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brauch\Nextcloud\Bildungsbericht (2)\2026\Verlag\98_Webanhänge\F\02_Korrektur\"/>
    </mc:Choice>
  </mc:AlternateContent>
  <xr:revisionPtr revIDLastSave="0" documentId="13_ncr:1_{27337E2D-EDD0-4BB7-9097-FADB9B16295C}" xr6:coauthVersionLast="47" xr6:coauthVersionMax="47" xr10:uidLastSave="{00000000-0000-0000-0000-000000000000}"/>
  <bookViews>
    <workbookView xWindow="28680" yWindow="-120" windowWidth="29040" windowHeight="15720" tabRatio="732" xr2:uid="{00000000-000D-0000-FFFF-FFFF00000000}"/>
  </bookViews>
  <sheets>
    <sheet name="Inhalt" sheetId="6" r:id="rId1"/>
    <sheet name="Tab. F2-1web" sheetId="1" r:id="rId2"/>
    <sheet name="Tab. F2-2web" sheetId="2" r:id="rId3"/>
    <sheet name="Tab. F2-3web" sheetId="3" r:id="rId4"/>
    <sheet name="Tab. F2-4web"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#REF!</definedName>
    <definedName name="\B">#REF!</definedName>
    <definedName name="\C">#REF!</definedName>
    <definedName name="\D">#REF!</definedName>
    <definedName name="\E">#REF!</definedName>
    <definedName name="\F">#REF!</definedName>
    <definedName name="\G">#REF!</definedName>
    <definedName name="\H" localSheetId="0">#REF!</definedName>
    <definedName name="\H">#REF!</definedName>
    <definedName name="\I">#REF!</definedName>
    <definedName name="\J">#REF!</definedName>
    <definedName name="\K">#REF!</definedName>
    <definedName name="\L" localSheetId="0">#REF!</definedName>
    <definedName name="\L">#REF!</definedName>
    <definedName name="\M" localSheetId="0">#REF!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Y">#REF!</definedName>
    <definedName name="\Z">#REF!</definedName>
    <definedName name="\zzzzzz">#REF!</definedName>
    <definedName name="_?">#REF!</definedName>
    <definedName name="______________TAB1">#REF!</definedName>
    <definedName name="_______BW">#REF!</definedName>
    <definedName name="_______BY">#REF!</definedName>
    <definedName name="_______UNI">#REF!</definedName>
    <definedName name="______BE_W">#REF!</definedName>
    <definedName name="______GH">#REF!</definedName>
    <definedName name="______PH">#REF!</definedName>
    <definedName name="______THEOH">#REF!</definedName>
    <definedName name="_____BE_O">#REF!</definedName>
    <definedName name="_____KH">#REF!</definedName>
    <definedName name="____6_7">#REF!</definedName>
    <definedName name="____BB">#REF!</definedName>
    <definedName name="____BERLIN_OST">#REF!</definedName>
    <definedName name="____BUND" localSheetId="0">[1]Info!#REF!</definedName>
    <definedName name="____BUND">[1]Info!#REF!</definedName>
    <definedName name="____DDR" localSheetId="0">[2]Info!#REF!</definedName>
    <definedName name="____DDR">[2]Info!#REF!</definedName>
    <definedName name="____FH" localSheetId="0">#REF!</definedName>
    <definedName name="____FH">#REF!</definedName>
    <definedName name="____HB" localSheetId="0">#REF!</definedName>
    <definedName name="____HB">#REF!</definedName>
    <definedName name="____HH" localSheetId="0">#REF!</definedName>
    <definedName name="____HH">#REF!</definedName>
    <definedName name="____POS.1" localSheetId="0">[2]Info!#REF!</definedName>
    <definedName name="____POS.1">[2]Info!#REF!</definedName>
    <definedName name="____VERWFH" localSheetId="0">#REF!</definedName>
    <definedName name="____VERWFH">#REF!</definedName>
    <definedName name="___7_5" localSheetId="0">#REF!</definedName>
    <definedName name="___7_5">#REF!</definedName>
    <definedName name="___BY" localSheetId="0">#REF!</definedName>
    <definedName name="___BY">#REF!</definedName>
    <definedName name="___C22b7">#REF!</definedName>
    <definedName name="___HE">#REF!</definedName>
    <definedName name="___MV">#REF!</definedName>
    <definedName name="___NI">#REF!</definedName>
    <definedName name="___NW">#REF!</definedName>
    <definedName name="___RP">#REF!</definedName>
    <definedName name="___SL">#REF!</definedName>
    <definedName name="___SN">#REF!</definedName>
    <definedName name="___ST">#REF!</definedName>
    <definedName name="__123Graph_A" localSheetId="0" hidden="1">[3]Daten!#REF!</definedName>
    <definedName name="__123Graph_A" localSheetId="3" hidden="1">[4]Daten!#REF!</definedName>
    <definedName name="__123Graph_A" localSheetId="4" hidden="1">[4]Daten!#REF!</definedName>
    <definedName name="__123Graph_A" hidden="1">[4]Daten!#REF!</definedName>
    <definedName name="__123Graph_AL™SCH1" localSheetId="0" hidden="1">[5]Daten!#REF!</definedName>
    <definedName name="__123Graph_AL™SCH1" localSheetId="3" hidden="1">[6]Daten!#REF!</definedName>
    <definedName name="__123Graph_AL™SCH1" localSheetId="4" hidden="1">[6]Daten!#REF!</definedName>
    <definedName name="__123Graph_AL™SCH1" hidden="1">[6]Daten!#REF!</definedName>
    <definedName name="__123Graph_AL™SCH2" localSheetId="0" hidden="1">[5]Daten!#REF!</definedName>
    <definedName name="__123Graph_AL™SCH2" localSheetId="3" hidden="1">[6]Daten!#REF!</definedName>
    <definedName name="__123Graph_AL™SCH2" localSheetId="4" hidden="1">[6]Daten!#REF!</definedName>
    <definedName name="__123Graph_AL™SCH2" hidden="1">[6]Daten!#REF!</definedName>
    <definedName name="__123Graph_AL™SCH3" localSheetId="0" hidden="1">[5]Daten!#REF!</definedName>
    <definedName name="__123Graph_AL™SCH3" localSheetId="3" hidden="1">[6]Daten!#REF!</definedName>
    <definedName name="__123Graph_AL™SCH3" localSheetId="4" hidden="1">[6]Daten!#REF!</definedName>
    <definedName name="__123Graph_AL™SCH3" hidden="1">[6]Daten!#REF!</definedName>
    <definedName name="__123Graph_AL™SCH4" localSheetId="0" hidden="1">[5]Daten!#REF!</definedName>
    <definedName name="__123Graph_AL™SCH4" localSheetId="3" hidden="1">[6]Daten!#REF!</definedName>
    <definedName name="__123Graph_AL™SCH4" localSheetId="4" hidden="1">[6]Daten!#REF!</definedName>
    <definedName name="__123Graph_AL™SCH4" hidden="1">[6]Daten!#REF!</definedName>
    <definedName name="__123Graph_AL™SCH5" localSheetId="0" hidden="1">[5]Daten!#REF!</definedName>
    <definedName name="__123Graph_AL™SCH5" hidden="1">[6]Daten!#REF!</definedName>
    <definedName name="__123Graph_AL™SCH6" localSheetId="0" hidden="1">[5]Daten!#REF!</definedName>
    <definedName name="__123Graph_AL™SCH6" hidden="1">[6]Daten!#REF!</definedName>
    <definedName name="__123Graph_B" localSheetId="0" hidden="1">[3]Daten!#REF!</definedName>
    <definedName name="__123Graph_B" hidden="1">[4]Daten!#REF!</definedName>
    <definedName name="__123Graph_BL™SCH5" localSheetId="0" hidden="1">[5]Daten!#REF!</definedName>
    <definedName name="__123Graph_BL™SCH5" hidden="1">[6]Daten!#REF!</definedName>
    <definedName name="__123Graph_BL™SCH6" localSheetId="0" hidden="1">[5]Daten!#REF!</definedName>
    <definedName name="__123Graph_BL™SCH6" hidden="1">[6]Daten!#REF!</definedName>
    <definedName name="__123Graph_C" localSheetId="0" hidden="1">[3]Daten!#REF!</definedName>
    <definedName name="__123Graph_C" hidden="1">[4]Daten!#REF!</definedName>
    <definedName name="__123Graph_CL™SCH5" localSheetId="0" hidden="1">[5]Daten!#REF!</definedName>
    <definedName name="__123Graph_CL™SCH5" hidden="1">[6]Daten!#REF!</definedName>
    <definedName name="__123Graph_CL™SCH6" localSheetId="0" hidden="1">[5]Daten!#REF!</definedName>
    <definedName name="__123Graph_CL™SCH6" hidden="1">[6]Daten!#REF!</definedName>
    <definedName name="__123Graph_D" localSheetId="0" hidden="1">[3]Daten!#REF!</definedName>
    <definedName name="__123Graph_D" hidden="1">[4]Daten!#REF!</definedName>
    <definedName name="__123Graph_DL™SCH5" localSheetId="0" hidden="1">[5]Daten!#REF!</definedName>
    <definedName name="__123Graph_DL™SCH5" hidden="1">[6]Daten!#REF!</definedName>
    <definedName name="__123Graph_DL™SCH6" localSheetId="0" hidden="1">[5]Daten!#REF!</definedName>
    <definedName name="__123Graph_DL™SCH6" hidden="1">[6]Daten!#REF!</definedName>
    <definedName name="__123Graph_E" localSheetId="0" hidden="1">[3]Daten!#REF!</definedName>
    <definedName name="__123Graph_E" hidden="1">[4]Daten!#REF!</definedName>
    <definedName name="__123Graph_F" localSheetId="0" hidden="1">[3]Daten!#REF!</definedName>
    <definedName name="__123Graph_F" hidden="1">[4]Daten!#REF!</definedName>
    <definedName name="__123Graph_X" localSheetId="0" hidden="1">[3]Daten!#REF!</definedName>
    <definedName name="__123Graph_X" hidden="1">[4]Daten!#REF!</definedName>
    <definedName name="__123Graph_XL™SCH3" localSheetId="0" hidden="1">[5]Daten!#REF!</definedName>
    <definedName name="__123Graph_XL™SCH3" hidden="1">[6]Daten!#REF!</definedName>
    <definedName name="__123Graph_XL™SCH4" localSheetId="0" hidden="1">[5]Daten!#REF!</definedName>
    <definedName name="__123Graph_XL™SCH4" hidden="1">[6]Daten!#REF!</definedName>
    <definedName name="__C22b7" localSheetId="0">#REF!</definedName>
    <definedName name="__C22b7">#REF!</definedName>
    <definedName name="__SH" localSheetId="0">#REF!</definedName>
    <definedName name="__SH">#REF!</definedName>
    <definedName name="__TAB1" localSheetId="0">#REF!</definedName>
    <definedName name="__TAB1">#REF!</definedName>
    <definedName name="__TH">#REF!</definedName>
    <definedName name="_1__123Graph_A17_2.CGM" localSheetId="0" hidden="1">'[7]Schaubild Seite 29'!#REF!</definedName>
    <definedName name="_1__123Graph_A17_2.CGM" hidden="1">'[7]Schaubild Seite 29'!#REF!</definedName>
    <definedName name="_10__123Graph_X17_2_NEU" hidden="1">'[8]JB 17.1'!#REF!</definedName>
    <definedName name="_123Graph_X" localSheetId="0" hidden="1">[9]Daten!#REF!</definedName>
    <definedName name="_123Graph_X" hidden="1">[10]Daten!#REF!</definedName>
    <definedName name="_14__123Graph_A17_2L™SCH" localSheetId="0" hidden="1">'[11]JB 17.1'!#REF!</definedName>
    <definedName name="_14__123Graph_A17_2L™SCH" hidden="1">'[8]JB 17.1'!#REF!</definedName>
    <definedName name="_16__123Graph_A17_2L™SCH" localSheetId="0" hidden="1">'[11]JB 17.1'!#REF!</definedName>
    <definedName name="_16__123Graph_A17_2L™SCH" hidden="1">'[8]JB 17.1'!#REF!</definedName>
    <definedName name="_2__123Graph_A17_2.CGM" hidden="1">'[12]Schaubild Seite 29'!#REF!</definedName>
    <definedName name="_2__123Graph_A17_2L™SCH" localSheetId="0" hidden="1">'[8]JB 17.1'!#REF!</definedName>
    <definedName name="_2__123Graph_A17_2L™SCH" hidden="1">'[8]JB 17.1'!#REF!</definedName>
    <definedName name="_21__123Graph_A17_2_NEU" localSheetId="0" hidden="1">'[11]JB 17.1'!#REF!</definedName>
    <definedName name="_21__123Graph_A17_2_NEU" hidden="1">'[8]JB 17.1'!#REF!</definedName>
    <definedName name="_24__123Graph_A17_2_NEU" localSheetId="0" hidden="1">'[11]JB 17.1'!#REF!</definedName>
    <definedName name="_24__123Graph_A17_2_NEU" hidden="1">'[8]JB 17.1'!#REF!</definedName>
    <definedName name="_28__123Graph_X17_2L™SCH" localSheetId="0" hidden="1">'[11]JB 17.1'!#REF!</definedName>
    <definedName name="_28__123Graph_X17_2L™SCH" hidden="1">'[8]JB 17.1'!#REF!</definedName>
    <definedName name="_3__123Graph_A17_2_NEU" localSheetId="0" hidden="1">'[8]JB 17.1'!#REF!</definedName>
    <definedName name="_3__123Graph_A17_2_NEU" hidden="1">'[8]JB 17.1'!#REF!</definedName>
    <definedName name="_32__123Graph_X17_2L™SCH" localSheetId="0" hidden="1">'[11]JB 17.1'!#REF!</definedName>
    <definedName name="_32__123Graph_X17_2L™SCH" hidden="1">'[8]JB 17.1'!#REF!</definedName>
    <definedName name="_35__123Graph_X17_2_NEU" localSheetId="0" hidden="1">'[11]JB 17.1'!#REF!</definedName>
    <definedName name="_35__123Graph_X17_2_NEU" hidden="1">'[8]JB 17.1'!#REF!</definedName>
    <definedName name="_4__123Graph_A17_2.CGM" hidden="1">'[12]Schaubild Seite 29'!#REF!</definedName>
    <definedName name="_4__123Graph_A17_2L™SCH" hidden="1">'[8]JB 17.1'!#REF!</definedName>
    <definedName name="_4__123Graph_X17_2L™SCH" localSheetId="0" hidden="1">'[8]JB 17.1'!#REF!</definedName>
    <definedName name="_4__123Graph_X17_2L™SCH" hidden="1">'[8]JB 17.1'!#REF!</definedName>
    <definedName name="_40__123Graph_X17_2_NEU" localSheetId="0" hidden="1">'[11]JB 17.1'!#REF!</definedName>
    <definedName name="_40__123Graph_X17_2_NEU" hidden="1">'[8]JB 17.1'!#REF!</definedName>
    <definedName name="_5__123Graph_X17_2_NEU" localSheetId="0" hidden="1">'[8]JB 17.1'!#REF!</definedName>
    <definedName name="_5__123Graph_X17_2_NEU" hidden="1">'[8]JB 17.1'!#REF!</definedName>
    <definedName name="_6__123Graph_A17_2_NEU" hidden="1">'[8]JB 17.1'!#REF!</definedName>
    <definedName name="_7__123Graph_A17_2.CGM" localSheetId="0" hidden="1">'[13]Schaubild Seite 29'!#REF!</definedName>
    <definedName name="_7__123Graph_A17_2.CGM" hidden="1">'[7]Schaubild Seite 29'!#REF!</definedName>
    <definedName name="_8__123Graph_A17_2.CGM" localSheetId="0" hidden="1">'[13]Schaubild Seite 29'!#REF!</definedName>
    <definedName name="_8__123Graph_A17_2.CGM" hidden="1">'[7]Schaubild Seite 29'!#REF!</definedName>
    <definedName name="_8__123Graph_X17_2L™SCH" hidden="1">'[8]JB 17.1'!#REF!</definedName>
    <definedName name="_AMO_UniqueIdentifier" hidden="1">"'1252ebff-285e-489e-a29a-431e1cdd0587'"</definedName>
    <definedName name="_C22b7" localSheetId="0">#REF!</definedName>
    <definedName name="_C22b7">#REF!</definedName>
    <definedName name="_Fill" localSheetId="3" hidden="1">#REF!</definedName>
    <definedName name="_Fill" localSheetId="4" hidden="1">#REF!</definedName>
    <definedName name="_Fill" hidden="1">#REF!</definedName>
    <definedName name="_xlnm._FilterDatabase">#REF!</definedName>
    <definedName name="_Key1" localSheetId="3" hidden="1">#REF!</definedName>
    <definedName name="_Key1" localSheetId="4" hidden="1">#REF!</definedName>
    <definedName name="_Key1" hidden="1">#REF!</definedName>
    <definedName name="_Order1" hidden="1">0</definedName>
    <definedName name="_Sort" localSheetId="3" hidden="1">#REF!</definedName>
    <definedName name="_Sort" localSheetId="4" hidden="1">#REF!</definedName>
    <definedName name="_Sort" hidden="1">#REF!</definedName>
    <definedName name="_TAB1">#REF!</definedName>
    <definedName name="Abschluss">#REF!</definedName>
    <definedName name="Abschlussart">#REF!</definedName>
    <definedName name="AFebruar">'[14]Eintrag Gesamtentwicklung'!#REF!</definedName>
    <definedName name="AJanuar">'[14]Eintrag Gesamtentwicklung'!#REF!</definedName>
    <definedName name="Alle" localSheetId="0">[15]MZ_Daten!$E:$E</definedName>
    <definedName name="Alle">[16]MZ_Daten!$E:$E</definedName>
    <definedName name="Alten.Monat.2.kopieren">#REF!</definedName>
    <definedName name="Alter" localSheetId="0">#REF!</definedName>
    <definedName name="Alter">#REF!</definedName>
    <definedName name="AMärz">#REF!</definedName>
    <definedName name="Anh">#REF!</definedName>
    <definedName name="ANLERNAUSBILDUNG" localSheetId="0">[15]MZ_Daten!$Q:$Q</definedName>
    <definedName name="ANLERNAUSBILDUNG">[16]MZ_Daten!$Q:$Q</definedName>
    <definedName name="April">#REF!</definedName>
    <definedName name="AS_MitAngabe" localSheetId="0">[15]MZ_Daten!$F:$F</definedName>
    <definedName name="AS_MitAngabe">[16]MZ_Daten!$F:$F</definedName>
    <definedName name="AS_OhneAngabezurArt" localSheetId="0">[15]MZ_Daten!$M:$M</definedName>
    <definedName name="AS_OhneAngabezurArt">[16]MZ_Daten!$M:$M</definedName>
    <definedName name="AS_OhneAS" localSheetId="0">[15]MZ_Daten!$N:$N</definedName>
    <definedName name="AS_OhneAS">[16]MZ_Daten!$N:$N</definedName>
    <definedName name="AugBMtAHA1">'[17]1'!$B$31</definedName>
    <definedName name="AugBMtAHE1">'[17]1'!$C$31</definedName>
    <definedName name="AusfÜbertrag">#REF!</definedName>
    <definedName name="AusfVolÜbertrag">#REF!</definedName>
    <definedName name="BaMa_Key" localSheetId="0">#REF!</definedName>
    <definedName name="BaMa_Key">#REF!</definedName>
    <definedName name="BAprA">#REF!</definedName>
    <definedName name="BAprE">#REF!</definedName>
    <definedName name="BAprS">#REF!</definedName>
    <definedName name="BAugA">#REF!</definedName>
    <definedName name="BAugE">#REF!</definedName>
    <definedName name="BAugS">#REF!</definedName>
    <definedName name="bb" localSheetId="0">#REF!</definedName>
    <definedName name="bb">#REF!</definedName>
    <definedName name="BDezA">#REF!</definedName>
    <definedName name="BDezE">#REF!</definedName>
    <definedName name="BDezS">#REF!</definedName>
    <definedName name="Bereiche" localSheetId="0">#REF!</definedName>
    <definedName name="Bereiche">#REF!</definedName>
    <definedName name="BERUFSFACHSCHULE" localSheetId="0">[15]MZ_Daten!$T:$T</definedName>
    <definedName name="BERUFSFACHSCHULE">[16]MZ_Daten!$T:$T</definedName>
    <definedName name="Bestanden_Insg" localSheetId="0">#REF!</definedName>
    <definedName name="Bestanden_Insg">#REF!</definedName>
    <definedName name="Bestanden_Weibl" localSheetId="0">#REF!</definedName>
    <definedName name="Bestanden_Weibl">#REF!</definedName>
    <definedName name="BFebA">'[14]Eintrag Gesamtentwicklung'!#REF!</definedName>
    <definedName name="BFebE">'[14]Eintrag Gesamtentwicklung'!#REF!</definedName>
    <definedName name="BFebruar">'[14]Eintrag Gesamtentwicklung'!#REF!</definedName>
    <definedName name="BFebS">'[14]Eintrag Gesamtentwicklung'!#REF!</definedName>
    <definedName name="BFS_Insg" localSheetId="0">#REF!</definedName>
    <definedName name="BFS_Insg">#REF!</definedName>
    <definedName name="BFS_Schlüssel" localSheetId="0">#REF!</definedName>
    <definedName name="BFS_Schlüssel">#REF!</definedName>
    <definedName name="BFS_Weibl">#REF!</definedName>
    <definedName name="BGJ_Daten_Insg">#REF!</definedName>
    <definedName name="BGJ_Daten_Weibl">#REF!</definedName>
    <definedName name="BGJ_Schlüssel">#REF!</definedName>
    <definedName name="BJanA">'[14]Eintrag Gesamtentwicklung'!#REF!</definedName>
    <definedName name="BJanE">'[14]Eintrag Gesamtentwicklung'!#REF!</definedName>
    <definedName name="BJanS">'[14]Eintrag Gesamtentwicklung'!#REF!</definedName>
    <definedName name="BJanuar">'[14]Eintrag Gesamtentwicklung'!#REF!</definedName>
    <definedName name="BJulA">#REF!</definedName>
    <definedName name="BJulE">#REF!</definedName>
    <definedName name="BJulS">#REF!</definedName>
    <definedName name="BJunA">#REF!</definedName>
    <definedName name="BJunE">#REF!</definedName>
    <definedName name="BJunS">#REF!</definedName>
    <definedName name="BMaiA">#REF!</definedName>
    <definedName name="BMaiE">#REF!</definedName>
    <definedName name="BMaiS">#REF!</definedName>
    <definedName name="BMrzA">#REF!</definedName>
    <definedName name="BMrzE">#REF!</definedName>
    <definedName name="BMrzS">#REF!</definedName>
    <definedName name="BNovA">#REF!</definedName>
    <definedName name="BNovE">#REF!</definedName>
    <definedName name="BNovS">#REF!</definedName>
    <definedName name="BOktA">#REF!</definedName>
    <definedName name="BOktE">#REF!</definedName>
    <definedName name="BOktS">#REF!</definedName>
    <definedName name="BS_Insg">#REF!</definedName>
    <definedName name="BS_MitAngabe" localSheetId="0">[15]MZ_Daten!$AE:$AE</definedName>
    <definedName name="BS_MitAngabe">[16]MZ_Daten!$AE:$AE</definedName>
    <definedName name="BS_OhneAbschluss" localSheetId="0">[15]MZ_Daten!$AB:$AB</definedName>
    <definedName name="BS_OhneAbschluss">[16]MZ_Daten!$AB:$AB</definedName>
    <definedName name="BS_OhneAngabe" localSheetId="0">[15]MZ_Daten!$AA:$AA</definedName>
    <definedName name="BS_OhneAngabe">[16]MZ_Daten!$AA:$AA</definedName>
    <definedName name="BS_Schlüssel" localSheetId="0">#REF!</definedName>
    <definedName name="BS_Schlüssel">#REF!</definedName>
    <definedName name="BS_Weibl" localSheetId="0">#REF!</definedName>
    <definedName name="BS_Weibl">#REF!</definedName>
    <definedName name="BSepA">#REF!</definedName>
    <definedName name="BSepE">#REF!</definedName>
    <definedName name="BSepS">#REF!</definedName>
    <definedName name="bunt" localSheetId="0">[1]Info!#REF!</definedName>
    <definedName name="bunt">[1]Info!#REF!</definedName>
    <definedName name="BVJ" localSheetId="0">[15]MZ_Daten!$R:$R</definedName>
    <definedName name="BVJ">[16]MZ_Daten!$R:$R</definedName>
    <definedName name="C1.1a" localSheetId="0">#REF!</definedName>
    <definedName name="C1.1a">#REF!</definedName>
    <definedName name="calcul" localSheetId="0">'[18]Calcul_B1.1'!$A$1:$L$37</definedName>
    <definedName name="calcul">'[19]Calcul_B1.1'!$A$1:$L$37</definedName>
    <definedName name="Daten_Insg" localSheetId="0">+#REF!</definedName>
    <definedName name="Daten_Insg">+#REF!</definedName>
    <definedName name="dcf">#REF!</definedName>
    <definedName name="DOKPROT" localSheetId="0">#REF!</definedName>
    <definedName name="DOKPROT">#REF!</definedName>
    <definedName name="drei_jährige_FS_Insg" localSheetId="0">#REF!</definedName>
    <definedName name="drei_jährige_FS_Insg">#REF!</definedName>
    <definedName name="drei_jährige_FS_Schlüssel">#REF!</definedName>
    <definedName name="drei_jährige_FS_Weibl">#REF!</definedName>
    <definedName name="DRU_2.2NEU">#REF!</definedName>
    <definedName name="DRU1_1">#REF!</definedName>
    <definedName name="DRU1_2">#REF!</definedName>
    <definedName name="DRU1_3">#REF!</definedName>
    <definedName name="DRU1_4">#REF!</definedName>
    <definedName name="DRU2_1">#REF!</definedName>
    <definedName name="DRU2_2">#REF!</definedName>
    <definedName name="DRU2_2X">#REF!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K">#REF!</definedName>
    <definedName name="DRUCK_?" localSheetId="0">[2]Info!#REF!</definedName>
    <definedName name="DRUCK_?">[2]Info!#REF!</definedName>
    <definedName name="DRUCK_01_JANUAR">#REF!</definedName>
    <definedName name="DRUCK_02_FEBRUA">#REF!</definedName>
    <definedName name="DRUCK_03_MÄRZ">#REF!</definedName>
    <definedName name="DRUCK_04_APRIL">#REF!</definedName>
    <definedName name="DRUCK_05_MAI">#REF!</definedName>
    <definedName name="DRUCK_06_JUNI">#REF!</definedName>
    <definedName name="DRUCK_07_JULI">#REF!</definedName>
    <definedName name="DRUCK_08_AUGUST">#REF!</definedName>
    <definedName name="DRUCK_09_SEPTEM">#REF!</definedName>
    <definedName name="DRUCK_10_OKTOBE">#REF!</definedName>
    <definedName name="DRUCK_11_NOVEME">#REF!</definedName>
    <definedName name="DRUCK_12_DEZEME">#REF!</definedName>
    <definedName name="DRUCK_2" localSheetId="0">#REF!</definedName>
    <definedName name="DRUCK_2">#REF!</definedName>
    <definedName name="DRUCK_3" localSheetId="0">#REF!</definedName>
    <definedName name="DRUCK_3">#REF!</definedName>
    <definedName name="DRUCK_4" localSheetId="0">#REF!</definedName>
    <definedName name="DRUCK_4">#REF!</definedName>
    <definedName name="DRUCK_5">#REF!</definedName>
    <definedName name="DRUCK_ALLES">#REF!</definedName>
    <definedName name="DRUCK_BERLIN_OS">#REF!</definedName>
    <definedName name="DRUCK_DATENREPO" localSheetId="0">[1]Info!#REF!</definedName>
    <definedName name="DRUCK_DATENREPO">[1]Info!#REF!</definedName>
    <definedName name="DRUCK_EUROPEAN" localSheetId="0">[1]Info!#REF!</definedName>
    <definedName name="DRUCK_EUROPEAN">[1]Info!#REF!</definedName>
    <definedName name="DRUCK_GRUNDTAB">#REF!</definedName>
    <definedName name="DRUCK_TAB.02">#REF!</definedName>
    <definedName name="DRUCK_TAB.02_13">#REF!</definedName>
    <definedName name="DRUCK_TAB.03">#REF!</definedName>
    <definedName name="DRUCK_TAB.04">#REF!</definedName>
    <definedName name="DRUCK_TAB.05">#REF!</definedName>
    <definedName name="DRUCK_TAB.06">#REF!</definedName>
    <definedName name="DRUCK_TAB.07">#REF!</definedName>
    <definedName name="DRUCK_TAB.08">#REF!</definedName>
    <definedName name="DRUCK_TAB.09">#REF!</definedName>
    <definedName name="DRUCK_TAB.10">#REF!</definedName>
    <definedName name="DRUCK_TAB.11">#REF!</definedName>
    <definedName name="DRUCK_TAB.12">#REF!</definedName>
    <definedName name="DRUCK_TAB.13">#REF!</definedName>
    <definedName name="DRUCK_TAB.14_16">#REF!</definedName>
    <definedName name="DRUCK_TAB.14_34">#REF!</definedName>
    <definedName name="DRUCK_TAB.17_19">#REF!</definedName>
    <definedName name="DRUCK_TAB.20_22">#REF!</definedName>
    <definedName name="DRUCK_TAB.23_25">#REF!</definedName>
    <definedName name="DRUCK_TAB.26_28">#REF!</definedName>
    <definedName name="DRUCK_TAB.29_31">#REF!</definedName>
    <definedName name="DRUCK_TAB.32_34">#REF!</definedName>
    <definedName name="DRUCK01" localSheetId="0">#REF!</definedName>
    <definedName name="DRUCK01">#REF!</definedName>
    <definedName name="DRUCK02" localSheetId="0">#REF!</definedName>
    <definedName name="DRUCK02">#REF!</definedName>
    <definedName name="DRUCK03" localSheetId="0">#REF!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Area" localSheetId="1">'Tab. F2-1web'!$A$1:$M$107</definedName>
    <definedName name="_xlnm.Print_Area" localSheetId="2">'Tab. F2-2web'!$A$1:$J$59</definedName>
    <definedName name="_xlnm.Print_Area" localSheetId="3">'Tab. F2-3web'!$A$1:$AD$42</definedName>
    <definedName name="_xlnm.Print_Area" localSheetId="4">'Tab. F2-4web'!$A$1:$I$188</definedName>
    <definedName name="_xlnm.Print_Titles" localSheetId="0">#REF!</definedName>
    <definedName name="_xlnm.Print_Titles">#REF!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uMJan">#REF!</definedName>
    <definedName name="EFebruar">'[14]Eintrag Gesamtentwicklung'!#REF!</definedName>
    <definedName name="EinfÜbertrag">#REF!</definedName>
    <definedName name="EinfVolÜbertrag">#REF!</definedName>
    <definedName name="EJanuar">'[14]Eintrag Gesamtentwicklung'!#REF!</definedName>
    <definedName name="EMärz">#REF!</definedName>
    <definedName name="FA_Insg" localSheetId="0">#REF!</definedName>
    <definedName name="FA_Insg">#REF!</definedName>
    <definedName name="FA_Schlüssel" localSheetId="0">#REF!</definedName>
    <definedName name="FA_Schlüssel">#REF!</definedName>
    <definedName name="FA_Weibl">#REF!</definedName>
    <definedName name="Fachhochschulreife" localSheetId="0">[15]MZ_Daten!$K:$K</definedName>
    <definedName name="Fachhochschulreife">[16]MZ_Daten!$K:$K</definedName>
    <definedName name="FACHSCHULE" localSheetId="0">[15]MZ_Daten!$U:$U</definedName>
    <definedName name="FACHSCHULE">[16]MZ_Daten!$U:$U</definedName>
    <definedName name="FACHSCHULE_DDR" localSheetId="0">[15]MZ_Daten!$V:$V</definedName>
    <definedName name="FACHSCHULE_DDR">[16]MZ_Daten!$V:$V</definedName>
    <definedName name="FebBJtAHA3">'[17]3'!$B$28</definedName>
    <definedName name="FebBJtAHA6">'[17]6'!$B$33</definedName>
    <definedName name="FebBJtAHE3">'[17]3'!$C$28</definedName>
    <definedName name="FebBJtAHE6">'[17]6'!$C$33</definedName>
    <definedName name="FebBJtEXA3">'[17]3'!$E$28</definedName>
    <definedName name="FebBJtEXA6">'[17]6'!$D$33</definedName>
    <definedName name="FebBJtEXE3">'[17]3'!$F$28</definedName>
    <definedName name="FebBJtEXE6">'[17]6'!$E$33</definedName>
    <definedName name="FebBJtEZA8">'[17]8'!$E$28</definedName>
    <definedName name="FebBJtEZE8">'[17]8'!$F$28</definedName>
    <definedName name="FebBJtINA6">'[17]6'!$F$33</definedName>
    <definedName name="FebBJTINA8">'[17]8'!$B$28</definedName>
    <definedName name="FebBJtINE6">'[17]6'!$G$33</definedName>
    <definedName name="FebBJTINE8">'[17]8'!$C$28</definedName>
    <definedName name="FebBJtNEA8">'[17]8'!$H$28</definedName>
    <definedName name="FebBJtNEE8">'[17]8'!$I$28</definedName>
    <definedName name="FebBMtAHA1">'[17]1'!$B$25</definedName>
    <definedName name="FebBMtAHA5">'[17]5'!$B$29</definedName>
    <definedName name="FebBMtAHE1">'[17]1'!$C$25</definedName>
    <definedName name="FebBMtAHE5">'[17]5'!$C$29</definedName>
    <definedName name="FebBMtEXA1">'[17]1'!$D$25</definedName>
    <definedName name="FebBMtEXA5">'[17]5'!$D$29</definedName>
    <definedName name="FebBMtEXE1">'[17]1'!$G$25</definedName>
    <definedName name="FebBMtEXE5">'[17]5'!$E$29</definedName>
    <definedName name="FebBMtEZA10">'[17]10'!$D$29</definedName>
    <definedName name="FebBMtEZA11">'[17]11'!$J$25</definedName>
    <definedName name="FebBMtEZE10">'[17]10'!$E$29</definedName>
    <definedName name="FebBMtEZE11">'[17]11'!$N$25</definedName>
    <definedName name="FebBMtINA11">'[17]11'!$B$25</definedName>
    <definedName name="FebBMtINA5">'[17]5'!$F$29</definedName>
    <definedName name="FebBMtINE11">'[17]11'!$F$25</definedName>
    <definedName name="FebBMtINE5">'[17]5'!$G$29</definedName>
    <definedName name="FebBMtNEA10">'[17]10'!$F$29</definedName>
    <definedName name="FebBMtNEA7">'[17]7'!$H$24</definedName>
    <definedName name="FebBMtNEE10">'[17]10'!$G$29</definedName>
    <definedName name="FebBMtNEE7">'[17]7'!$I$24</definedName>
    <definedName name="Februar">'[14]Eintrag Gesamtentwicklung'!#REF!</definedName>
    <definedName name="FebVJtAHA3">'[17]3'!$B$11</definedName>
    <definedName name="FebVJtAHE3">'[17]3'!$C$11</definedName>
    <definedName name="FebVJtEZA8">'[17]8'!$E$11</definedName>
    <definedName name="FebVJtEZE8">'[17]8'!$F$11</definedName>
    <definedName name="FebVJtNEA8">'[17]8'!$H$11</definedName>
    <definedName name="FebVJtNEE8">'[17]8'!$I$11</definedName>
    <definedName name="FebVMtAHA1">'[17]1'!$B$12</definedName>
    <definedName name="FebVMtAHE1">'[17]1'!$C$12</definedName>
    <definedName name="FH" localSheetId="0">[15]MZ_Daten!$X:$X</definedName>
    <definedName name="FH">[16]MZ_Daten!$X:$X</definedName>
    <definedName name="Field_ISCED" localSheetId="0">[20]Liste!$B:$G</definedName>
    <definedName name="Field_ISCED">[21]Liste!$B:$G</definedName>
    <definedName name="Fields" localSheetId="0">[20]Liste!$B:$X</definedName>
    <definedName name="Fields">[21]Liste!$B:$X</definedName>
    <definedName name="Fields_II" localSheetId="0">[20]Liste!$I:$AA</definedName>
    <definedName name="Fields_II">[21]Liste!$I:$AA</definedName>
    <definedName name="FS_Daten_Insg" localSheetId="0">#REF!</definedName>
    <definedName name="FS_Daten_Insg">#REF!</definedName>
    <definedName name="FS_Daten_Weibl" localSheetId="0">#REF!</definedName>
    <definedName name="FS_Daten_Weibl">#REF!</definedName>
    <definedName name="FS_Key" localSheetId="0">#REF!</definedName>
    <definedName name="FS_Key">#REF!</definedName>
    <definedName name="GEHE_ZU_BLATT_A">#REF!</definedName>
    <definedName name="GEHE_ZU_BLATT_N">#REF!</definedName>
    <definedName name="gfgdsfg">#REF!</definedName>
    <definedName name="Grafik_diek">#REF!</definedName>
    <definedName name="Grafik2">#REF!</definedName>
    <definedName name="Handwerksmeister" localSheetId="0">[22]Info!$A$81:$C$88</definedName>
    <definedName name="Handwerksmeister">[22]Info!$A$81:$C$88</definedName>
    <definedName name="haupt" localSheetId="0">#REF!</definedName>
    <definedName name="haupt">#REF!</definedName>
    <definedName name="Hochschulreife" localSheetId="0">[15]MZ_Daten!$L:$L</definedName>
    <definedName name="Hochschulreife">[16]MZ_Daten!$L:$L</definedName>
    <definedName name="HS_Abschluss" localSheetId="0">#REF!</definedName>
    <definedName name="HS_Abschluss">#REF!</definedName>
    <definedName name="Insgesamt" localSheetId="0">+#REF!</definedName>
    <definedName name="Insgesamt">+#REF!</definedName>
    <definedName name="Insgesamt_Weibl" localSheetId="0">#REF!</definedName>
    <definedName name="Insgesamt_Weibl">#REF!</definedName>
    <definedName name="isced_dual">#REF!</definedName>
    <definedName name="isced_dual_w">#REF!</definedName>
    <definedName name="Jahr">#REF!</definedName>
    <definedName name="JanBMtAHA1">'[17]1'!$B$24</definedName>
    <definedName name="JanBMtAHE1">'[17]1'!$C$24</definedName>
    <definedName name="Januar">'[14]Eintrag Gesamtentwicklung'!#REF!</definedName>
    <definedName name="Key" localSheetId="0">#REF!</definedName>
    <definedName name="Key">#REF!</definedName>
    <definedName name="Key_3_Schule" localSheetId="0">#REF!</definedName>
    <definedName name="Key_3_Schule">#REF!</definedName>
    <definedName name="Key_4_Schule">#REF!</definedName>
    <definedName name="Key_5_Schule">#REF!</definedName>
    <definedName name="Key_5er" localSheetId="0">[15]MZ_Daten!$AM:$AM</definedName>
    <definedName name="Key_5er">[16]MZ_Daten!$AM:$AM</definedName>
    <definedName name="Key_6_Schule" localSheetId="0">#REF!</definedName>
    <definedName name="Key_6_Schule">#REF!</definedName>
    <definedName name="key_fach_ges" localSheetId="0">[20]Liste!$B$1664:$I$2010</definedName>
    <definedName name="key_fach_ges">[21]Liste!$B$1664:$I$2010</definedName>
    <definedName name="Key_Privat" localSheetId="0">#REF!</definedName>
    <definedName name="Key_Privat">#REF!</definedName>
    <definedName name="Laender" localSheetId="0">#REF!</definedName>
    <definedName name="Laender">#REF!</definedName>
    <definedName name="LEERE" localSheetId="0">[15]MZ_Daten!$S:$S</definedName>
    <definedName name="LEERE">[16]MZ_Daten!$S:$S</definedName>
    <definedName name="Liste" localSheetId="0">#REF!</definedName>
    <definedName name="Liste">#REF!</definedName>
    <definedName name="Liste_Schulen" localSheetId="0">#REF!</definedName>
    <definedName name="Liste_Schulen">#REF!</definedName>
    <definedName name="LöscheAusfuhrTatsWERT">'[23]02-12 Eintrag 1000 EUR'!$B$42:$E$45,'[23]02-12 Eintrag 1000 EUR'!$B$49:$E$50,'[23]02-12 Eintrag 1000 EUR'!$B$52:$E$53,'[23]02-12 Eintrag 1000 EUR'!$B$55:$E$55,'[23]02-12 Eintrag 1000 EUR'!$B$58:$E$58</definedName>
    <definedName name="LöscheAusfuhrVolumen">'[23]02-12 Eintrag 1000 EUR'!$B$93:$E$93,'[23]02-12 Eintrag 1000 EUR'!$B$97:$E$98,'[23]02-12 Eintrag 1000 EUR'!$B$100:$E$101,'[23]02-12 Eintrag 1000 EUR'!$B$103:$E$103,'[23]02-12 Eintrag 1000 EUR'!$B$106:$E$106</definedName>
    <definedName name="LöscheEinfuhrTatsWERT">'[23]02-12 Eintrag 1000 EUR'!$B$16:$E$19,'[23]02-12 Eintrag 1000 EUR'!$B$23:$E$24,'[23]02-12 Eintrag 1000 EUR'!$B$26:$E$27,'[23]02-12 Eintrag 1000 EUR'!$B$29:$E$29,'[23]02-12 Eintrag 1000 EUR'!$B$32:$E$32</definedName>
    <definedName name="LöscheEinfuhrVolumen">'[23]02-12 Eintrag 1000 EUR'!$B$69:$E$72,'[23]02-12 Eintrag 1000 EUR'!$B$76:$E$77,'[23]02-12 Eintrag 1000 EUR'!$B$79:$E$80,'[23]02-12 Eintrag 1000 EUR'!$B$82:$E$82,'[23]02-12 Eintrag 1000 EUR'!$B$85:$E$85</definedName>
    <definedName name="m" localSheetId="0">#REF!</definedName>
    <definedName name="m">#REF!</definedName>
    <definedName name="MAKROER1" localSheetId="0">#REF!</definedName>
    <definedName name="MAKROER1">#REF!</definedName>
    <definedName name="MAKROER2">#REF!</definedName>
    <definedName name="März">#REF!</definedName>
    <definedName name="MD_Insg">#REF!</definedName>
    <definedName name="MD_Key">#REF!</definedName>
    <definedName name="MD_Weibl">#REF!</definedName>
    <definedName name="MmExcelLinker_4A63D66E_E958_4D64_948E_032908F00612" localSheetId="0">Ergebnis [24]BF!$A$2:$A$2</definedName>
    <definedName name="MmExcelLinker_4A63D66E_E958_4D64_948E_032908F00612">Ergebnis [24]BF!$A$2:$A$2</definedName>
    <definedName name="Monat.2.löschen">#REF!,#REF!,#REF!,#REF!</definedName>
    <definedName name="Monat.3.löschen">'[25]Eintrag EGW (3)'!$D$9:$D$38,'[25]Eintrag EGW (3)'!$F$9:$F$38,'[25]Eintrag EGW (3)'!$J$9:$J$38,'[25]Eintrag EGW (3)'!$L$9:$L$38</definedName>
    <definedName name="MtFeb">'[14]Eintrag Gesamtentwicklung'!#REF!</definedName>
    <definedName name="MtJan">'[14]Eintrag Gesamtentwicklung'!#REF!</definedName>
    <definedName name="MtMrz">#REF!</definedName>
    <definedName name="n" localSheetId="0">#REF!</definedName>
    <definedName name="n">#REF!</definedName>
    <definedName name="neben" localSheetId="0">#REF!</definedName>
    <definedName name="neben">#REF!</definedName>
    <definedName name="nn">#REF!</definedName>
    <definedName name="NochInSchule" localSheetId="0">[15]MZ_Daten!$G:$G</definedName>
    <definedName name="NochInSchule">[16]MZ_Daten!$G:$G</definedName>
    <definedName name="NovBMtAHA1">'[17]1'!$B$34</definedName>
    <definedName name="NW">[26]schulform!$C$20</definedName>
    <definedName name="OktBJtAHA3">'[17]3'!$B$36</definedName>
    <definedName name="OktBJtAHE3">'[17]3'!$C$36</definedName>
    <definedName name="OktBMtAHA1">'[17]1'!$B$33</definedName>
    <definedName name="OktBMtAHE1">'[17]1'!$C$33</definedName>
    <definedName name="OktVJtAHA3">'[17]3'!$B$19</definedName>
    <definedName name="OktVJtAHE3">'[17]3'!$C$19</definedName>
    <definedName name="OktVMtAHA1">'[17]1'!$B$20</definedName>
    <definedName name="OktVMtAHE1">'[17]1'!$C$20</definedName>
    <definedName name="p5_age" localSheetId="0">[27]E6C3NAGE!$A$1:$D$55</definedName>
    <definedName name="p5_age">[28]E6C3NAGE!$A$1:$D$55</definedName>
    <definedName name="p5nr" localSheetId="0">[29]E6C3NE!$A$1:$AC$43</definedName>
    <definedName name="p5nr">[30]E6C3NE!$A$1:$AC$43</definedName>
    <definedName name="POS" localSheetId="0">[15]MZ_Daten!$I:$I</definedName>
    <definedName name="POS">[16]MZ_Daten!$I:$I</definedName>
    <definedName name="POS.1" localSheetId="0">#REF!</definedName>
    <definedName name="POS.1">#REF!</definedName>
    <definedName name="prof" localSheetId="0">#REF!</definedName>
    <definedName name="prof">#REF!</definedName>
    <definedName name="PROMOTION" localSheetId="0">[15]MZ_Daten!$Z:$Z</definedName>
    <definedName name="PROMOTION">[16]MZ_Daten!$Z:$Z</definedName>
    <definedName name="PROT01VK" localSheetId="0">#REF!</definedName>
    <definedName name="PROT01VK">#REF!</definedName>
    <definedName name="Quali1">'[31]Eintrag Gesamtentwicklung'!#REF!</definedName>
    <definedName name="quali1111">#REF!</definedName>
    <definedName name="Qualitätsbericht">#REF!</definedName>
    <definedName name="Realschule" localSheetId="0">[15]MZ_Daten!$J:$J</definedName>
    <definedName name="Realschule">[16]MZ_Daten!$J:$J</definedName>
    <definedName name="Schulart" localSheetId="0">#REF!</definedName>
    <definedName name="Schulart">#REF!</definedName>
    <definedName name="Schulen" localSheetId="0">#REF!</definedName>
    <definedName name="Schulen">#REF!</definedName>
    <definedName name="Schulen_Insg" localSheetId="0">#REF!</definedName>
    <definedName name="Schulen_Insg">#REF!</definedName>
    <definedName name="Schulen_Männl">#REF!</definedName>
    <definedName name="Schulen_Weibl">#REF!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ITE_?" localSheetId="0">[32]Info!#REF!</definedName>
    <definedName name="SEITE_?">[32]Info!#REF!</definedName>
    <definedName name="SepBJtAHA3">'[17]3'!$B$35</definedName>
    <definedName name="SepBJtAHA6">'[17]6'!$B$40</definedName>
    <definedName name="SepBJtAHE3">'[17]3'!$C$35</definedName>
    <definedName name="SepBJtAHE6">'[17]6'!$C$40</definedName>
    <definedName name="SepBJtEXA3">'[17]3'!$E$35</definedName>
    <definedName name="SepBJtEXA6">'[17]6'!$D$40</definedName>
    <definedName name="SepBJtEXE3">'[17]3'!$F$35</definedName>
    <definedName name="SepBJtEXE6">'[17]6'!$E$40</definedName>
    <definedName name="SepBJtEZA8">'[17]8'!$E$35</definedName>
    <definedName name="SepBJtEZE8">'[17]8'!$F$35</definedName>
    <definedName name="SepBJtINA6">'[17]6'!$F$40</definedName>
    <definedName name="SepBJTINA8">'[17]8'!$B$35</definedName>
    <definedName name="SepBJtINE6">'[17]6'!$G$40</definedName>
    <definedName name="SepBJTINE8">'[17]8'!$C$35</definedName>
    <definedName name="SepBJtNEA8">'[17]8'!$H$35</definedName>
    <definedName name="SepBJtNEE8">'[17]8'!$I$35</definedName>
    <definedName name="SepBMtAHA1">'[17]1'!$B$32</definedName>
    <definedName name="SepBMtAHA5">'[17]5'!$B$36</definedName>
    <definedName name="SepBMtAHE1">'[17]1'!$C$32</definedName>
    <definedName name="SepBMtAHE5">'[17]5'!$C$36</definedName>
    <definedName name="SepBMtEXA1">'[17]1'!$D$32</definedName>
    <definedName name="SepBMtEXA5">'[17]5'!$D$36</definedName>
    <definedName name="SepBMtEXE1">'[17]1'!$G$32</definedName>
    <definedName name="SepBMtEXE5">'[17]5'!$E$36</definedName>
    <definedName name="SepBMtEZA10">'[17]10'!$D$36</definedName>
    <definedName name="SepBMtEZA11">'[17]11'!$J$32</definedName>
    <definedName name="SepBMtEZE10">'[17]10'!$E$36</definedName>
    <definedName name="SepBMtEZE11">'[17]11'!$N$32</definedName>
    <definedName name="SepBMtINA11">'[17]11'!$B$32</definedName>
    <definedName name="SepBMtINA5">'[17]5'!$F$36</definedName>
    <definedName name="SepBMtINE11">'[17]11'!$F$32</definedName>
    <definedName name="SepBMtINE5">'[17]5'!$G$36</definedName>
    <definedName name="SepBMtNEA10">'[17]10'!$F$36</definedName>
    <definedName name="SepBMtNEA7">'[17]7'!$H$31</definedName>
    <definedName name="SepBMtNEE10">'[17]10'!$G$36</definedName>
    <definedName name="SepBMtNEE7">'[17]7'!$I$31</definedName>
    <definedName name="SepVJtAHA3">'[17]3'!$B$18</definedName>
    <definedName name="SepVJtAHE3">'[17]3'!$C$18</definedName>
    <definedName name="SepVJtEZA8">'[17]8'!$E$18</definedName>
    <definedName name="SepVJtEZE8">'[17]8'!$F$18</definedName>
    <definedName name="SepVJtNEA8">'[17]8'!$H$18</definedName>
    <definedName name="SepVJtNEE8">'[17]8'!$I$18</definedName>
    <definedName name="SepVMtAHA1">'[17]1'!$B$19</definedName>
    <definedName name="SepVMtAHE1">'[17]1'!$C$19</definedName>
    <definedName name="SFebruar">'[14]Eintrag Gesamtentwicklung'!#REF!</definedName>
    <definedName name="SJanuar">'[14]Eintrag Gesamtentwicklung'!#REF!</definedName>
    <definedName name="SMärz">#REF!</definedName>
    <definedName name="Teil1">#REF!,#REF!,#REF!,#REF!,#REF!</definedName>
    <definedName name="Teil2">#REF!,#REF!,#REF!</definedName>
    <definedName name="TMJan">#REF!</definedName>
    <definedName name="UNI" localSheetId="0">[15]MZ_Daten!$Y:$Y</definedName>
    <definedName name="UNI">[16]MZ_Daten!$Y:$Y</definedName>
    <definedName name="VAprA">'[14]Eintrag Gesamtentwicklung'!#REF!</definedName>
    <definedName name="VAprE">'[14]Eintrag Gesamtentwicklung'!#REF!</definedName>
    <definedName name="VAprS">'[14]Eintrag Gesamtentwicklung'!#REF!</definedName>
    <definedName name="VAugA">'[14]Eintrag Gesamtentwicklung'!#REF!</definedName>
    <definedName name="VAugE">'[14]Eintrag Gesamtentwicklung'!#REF!</definedName>
    <definedName name="VAugS">'[14]Eintrag Gesamtentwicklung'!#REF!</definedName>
    <definedName name="VDezA">'[14]Eintrag Gesamtentwicklung'!#REF!</definedName>
    <definedName name="VDezE">'[14]Eintrag Gesamtentwicklung'!#REF!</definedName>
    <definedName name="VDezS">'[14]Eintrag Gesamtentwicklung'!#REF!</definedName>
    <definedName name="VerwFH" localSheetId="0">[15]MZ_Daten!$W:$W</definedName>
    <definedName name="VerwFH">[16]MZ_Daten!$W:$W</definedName>
    <definedName name="VFebA">'[14]Eintrag Gesamtentwicklung'!#REF!</definedName>
    <definedName name="VFebE">'[14]Eintrag Gesamtentwicklung'!#REF!</definedName>
    <definedName name="VFebS">'[14]Eintrag Gesamtentwicklung'!#REF!</definedName>
    <definedName name="VJanA">'[14]Eintrag Gesamtentwicklung'!#REF!</definedName>
    <definedName name="VJanE">'[14]Eintrag Gesamtentwicklung'!#REF!</definedName>
    <definedName name="VJanS">'[14]Eintrag Gesamtentwicklung'!#REF!</definedName>
    <definedName name="VJulA">'[14]Eintrag Gesamtentwicklung'!#REF!</definedName>
    <definedName name="VJulE">'[14]Eintrag Gesamtentwicklung'!#REF!</definedName>
    <definedName name="VJulS">'[14]Eintrag Gesamtentwicklung'!#REF!</definedName>
    <definedName name="VJunA">'[14]Eintrag Gesamtentwicklung'!#REF!</definedName>
    <definedName name="VJunE">'[14]Eintrag Gesamtentwicklung'!#REF!</definedName>
    <definedName name="VJunS">'[14]Eintrag Gesamtentwicklung'!#REF!</definedName>
    <definedName name="VMaiA">'[14]Eintrag Gesamtentwicklung'!#REF!</definedName>
    <definedName name="VMaiE">'[14]Eintrag Gesamtentwicklung'!#REF!</definedName>
    <definedName name="VMaiS">'[14]Eintrag Gesamtentwicklung'!#REF!</definedName>
    <definedName name="VMJan">#REF!</definedName>
    <definedName name="VMrzA">'[14]Eintrag Gesamtentwicklung'!#REF!</definedName>
    <definedName name="VMrzE">'[14]Eintrag Gesamtentwicklung'!#REF!</definedName>
    <definedName name="VMrzS">'[14]Eintrag Gesamtentwicklung'!#REF!</definedName>
    <definedName name="VNovA">'[14]Eintrag Gesamtentwicklung'!#REF!</definedName>
    <definedName name="VNovE">'[14]Eintrag Gesamtentwicklung'!#REF!</definedName>
    <definedName name="VNovS">'[14]Eintrag Gesamtentwicklung'!#REF!</definedName>
    <definedName name="VOktA">'[14]Eintrag Gesamtentwicklung'!#REF!</definedName>
    <definedName name="VOktE">'[14]Eintrag Gesamtentwicklung'!#REF!</definedName>
    <definedName name="VOktS">'[14]Eintrag Gesamtentwicklung'!#REF!</definedName>
    <definedName name="VolksHauptschule" localSheetId="0">[15]MZ_Daten!$H:$H</definedName>
    <definedName name="VolksHauptschule">[16]MZ_Daten!$H:$H</definedName>
    <definedName name="Vorjahr">#REF!</definedName>
    <definedName name="Vorvorjahr">#REF!</definedName>
    <definedName name="VSepA">'[14]Eintrag Gesamtentwicklung'!#REF!</definedName>
    <definedName name="VSepE">'[14]Eintrag Gesamtentwicklung'!#REF!</definedName>
    <definedName name="VSepS">'[14]Eintrag Gesamtentwicklung'!#REF!</definedName>
    <definedName name="xlhInhalt">"ZRDaten1"</definedName>
    <definedName name="xxx">'[33]02-12 Eintrag 1000 EUR'!$B$16:$E$19,'[33]02-12 Eintrag 1000 EUR'!$B$23:$E$24,'[33]02-12 Eintrag 1000 EUR'!$B$26:$E$27,'[33]02-12 Eintrag 1000 EUR'!$B$29:$E$29,'[33]02-12 Eintrag 1000 EUR'!$B$32:$E$32</definedName>
    <definedName name="yyy">'[33]02-12 Eintrag 1000 EUR'!$B$69:$E$72,'[33]02-12 Eintrag 1000 EUR'!$B$76:$E$77,'[33]02-12 Eintrag 1000 EUR'!$B$79:$E$80,'[33]02-12 Eintrag 1000 EUR'!$B$82:$E$82,'[33]02-12 Eintrag 1000 EUR'!$B$85:$E$85</definedName>
    <definedName name="ZENTR" localSheetId="0">#REF!</definedName>
    <definedName name="ZENTR">#REF!</definedName>
    <definedName name="zhaupt" localSheetId="0">#REF!</definedName>
    <definedName name="zhaupt">#REF!</definedName>
    <definedName name="zneben" localSheetId="0">#REF!</definedName>
    <definedName name="zneben">#REF!</definedName>
    <definedName name="zprof">#REF!</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"?6(''GS8601'';KTS;''071990-'';;2)_x000D_
SPALTE7(''GS8602'';KTS;''071990-'';;2)"</definedName>
    <definedName name="zuiop" localSheetId="0">#REF!</definedName>
    <definedName name="zui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 i="1" l="1"/>
  <c r="C100" i="1"/>
  <c r="J92" i="1"/>
  <c r="I92" i="1"/>
  <c r="D92" i="1"/>
  <c r="C92" i="1"/>
  <c r="D72" i="1"/>
  <c r="C72" i="1"/>
  <c r="D70" i="1"/>
  <c r="D69" i="1"/>
  <c r="D68" i="1"/>
  <c r="J64" i="1"/>
  <c r="I64" i="1"/>
  <c r="D64" i="1"/>
  <c r="C64" i="1"/>
  <c r="J205" i="4"/>
  <c r="J204" i="4"/>
  <c r="J203" i="4"/>
  <c r="J202" i="4"/>
  <c r="J201" i="4"/>
  <c r="J200" i="4"/>
  <c r="J199" i="4"/>
  <c r="J198" i="4"/>
  <c r="J197" i="4"/>
  <c r="J196" i="4"/>
  <c r="J195" i="4"/>
  <c r="J194" i="4"/>
  <c r="J193" i="4"/>
  <c r="J192" i="4"/>
  <c r="J191" i="4"/>
  <c r="J190" i="4"/>
  <c r="J189" i="4"/>
  <c r="J188" i="4"/>
  <c r="J187" i="4"/>
  <c r="J185" i="4"/>
  <c r="J184" i="4"/>
  <c r="J183" i="4"/>
  <c r="J182" i="4"/>
  <c r="J181" i="4"/>
  <c r="J180" i="4"/>
  <c r="J179" i="4"/>
  <c r="J178" i="4"/>
  <c r="J177" i="4"/>
  <c r="J176" i="4"/>
  <c r="J175" i="4"/>
  <c r="J174" i="4"/>
  <c r="J173" i="4"/>
  <c r="J172" i="4"/>
  <c r="J171" i="4"/>
  <c r="J170" i="4"/>
  <c r="J169" i="4"/>
  <c r="J168" i="4"/>
  <c r="J167" i="4"/>
  <c r="J165" i="4"/>
  <c r="J164" i="4"/>
  <c r="J163" i="4"/>
  <c r="J162" i="4"/>
  <c r="J161" i="4"/>
  <c r="J160" i="4"/>
  <c r="J159" i="4"/>
  <c r="J158" i="4"/>
  <c r="J157" i="4"/>
  <c r="J156" i="4"/>
  <c r="J155" i="4"/>
  <c r="J154" i="4"/>
  <c r="J153" i="4"/>
  <c r="J152" i="4"/>
  <c r="J151" i="4"/>
  <c r="J150" i="4"/>
  <c r="J149" i="4"/>
  <c r="J148" i="4"/>
  <c r="J147" i="4"/>
  <c r="J145" i="4"/>
  <c r="J144" i="4"/>
  <c r="J143" i="4"/>
  <c r="J142" i="4"/>
  <c r="J141" i="4"/>
  <c r="J140" i="4"/>
  <c r="J139" i="4"/>
  <c r="J138" i="4"/>
  <c r="J137" i="4"/>
  <c r="J136" i="4"/>
  <c r="J135" i="4"/>
  <c r="J134" i="4"/>
  <c r="J133" i="4"/>
  <c r="J132" i="4"/>
  <c r="J131" i="4"/>
  <c r="J130" i="4"/>
  <c r="J129" i="4"/>
  <c r="J128" i="4"/>
  <c r="J127" i="4"/>
  <c r="J125" i="4"/>
  <c r="J124" i="4"/>
  <c r="J123" i="4"/>
  <c r="J122" i="4"/>
  <c r="J121" i="4"/>
  <c r="J120" i="4"/>
  <c r="J119" i="4"/>
  <c r="J118" i="4"/>
  <c r="J117" i="4"/>
  <c r="J116" i="4"/>
  <c r="J115" i="4"/>
  <c r="J114" i="4"/>
  <c r="J113" i="4"/>
  <c r="J112" i="4"/>
  <c r="J111" i="4"/>
  <c r="J110" i="4"/>
  <c r="J109" i="4"/>
  <c r="J108" i="4"/>
  <c r="J107" i="4"/>
  <c r="J106" i="4"/>
  <c r="J105" i="4"/>
  <c r="J103" i="4"/>
  <c r="J102" i="4"/>
  <c r="J101" i="4"/>
  <c r="J100" i="4"/>
  <c r="J99" i="4"/>
  <c r="J98" i="4"/>
  <c r="J97" i="4"/>
  <c r="J96" i="4"/>
  <c r="J95" i="4"/>
  <c r="J94" i="4"/>
  <c r="J93" i="4"/>
  <c r="J92" i="4"/>
  <c r="J91" i="4"/>
  <c r="J90" i="4"/>
  <c r="J89" i="4"/>
  <c r="J88" i="4"/>
  <c r="J87" i="4"/>
  <c r="J86" i="4"/>
  <c r="J85" i="4"/>
  <c r="J84" i="4"/>
  <c r="J83" i="4"/>
  <c r="J81" i="4"/>
  <c r="J80" i="4"/>
  <c r="J79" i="4"/>
  <c r="J78" i="4"/>
  <c r="J77" i="4"/>
  <c r="J76" i="4"/>
  <c r="J75" i="4"/>
  <c r="J74" i="4"/>
  <c r="J73" i="4"/>
  <c r="J72" i="4"/>
  <c r="J71" i="4"/>
  <c r="J70" i="4"/>
  <c r="J69" i="4"/>
  <c r="J68" i="4"/>
  <c r="J67" i="4"/>
  <c r="J66" i="4"/>
  <c r="J65" i="4"/>
  <c r="J64" i="4"/>
  <c r="J63" i="4"/>
  <c r="J62" i="4"/>
  <c r="J61" i="4"/>
  <c r="J60" i="4"/>
  <c r="J59" i="4"/>
  <c r="J57" i="4"/>
  <c r="J56" i="4"/>
  <c r="J55" i="4"/>
  <c r="J54" i="4"/>
  <c r="J53" i="4"/>
  <c r="J52" i="4"/>
  <c r="J51" i="4"/>
  <c r="J50" i="4"/>
  <c r="J49" i="4"/>
  <c r="J48" i="4"/>
  <c r="J47" i="4"/>
  <c r="J46" i="4"/>
  <c r="J45" i="4"/>
  <c r="J44" i="4"/>
  <c r="J43" i="4"/>
  <c r="J42" i="4"/>
  <c r="J41" i="4"/>
  <c r="J40" i="4"/>
  <c r="J39" i="4"/>
  <c r="J38" i="4"/>
  <c r="J37" i="4"/>
  <c r="J36" i="4"/>
  <c r="J35" i="4"/>
  <c r="J33" i="4"/>
  <c r="J32" i="4"/>
  <c r="J31" i="4"/>
  <c r="J30" i="4"/>
  <c r="J29" i="4"/>
  <c r="J28" i="4"/>
  <c r="J27" i="4"/>
  <c r="J26" i="4"/>
  <c r="J25" i="4"/>
  <c r="J24" i="4"/>
  <c r="J23" i="4"/>
  <c r="J22" i="4"/>
  <c r="J21" i="4"/>
  <c r="J20" i="4"/>
  <c r="J19" i="4"/>
  <c r="J18" i="4"/>
  <c r="J17" i="4"/>
  <c r="J16" i="4"/>
  <c r="J15" i="4"/>
  <c r="J14" i="4"/>
  <c r="J13" i="4"/>
  <c r="J12" i="4"/>
  <c r="J11" i="4"/>
  <c r="J10" i="4"/>
  <c r="J9" i="4"/>
  <c r="J8" i="4"/>
  <c r="J7" i="4"/>
</calcChain>
</file>

<file path=xl/sharedStrings.xml><?xml version="1.0" encoding="utf-8"?>
<sst xmlns="http://schemas.openxmlformats.org/spreadsheetml/2006/main" count="1024" uniqueCount="164">
  <si>
    <t>Zurück zum Inhalt</t>
  </si>
  <si>
    <t>Jahr</t>
  </si>
  <si>
    <t>Zahl der Studienbe-rechtigten</t>
  </si>
  <si>
    <t>Davon</t>
  </si>
  <si>
    <t>Studienbe-rechtigten-quote insgesamt</t>
  </si>
  <si>
    <r>
      <t>Um G8-Effekt bereinigte Werte</t>
    </r>
    <r>
      <rPr>
        <vertAlign val="superscript"/>
        <sz val="9"/>
        <rFont val="Arial"/>
        <family val="2"/>
      </rPr>
      <t>1)</t>
    </r>
  </si>
  <si>
    <t>Mit allgemeiner Hochschul-reife</t>
  </si>
  <si>
    <r>
      <t>Mit Fachhoch-schulreife</t>
    </r>
    <r>
      <rPr>
        <vertAlign val="superscript"/>
        <sz val="9"/>
        <rFont val="Arial"/>
        <family val="2"/>
      </rPr>
      <t>2)</t>
    </r>
  </si>
  <si>
    <t>Mit Fachhoch-schulreife</t>
  </si>
  <si>
    <t>Anzahl</t>
  </si>
  <si>
    <t>in %</t>
  </si>
  <si>
    <t>Insgesamt</t>
  </si>
  <si>
    <t>X</t>
  </si>
  <si>
    <t>●</t>
  </si>
  <si>
    <t>Männlich</t>
  </si>
  <si>
    <t>Weiblich</t>
  </si>
  <si>
    <r>
      <t>Studienjahr</t>
    </r>
    <r>
      <rPr>
        <vertAlign val="superscript"/>
        <sz val="9"/>
        <rFont val="Arial"/>
        <family val="2"/>
      </rPr>
      <t>1)</t>
    </r>
  </si>
  <si>
    <t>Studienberechtigte</t>
  </si>
  <si>
    <t xml:space="preserve">in % </t>
  </si>
  <si>
    <t>Land/                               Geschlecht/                               Art der Hochschulreife/ Migrationshintergrund</t>
  </si>
  <si>
    <r>
      <t>Übergangsquoten</t>
    </r>
    <r>
      <rPr>
        <vertAlign val="superscript"/>
        <sz val="9"/>
        <rFont val="Arial"/>
        <family val="2"/>
      </rPr>
      <t>1)</t>
    </r>
  </si>
  <si>
    <r>
      <t>Studienberechtigtenjahrgang</t>
    </r>
    <r>
      <rPr>
        <vertAlign val="superscript"/>
        <sz val="9"/>
        <rFont val="Arial"/>
        <family val="2"/>
      </rPr>
      <t>2)</t>
    </r>
  </si>
  <si>
    <t>Deutschland</t>
  </si>
  <si>
    <t>Länder</t>
  </si>
  <si>
    <t>Baden-Württemberg</t>
  </si>
  <si>
    <t>/</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</si>
  <si>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</si>
  <si>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</si>
  <si>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</si>
  <si>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</si>
  <si>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</si>
  <si>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</si>
  <si>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</si>
  <si>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</si>
  <si>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</si>
  <si>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</si>
  <si>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</si>
  <si>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</si>
  <si>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</si>
  <si>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</si>
  <si>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</si>
  <si>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Geschlecht</t>
  </si>
  <si>
    <t>Art der Hochschulreife</t>
  </si>
  <si>
    <t>Allgemeine Hochschulreife</t>
  </si>
  <si>
    <r>
      <t>Fachhochschulreife</t>
    </r>
    <r>
      <rPr>
        <vertAlign val="superscript"/>
        <sz val="9"/>
        <rFont val="Arial"/>
        <family val="2"/>
      </rPr>
      <t>3)</t>
    </r>
  </si>
  <si>
    <t>Geschlecht und Art der Hochschulreife</t>
  </si>
  <si>
    <t>Männer mit allgemeiner Hochschulreife</t>
  </si>
  <si>
    <r>
      <t>Männer mit Fachhochschulreife</t>
    </r>
    <r>
      <rPr>
        <vertAlign val="superscript"/>
        <sz val="9"/>
        <rFont val="Arial"/>
        <family val="2"/>
      </rPr>
      <t>3)</t>
    </r>
  </si>
  <si>
    <t>Frauen mit allgemeiner Hochschulreife</t>
  </si>
  <si>
    <r>
      <t>Frauen mit Fachhochschulreife</t>
    </r>
    <r>
      <rPr>
        <vertAlign val="superscript"/>
        <sz val="9"/>
        <rFont val="Arial"/>
        <family val="2"/>
      </rPr>
      <t>3)</t>
    </r>
  </si>
  <si>
    <t>70-76</t>
  </si>
  <si>
    <t>68-75</t>
  </si>
  <si>
    <t>67-74</t>
  </si>
  <si>
    <t>71-78</t>
  </si>
  <si>
    <t>71-77</t>
  </si>
  <si>
    <t>73-79</t>
  </si>
  <si>
    <t>75-82</t>
  </si>
  <si>
    <t>79-83</t>
  </si>
  <si>
    <t>72-78</t>
  </si>
  <si>
    <t>73-80</t>
  </si>
  <si>
    <t>74-81</t>
  </si>
  <si>
    <t>77-83</t>
  </si>
  <si>
    <t>78-83</t>
  </si>
  <si>
    <r>
      <t>Aus den Anwerbestaaten</t>
    </r>
    <r>
      <rPr>
        <vertAlign val="superscript"/>
        <sz val="9"/>
        <rFont val="Antique Olive Compact"/>
        <family val="2"/>
      </rPr>
      <t>5)</t>
    </r>
  </si>
  <si>
    <t>78-84</t>
  </si>
  <si>
    <t>Studienbe-rechtigte</t>
  </si>
  <si>
    <t>Zeitpunkt der Studienaufnahme</t>
  </si>
  <si>
    <t>Anteil der Studienanfänger:innen aus dem Jahrgang, die im Jahr des Schulabschlusses das Studium aufnehmen</t>
  </si>
  <si>
    <t>Im gleichen Jahr</t>
  </si>
  <si>
    <t>Ein Jahr später</t>
  </si>
  <si>
    <t>Zwei Jahre später</t>
  </si>
  <si>
    <t>Drei Jahre später</t>
  </si>
  <si>
    <t>Vier und mehr Jahre später</t>
  </si>
  <si>
    <t xml:space="preserve">Anzahl </t>
  </si>
  <si>
    <t>Allgemeine und fachgebundene Hochschulreife</t>
  </si>
  <si>
    <t>Fachhochschulreife</t>
  </si>
  <si>
    <t>Männer mit allgemeiner und fachgebundener Hochschulreife</t>
  </si>
  <si>
    <t>Frauen mit allgemeiner und fachgebundener Hochschulreife</t>
  </si>
  <si>
    <t>Männer mit Fachhochschulreife</t>
  </si>
  <si>
    <t>Frauen mit Fachhochschulreife</t>
  </si>
  <si>
    <t>Zeichenerklärung in den Tabellen</t>
  </si>
  <si>
    <t>–</t>
  </si>
  <si>
    <t>= nichts vorhanden</t>
  </si>
  <si>
    <t>= Zahlenwert größer als null, aber kleiner als die Hälfte der verwendeten Einheit</t>
  </si>
  <si>
    <t>= keine Angaben, da Zahlenwert nicht sicher genug</t>
  </si>
  <si>
    <t>(n)</t>
  </si>
  <si>
    <t>= Aussagewert eingeschränkt, da die Stichprobe sehr klein ist</t>
  </si>
  <si>
    <t>·</t>
  </si>
  <si>
    <t>= keine Daten verfügbar</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</si>
  <si>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</si>
  <si>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</si>
  <si>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</si>
  <si>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</si>
  <si>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</si>
  <si>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Klicken Sie auf den unten stehenden Link oder auf den Reiter am unteren Bildschirmrand, um eine gewünschte Tabelle aufzurufen!</t>
  </si>
  <si>
    <t>Nachrichtlich:</t>
  </si>
  <si>
    <r>
      <t>Allgemeine Hochschul-reife</t>
    </r>
    <r>
      <rPr>
        <vertAlign val="superscript"/>
        <sz val="9"/>
        <rFont val="Arial"/>
        <family val="2"/>
      </rPr>
      <t>1)</t>
    </r>
  </si>
  <si>
    <t>Davon aus allgemeinbildenden Schulen</t>
  </si>
  <si>
    <t>Davon aus beruflichen Schulen</t>
  </si>
  <si>
    <t>Ohne Migrationshintergrund</t>
  </si>
  <si>
    <t>Mit Migrationshintergrund</t>
  </si>
  <si>
    <t>Studienanfänger:innen aus dem Jahrgang</t>
  </si>
  <si>
    <r>
      <t>Studienbe-rechtigten-quote insgesamt</t>
    </r>
    <r>
      <rPr>
        <vertAlign val="superscript"/>
        <sz val="9"/>
        <rFont val="Arial"/>
        <family val="2"/>
      </rPr>
      <t>3)</t>
    </r>
  </si>
  <si>
    <t xml:space="preserve">Inhalt </t>
  </si>
  <si>
    <t>Tab. F2-1web</t>
  </si>
  <si>
    <t>Tab. F2-2web</t>
  </si>
  <si>
    <t>Tab. F2-3web</t>
  </si>
  <si>
    <t>Tab. F2-4web</t>
  </si>
  <si>
    <t>Studienberechtigte und Studienberechtigtenquote 1995 und 2000 bis 2035 nach Art der Hochschulreife und Geschlecht</t>
  </si>
  <si>
    <t>Studienberechtigte aus allgemeinbildenden und beruflichen Schulen nach Art der Studienberechtigung 1992 bis 2035</t>
  </si>
  <si>
    <t>75-81</t>
  </si>
  <si>
    <t>Ohne Einwanderungsgeschichte</t>
  </si>
  <si>
    <t>68-74</t>
  </si>
  <si>
    <t>70-75</t>
  </si>
  <si>
    <r>
      <t>Mit Einwanderungsgeschichte</t>
    </r>
    <r>
      <rPr>
        <vertAlign val="superscript"/>
        <sz val="9"/>
        <rFont val="Arial"/>
        <family val="2"/>
      </rPr>
      <t>6)</t>
    </r>
  </si>
  <si>
    <t xml:space="preserve">Im Bildungsbericht 2024 enthalten als </t>
  </si>
  <si>
    <t>Ab 2026: Werte der KMK-Vorausberechnung</t>
  </si>
  <si>
    <t>Zeitstruktur des Übergangs in die Hochschule 1990, 1995 und 2000 bis 2024 nach Geschlecht und nach Art der Hochschulreife</t>
  </si>
  <si>
    <t>Tab. F2-3web: Übergangsquoten in die Hochschule 1980, 1985, 1990, 1993 bis 2020* nach Ländern, Geschlecht, Art der Hochschulreife und Migrationshintergrund (in %)</t>
  </si>
  <si>
    <t>74-79</t>
  </si>
  <si>
    <t>74-78</t>
  </si>
  <si>
    <t>75-79</t>
  </si>
  <si>
    <r>
      <t>Migrationshintergrund</t>
    </r>
    <r>
      <rPr>
        <vertAlign val="superscript"/>
        <sz val="9"/>
        <rFont val="Arial"/>
        <family val="2"/>
      </rPr>
      <t>4)</t>
    </r>
    <r>
      <rPr>
        <sz val="9"/>
        <rFont val="Arial"/>
        <family val="2"/>
      </rPr>
      <t xml:space="preserve"> bzw. Einwanderungsgeschichte (ab 2018)</t>
    </r>
    <r>
      <rPr>
        <vertAlign val="superscript"/>
        <sz val="9"/>
        <rFont val="Arial"/>
        <family val="2"/>
      </rPr>
      <t>7)</t>
    </r>
  </si>
  <si>
    <t>Übergangsquoten in die Hochschule 1980, 1985, 1990, 1993 bis 2020 nach Ländern, Geschlecht, Art der Hochschulreife und Migrationshintergrund (in %)</t>
  </si>
  <si>
    <t>o</t>
  </si>
  <si>
    <t xml:space="preserve"> +/- </t>
  </si>
  <si>
    <t>= Ausprägung trifft zu (+) oder trifft nicht zu (-)</t>
  </si>
  <si>
    <t xml:space="preserve">* Ab 2006 ohne Studienberechtigte an allgemeinbildenden Schulen mit Externenprüfung. 2007 bis 2016: Jahrgänge mit doppelten Abiturjahrgängen in einzelnen Ländern. 2020 Übergang auf G9 in Niedersachsen. Ab dem Schuljahr 2018/19 werden die Ergebnisse zu  Zwecken der Geheimhaltung die Daten (Absolutwerte) teilweise gerundet ausgewiesen. </t>
  </si>
  <si>
    <t xml:space="preserve">** Werte 2026 bis 2035:Vorausberechnung der KMK (Statistische Veröffentlichungen Nr. 246, November 2025). </t>
  </si>
  <si>
    <t>*** Allgemeine Hochschulreife einschließlich fachgebundener Hochschulreife.</t>
  </si>
  <si>
    <t>1) Ohne Absolvent:innen und Abgänger:innen von G8-Gymnasien. Für Berlin 2012 und Hessen 2013 keine Bereinigung möglich, da keine getrennte Meldungen für G8 und G9 vorliegen.</t>
  </si>
  <si>
    <t>2) Seit 2013 ohne schulischen Teil der Fachhochschulreife.</t>
  </si>
  <si>
    <t>3) Berechnung der Studienberechtigtenquote: Bis 2005 Durchschnitt der 18- bis unter 21jährigen (13 Jahre Schulzeit) Wohnbevölkerung am 31.12. des  jeweiligen Vorjahres - Zensus 2011 nicht berücksichtigt. Seit 2006 Quotensummenverfahren. Wohnbevölkerung am 31.12. des jeweiligen Vorjahres. 2006 bis 2011 - Zensus 2011 nicht berücksichtigt. Ab 2012 Ergebnisse auf Grundlage des Zensus 2011.</t>
  </si>
  <si>
    <t>Quelle: Statistische Ämter des Bundes und der Länder, Schulstatistik, KMK</t>
  </si>
  <si>
    <t xml:space="preserve">* Ab 2006 ohne Studienberechtigte an allgemeinbildenden Schulen mit Externenprüfung. 2007 bis 2016: Jahrgänge mit doppelten Abiturjahrgängen in einzelnen Ländern. 2020 Übergang auf G9 in Niedersachsen. Ab dem Schuljahr 2018/19 werden die Ergebnisse zu  Zwecken der Geheimhaltung die Daten (Absolutwerte) teilweise gerundet ausgewiesen. Werte 2026 bis 2035: Vorausberechnung der KMK (Statistische Veröffentlichungen Nr. 246, November 2025). </t>
  </si>
  <si>
    <t>1) Einschließlich fachgebundener Hochschulreife.</t>
  </si>
  <si>
    <t>2) Seit 2013 ohne Studienberechtigte mit schulischem Teil der Fachhochschulreife.</t>
  </si>
  <si>
    <t>3) Anteil der allgemeinen Hochschulreife, die an beruflichen Schulen erworben wurde, an allen allgemeinen Hochschulreifen.</t>
  </si>
  <si>
    <t>4) Wie viele Personen aus dieser Gruppe nach dem zusätzlich erforderlichen fachpraktischen Teil eine volle Studienberechtigung erlangen, ist nicht bekannt.</t>
  </si>
  <si>
    <t>5) Vorläufiges Ergebnis.</t>
  </si>
  <si>
    <t>Quelle: Statistische Ämter des Bundes und der Länder, Schulstatistik; KMK</t>
  </si>
  <si>
    <t>* Übergangsquoten 1990 bis 2020 auf dem Stand 2024. Werte für 1980 und 1985 wurden nicht aktualisiert.</t>
  </si>
  <si>
    <t xml:space="preserve">1) Übergangsquoten der Statistischen Ämter des Bundes und der Länder; bis Studienbeginn Sommersemester 1992 Deutsche, danach Deutsche und Bildungsinländer:innen. Die Übergangsquote gibt an, welcher Teil der Studienberechtigten eines Jahrgangs ein Studium aufgenommen hat. Weil die Aufnahme eines ersten Studiums auch mehrere Jahre nach dem Erwerb der Studienberechtigung erfolgen kann, wird die Zahl der Studienanfänger:innen, die einem Studienberechtigtenjahrgang angehören, über mehrere Jahre addiert. Für den in der Tabelle zuletzt ausgewiesenen Studienberechtigenjahrgang 2016 liegt der kumulierte Übergang aus vier Jahren (im Jahr des Erwerbs der Studienberechtigung, ein, zwei, drei oder vier Jahre später) vor, für die Jahrgänge 2015 und früher werden mindestens 5 Jahre überblickt  (zur Zeitstruktur des Übergangs vgl. auch Tab. F2-4web, in der auch für die aktuellsten Studienberechtigtenjahrgänge die Übergangsquoten für die ersten Jahre nach Erwerb der Studienberechtigung differenziert dargestellt sind).  </t>
  </si>
  <si>
    <t>2) Ab Studienbeginn WS1992/93 einschließlich der ostdeutschen Länder .</t>
  </si>
  <si>
    <t>3) Seit 2013 ohne Studienberechtigte, die nur den schulischen Teil der Fachhochschulreife erworben haben. Dadurch sinkt die Zahl der Studienberechtigten mit Fachhochschulreife um etwa 40.000 bis 45.000 (Tab. F2-2web). Die von 2012 auf 2013 stark steigenden Quoten dürften wesentlich auf diese methodische Umstellung zurückzuführen sein: Die Anzahl der Studienanfänger:innen mit Fachhochschulreife wird auf eine kleinere Ausgangsgruppe bezogen, so dass sich höhere Übergangsquoten errechnen.</t>
  </si>
  <si>
    <t>4) Übergangsquoten 2004 bis 2015 nach dem Migrationshintergrund können mit dem Student Life Cycle Panel (SLC) ausgewiesen werden. Als Studienberechtigte mit einem Migrationshintergrund werden im SLC bis 2015 Personen definiert, die eine ausländische oder doppelte Staatsangehörigkeit besitzen oder von denen mindestens ein Elternteil im Ausland geboren wurde oder in deren Elternhaus kein Deutsch bzw. Deutsch und eine andere Sprache gesprochen wird. Nach dieser Abgrenzung haben 19 % der Studienberechtigten des Jahrgangs 2015 einen Migrationshintergrund. Es handelt sich um Prognosewerte, die 6 Monate nach dem Schulabschluss erhoben werden. Ausgewiesen ist die Bandbreite von Minimal- (Studium bereits aufgenommen oder sicher) und Maximalquote (Minimalquote plus Studienaufnahme wahrscheinlich oder alternativ geplant). Die Übergangsquoten liegen zu diesem frühen Zeitpunkt noch unter dem später erreichtem Niveau; in weiteren Befragungen der Studienberechtigten steigt die Übergangsquote noch auf das Niveau der Quoten der amtlichen Statistik an.</t>
  </si>
  <si>
    <t>5) Frühere Anwerbestaaten: Portugal, Spanien, Italien, Jugoslawien, Griechenland, Türkei.</t>
  </si>
  <si>
    <t>6) Eigene Zuwanderung oder Zuwanderung beider Eltern. Prognosewerte auf Basis des Student Life Cycle Panel (SLC). Ausgewiesen ist die Bandbreite von Minimal- (Studium bereits aufgenommen oder sicher) und Maximalquote (Minimalquote plus Studienaufnahme unsicher). 14% der om SLC befragten Studienberechtigten im SLC 2022 haben eine Einwanderungsgeschichte.</t>
  </si>
  <si>
    <t>7) Die Werte zu Migrationshintergrund und Einwanderungsgeschichte der Spalte "2020" sind auf Grund des Befragungsdesigns des SLC aus dem Jahr 2022 übernommen.</t>
  </si>
  <si>
    <t>Quelle: Statistische Ämter des Bundes und der Länder, Hochschulstatistik; DZHW Student Life Cycle Panel (SLC)</t>
  </si>
  <si>
    <t xml:space="preserve">* Aufgrund von Änderungen in der Berechnung sind die Angaben nicht mit den in früheren Bildungsberichten veröffentlichten Übergangsquoten vergleichbar. Es werden nur noch Studienanfänger:innen berücksichtigt, bei denen eindeutig eine in Deutschland erworbene schulische Hochschulzugangsberechtigung vorliegt. 
</t>
  </si>
  <si>
    <t>Quelle: Statistische Ämter des Bundes und der Länder, Hochschulstatistik, eigene Berechnungen</t>
  </si>
  <si>
    <r>
      <t>2025</t>
    </r>
    <r>
      <rPr>
        <vertAlign val="superscript"/>
        <sz val="9"/>
        <rFont val="Arial"/>
        <family val="2"/>
      </rPr>
      <t>4)</t>
    </r>
  </si>
  <si>
    <t>4) Vorläufige Ergebnisse; eine vorläufige Studienberechtigtenquote liegt nicht vor.</t>
  </si>
  <si>
    <t xml:space="preserve"> 371 623</t>
  </si>
  <si>
    <t>Tabellen/Abbildungen zur Buchpublikation "Bildung in Deutschland 2026"</t>
  </si>
  <si>
    <t>Tab. F2-4web: Zeitstruktur des Übergangs in die Hochschule* 1990, 1995 und 2000 bis 2024 nach Geschlecht und nach Art der Hochschulreife (Anzahl; in %)</t>
  </si>
  <si>
    <t>Tab. F2-2web: Studienberechtigte aus allgemeinbildenden und beruflichen Schulen nach Art der Studienberechtigung 1992 bis 2035* (Anzahl; in %)</t>
  </si>
  <si>
    <t>Tab. F2-1web: Studienberechtigte* und Studienberechtigtenquote 1995 und 2000 bis 2035** nach Art der Hochschulreife*** und Geschlecht (Anzahl; in %)</t>
  </si>
  <si>
    <r>
      <t>Absolvent:innen und Abgänger:innen aus beruflichen Schulen mit schulischem Teil der FHR</t>
    </r>
    <r>
      <rPr>
        <vertAlign val="superscript"/>
        <sz val="9"/>
        <rFont val="Arial"/>
        <family val="2"/>
      </rPr>
      <t>3)</t>
    </r>
  </si>
  <si>
    <r>
      <t>Absolvent:innen aus allgemeinbildenden Schulen mit schulischem Teil der FHR</t>
    </r>
    <r>
      <rPr>
        <vertAlign val="superscript"/>
        <sz val="9"/>
        <rFont val="Arial"/>
        <family val="2"/>
      </rPr>
      <t>4)</t>
    </r>
  </si>
  <si>
    <r>
      <t>Fachhoch-schulreife</t>
    </r>
    <r>
      <rPr>
        <vertAlign val="superscript"/>
        <sz val="9"/>
        <rFont val="Arial"/>
        <family val="2"/>
      </rPr>
      <t>2)</t>
    </r>
  </si>
  <si>
    <r>
      <t>2025</t>
    </r>
    <r>
      <rPr>
        <vertAlign val="superscript"/>
        <sz val="9"/>
        <rFont val="Arial"/>
        <family val="2"/>
      </rPr>
      <t>5)</t>
    </r>
  </si>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</sst>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0.0"/>
    <numFmt numFmtId="165" formatCode="_.* #\ ###\ ##0_.;\.* #\ ###\ ##0_.;_.* &quot;.&quot;_.;_.@_."/>
    <numFmt numFmtId="166" formatCode="_.* #\ ##0.0_.;\.* #\ ##0.0_.;_.* &quot;.&quot;_.;_.@_."/>
    <numFmt numFmtId="167" formatCode="_(* #,##0.00_);_(* \(#,##0.00\);_(* &quot;-&quot;??_);_(@_)"/>
    <numFmt numFmtId="168" formatCode="_(* #,##0_);_(* \(#,##0\);_(* &quot;-&quot;??_);_(@_)"/>
    <numFmt numFmtId="169" formatCode="_-* #\ ##0.0_-;\-* #\ ##0.0_-;_-* &quot;-&quot;_-;_-@_-"/>
    <numFmt numFmtId="170" formatCode="#,##0.0"/>
    <numFmt numFmtId="171" formatCode="_-* #\ ##0_-;\-* #\ ##0_-;_-* &quot;-&quot;_-;_-@_-"/>
    <numFmt numFmtId="172" formatCode="\ \ \ @\ *."/>
    <numFmt numFmtId="173" formatCode="##\ ##"/>
    <numFmt numFmtId="174" formatCode="##\ ##\ #"/>
    <numFmt numFmtId="175" formatCode="##\ ##\ ##"/>
    <numFmt numFmtId="176" formatCode="##\ ##\ ##\ ###"/>
    <numFmt numFmtId="177" formatCode="_(* #,##0_);_(* \(#,##0\);_(* &quot;-&quot;_);_(@_)"/>
    <numFmt numFmtId="178" formatCode="_(&quot;$&quot;* #,##0_);_(&quot;$&quot;* \(#,##0\);_(&quot;$&quot;* &quot;-&quot;_);_(@_)"/>
    <numFmt numFmtId="179" formatCode="_(&quot;$&quot;* #,##0.00_);_(&quot;$&quot;* \(#,##0.00\);_(&quot;$&quot;* &quot;-&quot;??_);_(@_)"/>
    <numFmt numFmtId="180" formatCode="_-* #,##0.00\ [$€-1]_-;\-* #,##0.00\ [$€-1]_-;_-* &quot;-&quot;??\ [$€-1]_-"/>
    <numFmt numFmtId="181" formatCode="_([$€]* #,##0.00_);_([$€]* \(#,##0.00\);_([$€]* &quot;-&quot;??_);_(@_)"/>
    <numFmt numFmtId="182" formatCode="@\ *."/>
    <numFmt numFmtId="183" formatCode="#\ ###\ ##0;\-#\ ###\ ##0;\-;@"/>
    <numFmt numFmtId="184" formatCode="_-* #,##0.00\ _k_r_-;\-* #,##0.00\ _k_r_-;_-* &quot;-&quot;??\ _k_r_-;_-@_-"/>
    <numFmt numFmtId="185" formatCode="General_)"/>
    <numFmt numFmtId="186" formatCode="&quot;£&quot;#,##0.00;\-&quot;£&quot;#,##0.00"/>
    <numFmt numFmtId="187" formatCode="_-* #,##0.00\ _F_-;\-* #,##0.00\ _F_-;_-* &quot;-&quot;??\ _F_-;_-@_-"/>
    <numFmt numFmtId="188" formatCode="#,##0.000"/>
    <numFmt numFmtId="189" formatCode="#,##0.00%;[Red]\(#,##0.00%\)"/>
    <numFmt numFmtId="190" formatCode="_(&quot;€&quot;* #,##0_);_(&quot;€&quot;* \(#,##0\);_(&quot;€&quot;* &quot;-&quot;_);_(@_)"/>
    <numFmt numFmtId="191" formatCode="_(&quot;€&quot;* #,##0.00_);_(&quot;€&quot;* \(#,##0.00\);_(&quot;€&quot;* &quot;-&quot;??_);_(@_)"/>
    <numFmt numFmtId="192" formatCode="&quot;$&quot;#,##0\ ;\(&quot;$&quot;#,##0\)"/>
    <numFmt numFmtId="193" formatCode="&quot;$&quot;#,##0_);\(&quot;$&quot;#,##0.0\)"/>
    <numFmt numFmtId="194" formatCode="_ * #,##0.00_ ;_ * \-#,##0.00_ ;_ * &quot;-&quot;??_ ;_ @_ "/>
    <numFmt numFmtId="195" formatCode="_-&quot;$&quot;* #,##0_-;\-&quot;$&quot;* #,##0_-;_-&quot;$&quot;* &quot;-&quot;_-;_-@_-"/>
    <numFmt numFmtId="196" formatCode="_-&quot;$&quot;* #,##0.00_-;\-&quot;$&quot;* #,##0.00_-;_-&quot;$&quot;* &quot;-&quot;??_-;_-@_-"/>
    <numFmt numFmtId="197" formatCode="####0;\-####0;\-"/>
    <numFmt numFmtId="198" formatCode="##\ ##0.0;\-##\ ##0.0;\-"/>
    <numFmt numFmtId="199" formatCode="0.00_)"/>
    <numFmt numFmtId="200" formatCode="_-* #,##0.00\ _€_-;\-* #,##0.00\ _€_-;_-* &quot;-&quot;?\ _€_-;_-@_-"/>
    <numFmt numFmtId="201" formatCode="_-* #,##0.000\ _€_-;\-* #,##0.000\ _€_-;_-* &quot;-&quot;?\ _€_-;_-@_-"/>
    <numFmt numFmtId="202" formatCode="#,##0;\-#,##0;&quot;-&quot;"/>
  </numFmts>
  <fonts count="1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0"/>
      <name val="Arial"/>
      <family val="2"/>
    </font>
    <font>
      <b/>
      <sz val="10"/>
      <name val="Arial"/>
      <family val="2"/>
    </font>
    <font>
      <sz val="9"/>
      <name val="Arial"/>
      <family val="2"/>
    </font>
    <font>
      <vertAlign val="superscript"/>
      <sz val="9"/>
      <name val="Arial"/>
      <family val="2"/>
    </font>
    <font>
      <sz val="10"/>
      <name val="Calibri"/>
      <family val="2"/>
    </font>
    <font>
      <sz val="8"/>
      <name val="MetaNormalLF-Roman"/>
      <family val="2"/>
    </font>
    <font>
      <i/>
      <sz val="8"/>
      <name val="MetaNormalLF-Roman"/>
      <family val="2"/>
    </font>
    <font>
      <sz val="8.5"/>
      <name val="Arial"/>
      <family val="2"/>
    </font>
    <font>
      <vertAlign val="superscript"/>
      <sz val="9"/>
      <name val="Antique Olive Compact"/>
      <family val="2"/>
    </font>
    <font>
      <sz val="8"/>
      <name val="Arial"/>
      <family val="2"/>
    </font>
    <font>
      <sz val="10"/>
      <color indexed="8"/>
      <name val="Arial"/>
      <family val="2"/>
    </font>
    <font>
      <sz val="10"/>
      <color theme="1"/>
      <name val="MetaNormalLF-Roman"/>
      <family val="2"/>
    </font>
    <font>
      <sz val="11"/>
      <color indexed="8"/>
      <name val="Calibri"/>
      <family val="2"/>
    </font>
    <font>
      <sz val="10"/>
      <color theme="1"/>
      <name val="Arial"/>
      <family val="2"/>
    </font>
    <font>
      <sz val="8"/>
      <name val="Times New Roman"/>
      <family val="1"/>
    </font>
    <font>
      <sz val="11"/>
      <color indexed="9"/>
      <name val="Calibri"/>
      <family val="2"/>
    </font>
    <font>
      <sz val="10"/>
      <color theme="0"/>
      <name val="Arial"/>
      <family val="2"/>
    </font>
    <font>
      <sz val="10"/>
      <color theme="0"/>
      <name val="MetaNormalLF-Roman"/>
      <family val="2"/>
    </font>
    <font>
      <b/>
      <sz val="11"/>
      <color indexed="63"/>
      <name val="Calibri"/>
      <family val="2"/>
    </font>
    <font>
      <b/>
      <sz val="10"/>
      <color rgb="FF3F3F3F"/>
      <name val="Arial"/>
      <family val="2"/>
    </font>
    <font>
      <b/>
      <sz val="10"/>
      <color rgb="FF3F3F3F"/>
      <name val="MetaNormalLF-Roman"/>
      <family val="2"/>
    </font>
    <font>
      <b/>
      <sz val="11"/>
      <color indexed="52"/>
      <name val="Calibri"/>
      <family val="2"/>
    </font>
    <font>
      <b/>
      <sz val="10"/>
      <color rgb="FFFA7D00"/>
      <name val="Arial"/>
      <family val="2"/>
    </font>
    <font>
      <b/>
      <sz val="10"/>
      <color rgb="FFFA7D00"/>
      <name val="MetaNormalLF-Roman"/>
      <family val="2"/>
    </font>
    <font>
      <b/>
      <sz val="8"/>
      <color indexed="8"/>
      <name val="MS Sans Serif"/>
      <family val="2"/>
    </font>
    <font>
      <sz val="11"/>
      <name val="µ¸¿ò"/>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9"/>
      <name val="Times"/>
      <family val="1"/>
    </font>
    <font>
      <sz val="10"/>
      <color indexed="8"/>
      <name val="MS Sans Serif"/>
      <family val="2"/>
    </font>
    <font>
      <b/>
      <sz val="12"/>
      <color indexed="12"/>
      <name val="Bookman"/>
      <family val="1"/>
    </font>
    <font>
      <b/>
      <i/>
      <u/>
      <sz val="10"/>
      <color indexed="10"/>
      <name val="Bookman"/>
      <family val="1"/>
    </font>
    <font>
      <sz val="11"/>
      <color indexed="62"/>
      <name val="Calibri"/>
      <family val="2"/>
    </font>
    <font>
      <sz val="10"/>
      <color rgb="FF3F3F76"/>
      <name val="Arial"/>
      <family val="2"/>
    </font>
    <font>
      <sz val="10"/>
      <color rgb="FF3F3F76"/>
      <name val="MetaNormalLF-Roman"/>
      <family val="2"/>
    </font>
    <font>
      <b/>
      <sz val="11"/>
      <color indexed="8"/>
      <name val="Calibri"/>
      <family val="2"/>
    </font>
    <font>
      <b/>
      <sz val="10"/>
      <color theme="1"/>
      <name val="Arial"/>
      <family val="2"/>
    </font>
    <font>
      <b/>
      <sz val="10"/>
      <color theme="1"/>
      <name val="MetaNormalLF-Roman"/>
      <family val="2"/>
    </font>
    <font>
      <i/>
      <sz val="11"/>
      <color indexed="23"/>
      <name val="Calibri"/>
      <family val="2"/>
    </font>
    <font>
      <i/>
      <sz val="10"/>
      <color rgb="FF7F7F7F"/>
      <name val="Arial"/>
      <family val="2"/>
    </font>
    <font>
      <i/>
      <sz val="10"/>
      <color rgb="FF7F7F7F"/>
      <name val="MetaNormalLF-Roman"/>
      <family val="2"/>
    </font>
    <font>
      <sz val="8.5"/>
      <color indexed="8"/>
      <name val="MS Sans Serif"/>
      <family val="2"/>
    </font>
    <font>
      <sz val="8"/>
      <color indexed="8"/>
      <name val="Arial"/>
      <family val="2"/>
    </font>
    <font>
      <b/>
      <sz val="10"/>
      <color indexed="8"/>
      <name val="MS Sans Serif"/>
      <family val="2"/>
    </font>
    <font>
      <sz val="11"/>
      <color indexed="17"/>
      <name val="Calibri"/>
      <family val="2"/>
    </font>
    <font>
      <sz val="10"/>
      <color rgb="FF006100"/>
      <name val="Arial"/>
      <family val="2"/>
    </font>
    <font>
      <sz val="10"/>
      <color rgb="FF006100"/>
      <name val="MetaNormalLF-Roman"/>
      <family val="2"/>
    </font>
    <font>
      <u/>
      <sz val="10"/>
      <color indexed="36"/>
      <name val="Arial"/>
      <family val="2"/>
    </font>
    <font>
      <u/>
      <sz val="8.5"/>
      <color indexed="12"/>
      <name val="Arial"/>
      <family val="2"/>
    </font>
    <font>
      <u/>
      <sz val="7.5"/>
      <color indexed="12"/>
      <name val="Courier"/>
      <family val="3"/>
    </font>
    <font>
      <u/>
      <sz val="7"/>
      <color indexed="12"/>
      <name val="MetaNormalLF-Roman"/>
      <family val="2"/>
    </font>
    <font>
      <b/>
      <sz val="10"/>
      <color theme="3"/>
      <name val="MetaNormalLF-Roman"/>
      <family val="2"/>
    </font>
    <font>
      <u/>
      <sz val="10"/>
      <color theme="1"/>
      <name val="MetaNormalLF-Roman"/>
      <family val="2"/>
    </font>
    <font>
      <b/>
      <sz val="8.5"/>
      <color indexed="8"/>
      <name val="MS Sans Serif"/>
      <family val="2"/>
    </font>
    <font>
      <u/>
      <sz val="11"/>
      <color rgb="FF0000FF"/>
      <name val="Calibri"/>
      <family val="2"/>
      <scheme val="minor"/>
    </font>
    <font>
      <u/>
      <sz val="12"/>
      <color indexed="12"/>
      <name val="MetaNormalLF-Roman"/>
      <family val="2"/>
    </font>
    <font>
      <sz val="11"/>
      <color indexed="60"/>
      <name val="Calibri"/>
      <family val="2"/>
    </font>
    <font>
      <sz val="10"/>
      <color rgb="FF9C6500"/>
      <name val="Arial"/>
      <family val="2"/>
    </font>
    <font>
      <sz val="10"/>
      <color rgb="FF9C6500"/>
      <name val="MetaNormalLF-Roman"/>
      <family val="2"/>
    </font>
    <font>
      <sz val="10"/>
      <name val="MS Sans Serif"/>
      <family val="2"/>
    </font>
    <font>
      <sz val="10"/>
      <name val="Helvetica"/>
      <family val="2"/>
    </font>
    <font>
      <sz val="11"/>
      <color theme="1"/>
      <name val="Calibri"/>
      <family val="2"/>
      <charset val="238"/>
      <scheme val="minor"/>
    </font>
    <font>
      <sz val="11"/>
      <color indexed="8"/>
      <name val="Czcionka tekstu podstawowego"/>
      <family val="2"/>
    </font>
    <font>
      <b/>
      <u/>
      <sz val="10"/>
      <color indexed="8"/>
      <name val="MS Sans Serif"/>
      <family val="2"/>
    </font>
    <font>
      <sz val="7.5"/>
      <color indexed="8"/>
      <name val="MS Sans Serif"/>
      <family val="2"/>
    </font>
    <font>
      <sz val="11"/>
      <color indexed="20"/>
      <name val="Calibri"/>
      <family val="2"/>
    </font>
    <font>
      <sz val="10"/>
      <color rgb="FF9C0006"/>
      <name val="Arial"/>
      <family val="2"/>
    </font>
    <font>
      <sz val="10"/>
      <color rgb="FF9C0006"/>
      <name val="MetaNormalLF-Roman"/>
      <family val="2"/>
    </font>
    <font>
      <sz val="12"/>
      <name val="MetaNormalLF-Roman"/>
      <family val="2"/>
    </font>
    <font>
      <sz val="10"/>
      <name val="MetaNormalLF-Roman"/>
    </font>
    <font>
      <sz val="10"/>
      <name val="MetaNormalLF-Roman"/>
      <family val="2"/>
    </font>
    <font>
      <sz val="9.5"/>
      <color rgb="FF000000"/>
      <name val="Albany AMT"/>
    </font>
    <font>
      <sz val="8"/>
      <color rgb="FF000000"/>
      <name val="Courier"/>
      <family val="3"/>
    </font>
    <font>
      <sz val="10"/>
      <name val="NewCenturySchlbk"/>
    </font>
    <font>
      <sz val="12"/>
      <name val="Arial"/>
      <family val="2"/>
    </font>
    <font>
      <sz val="12"/>
      <name val="Arial MT"/>
    </font>
    <font>
      <sz val="12"/>
      <name val="MetaNormalLF-Roman"/>
    </font>
    <font>
      <b/>
      <sz val="14"/>
      <name val="Helv"/>
    </font>
    <font>
      <b/>
      <sz val="12"/>
      <name val="Helv"/>
    </font>
    <font>
      <b/>
      <sz val="8"/>
      <name val="Arial"/>
      <family val="2"/>
    </font>
    <font>
      <b/>
      <sz val="15"/>
      <color indexed="56"/>
      <name val="Calibri"/>
      <family val="2"/>
    </font>
    <font>
      <b/>
      <sz val="15"/>
      <color theme="3"/>
      <name val="Arial"/>
      <family val="2"/>
    </font>
    <font>
      <b/>
      <sz val="15"/>
      <color theme="3"/>
      <name val="MetaNormalLF-Roman"/>
      <family val="2"/>
    </font>
    <font>
      <b/>
      <sz val="13"/>
      <color indexed="56"/>
      <name val="Calibri"/>
      <family val="2"/>
    </font>
    <font>
      <b/>
      <sz val="13"/>
      <color theme="3"/>
      <name val="Arial"/>
      <family val="2"/>
    </font>
    <font>
      <b/>
      <sz val="13"/>
      <color theme="3"/>
      <name val="MetaNormalLF-Roman"/>
      <family val="2"/>
    </font>
    <font>
      <b/>
      <sz val="11"/>
      <color indexed="56"/>
      <name val="Calibri"/>
      <family val="2"/>
    </font>
    <font>
      <b/>
      <sz val="11"/>
      <color theme="3"/>
      <name val="Arial"/>
      <family val="2"/>
    </font>
    <font>
      <b/>
      <sz val="11"/>
      <color theme="3"/>
      <name val="MetaNormalLF-Roman"/>
      <family val="2"/>
    </font>
    <font>
      <b/>
      <sz val="18"/>
      <color indexed="56"/>
      <name val="Cambria"/>
      <family val="2"/>
    </font>
    <font>
      <sz val="11"/>
      <color indexed="52"/>
      <name val="Calibri"/>
      <family val="2"/>
    </font>
    <font>
      <sz val="10"/>
      <color rgb="FFFA7D00"/>
      <name val="Arial"/>
      <family val="2"/>
    </font>
    <font>
      <sz val="10"/>
      <color rgb="FFFA7D00"/>
      <name val="MetaNormalLF-Roman"/>
      <family val="2"/>
    </font>
    <font>
      <sz val="11"/>
      <color indexed="10"/>
      <name val="Calibri"/>
      <family val="2"/>
    </font>
    <font>
      <sz val="10"/>
      <color rgb="FFFF0000"/>
      <name val="Arial"/>
      <family val="2"/>
    </font>
    <font>
      <sz val="10"/>
      <color rgb="FFFF0000"/>
      <name val="MetaNormalLF-Roman"/>
      <family val="2"/>
    </font>
    <font>
      <b/>
      <sz val="11"/>
      <color indexed="9"/>
      <name val="Calibri"/>
      <family val="2"/>
    </font>
    <font>
      <b/>
      <sz val="10"/>
      <color theme="0"/>
      <name val="Arial"/>
      <family val="2"/>
    </font>
    <font>
      <b/>
      <sz val="10"/>
      <color theme="0"/>
      <name val="MetaNormalLF-Roman"/>
      <family val="2"/>
    </font>
    <font>
      <sz val="12"/>
      <name val="ＭＳ Ｐゴシック"/>
      <family val="3"/>
      <charset val="128"/>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Arial"/>
      <family val="2"/>
    </font>
    <font>
      <u/>
      <sz val="10"/>
      <color theme="10"/>
      <name val="Arial"/>
      <family val="2"/>
    </font>
    <font>
      <sz val="9"/>
      <color indexed="9"/>
      <name val="Times"/>
      <family val="1"/>
    </font>
    <font>
      <sz val="9"/>
      <color indexed="8"/>
      <name val="Times"/>
      <family val="1"/>
    </font>
    <font>
      <sz val="9"/>
      <name val="Times New Roman"/>
      <family val="1"/>
    </font>
    <font>
      <b/>
      <sz val="12"/>
      <name val="Arial"/>
      <family val="2"/>
    </font>
    <font>
      <sz val="12"/>
      <color theme="1"/>
      <name val="Calibri"/>
      <family val="2"/>
      <scheme val="minor"/>
    </font>
    <font>
      <sz val="7"/>
      <name val="Arial"/>
      <family val="2"/>
    </font>
    <font>
      <b/>
      <i/>
      <sz val="16"/>
      <name val="Helv"/>
      <family val="2"/>
    </font>
    <font>
      <sz val="8"/>
      <name val="Courier"/>
      <family val="3"/>
    </font>
    <font>
      <sz val="8"/>
      <color theme="1"/>
      <name val="Arial"/>
      <family val="2"/>
    </font>
    <font>
      <sz val="10"/>
      <color indexed="8"/>
      <name val="Times"/>
      <family val="1"/>
    </font>
    <font>
      <sz val="10"/>
      <color theme="1"/>
      <name val="Calibri"/>
      <family val="2"/>
    </font>
    <font>
      <b/>
      <sz val="14"/>
      <name val="Helv"/>
      <family val="2"/>
    </font>
    <font>
      <b/>
      <sz val="12"/>
      <name val="Helv"/>
      <family val="2"/>
    </font>
    <font>
      <i/>
      <sz val="8"/>
      <name val="Tms Rmn"/>
      <family val="2"/>
    </font>
    <font>
      <b/>
      <sz val="8"/>
      <name val="Tms Rmn"/>
      <family val="2"/>
    </font>
    <font>
      <sz val="11"/>
      <color theme="1"/>
      <name val="Czcionka tekstu podstawowego"/>
      <family val="2"/>
    </font>
    <font>
      <sz val="10"/>
      <name val="Times"/>
      <family val="1"/>
    </font>
    <font>
      <sz val="12"/>
      <name val="宋体"/>
      <family val="2"/>
      <charset val="134"/>
    </font>
    <font>
      <sz val="11"/>
      <color theme="1"/>
      <name val="Arial"/>
      <family val="2"/>
    </font>
    <font>
      <u/>
      <sz val="10"/>
      <color rgb="FF0070C0"/>
      <name val="Arial"/>
      <family val="2"/>
    </font>
    <font>
      <sz val="10"/>
      <color rgb="FF0070C0"/>
      <name val="Arial"/>
      <family val="2"/>
    </font>
    <font>
      <b/>
      <sz val="11"/>
      <color theme="1"/>
      <name val="Arial"/>
      <family val="2"/>
    </font>
    <font>
      <u/>
      <sz val="10"/>
      <color rgb="FF0563C1"/>
      <name val="Arial"/>
      <family val="2"/>
      <charset val="1"/>
    </font>
    <font>
      <sz val="9"/>
      <name val="Arial Narrow"/>
      <family val="2"/>
    </font>
    <font>
      <u/>
      <sz val="9.5"/>
      <color theme="10"/>
      <name val="Albany AMT"/>
    </font>
    <font>
      <u/>
      <sz val="12"/>
      <color theme="10"/>
      <name val="Helvetica"/>
    </font>
    <font>
      <sz val="12"/>
      <color rgb="FF000000"/>
      <name val="Helvetica"/>
    </font>
    <font>
      <i/>
      <sz val="9"/>
      <name val="Arial"/>
      <family val="2"/>
    </font>
    <font>
      <sz val="10"/>
      <color rgb="FFC00000"/>
      <name val="Arial"/>
      <family val="2"/>
    </font>
    <font>
      <sz val="10"/>
      <color theme="1"/>
      <name val="Courier New"/>
      <family val="3"/>
    </font>
    <font>
      <b/>
      <sz val="10"/>
      <name val="Symbol"/>
      <family val="1"/>
      <charset val="2"/>
    </font>
    <font>
      <sz val="11"/>
      <color rgb="FF000000"/>
      <name val="Calibri"/>
      <family val="2"/>
      <charset val="1"/>
    </font>
    <font>
      <sz val="10"/>
      <name val="Arial"/>
      <family val="2"/>
      <charset val="1"/>
    </font>
    <font>
      <u/>
      <sz val="10"/>
      <color rgb="FF3470AD"/>
      <name val="Arial"/>
      <family val="2"/>
    </font>
  </fonts>
  <fills count="1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5D9F1"/>
        <bgColor indexed="64"/>
      </patternFill>
    </fill>
    <fill>
      <patternFill patternType="solid">
        <fgColor rgb="FFC6D9F1"/>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55"/>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44"/>
        <bgColor indexed="8"/>
      </patternFill>
    </fill>
    <fill>
      <patternFill patternType="solid">
        <fgColor indexed="10"/>
        <bgColor indexed="8"/>
      </patternFill>
    </fill>
    <fill>
      <patternFill patternType="solid">
        <fgColor indexed="22"/>
        <bgColor indexed="10"/>
      </patternFill>
    </fill>
    <fill>
      <patternFill patternType="solid">
        <fgColor indexed="9"/>
        <bgColor indexed="64"/>
      </patternFill>
    </fill>
    <fill>
      <patternFill patternType="solid">
        <fgColor indexed="10"/>
        <bgColor indexed="64"/>
      </patternFill>
    </fill>
    <fill>
      <patternFill patternType="solid">
        <fgColor indexed="22"/>
        <bgColor indexed="8"/>
      </patternFill>
    </fill>
    <fill>
      <patternFill patternType="solid">
        <fgColor theme="0"/>
        <bgColor indexed="64"/>
      </patternFill>
    </fill>
    <fill>
      <patternFill patternType="solid">
        <fgColor indexed="44"/>
        <bgColor indexed="10"/>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4" tint="0.59974974822229687"/>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indexed="4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indexed="26"/>
        <bgColor indexed="64"/>
      </patternFill>
    </fill>
    <fill>
      <patternFill patternType="solid">
        <fgColor theme="2"/>
        <bgColor indexed="6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8"/>
      </top>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theme="4" tint="0.49977111117893003"/>
      </bottom>
      <diagonal/>
    </border>
    <border>
      <left/>
      <right/>
      <top/>
      <bottom style="thick">
        <color theme="4" tint="0.49974059266945403"/>
      </bottom>
      <diagonal/>
    </border>
    <border>
      <left/>
      <right/>
      <top/>
      <bottom style="thick">
        <color theme="4" tint="0.49971007415997803"/>
      </bottom>
      <diagonal/>
    </border>
    <border>
      <left/>
      <right/>
      <top/>
      <bottom style="thick">
        <color theme="4" tint="0.49967955565050204"/>
      </bottom>
      <diagonal/>
    </border>
  </borders>
  <cellStyleXfs count="6884">
    <xf numFmtId="0" fontId="0" fillId="0" borderId="0"/>
    <xf numFmtId="0" fontId="4" fillId="0" borderId="0" applyNumberFormat="0" applyFill="0" applyBorder="0" applyAlignment="0" applyProtection="0">
      <alignment vertical="top"/>
      <protection locked="0"/>
    </xf>
    <xf numFmtId="0" fontId="5" fillId="0" borderId="0"/>
    <xf numFmtId="167" fontId="5" fillId="0" borderId="0" applyFont="0" applyFill="0" applyBorder="0" applyAlignment="0" applyProtection="0"/>
    <xf numFmtId="0" fontId="5" fillId="0" borderId="0"/>
    <xf numFmtId="0" fontId="5" fillId="0" borderId="0"/>
    <xf numFmtId="0" fontId="15" fillId="1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7" fillId="40" borderId="0" applyNumberFormat="0" applyBorder="0" applyAlignment="0" applyProtection="0"/>
    <xf numFmtId="0" fontId="3"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6"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41" borderId="0" applyNumberFormat="0" applyBorder="0" applyAlignment="0" applyProtection="0"/>
    <xf numFmtId="0" fontId="3"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6"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7" fillId="42" borderId="0" applyNumberFormat="0" applyBorder="0" applyAlignment="0" applyProtection="0"/>
    <xf numFmtId="0" fontId="3"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6"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7" fillId="40" borderId="0" applyNumberFormat="0" applyBorder="0" applyAlignment="0" applyProtection="0"/>
    <xf numFmtId="0" fontId="3"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6"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7" fillId="43" borderId="0" applyNumberFormat="0" applyBorder="0" applyAlignment="0" applyProtection="0"/>
    <xf numFmtId="0" fontId="3"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6"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7" fillId="41" borderId="0" applyNumberFormat="0" applyBorder="0" applyAlignment="0" applyProtection="0"/>
    <xf numFmtId="0" fontId="3"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6"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3" borderId="0" applyNumberFormat="0" applyBorder="0" applyAlignment="0" applyProtection="0"/>
    <xf numFmtId="0" fontId="17" fillId="41" borderId="0" applyNumberFormat="0" applyBorder="0" applyAlignment="0" applyProtection="0"/>
    <xf numFmtId="172" fontId="14" fillId="0" borderId="0"/>
    <xf numFmtId="173" fontId="19" fillId="0" borderId="20">
      <alignment horizontal="left"/>
    </xf>
    <xf numFmtId="173" fontId="19" fillId="0" borderId="20">
      <alignment horizontal="left"/>
    </xf>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40" borderId="0" applyNumberFormat="0" applyBorder="0" applyAlignment="0" applyProtection="0"/>
    <xf numFmtId="0" fontId="3"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6"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48" borderId="0" applyNumberFormat="0" applyBorder="0" applyAlignment="0" applyProtection="0"/>
    <xf numFmtId="0" fontId="3"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6"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4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6"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7" fillId="40" borderId="0" applyNumberFormat="0" applyBorder="0" applyAlignment="0" applyProtection="0"/>
    <xf numFmtId="0" fontId="3"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50" borderId="0" applyNumberFormat="0" applyBorder="0" applyAlignment="0" applyProtection="0"/>
    <xf numFmtId="0" fontId="3"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6"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7" fillId="41" borderId="0" applyNumberFormat="0" applyBorder="0" applyAlignment="0" applyProtection="0"/>
    <xf numFmtId="0" fontId="3"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6"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7" fillId="50" borderId="0" applyNumberFormat="0" applyBorder="0" applyAlignment="0" applyProtection="0"/>
    <xf numFmtId="0" fontId="17" fillId="48" borderId="0" applyNumberFormat="0" applyBorder="0" applyAlignment="0" applyProtection="0"/>
    <xf numFmtId="0" fontId="17" fillId="51"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2" borderId="0" applyNumberFormat="0" applyBorder="0" applyAlignment="0" applyProtection="0"/>
    <xf numFmtId="174" fontId="19" fillId="0" borderId="20">
      <alignment horizontal="left"/>
    </xf>
    <xf numFmtId="174" fontId="19" fillId="0" borderId="20">
      <alignment horizontal="left"/>
    </xf>
    <xf numFmtId="175" fontId="19" fillId="0" borderId="20">
      <alignment horizontal="left"/>
    </xf>
    <xf numFmtId="175" fontId="19" fillId="0" borderId="20">
      <alignment horizontal="left"/>
    </xf>
    <xf numFmtId="0" fontId="20" fillId="53" borderId="0" applyNumberFormat="0" applyBorder="0" applyAlignment="0" applyProtection="0"/>
    <xf numFmtId="0" fontId="21"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0" fillId="48" borderId="0" applyNumberFormat="0" applyBorder="0" applyAlignment="0" applyProtection="0"/>
    <xf numFmtId="0" fontId="21"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0" fillId="49" borderId="0" applyNumberFormat="0" applyBorder="0" applyAlignment="0" applyProtection="0"/>
    <xf numFmtId="0" fontId="21"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0" fillId="54" borderId="0" applyNumberFormat="0" applyBorder="0" applyAlignment="0" applyProtection="0"/>
    <xf numFmtId="0" fontId="21"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0" fillId="53" borderId="0" applyNumberFormat="0" applyBorder="0" applyAlignment="0" applyProtection="0"/>
    <xf numFmtId="0" fontId="21"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0" fillId="41" borderId="0" applyNumberFormat="0" applyBorder="0" applyAlignment="0" applyProtection="0"/>
    <xf numFmtId="0" fontId="21"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0" fillId="55" borderId="0" applyNumberFormat="0" applyBorder="0" applyAlignment="0" applyProtection="0"/>
    <xf numFmtId="0" fontId="20" fillId="48" borderId="0" applyNumberFormat="0" applyBorder="0" applyAlignment="0" applyProtection="0"/>
    <xf numFmtId="0" fontId="20" fillId="51" borderId="0" applyNumberFormat="0" applyBorder="0" applyAlignment="0" applyProtection="0"/>
    <xf numFmtId="0" fontId="20" fillId="56" borderId="0" applyNumberFormat="0" applyBorder="0" applyAlignment="0" applyProtection="0"/>
    <xf numFmtId="0" fontId="20" fillId="53" borderId="0" applyNumberFormat="0" applyBorder="0" applyAlignment="0" applyProtection="0"/>
    <xf numFmtId="0" fontId="20" fillId="57" borderId="0" applyNumberFormat="0" applyBorder="0" applyAlignment="0" applyProtection="0"/>
    <xf numFmtId="176" fontId="19" fillId="0" borderId="20">
      <alignment horizontal="left"/>
    </xf>
    <xf numFmtId="176" fontId="19" fillId="0" borderId="20">
      <alignment horizontal="left"/>
    </xf>
    <xf numFmtId="0" fontId="20" fillId="58"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0" fillId="59" borderId="0" applyNumberFormat="0" applyBorder="0" applyAlignment="0" applyProtection="0"/>
    <xf numFmtId="0" fontId="21"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0" fillId="60" borderId="0" applyNumberFormat="0" applyBorder="0" applyAlignment="0" applyProtection="0"/>
    <xf numFmtId="0" fontId="21"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0" fillId="56" borderId="0" applyNumberFormat="0" applyBorder="0" applyAlignment="0" applyProtection="0"/>
    <xf numFmtId="0" fontId="21"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0" fillId="53" borderId="0" applyNumberFormat="0" applyBorder="0" applyAlignment="0" applyProtection="0"/>
    <xf numFmtId="0" fontId="21"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0" fillId="61" borderId="0" applyNumberFormat="0" applyBorder="0" applyAlignment="0" applyProtection="0"/>
    <xf numFmtId="0" fontId="21"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3" fillId="40" borderId="32" applyNumberFormat="0" applyAlignment="0" applyProtection="0"/>
    <xf numFmtId="0" fontId="24" fillId="6" borderId="5" applyNumberFormat="0" applyAlignment="0" applyProtection="0"/>
    <xf numFmtId="0" fontId="25" fillId="6" borderId="5" applyNumberFormat="0" applyAlignment="0" applyProtection="0"/>
    <xf numFmtId="0" fontId="25" fillId="6" borderId="5" applyNumberFormat="0" applyAlignment="0" applyProtection="0"/>
    <xf numFmtId="0" fontId="25" fillId="6" borderId="5" applyNumberFormat="0" applyAlignment="0" applyProtection="0"/>
    <xf numFmtId="0" fontId="26" fillId="40" borderId="33" applyNumberFormat="0" applyAlignment="0" applyProtection="0"/>
    <xf numFmtId="0" fontId="27" fillId="6" borderId="4" applyNumberFormat="0" applyAlignment="0" applyProtection="0"/>
    <xf numFmtId="0" fontId="28" fillId="6" borderId="4" applyNumberFormat="0" applyAlignment="0" applyProtection="0"/>
    <xf numFmtId="0" fontId="28" fillId="6" borderId="4" applyNumberFormat="0" applyAlignment="0" applyProtection="0"/>
    <xf numFmtId="0" fontId="28" fillId="6" borderId="4" applyNumberFormat="0" applyAlignment="0" applyProtection="0"/>
    <xf numFmtId="0" fontId="14" fillId="62" borderId="34"/>
    <xf numFmtId="0" fontId="29" fillId="63" borderId="35">
      <alignment horizontal="right" vertical="top" wrapText="1"/>
    </xf>
    <xf numFmtId="0" fontId="30" fillId="0" borderId="0"/>
    <xf numFmtId="0" fontId="14" fillId="0" borderId="20"/>
    <xf numFmtId="0" fontId="31" fillId="64" borderId="36">
      <alignment horizontal="left" vertical="top" wrapText="1"/>
    </xf>
    <xf numFmtId="0" fontId="32" fillId="36" borderId="0">
      <alignment horizontal="center"/>
    </xf>
    <xf numFmtId="0" fontId="33" fillId="36" borderId="0">
      <alignment horizontal="center" vertical="center"/>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5" fillId="65" borderId="0">
      <alignment horizontal="center" wrapText="1"/>
    </xf>
    <xf numFmtId="0" fontId="34" fillId="36" borderId="0">
      <alignment horizontal="center"/>
    </xf>
    <xf numFmtId="177" fontId="3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0" fontId="36" fillId="0" borderId="0">
      <alignment horizontal="right" vertical="top"/>
    </xf>
    <xf numFmtId="167" fontId="35" fillId="0" borderId="0" applyFont="0" applyFill="0" applyBorder="0" applyAlignment="0" applyProtection="0"/>
    <xf numFmtId="178" fontId="35" fillId="0" borderId="0" applyFont="0" applyFill="0" applyBorder="0" applyAlignment="0" applyProtection="0"/>
    <xf numFmtId="179" fontId="35" fillId="0" borderId="0" applyFont="0" applyFill="0" applyBorder="0" applyAlignment="0" applyProtection="0"/>
    <xf numFmtId="0" fontId="37" fillId="66" borderId="34" applyBorder="0">
      <protection locked="0"/>
    </xf>
    <xf numFmtId="0" fontId="37" fillId="66" borderId="34" applyBorder="0">
      <protection locked="0"/>
    </xf>
    <xf numFmtId="0" fontId="37" fillId="66" borderId="34" applyBorder="0">
      <protection locked="0"/>
    </xf>
    <xf numFmtId="0" fontId="38" fillId="0" borderId="0">
      <alignment horizontal="centerContinuous"/>
    </xf>
    <xf numFmtId="0" fontId="38" fillId="0" borderId="0" applyAlignment="0">
      <alignment horizontal="centerContinuous"/>
    </xf>
    <xf numFmtId="0" fontId="39" fillId="0" borderId="0" applyAlignment="0">
      <alignment horizontal="centerContinuous"/>
    </xf>
    <xf numFmtId="0" fontId="40" fillId="41" borderId="33" applyNumberFormat="0" applyAlignment="0" applyProtection="0"/>
    <xf numFmtId="0" fontId="41" fillId="5" borderId="4" applyNumberFormat="0" applyAlignment="0" applyProtection="0"/>
    <xf numFmtId="0" fontId="42" fillId="5" borderId="4" applyNumberFormat="0" applyAlignment="0" applyProtection="0"/>
    <xf numFmtId="0" fontId="42" fillId="5" borderId="4" applyNumberFormat="0" applyAlignment="0" applyProtection="0"/>
    <xf numFmtId="0" fontId="42" fillId="5" borderId="4" applyNumberFormat="0" applyAlignment="0" applyProtection="0"/>
    <xf numFmtId="0" fontId="43" fillId="0" borderId="37" applyNumberFormat="0" applyFill="0" applyAlignment="0" applyProtection="0"/>
    <xf numFmtId="0" fontId="44" fillId="0" borderId="9" applyNumberFormat="0" applyFill="0" applyAlignment="0" applyProtection="0"/>
    <xf numFmtId="0" fontId="45" fillId="0" borderId="9" applyNumberFormat="0" applyFill="0" applyAlignment="0" applyProtection="0"/>
    <xf numFmtId="0" fontId="45" fillId="0" borderId="9" applyNumberFormat="0" applyFill="0" applyAlignment="0" applyProtection="0"/>
    <xf numFmtId="0" fontId="45" fillId="0" borderId="9" applyNumberFormat="0" applyFill="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9" fillId="66" borderId="34">
      <protection locked="0"/>
    </xf>
    <xf numFmtId="0" fontId="5" fillId="66" borderId="20"/>
    <xf numFmtId="0" fontId="5" fillId="66" borderId="20"/>
    <xf numFmtId="0" fontId="5" fillId="36" borderId="0"/>
    <xf numFmtId="0" fontId="5" fillId="36" borderId="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1"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1"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1" fontId="5" fillId="0" borderId="0" applyFont="0" applyFill="0" applyBorder="0" applyAlignment="0" applyProtection="0"/>
    <xf numFmtId="180" fontId="5" fillId="0" borderId="0" applyFont="0" applyFill="0" applyBorder="0" applyAlignment="0" applyProtection="0"/>
    <xf numFmtId="181" fontId="5" fillId="0" borderId="0" applyFont="0" applyFill="0" applyBorder="0" applyAlignment="0" applyProtection="0"/>
    <xf numFmtId="0" fontId="50" fillId="36" borderId="2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51" fillId="67" borderId="0">
      <alignment horizontal="left" vertical="top"/>
    </xf>
    <xf numFmtId="0" fontId="29" fillId="68" borderId="0">
      <alignment horizontal="right" vertical="top" wrapText="1"/>
    </xf>
    <xf numFmtId="0" fontId="29" fillId="68" borderId="0">
      <alignment horizontal="right" vertical="top" textRotation="90" wrapText="1"/>
    </xf>
    <xf numFmtId="0" fontId="29" fillId="68" borderId="0">
      <alignment horizontal="right" vertical="top" textRotation="90" wrapText="1"/>
    </xf>
    <xf numFmtId="0" fontId="29" fillId="68" borderId="0">
      <alignment horizontal="right" vertical="top" textRotation="90" wrapText="1"/>
    </xf>
    <xf numFmtId="0" fontId="29" fillId="68" borderId="0">
      <alignment horizontal="right" vertical="top" textRotation="90" wrapText="1"/>
    </xf>
    <xf numFmtId="0" fontId="52" fillId="46" borderId="0" applyNumberFormat="0" applyBorder="0" applyAlignment="0" applyProtection="0"/>
    <xf numFmtId="0" fontId="53"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54" fillId="2" borderId="0" applyNumberFormat="0" applyBorder="0" applyAlignment="0" applyProtection="0"/>
    <xf numFmtId="0" fontId="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5" fillId="8" borderId="8" applyNumberFormat="0" applyFont="0" applyAlignment="0" applyProtection="0"/>
    <xf numFmtId="0" fontId="15" fillId="8" borderId="8" applyNumberFormat="0" applyFont="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lignment vertical="top"/>
      <protection locked="0"/>
    </xf>
    <xf numFmtId="0" fontId="4" fillId="0" borderId="0" applyNumberFormat="0" applyFill="0" applyBorder="0" applyAlignment="0" applyProtection="0"/>
    <xf numFmtId="0" fontId="4" fillId="0" borderId="0" applyNumberFormat="0" applyFill="0" applyBorder="0" applyAlignment="0" applyProtection="0">
      <alignment vertical="top"/>
      <protection locked="0"/>
    </xf>
    <xf numFmtId="0" fontId="16" fillId="0" borderId="0" applyNumberFormat="0" applyFill="0" applyBorder="0" applyAlignment="0" applyProtection="0"/>
    <xf numFmtId="0" fontId="59" fillId="69" borderId="0" applyNumberFormat="0" applyAlignment="0" applyProtection="0">
      <alignment horizontal="right"/>
    </xf>
    <xf numFmtId="182" fontId="60" fillId="0" borderId="0">
      <alignment horizontal="left"/>
    </xf>
    <xf numFmtId="0" fontId="6" fillId="65" borderId="0">
      <alignment horizontal="center"/>
    </xf>
    <xf numFmtId="0" fontId="6" fillId="65" borderId="0">
      <alignment horizontal="center"/>
    </xf>
    <xf numFmtId="0" fontId="6" fillId="65" borderId="0">
      <alignment horizontal="center"/>
    </xf>
    <xf numFmtId="0" fontId="6" fillId="65" borderId="0">
      <alignment horizontal="center"/>
    </xf>
    <xf numFmtId="0" fontId="5" fillId="36" borderId="20">
      <alignment horizontal="centerContinuous" wrapText="1"/>
    </xf>
    <xf numFmtId="0" fontId="5" fillId="36" borderId="20">
      <alignment horizontal="centerContinuous" wrapText="1"/>
    </xf>
    <xf numFmtId="0" fontId="61" fillId="67" borderId="0">
      <alignment horizontal="center" wrapText="1"/>
    </xf>
    <xf numFmtId="0" fontId="5" fillId="36" borderId="20">
      <alignment horizontal="centerContinuous" wrapText="1"/>
    </xf>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7"/>
    <xf numFmtId="0" fontId="14" fillId="36" borderId="17"/>
    <xf numFmtId="0" fontId="14" fillId="36" borderId="17"/>
    <xf numFmtId="0" fontId="14" fillId="36" borderId="10"/>
    <xf numFmtId="0" fontId="14" fillId="36" borderId="10"/>
    <xf numFmtId="0" fontId="14" fillId="36" borderId="10"/>
    <xf numFmtId="0" fontId="14" fillId="36" borderId="21">
      <alignment horizontal="center" wrapText="1"/>
    </xf>
    <xf numFmtId="0" fontId="31" fillId="64" borderId="38">
      <alignment horizontal="left" vertical="top" wrapText="1"/>
    </xf>
    <xf numFmtId="0" fontId="16"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62" fillId="0" borderId="0" applyNumberFormat="0" applyFill="0" applyBorder="0" applyAlignment="0" applyProtection="0"/>
    <xf numFmtId="0" fontId="5" fillId="0" borderId="0" applyFont="0" applyFill="0" applyBorder="0" applyAlignment="0" applyProtection="0"/>
    <xf numFmtId="0" fontId="64" fillId="49" borderId="0" applyNumberFormat="0" applyBorder="0" applyAlignment="0" applyProtection="0"/>
    <xf numFmtId="0" fontId="65"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15" fillId="0" borderId="0"/>
    <xf numFmtId="0" fontId="15" fillId="0" borderId="0"/>
    <xf numFmtId="0" fontId="15" fillId="0" borderId="0"/>
    <xf numFmtId="0" fontId="67"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1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8" fillId="0" borderId="0"/>
    <xf numFmtId="0" fontId="5" fillId="0" borderId="0"/>
    <xf numFmtId="0" fontId="5" fillId="0" borderId="0"/>
    <xf numFmtId="0" fontId="50" fillId="0" borderId="0"/>
    <xf numFmtId="0" fontId="5" fillId="0" borderId="0"/>
    <xf numFmtId="0" fontId="15" fillId="0" borderId="0"/>
    <xf numFmtId="0" fontId="67" fillId="0" borderId="0"/>
    <xf numFmtId="0" fontId="5" fillId="0" borderId="0"/>
    <xf numFmtId="0" fontId="5" fillId="0" borderId="0"/>
    <xf numFmtId="0" fontId="5" fillId="0" borderId="0"/>
    <xf numFmtId="0" fontId="35" fillId="0" borderId="0"/>
    <xf numFmtId="0" fontId="5" fillId="0" borderId="0"/>
    <xf numFmtId="0" fontId="15" fillId="0" borderId="0"/>
    <xf numFmtId="0" fontId="5" fillId="0" borderId="0"/>
    <xf numFmtId="0" fontId="15" fillId="0" borderId="0"/>
    <xf numFmtId="0" fontId="15" fillId="0" borderId="0"/>
    <xf numFmtId="0" fontId="15" fillId="0" borderId="0"/>
    <xf numFmtId="0" fontId="69" fillId="0" borderId="0"/>
    <xf numFmtId="0" fontId="15" fillId="0" borderId="0"/>
    <xf numFmtId="0" fontId="15" fillId="0" borderId="0"/>
    <xf numFmtId="0" fontId="67" fillId="0" borderId="0"/>
    <xf numFmtId="0" fontId="50" fillId="0" borderId="0"/>
    <xf numFmtId="0" fontId="37" fillId="0" borderId="0"/>
    <xf numFmtId="0" fontId="5" fillId="0" borderId="0"/>
    <xf numFmtId="0" fontId="35" fillId="0" borderId="0"/>
    <xf numFmtId="0" fontId="69" fillId="0" borderId="0"/>
    <xf numFmtId="0" fontId="70" fillId="0" borderId="0"/>
    <xf numFmtId="0" fontId="69"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69" fillId="0" borderId="0"/>
    <xf numFmtId="0" fontId="69" fillId="0" borderId="0"/>
    <xf numFmtId="0" fontId="69" fillId="0" borderId="0"/>
    <xf numFmtId="0" fontId="7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5" fillId="42" borderId="39"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1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1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16"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9" fontId="5" fillId="0" borderId="0" applyNumberFormat="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0" fontId="14" fillId="36" borderId="20"/>
    <xf numFmtId="0" fontId="33" fillId="36" borderId="0">
      <alignment horizontal="right"/>
    </xf>
    <xf numFmtId="0" fontId="71" fillId="67" borderId="0">
      <alignment horizontal="center"/>
    </xf>
    <xf numFmtId="0" fontId="31" fillId="68" borderId="20">
      <alignment horizontal="left" vertical="top" wrapText="1"/>
    </xf>
    <xf numFmtId="0" fontId="72" fillId="68" borderId="15">
      <alignment horizontal="left" vertical="top" wrapText="1"/>
    </xf>
    <xf numFmtId="0" fontId="31" fillId="68" borderId="22">
      <alignment horizontal="left" vertical="top" wrapText="1"/>
    </xf>
    <xf numFmtId="0" fontId="31" fillId="68" borderId="22">
      <alignment horizontal="left" vertical="top" wrapText="1"/>
    </xf>
    <xf numFmtId="0" fontId="31" fillId="68" borderId="22">
      <alignment horizontal="left" vertical="top" wrapText="1"/>
    </xf>
    <xf numFmtId="0" fontId="31" fillId="68" borderId="15">
      <alignment horizontal="left" vertical="top"/>
    </xf>
    <xf numFmtId="0" fontId="31" fillId="68" borderId="15">
      <alignment horizontal="left" vertical="top"/>
    </xf>
    <xf numFmtId="0" fontId="31" fillId="68" borderId="15">
      <alignment horizontal="left" vertical="top"/>
    </xf>
    <xf numFmtId="0" fontId="73" fillId="45" borderId="0" applyNumberFormat="0" applyBorder="0" applyAlignment="0" applyProtection="0"/>
    <xf numFmtId="0" fontId="74"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14" fillId="0" borderId="0"/>
    <xf numFmtId="0" fontId="3" fillId="0" borderId="0"/>
    <xf numFmtId="183" fontId="76" fillId="0" borderId="0"/>
    <xf numFmtId="0" fontId="3" fillId="0" borderId="0"/>
    <xf numFmtId="0" fontId="3" fillId="0" borderId="0"/>
    <xf numFmtId="0" fontId="16" fillId="0" borderId="0"/>
    <xf numFmtId="0" fontId="5" fillId="0" borderId="0"/>
    <xf numFmtId="0" fontId="3" fillId="0" borderId="0"/>
    <xf numFmtId="0" fontId="3" fillId="0" borderId="0"/>
    <xf numFmtId="0" fontId="16" fillId="0" borderId="0"/>
    <xf numFmtId="0" fontId="77" fillId="0" borderId="0"/>
    <xf numFmtId="0" fontId="16" fillId="0" borderId="0"/>
    <xf numFmtId="0" fontId="3" fillId="0" borderId="0"/>
    <xf numFmtId="0" fontId="3" fillId="0" borderId="0"/>
    <xf numFmtId="0" fontId="5" fillId="0" borderId="0"/>
    <xf numFmtId="0" fontId="5" fillId="0" borderId="0"/>
    <xf numFmtId="0" fontId="15" fillId="0" borderId="0"/>
    <xf numFmtId="0" fontId="3" fillId="0" borderId="0"/>
    <xf numFmtId="183" fontId="76" fillId="0" borderId="0"/>
    <xf numFmtId="0" fontId="78" fillId="0" borderId="0"/>
    <xf numFmtId="0" fontId="79" fillId="0" borderId="0"/>
    <xf numFmtId="0" fontId="76" fillId="0" borderId="0"/>
    <xf numFmtId="0" fontId="16" fillId="0" borderId="0"/>
    <xf numFmtId="0" fontId="3" fillId="0" borderId="0"/>
    <xf numFmtId="0" fontId="80" fillId="0" borderId="0"/>
    <xf numFmtId="0" fontId="77" fillId="0" borderId="0"/>
    <xf numFmtId="0" fontId="78" fillId="0" borderId="0"/>
    <xf numFmtId="0" fontId="5" fillId="0" borderId="0"/>
    <xf numFmtId="0" fontId="15" fillId="0" borderId="0"/>
    <xf numFmtId="0" fontId="5"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81"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0" fillId="0" borderId="0"/>
    <xf numFmtId="0" fontId="5" fillId="0" borderId="0"/>
    <xf numFmtId="0" fontId="82" fillId="0" borderId="0"/>
    <xf numFmtId="0" fontId="83" fillId="0" borderId="0"/>
    <xf numFmtId="0" fontId="82" fillId="0" borderId="0" applyProtection="0"/>
    <xf numFmtId="0" fontId="5" fillId="0" borderId="0"/>
    <xf numFmtId="0" fontId="76" fillId="0" borderId="0"/>
    <xf numFmtId="0" fontId="17" fillId="0" borderId="0"/>
    <xf numFmtId="0" fontId="5" fillId="0" borderId="0"/>
    <xf numFmtId="0" fontId="16" fillId="0" borderId="0"/>
    <xf numFmtId="0" fontId="3" fillId="0" borderId="0"/>
    <xf numFmtId="0" fontId="16" fillId="0" borderId="0"/>
    <xf numFmtId="0" fontId="3" fillId="0" borderId="0"/>
    <xf numFmtId="0" fontId="3" fillId="0" borderId="0"/>
    <xf numFmtId="0" fontId="3" fillId="0" borderId="0"/>
    <xf numFmtId="183" fontId="8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76" fillId="0" borderId="0"/>
    <xf numFmtId="0" fontId="5" fillId="0" borderId="0"/>
    <xf numFmtId="0" fontId="5" fillId="0" borderId="0"/>
    <xf numFmtId="0" fontId="79" fillId="0" borderId="0"/>
    <xf numFmtId="0" fontId="3" fillId="0" borderId="0"/>
    <xf numFmtId="0" fontId="16" fillId="0" borderId="0"/>
    <xf numFmtId="0" fontId="3" fillId="0" borderId="0"/>
    <xf numFmtId="0" fontId="3" fillId="0" borderId="0"/>
    <xf numFmtId="0" fontId="3" fillId="0" borderId="0"/>
    <xf numFmtId="0" fontId="16" fillId="0" borderId="0"/>
    <xf numFmtId="0" fontId="3" fillId="0" borderId="0"/>
    <xf numFmtId="0" fontId="3" fillId="0" borderId="0"/>
    <xf numFmtId="0" fontId="16" fillId="0" borderId="0"/>
    <xf numFmtId="0" fontId="78" fillId="0" borderId="0"/>
    <xf numFmtId="0" fontId="3" fillId="0" borderId="0"/>
    <xf numFmtId="0" fontId="3" fillId="0" borderId="0"/>
    <xf numFmtId="0" fontId="3" fillId="0" borderId="0"/>
    <xf numFmtId="0" fontId="16" fillId="0" borderId="0"/>
    <xf numFmtId="0" fontId="3" fillId="0" borderId="0"/>
    <xf numFmtId="0" fontId="16" fillId="0" borderId="0"/>
    <xf numFmtId="0" fontId="79" fillId="0" borderId="0"/>
    <xf numFmtId="0" fontId="78" fillId="0" borderId="0"/>
    <xf numFmtId="0" fontId="3" fillId="0" borderId="0"/>
    <xf numFmtId="0" fontId="3" fillId="0" borderId="0"/>
    <xf numFmtId="0" fontId="3" fillId="0" borderId="0"/>
    <xf numFmtId="0" fontId="3" fillId="0" borderId="0"/>
    <xf numFmtId="0" fontId="80" fillId="0" borderId="0"/>
    <xf numFmtId="0" fontId="51" fillId="70" borderId="0">
      <alignment horizontal="left"/>
    </xf>
    <xf numFmtId="0" fontId="61" fillId="70" borderId="0">
      <alignment horizontal="left" wrapText="1"/>
    </xf>
    <xf numFmtId="0" fontId="51" fillId="70" borderId="0">
      <alignment horizontal="left"/>
    </xf>
    <xf numFmtId="0" fontId="85" fillId="0" borderId="40"/>
    <xf numFmtId="0" fontId="86" fillId="0" borderId="0"/>
    <xf numFmtId="0" fontId="32" fillId="36" borderId="0">
      <alignment horizontal="center"/>
    </xf>
    <xf numFmtId="0" fontId="87" fillId="36" borderId="0"/>
    <xf numFmtId="0" fontId="51" fillId="70" borderId="0">
      <alignment horizontal="left"/>
    </xf>
    <xf numFmtId="177" fontId="35" fillId="0" borderId="0" applyFont="0" applyFill="0" applyBorder="0" applyAlignment="0" applyProtection="0"/>
    <xf numFmtId="184" fontId="68" fillId="0" borderId="0" applyFont="0" applyFill="0" applyBorder="0" applyAlignment="0" applyProtection="0"/>
    <xf numFmtId="167" fontId="35" fillId="0" borderId="0" applyFont="0" applyFill="0" applyBorder="0" applyAlignment="0" applyProtection="0"/>
    <xf numFmtId="0" fontId="88" fillId="0" borderId="41" applyNumberFormat="0" applyFill="0" applyAlignment="0" applyProtection="0"/>
    <xf numFmtId="0" fontId="89" fillId="0" borderId="1" applyNumberFormat="0" applyFill="0" applyAlignment="0" applyProtection="0"/>
    <xf numFmtId="0" fontId="90" fillId="0" borderId="1" applyNumberFormat="0" applyFill="0" applyAlignment="0" applyProtection="0"/>
    <xf numFmtId="0" fontId="90" fillId="0" borderId="1" applyNumberFormat="0" applyFill="0" applyAlignment="0" applyProtection="0"/>
    <xf numFmtId="0" fontId="90" fillId="0" borderId="1" applyNumberFormat="0" applyFill="0" applyAlignment="0" applyProtection="0"/>
    <xf numFmtId="0" fontId="91" fillId="0" borderId="42" applyNumberFormat="0" applyFill="0" applyAlignment="0" applyProtection="0"/>
    <xf numFmtId="0" fontId="92" fillId="0" borderId="2" applyNumberFormat="0" applyFill="0" applyAlignment="0" applyProtection="0"/>
    <xf numFmtId="0" fontId="93" fillId="0" borderId="2" applyNumberFormat="0" applyFill="0" applyAlignment="0" applyProtection="0"/>
    <xf numFmtId="0" fontId="93" fillId="0" borderId="2" applyNumberFormat="0" applyFill="0" applyAlignment="0" applyProtection="0"/>
    <xf numFmtId="0" fontId="93" fillId="0" borderId="2" applyNumberFormat="0" applyFill="0" applyAlignment="0" applyProtection="0"/>
    <xf numFmtId="0" fontId="94" fillId="0" borderId="43" applyNumberFormat="0" applyFill="0" applyAlignment="0" applyProtection="0"/>
    <xf numFmtId="0" fontId="95" fillId="0" borderId="3" applyNumberFormat="0" applyFill="0" applyAlignment="0" applyProtection="0"/>
    <xf numFmtId="0" fontId="96" fillId="0" borderId="3" applyNumberFormat="0" applyFill="0" applyAlignment="0" applyProtection="0"/>
    <xf numFmtId="0" fontId="96" fillId="0" borderId="3" applyNumberFormat="0" applyFill="0" applyAlignment="0" applyProtection="0"/>
    <xf numFmtId="0" fontId="96" fillId="0" borderId="3" applyNumberFormat="0" applyFill="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70" fillId="8" borderId="8" applyNumberFormat="0" applyFont="0" applyAlignment="0" applyProtection="0"/>
    <xf numFmtId="178" fontId="35" fillId="0" borderId="0" applyFont="0" applyFill="0" applyBorder="0" applyAlignment="0" applyProtection="0"/>
    <xf numFmtId="179" fontId="35" fillId="0" borderId="0" applyFont="0" applyFill="0" applyBorder="0" applyAlignment="0" applyProtection="0"/>
    <xf numFmtId="0" fontId="98" fillId="0" borderId="44" applyNumberFormat="0" applyFill="0" applyAlignment="0" applyProtection="0"/>
    <xf numFmtId="0" fontId="99" fillId="0" borderId="6" applyNumberFormat="0" applyFill="0" applyAlignment="0" applyProtection="0"/>
    <xf numFmtId="0" fontId="100" fillId="0" borderId="6" applyNumberFormat="0" applyFill="0" applyAlignment="0" applyProtection="0"/>
    <xf numFmtId="0" fontId="100" fillId="0" borderId="6" applyNumberFormat="0" applyFill="0" applyAlignment="0" applyProtection="0"/>
    <xf numFmtId="0" fontId="100" fillId="0" borderId="6"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82" fontId="16" fillId="0" borderId="0">
      <alignment horizontal="left" vertical="center"/>
    </xf>
    <xf numFmtId="182" fontId="16" fillId="0" borderId="0" applyProtection="0">
      <alignment horizontal="left" vertical="center"/>
    </xf>
    <xf numFmtId="0" fontId="104" fillId="54" borderId="45" applyNumberFormat="0" applyAlignment="0" applyProtection="0"/>
    <xf numFmtId="0" fontId="105" fillId="7" borderId="7" applyNumberFormat="0" applyAlignment="0" applyProtection="0"/>
    <xf numFmtId="0" fontId="106" fillId="7" borderId="7" applyNumberFormat="0" applyAlignment="0" applyProtection="0"/>
    <xf numFmtId="0" fontId="106" fillId="7" borderId="7" applyNumberFormat="0" applyAlignment="0" applyProtection="0"/>
    <xf numFmtId="0" fontId="106" fillId="7" borderId="7" applyNumberFormat="0" applyAlignment="0" applyProtection="0"/>
    <xf numFmtId="0" fontId="5" fillId="0" borderId="0"/>
    <xf numFmtId="0" fontId="107" fillId="0" borderId="0"/>
    <xf numFmtId="0" fontId="122" fillId="0" borderId="0"/>
    <xf numFmtId="0" fontId="124" fillId="0" borderId="0" applyNumberFormat="0" applyFill="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4"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18" fillId="77"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18" fillId="77"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18" fillId="77"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18" fillId="78" borderId="0" applyNumberFormat="0" applyBorder="0" applyAlignment="0" applyProtection="0"/>
    <xf numFmtId="0" fontId="18" fillId="79" borderId="0" applyNumberFormat="0" applyBorder="0" applyAlignment="0" applyProtection="0"/>
    <xf numFmtId="0" fontId="18" fillId="80" borderId="0" applyNumberFormat="0" applyBorder="0" applyAlignment="0" applyProtection="0"/>
    <xf numFmtId="0" fontId="18" fillId="80" borderId="0" applyNumberFormat="0" applyBorder="0" applyAlignment="0" applyProtection="0"/>
    <xf numFmtId="0" fontId="18" fillId="79" borderId="0" applyNumberFormat="0" applyBorder="0" applyAlignment="0" applyProtection="0"/>
    <xf numFmtId="0" fontId="18" fillId="80" borderId="0" applyNumberFormat="0" applyBorder="0" applyAlignment="0" applyProtection="0"/>
    <xf numFmtId="0" fontId="18" fillId="80" borderId="0" applyNumberFormat="0" applyBorder="0" applyAlignment="0" applyProtection="0"/>
    <xf numFmtId="0" fontId="18" fillId="79" borderId="0" applyNumberFormat="0" applyBorder="0" applyAlignment="0" applyProtection="0"/>
    <xf numFmtId="0" fontId="18" fillId="80" borderId="0" applyNumberFormat="0" applyBorder="0" applyAlignment="0" applyProtection="0"/>
    <xf numFmtId="0" fontId="18" fillId="80" borderId="0" applyNumberFormat="0" applyBorder="0" applyAlignment="0" applyProtection="0"/>
    <xf numFmtId="0" fontId="18" fillId="80" borderId="0" applyNumberFormat="0" applyBorder="0" applyAlignment="0" applyProtection="0"/>
    <xf numFmtId="0" fontId="18" fillId="80" borderId="0" applyNumberFormat="0" applyBorder="0" applyAlignment="0" applyProtection="0"/>
    <xf numFmtId="0" fontId="18" fillId="81"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1"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1"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2" borderId="0" applyNumberFormat="0" applyBorder="0" applyAlignment="0" applyProtection="0"/>
    <xf numFmtId="0" fontId="18" fillId="83"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3"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3"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4" borderId="0" applyNumberFormat="0" applyBorder="0" applyAlignment="0" applyProtection="0"/>
    <xf numFmtId="0" fontId="18" fillId="85"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5"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5"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6" borderId="0" applyNumberFormat="0" applyBorder="0" applyAlignment="0" applyProtection="0"/>
    <xf numFmtId="0" fontId="18" fillId="87" borderId="0" applyNumberFormat="0" applyBorder="0" applyAlignment="0" applyProtection="0"/>
    <xf numFmtId="0" fontId="18" fillId="88" borderId="0" applyNumberFormat="0" applyBorder="0" applyAlignment="0" applyProtection="0"/>
    <xf numFmtId="0" fontId="18" fillId="88" borderId="0" applyNumberFormat="0" applyBorder="0" applyAlignment="0" applyProtection="0"/>
    <xf numFmtId="0" fontId="18" fillId="87" borderId="0" applyNumberFormat="0" applyBorder="0" applyAlignment="0" applyProtection="0"/>
    <xf numFmtId="0" fontId="18" fillId="88" borderId="0" applyNumberFormat="0" applyBorder="0" applyAlignment="0" applyProtection="0"/>
    <xf numFmtId="0" fontId="18" fillId="88" borderId="0" applyNumberFormat="0" applyBorder="0" applyAlignment="0" applyProtection="0"/>
    <xf numFmtId="0" fontId="18" fillId="87" borderId="0" applyNumberFormat="0" applyBorder="0" applyAlignment="0" applyProtection="0"/>
    <xf numFmtId="0" fontId="18" fillId="88" borderId="0" applyNumberFormat="0" applyBorder="0" applyAlignment="0" applyProtection="0"/>
    <xf numFmtId="0" fontId="18" fillId="88" borderId="0" applyNumberFormat="0" applyBorder="0" applyAlignment="0" applyProtection="0"/>
    <xf numFmtId="0" fontId="18" fillId="88" borderId="0" applyNumberFormat="0" applyBorder="0" applyAlignment="0" applyProtection="0"/>
    <xf numFmtId="0" fontId="18" fillId="88"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80" borderId="0" applyNumberFormat="0" applyBorder="0" applyAlignment="0" applyProtection="0"/>
    <xf numFmtId="0" fontId="2" fillId="80" borderId="0" applyNumberFormat="0" applyBorder="0" applyAlignment="0" applyProtection="0"/>
    <xf numFmtId="0" fontId="2" fillId="81"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3" borderId="0" applyNumberFormat="0" applyBorder="0" applyAlignment="0" applyProtection="0"/>
    <xf numFmtId="0" fontId="2" fillId="84" borderId="0" applyNumberFormat="0" applyBorder="0" applyAlignment="0" applyProtection="0"/>
    <xf numFmtId="0" fontId="2" fillId="84" borderId="0" applyNumberFormat="0" applyBorder="0" applyAlignment="0" applyProtection="0"/>
    <xf numFmtId="0" fontId="2" fillId="85" borderId="0" applyNumberFormat="0" applyBorder="0" applyAlignment="0" applyProtection="0"/>
    <xf numFmtId="0" fontId="2" fillId="86" borderId="0" applyNumberFormat="0" applyBorder="0" applyAlignment="0" applyProtection="0"/>
    <xf numFmtId="0" fontId="2" fillId="86" borderId="0" applyNumberFormat="0" applyBorder="0" applyAlignment="0" applyProtection="0"/>
    <xf numFmtId="0" fontId="2" fillId="87" borderId="0" applyNumberFormat="0" applyBorder="0" applyAlignment="0" applyProtection="0"/>
    <xf numFmtId="0" fontId="2" fillId="88" borderId="0" applyNumberFormat="0" applyBorder="0" applyAlignment="0" applyProtection="0"/>
    <xf numFmtId="0" fontId="2" fillId="88" borderId="0" applyNumberFormat="0" applyBorder="0" applyAlignment="0" applyProtection="0"/>
    <xf numFmtId="0" fontId="121" fillId="89" borderId="0" applyNumberFormat="0" applyBorder="0" applyAlignment="0" applyProtection="0"/>
    <xf numFmtId="0" fontId="121" fillId="89" borderId="0" applyNumberFormat="0" applyBorder="0" applyAlignment="0" applyProtection="0"/>
    <xf numFmtId="0" fontId="121" fillId="90" borderId="0" applyNumberFormat="0" applyBorder="0" applyAlignment="0" applyProtection="0"/>
    <xf numFmtId="0" fontId="121" fillId="90" borderId="0" applyNumberFormat="0" applyBorder="0" applyAlignment="0" applyProtection="0"/>
    <xf numFmtId="0" fontId="121" fillId="91" borderId="0" applyNumberFormat="0" applyBorder="0" applyAlignment="0" applyProtection="0"/>
    <xf numFmtId="0" fontId="121" fillId="91" borderId="0" applyNumberFormat="0" applyBorder="0" applyAlignment="0" applyProtection="0"/>
    <xf numFmtId="0" fontId="121" fillId="92" borderId="0" applyNumberFormat="0" applyBorder="0" applyAlignment="0" applyProtection="0"/>
    <xf numFmtId="0" fontId="121" fillId="92" borderId="0" applyNumberFormat="0" applyBorder="0" applyAlignment="0" applyProtection="0"/>
    <xf numFmtId="0" fontId="121" fillId="93" borderId="0" applyNumberFormat="0" applyBorder="0" applyAlignment="0" applyProtection="0"/>
    <xf numFmtId="0" fontId="121" fillId="93" borderId="0" applyNumberFormat="0" applyBorder="0" applyAlignment="0" applyProtection="0"/>
    <xf numFmtId="0" fontId="121" fillId="94" borderId="0" applyNumberFormat="0" applyBorder="0" applyAlignment="0" applyProtection="0"/>
    <xf numFmtId="0" fontId="121" fillId="94" borderId="0" applyNumberFormat="0" applyBorder="0" applyAlignment="0" applyProtection="0"/>
    <xf numFmtId="0" fontId="121" fillId="95" borderId="0" applyNumberFormat="0" applyBorder="0" applyAlignment="0" applyProtection="0"/>
    <xf numFmtId="0" fontId="121" fillId="95" borderId="0" applyNumberFormat="0" applyBorder="0" applyAlignment="0" applyProtection="0"/>
    <xf numFmtId="0" fontId="121" fillId="96" borderId="0" applyNumberFormat="0" applyBorder="0" applyAlignment="0" applyProtection="0"/>
    <xf numFmtId="0" fontId="121" fillId="96" borderId="0" applyNumberFormat="0" applyBorder="0" applyAlignment="0" applyProtection="0"/>
    <xf numFmtId="0" fontId="121" fillId="97" borderId="0" applyNumberFormat="0" applyBorder="0" applyAlignment="0" applyProtection="0"/>
    <xf numFmtId="0" fontId="121" fillId="97" borderId="0" applyNumberFormat="0" applyBorder="0" applyAlignment="0" applyProtection="0"/>
    <xf numFmtId="0" fontId="121" fillId="98" borderId="0" applyNumberFormat="0" applyBorder="0" applyAlignment="0" applyProtection="0"/>
    <xf numFmtId="0" fontId="121" fillId="98" borderId="0" applyNumberFormat="0" applyBorder="0" applyAlignment="0" applyProtection="0"/>
    <xf numFmtId="0" fontId="121" fillId="99" borderId="0" applyNumberFormat="0" applyBorder="0" applyAlignment="0" applyProtection="0"/>
    <xf numFmtId="0" fontId="121" fillId="99" borderId="0" applyNumberFormat="0" applyBorder="0" applyAlignment="0" applyProtection="0"/>
    <xf numFmtId="0" fontId="121" fillId="100" borderId="0" applyNumberFormat="0" applyBorder="0" applyAlignment="0" applyProtection="0"/>
    <xf numFmtId="0" fontId="121" fillId="100" borderId="0" applyNumberFormat="0" applyBorder="0" applyAlignment="0" applyProtection="0"/>
    <xf numFmtId="0" fontId="35" fillId="0" borderId="16">
      <alignment horizontal="center" vertical="center"/>
    </xf>
    <xf numFmtId="0" fontId="35" fillId="0" borderId="16">
      <alignment horizontal="center" vertical="center"/>
    </xf>
    <xf numFmtId="0" fontId="35" fillId="0" borderId="16">
      <alignment horizontal="center" vertical="center"/>
    </xf>
    <xf numFmtId="0" fontId="35" fillId="0" borderId="16">
      <alignment horizontal="center" vertical="center"/>
    </xf>
    <xf numFmtId="0" fontId="35" fillId="0" borderId="16">
      <alignment horizontal="center" vertical="center"/>
    </xf>
    <xf numFmtId="0" fontId="35" fillId="0" borderId="16">
      <alignment horizontal="center" vertical="center"/>
    </xf>
    <xf numFmtId="0" fontId="112" fillId="101" borderId="0" applyNumberFormat="0" applyBorder="0" applyAlignment="0" applyProtection="0"/>
    <xf numFmtId="0" fontId="112" fillId="101" borderId="0" applyNumberFormat="0" applyBorder="0" applyAlignment="0" applyProtection="0"/>
    <xf numFmtId="0" fontId="14" fillId="62" borderId="34"/>
    <xf numFmtId="0" fontId="14" fillId="62" borderId="34"/>
    <xf numFmtId="0" fontId="14" fillId="62" borderId="34"/>
    <xf numFmtId="0" fontId="14" fillId="62" borderId="34"/>
    <xf numFmtId="0" fontId="14" fillId="62" borderId="34"/>
    <xf numFmtId="0" fontId="14" fillId="62" borderId="34"/>
    <xf numFmtId="0" fontId="14" fillId="62" borderId="34"/>
    <xf numFmtId="0" fontId="14" fillId="62" borderId="34"/>
    <xf numFmtId="0" fontId="29" fillId="102" borderId="35">
      <alignment horizontal="right" vertical="top" wrapText="1"/>
    </xf>
    <xf numFmtId="185" fontId="125" fillId="0" borderId="0">
      <alignment vertical="top"/>
    </xf>
    <xf numFmtId="0" fontId="115" fillId="103" borderId="4" applyNumberFormat="0" applyAlignment="0" applyProtection="0"/>
    <xf numFmtId="0" fontId="115" fillId="103" borderId="4" applyNumberFormat="0" applyAlignment="0" applyProtection="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4" fillId="0" borderId="20"/>
    <xf numFmtId="0" fontId="117" fillId="104" borderId="7" applyNumberFormat="0" applyAlignment="0" applyProtection="0"/>
    <xf numFmtId="0" fontId="117" fillId="104" borderId="7" applyNumberFormat="0" applyAlignment="0" applyProtection="0"/>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31" fillId="67" borderId="36">
      <alignment horizontal="left" vertical="top"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0" fontId="5" fillId="36" borderId="0">
      <alignment horizontal="center" wrapText="1"/>
    </xf>
    <xf numFmtId="186" fontId="35" fillId="0" borderId="0" applyFont="0" applyFill="0" applyBorder="0" applyProtection="0">
      <alignment horizontal="right" vertical="top"/>
    </xf>
    <xf numFmtId="177" fontId="5" fillId="0" borderId="0" applyFont="0" applyFill="0" applyBorder="0" applyAlignment="0" applyProtection="0"/>
    <xf numFmtId="1" fontId="126" fillId="0" borderId="0">
      <alignment vertical="top"/>
    </xf>
    <xf numFmtId="167" fontId="50" fillId="0" borderId="0" applyFont="0" applyFill="0" applyBorder="0" applyAlignment="0" applyProtection="0"/>
    <xf numFmtId="167" fontId="5"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87" fontId="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50"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35" fillId="0" borderId="0" applyFont="0" applyFill="0" applyBorder="0" applyAlignment="0" applyProtection="0"/>
    <xf numFmtId="167" fontId="50" fillId="0" borderId="0" applyFont="0" applyFill="0" applyBorder="0" applyAlignment="0" applyProtection="0"/>
    <xf numFmtId="167" fontId="5" fillId="0" borderId="0" applyFont="0" applyFill="0" applyBorder="0" applyAlignment="0" applyProtection="0"/>
    <xf numFmtId="167" fontId="50" fillId="0" borderId="0" applyFont="0" applyFill="0" applyBorder="0" applyAlignment="0" applyProtection="0"/>
    <xf numFmtId="3" fontId="126" fillId="0" borderId="0" applyFill="0" applyBorder="0">
      <alignment horizontal="right" vertical="top"/>
    </xf>
    <xf numFmtId="188" fontId="126" fillId="0" borderId="0" applyFill="0" applyBorder="0">
      <alignment horizontal="right" vertical="top"/>
    </xf>
    <xf numFmtId="3" fontId="126" fillId="0" borderId="0" applyFill="0" applyBorder="0">
      <alignment horizontal="right" vertical="top"/>
    </xf>
    <xf numFmtId="170" fontId="125" fillId="0" borderId="0" applyFont="0" applyFill="0" applyBorder="0">
      <alignment horizontal="right" vertical="top"/>
    </xf>
    <xf numFmtId="189" fontId="127" fillId="0" borderId="0" applyFont="0" applyFill="0" applyBorder="0" applyProtection="0"/>
    <xf numFmtId="188" fontId="126" fillId="0" borderId="0">
      <alignment horizontal="right" vertical="top"/>
    </xf>
    <xf numFmtId="3" fontId="5" fillId="0" borderId="0" applyFont="0" applyFill="0" applyBorder="0" applyAlignment="0" applyProtection="0"/>
    <xf numFmtId="190" fontId="5" fillId="0" borderId="0" applyFont="0" applyFill="0" applyBorder="0" applyAlignment="0" applyProtection="0"/>
    <xf numFmtId="179"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0" fontId="5" fillId="0" borderId="0" applyFont="0" applyFill="0" applyBorder="0" applyAlignment="0" applyProtection="0"/>
    <xf numFmtId="0" fontId="38" fillId="0" borderId="0"/>
    <xf numFmtId="0" fontId="39" fillId="0" borderId="0"/>
    <xf numFmtId="164" fontId="35" fillId="0" borderId="0" applyBorder="0"/>
    <xf numFmtId="164" fontId="35" fillId="0" borderId="24"/>
    <xf numFmtId="164" fontId="35" fillId="0" borderId="24"/>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66" borderId="20"/>
    <xf numFmtId="0" fontId="5" fillId="36" borderId="0"/>
    <xf numFmtId="44" fontId="5" fillId="0" borderId="0" applyFont="0" applyFill="0" applyBorder="0" applyAlignment="0" applyProtection="0"/>
    <xf numFmtId="0" fontId="119" fillId="0" borderId="0" applyNumberFormat="0" applyFill="0" applyBorder="0" applyAlignment="0" applyProtection="0"/>
    <xf numFmtId="2" fontId="5" fillId="0" borderId="0" applyFont="0" applyFill="0" applyBorder="0" applyAlignment="0" applyProtection="0"/>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50" fillId="36" borderId="2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5" fillId="36" borderId="0">
      <alignment horizontal="left"/>
    </xf>
    <xf numFmtId="0" fontId="111" fillId="105" borderId="0" applyNumberFormat="0" applyBorder="0" applyAlignment="0" applyProtection="0"/>
    <xf numFmtId="0" fontId="111" fillId="10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29" fillId="36" borderId="0">
      <alignment horizontal="right" vertical="top" textRotation="90" wrapText="1"/>
    </xf>
    <xf numFmtId="0" fontId="128" fillId="0" borderId="46" applyNumberFormat="0" applyProtection="0"/>
    <xf numFmtId="0" fontId="128" fillId="0" borderId="46" applyNumberFormat="0" applyProtection="0"/>
    <xf numFmtId="0" fontId="128" fillId="0" borderId="16">
      <alignment horizontal="left" vertical="center"/>
    </xf>
    <xf numFmtId="0" fontId="128" fillId="0" borderId="16">
      <alignment horizontal="left" vertical="center"/>
    </xf>
    <xf numFmtId="0" fontId="128" fillId="0" borderId="16">
      <alignment horizontal="left" vertical="center"/>
    </xf>
    <xf numFmtId="0" fontId="128" fillId="0" borderId="16">
      <alignment horizontal="left" vertical="center"/>
    </xf>
    <xf numFmtId="0" fontId="128" fillId="0" borderId="16">
      <alignment horizontal="left" vertical="center"/>
    </xf>
    <xf numFmtId="0" fontId="128" fillId="0" borderId="16">
      <alignment horizontal="left" vertical="center"/>
    </xf>
    <xf numFmtId="0" fontId="108" fillId="0" borderId="1" applyNumberFormat="0" applyFill="0" applyAlignment="0" applyProtection="0"/>
    <xf numFmtId="0" fontId="109" fillId="0" borderId="47" applyNumberFormat="0" applyFill="0" applyAlignment="0" applyProtection="0"/>
    <xf numFmtId="0" fontId="109" fillId="0" borderId="48" applyNumberFormat="0" applyFill="0" applyAlignment="0" applyProtection="0"/>
    <xf numFmtId="0" fontId="109" fillId="0" borderId="49" applyNumberFormat="0" applyFill="0" applyAlignment="0" applyProtection="0"/>
    <xf numFmtId="0" fontId="109" fillId="0" borderId="50" applyNumberFormat="0" applyFill="0" applyAlignment="0" applyProtection="0"/>
    <xf numFmtId="0" fontId="110" fillId="0" borderId="3" applyNumberFormat="0" applyFill="0" applyAlignment="0" applyProtection="0"/>
    <xf numFmtId="0" fontId="110" fillId="0" borderId="0" applyNumberFormat="0" applyFill="0" applyBorder="0" applyAlignment="0" applyProtection="0"/>
    <xf numFmtId="193" fontId="127" fillId="0" borderId="0">
      <protection locked="0"/>
    </xf>
    <xf numFmtId="193" fontId="127" fillId="0" borderId="0">
      <protection locked="0"/>
    </xf>
    <xf numFmtId="0" fontId="4" fillId="0" borderId="0" applyNumberFormat="0" applyFill="0" applyBorder="0">
      <protection locked="0"/>
    </xf>
    <xf numFmtId="0" fontId="55" fillId="0" borderId="0" applyNumberFormat="0" applyFill="0" applyBorder="0">
      <protection locked="0"/>
    </xf>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8"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8" fillId="106" borderId="8" applyNumberFormat="0" applyFont="0" applyAlignment="0" applyProtection="0"/>
    <xf numFmtId="0" fontId="124" fillId="0" borderId="0" applyNumberFormat="0" applyFill="0" applyBorder="0">
      <protection locked="0"/>
    </xf>
    <xf numFmtId="0" fontId="124" fillId="0" borderId="0" applyNumberFormat="0" applyFill="0" applyBorder="0" applyAlignment="0" applyProtection="0"/>
    <xf numFmtId="0" fontId="14" fillId="66" borderId="20" applyNumberFormat="0" applyBorder="0" applyAlignment="0" applyProtection="0"/>
    <xf numFmtId="0" fontId="14" fillId="66" borderId="20" applyNumberFormat="0" applyBorder="0" applyAlignment="0" applyProtection="0"/>
    <xf numFmtId="0" fontId="14" fillId="66" borderId="20" applyNumberFormat="0" applyBorder="0" applyAlignment="0" applyProtection="0"/>
    <xf numFmtId="0" fontId="14" fillId="66" borderId="20" applyNumberFormat="0" applyBorder="0" applyAlignment="0" applyProtection="0"/>
    <xf numFmtId="0" fontId="14" fillId="66" borderId="20" applyNumberFormat="0" applyBorder="0" applyAlignment="0" applyProtection="0"/>
    <xf numFmtId="0" fontId="14" fillId="66" borderId="20" applyNumberFormat="0" applyBorder="0" applyAlignment="0" applyProtection="0"/>
    <xf numFmtId="0" fontId="113" fillId="107" borderId="4" applyNumberFormat="0" applyAlignment="0" applyProtection="0"/>
    <xf numFmtId="0" fontId="113" fillId="107" borderId="4" applyNumberFormat="0" applyAlignment="0" applyProtection="0"/>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6" fillId="36" borderId="0">
      <alignment horizontal="center"/>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0" fontId="5" fillId="36" borderId="20">
      <alignment horizontal="centerContinuous" wrapText="1"/>
    </xf>
    <xf numFmtId="167" fontId="5" fillId="0" borderId="0" applyFont="0" applyFill="0" applyBorder="0" applyAlignment="0" applyProtection="0"/>
    <xf numFmtId="194" fontId="129" fillId="0" borderId="0" applyFont="0" applyFill="0" applyBorder="0" applyAlignment="0" applyProtection="0"/>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6">
      <alignment wrapText="1"/>
    </xf>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7"/>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10"/>
    <xf numFmtId="0" fontId="14" fillId="36" borderId="21">
      <alignment horizontal="center" wrapText="1"/>
    </xf>
    <xf numFmtId="0" fontId="14" fillId="36" borderId="21">
      <alignment horizontal="center" wrapText="1"/>
    </xf>
    <xf numFmtId="0" fontId="14" fillId="36" borderId="21">
      <alignment horizontal="center" wrapText="1"/>
    </xf>
    <xf numFmtId="0" fontId="14" fillId="36" borderId="21">
      <alignment horizontal="center" wrapText="1"/>
    </xf>
    <xf numFmtId="0" fontId="14" fillId="36" borderId="21">
      <alignment horizontal="center" wrapText="1"/>
    </xf>
    <xf numFmtId="0" fontId="14" fillId="36" borderId="21">
      <alignment horizontal="center" wrapText="1"/>
    </xf>
    <xf numFmtId="0" fontId="14" fillId="36" borderId="21">
      <alignment horizontal="center" wrapText="1"/>
    </xf>
    <xf numFmtId="0" fontId="14" fillId="36" borderId="21">
      <alignment horizontal="center"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31" fillId="67" borderId="38">
      <alignment horizontal="left" vertical="top" wrapText="1"/>
    </xf>
    <xf numFmtId="0" fontId="116" fillId="0" borderId="6" applyNumberFormat="0" applyFill="0" applyAlignment="0" applyProtection="0"/>
    <xf numFmtId="41" fontId="5" fillId="0" borderId="0" applyFont="0" applyFill="0" applyBorder="0" applyAlignment="0" applyProtection="0"/>
    <xf numFmtId="43" fontId="5" fillId="0" borderId="0" applyFont="0" applyFill="0" applyBorder="0" applyAlignment="0" applyProtection="0"/>
    <xf numFmtId="195" fontId="5" fillId="0" borderId="0" applyFont="0" applyFill="0" applyBorder="0" applyAlignment="0" applyProtection="0"/>
    <xf numFmtId="196" fontId="5" fillId="0" borderId="0" applyFont="0" applyFill="0" applyBorder="0" applyAlignment="0" applyProtection="0"/>
    <xf numFmtId="197" fontId="130" fillId="0" borderId="0"/>
    <xf numFmtId="198" fontId="130" fillId="0" borderId="0"/>
    <xf numFmtId="0" fontId="18" fillId="0" borderId="0"/>
    <xf numFmtId="0" fontId="18" fillId="0" borderId="0"/>
    <xf numFmtId="0" fontId="18" fillId="0" borderId="0"/>
    <xf numFmtId="0" fontId="18" fillId="0" borderId="0"/>
    <xf numFmtId="0" fontId="18" fillId="0" borderId="0"/>
    <xf numFmtId="0" fontId="18" fillId="0" borderId="0"/>
    <xf numFmtId="199" fontId="131" fillId="0" borderId="0"/>
    <xf numFmtId="199" fontId="131" fillId="0" borderId="0"/>
    <xf numFmtId="0" fontId="132" fillId="0" borderId="0"/>
    <xf numFmtId="0" fontId="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3" fillId="0" borderId="0"/>
    <xf numFmtId="0" fontId="18" fillId="0" borderId="0"/>
    <xf numFmtId="0" fontId="18" fillId="0" borderId="0"/>
    <xf numFmtId="0" fontId="18" fillId="0" borderId="0"/>
    <xf numFmtId="0" fontId="5" fillId="0" borderId="0" applyNumberFormat="0" applyFill="0" applyBorder="0" applyAlignment="0" applyProtection="0"/>
    <xf numFmtId="0" fontId="67" fillId="0" borderId="0"/>
    <xf numFmtId="0" fontId="2" fillId="0" borderId="0"/>
    <xf numFmtId="0" fontId="133"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3"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35"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5" fillId="0" borderId="0"/>
    <xf numFmtId="0" fontId="5" fillId="0" borderId="0"/>
    <xf numFmtId="0" fontId="18" fillId="0" borderId="0"/>
    <xf numFmtId="0" fontId="68" fillId="0" borderId="0"/>
    <xf numFmtId="0" fontId="18" fillId="0" borderId="0"/>
    <xf numFmtId="0" fontId="5" fillId="0" borderId="0"/>
    <xf numFmtId="0" fontId="5" fillId="0" borderId="0"/>
    <xf numFmtId="0" fontId="18" fillId="0" borderId="0"/>
    <xf numFmtId="0" fontId="68" fillId="0" borderId="0"/>
    <xf numFmtId="0" fontId="132" fillId="0" borderId="0"/>
    <xf numFmtId="0" fontId="5" fillId="0" borderId="0"/>
    <xf numFmtId="0" fontId="18" fillId="0" borderId="0"/>
    <xf numFmtId="0" fontId="18" fillId="0" borderId="0"/>
    <xf numFmtId="0" fontId="18" fillId="0" borderId="0"/>
    <xf numFmtId="0" fontId="5" fillId="0" borderId="0"/>
    <xf numFmtId="0" fontId="133" fillId="0" borderId="0"/>
    <xf numFmtId="0" fontId="5" fillId="0" borderId="0"/>
    <xf numFmtId="0" fontId="18" fillId="0" borderId="0"/>
    <xf numFmtId="0" fontId="132" fillId="0" borderId="0"/>
    <xf numFmtId="0" fontId="133" fillId="0" borderId="0"/>
    <xf numFmtId="0" fontId="5" fillId="0" borderId="0" applyNumberFormat="0" applyFill="0" applyBorder="0" applyAlignment="0" applyProtection="0"/>
    <xf numFmtId="0" fontId="5" fillId="0" borderId="0" applyNumberFormat="0" applyFill="0" applyBorder="0" applyAlignment="0" applyProtection="0"/>
    <xf numFmtId="0" fontId="132" fillId="0" borderId="0"/>
    <xf numFmtId="0" fontId="67" fillId="0" borderId="0"/>
    <xf numFmtId="0" fontId="18" fillId="0" borderId="0"/>
    <xf numFmtId="0" fontId="67" fillId="0" borderId="0"/>
    <xf numFmtId="0" fontId="5"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2" fillId="0" borderId="0"/>
    <xf numFmtId="0" fontId="5" fillId="0" borderId="0"/>
    <xf numFmtId="0" fontId="18" fillId="0" borderId="0"/>
    <xf numFmtId="0" fontId="18" fillId="0" borderId="0"/>
    <xf numFmtId="0" fontId="5" fillId="0" borderId="0"/>
    <xf numFmtId="0" fontId="5"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5"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5" fillId="0" borderId="0"/>
    <xf numFmtId="0" fontId="18" fillId="0" borderId="0"/>
    <xf numFmtId="0" fontId="18" fillId="0" borderId="0"/>
    <xf numFmtId="0" fontId="15" fillId="0" borderId="0"/>
    <xf numFmtId="0" fontId="18" fillId="0" borderId="0"/>
    <xf numFmtId="0" fontId="15" fillId="0" borderId="0"/>
    <xf numFmtId="0" fontId="18" fillId="0" borderId="0"/>
    <xf numFmtId="0" fontId="18" fillId="0" borderId="0"/>
    <xf numFmtId="0" fontId="15" fillId="0" borderId="0"/>
    <xf numFmtId="0" fontId="18" fillId="0" borderId="0"/>
    <xf numFmtId="0" fontId="18" fillId="0" borderId="0"/>
    <xf numFmtId="0" fontId="18" fillId="0" borderId="0"/>
    <xf numFmtId="0" fontId="15" fillId="0" borderId="0"/>
    <xf numFmtId="0" fontId="5" fillId="0" borderId="0"/>
    <xf numFmtId="0" fontId="18" fillId="0" borderId="0"/>
    <xf numFmtId="0" fontId="15" fillId="0" borderId="0"/>
    <xf numFmtId="0" fontId="15"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5"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applyNumberFormat="0" applyFill="0" applyBorder="0" applyAlignment="0" applyProtection="0"/>
    <xf numFmtId="0" fontId="132" fillId="0" borderId="0"/>
    <xf numFmtId="0" fontId="18" fillId="0" borderId="0"/>
    <xf numFmtId="0" fontId="18" fillId="0" borderId="0"/>
    <xf numFmtId="0" fontId="5" fillId="0" borderId="0"/>
    <xf numFmtId="0" fontId="18" fillId="0" borderId="0"/>
    <xf numFmtId="0" fontId="5"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18" fillId="0" borderId="0"/>
    <xf numFmtId="0" fontId="5" fillId="0" borderId="0" applyNumberFormat="0" applyFill="0" applyBorder="0" applyAlignment="0" applyProtection="0"/>
    <xf numFmtId="0" fontId="5" fillId="0" borderId="0" applyNumberFormat="0" applyFill="0" applyBorder="0" applyAlignment="0" applyProtection="0"/>
    <xf numFmtId="0" fontId="18" fillId="0" borderId="0"/>
    <xf numFmtId="0" fontId="5" fillId="0" borderId="0" applyNumberFormat="0" applyFill="0" applyBorder="0" applyAlignment="0" applyProtection="0"/>
    <xf numFmtId="0" fontId="18" fillId="0" borderId="0"/>
    <xf numFmtId="0" fontId="5" fillId="0" borderId="0" applyNumberFormat="0" applyFill="0" applyBorder="0" applyAlignment="0" applyProtection="0"/>
    <xf numFmtId="0" fontId="18" fillId="0" borderId="0"/>
    <xf numFmtId="0" fontId="18"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18" fillId="0" borderId="0"/>
    <xf numFmtId="0" fontId="18" fillId="0" borderId="0"/>
    <xf numFmtId="0" fontId="18" fillId="0" borderId="0"/>
    <xf numFmtId="0" fontId="67" fillId="0" borderId="0"/>
    <xf numFmtId="0" fontId="15" fillId="0" borderId="0"/>
    <xf numFmtId="0" fontId="67" fillId="0" borderId="0"/>
    <xf numFmtId="0" fontId="18" fillId="0" borderId="0"/>
    <xf numFmtId="0" fontId="6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18" fillId="0" borderId="0"/>
    <xf numFmtId="0" fontId="132" fillId="0" borderId="0"/>
    <xf numFmtId="0" fontId="67" fillId="0" borderId="0"/>
    <xf numFmtId="0" fontId="5" fillId="0" borderId="0"/>
    <xf numFmtId="0" fontId="67" fillId="0" borderId="0"/>
    <xf numFmtId="0" fontId="67" fillId="0" borderId="0"/>
    <xf numFmtId="0" fontId="67" fillId="0" borderId="0"/>
    <xf numFmtId="0" fontId="67" fillId="0" borderId="0"/>
    <xf numFmtId="0" fontId="67" fillId="0" borderId="0"/>
    <xf numFmtId="0" fontId="5" fillId="0" borderId="0"/>
    <xf numFmtId="0" fontId="67" fillId="0" borderId="0"/>
    <xf numFmtId="0" fontId="67" fillId="0" borderId="0"/>
    <xf numFmtId="0" fontId="67" fillId="0" borderId="0"/>
    <xf numFmtId="0" fontId="67" fillId="0" borderId="0"/>
    <xf numFmtId="0" fontId="67" fillId="0" borderId="0"/>
    <xf numFmtId="0" fontId="18" fillId="0" borderId="0"/>
    <xf numFmtId="0" fontId="5" fillId="0" borderId="0"/>
    <xf numFmtId="0" fontId="67" fillId="0" borderId="0"/>
    <xf numFmtId="0" fontId="67" fillId="0" borderId="0"/>
    <xf numFmtId="0" fontId="67" fillId="0" borderId="0"/>
    <xf numFmtId="0" fontId="67" fillId="0" borderId="0"/>
    <xf numFmtId="0" fontId="67" fillId="0" borderId="0"/>
    <xf numFmtId="0" fontId="18" fillId="0" borderId="0"/>
    <xf numFmtId="0" fontId="67" fillId="0" borderId="0"/>
    <xf numFmtId="0" fontId="67" fillId="0" borderId="0"/>
    <xf numFmtId="0" fontId="67" fillId="0" borderId="0"/>
    <xf numFmtId="0" fontId="67" fillId="0" borderId="0"/>
    <xf numFmtId="0" fontId="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 fontId="125" fillId="0" borderId="0">
      <alignment vertical="top" wrapText="1"/>
    </xf>
    <xf numFmtId="1" fontId="134" fillId="0" borderId="0" applyFill="0" applyBorder="0" applyProtection="0"/>
    <xf numFmtId="1" fontId="127" fillId="0" borderId="0" applyFont="0" applyFill="0" applyBorder="0" applyProtection="0">
      <alignment vertical="center"/>
    </xf>
    <xf numFmtId="1" fontId="36" fillId="0" borderId="0">
      <alignment horizontal="right" vertical="top"/>
    </xf>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6" fillId="0" borderId="0" applyNumberFormat="0" applyFill="0" applyBorder="0">
      <alignment vertical="top"/>
    </xf>
    <xf numFmtId="0" fontId="126" fillId="0" borderId="0" applyNumberFormat="0" applyFill="0" applyBorder="0">
      <alignment vertical="top"/>
    </xf>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7"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7"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6" borderId="8" applyNumberFormat="0" applyFont="0" applyAlignment="0" applyProtection="0"/>
    <xf numFmtId="0" fontId="15" fillId="108" borderId="39" applyNumberFormat="0" applyFont="0" applyAlignment="0" applyProtection="0"/>
    <xf numFmtId="0" fontId="15" fillId="108" borderId="39" applyNumberFormat="0" applyFont="0" applyAlignment="0" applyProtection="0"/>
    <xf numFmtId="0" fontId="15" fillId="106" borderId="8" applyNumberFormat="0" applyFont="0" applyAlignment="0" applyProtection="0"/>
    <xf numFmtId="0" fontId="127" fillId="0" borderId="0">
      <alignment horizontal="left"/>
    </xf>
    <xf numFmtId="0" fontId="114" fillId="103" borderId="5" applyNumberFormat="0" applyAlignment="0" applyProtection="0"/>
    <xf numFmtId="0" fontId="114" fillId="103" borderId="5"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 fillId="0" borderId="0" applyNumberForma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 fillId="0" borderId="0" applyNumberForma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 fillId="0" borderId="0" applyNumberForma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0" fillId="0" borderId="0" applyFont="0" applyFill="0" applyBorder="0" applyAlignment="0" applyProtection="0"/>
    <xf numFmtId="0" fontId="5" fillId="0" borderId="0" applyNumberForma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14" fillId="36" borderId="20"/>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31" fillId="36" borderId="20">
      <alignment horizontal="left" vertical="top" wrapText="1"/>
    </xf>
    <xf numFmtId="0" fontId="61" fillId="65" borderId="0"/>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72" fillId="36" borderId="15">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22">
      <alignment horizontal="left" vertical="top" wrapText="1"/>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1" fillId="36" borderId="15">
      <alignment horizontal="left" vertical="top"/>
    </xf>
    <xf numFmtId="0" fontId="35" fillId="0" borderId="10">
      <alignment horizontal="center" vertical="center"/>
    </xf>
    <xf numFmtId="0" fontId="2" fillId="0" borderId="0"/>
    <xf numFmtId="0" fontId="2" fillId="0" borderId="0"/>
    <xf numFmtId="0" fontId="2" fillId="0" borderId="0"/>
    <xf numFmtId="0" fontId="135" fillId="0" borderId="0"/>
    <xf numFmtId="0" fontId="51" fillId="102" borderId="0">
      <alignment horizontal="left"/>
    </xf>
    <xf numFmtId="0" fontId="61" fillId="102" borderId="0">
      <alignment horizontal="left" wrapText="1"/>
    </xf>
    <xf numFmtId="0" fontId="51" fillId="102" borderId="0">
      <alignment horizontal="left"/>
    </xf>
    <xf numFmtId="0" fontId="136" fillId="0" borderId="40"/>
    <xf numFmtId="0" fontId="137" fillId="0" borderId="0"/>
    <xf numFmtId="0" fontId="138" fillId="0" borderId="0"/>
    <xf numFmtId="0" fontId="138" fillId="0" borderId="0"/>
    <xf numFmtId="49" fontId="126" fillId="0" borderId="0" applyFill="0" applyBorder="0" applyProtection="0"/>
    <xf numFmtId="49" fontId="126" fillId="0" borderId="0" applyFill="0" applyBorder="0" applyProtection="0"/>
    <xf numFmtId="0" fontId="51" fillId="102" borderId="0">
      <alignment horizontal="left"/>
    </xf>
    <xf numFmtId="0" fontId="139" fillId="0" borderId="0"/>
    <xf numFmtId="0" fontId="139" fillId="0" borderId="0"/>
    <xf numFmtId="0" fontId="120" fillId="0" borderId="9" applyNumberFormat="0" applyFill="0" applyAlignment="0" applyProtection="0"/>
    <xf numFmtId="167" fontId="15" fillId="0" borderId="0" applyFont="0" applyFill="0" applyBorder="0" applyAlignment="0" applyProtection="0"/>
    <xf numFmtId="0" fontId="70" fillId="106" borderId="8" applyNumberFormat="0" applyFont="0" applyAlignment="0" applyProtection="0"/>
    <xf numFmtId="0" fontId="70" fillId="106" borderId="8" applyNumberFormat="0" applyFont="0" applyAlignment="0" applyProtection="0"/>
    <xf numFmtId="0" fontId="70" fillId="106" borderId="8" applyNumberFormat="0" applyFont="0" applyAlignment="0" applyProtection="0"/>
    <xf numFmtId="0" fontId="70" fillId="106" borderId="8" applyNumberFormat="0" applyFont="0" applyAlignment="0" applyProtection="0"/>
    <xf numFmtId="0" fontId="140" fillId="106" borderId="8" applyNumberFormat="0" applyFont="0" applyAlignment="0" applyProtection="0"/>
    <xf numFmtId="0" fontId="118" fillId="0" borderId="0" applyNumberFormat="0" applyFill="0" applyBorder="0" applyAlignment="0" applyProtection="0"/>
    <xf numFmtId="1" fontId="141" fillId="0" borderId="0">
      <alignment vertical="top" wrapText="1"/>
    </xf>
    <xf numFmtId="0" fontId="142" fillId="0" borderId="0">
      <alignment vertical="center"/>
    </xf>
    <xf numFmtId="0" fontId="16" fillId="0" borderId="0" applyNumberFormat="0" applyFill="0" applyBorder="0" applyAlignment="0" applyProtection="0"/>
    <xf numFmtId="0" fontId="5" fillId="0" borderId="0"/>
    <xf numFmtId="0" fontId="124" fillId="0" borderId="0" applyNumberFormat="0" applyFill="0" applyBorder="0" applyAlignment="0" applyProtection="0"/>
    <xf numFmtId="0" fontId="147" fillId="0" borderId="0" applyBorder="0" applyProtection="0"/>
    <xf numFmtId="43" fontId="5"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5"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80" borderId="0" applyNumberFormat="0" applyBorder="0" applyAlignment="0" applyProtection="0"/>
    <xf numFmtId="0" fontId="1" fillId="80" borderId="0" applyNumberFormat="0" applyBorder="0" applyAlignment="0" applyProtection="0"/>
    <xf numFmtId="0" fontId="1" fillId="81" borderId="0" applyNumberFormat="0" applyBorder="0" applyAlignment="0" applyProtection="0"/>
    <xf numFmtId="0" fontId="1" fillId="82" borderId="0" applyNumberFormat="0" applyBorder="0" applyAlignment="0" applyProtection="0"/>
    <xf numFmtId="0" fontId="1" fillId="82" borderId="0" applyNumberFormat="0" applyBorder="0" applyAlignment="0" applyProtection="0"/>
    <xf numFmtId="0" fontId="1" fillId="83" borderId="0" applyNumberFormat="0" applyBorder="0" applyAlignment="0" applyProtection="0"/>
    <xf numFmtId="0" fontId="1" fillId="84" borderId="0" applyNumberFormat="0" applyBorder="0" applyAlignment="0" applyProtection="0"/>
    <xf numFmtId="0" fontId="1" fillId="84" borderId="0" applyNumberFormat="0" applyBorder="0" applyAlignment="0" applyProtection="0"/>
    <xf numFmtId="0" fontId="1" fillId="85" borderId="0" applyNumberFormat="0" applyBorder="0" applyAlignment="0" applyProtection="0"/>
    <xf numFmtId="0" fontId="1" fillId="86" borderId="0" applyNumberFormat="0" applyBorder="0" applyAlignment="0" applyProtection="0"/>
    <xf numFmtId="0" fontId="1" fillId="86" borderId="0" applyNumberFormat="0" applyBorder="0" applyAlignment="0" applyProtection="0"/>
    <xf numFmtId="0" fontId="1" fillId="87" borderId="0" applyNumberFormat="0" applyBorder="0" applyAlignment="0" applyProtection="0"/>
    <xf numFmtId="0" fontId="1" fillId="88" borderId="0" applyNumberFormat="0" applyBorder="0" applyAlignment="0" applyProtection="0"/>
    <xf numFmtId="0" fontId="1" fillId="88" borderId="0" applyNumberFormat="0" applyBorder="0" applyAlignment="0" applyProtection="0"/>
    <xf numFmtId="41"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5" fillId="0" borderId="0" applyFont="0" applyFill="0" applyBorder="0" applyAlignment="0" applyProtection="0"/>
    <xf numFmtId="0" fontId="5" fillId="0" borderId="0"/>
    <xf numFmtId="0" fontId="1" fillId="0" borderId="0"/>
    <xf numFmtId="0" fontId="79" fillId="0" borderId="0"/>
    <xf numFmtId="0" fontId="149" fillId="0" borderId="0" applyNumberFormat="0" applyFill="0" applyBorder="0" applyAlignment="0" applyProtection="0"/>
    <xf numFmtId="0" fontId="79" fillId="0" borderId="0"/>
    <xf numFmtId="0" fontId="124" fillId="0" borderId="0" applyNumberFormat="0" applyFill="0" applyBorder="0" applyAlignment="0" applyProtection="0"/>
    <xf numFmtId="0" fontId="1" fillId="0" borderId="0"/>
    <xf numFmtId="0" fontId="18" fillId="0" borderId="0"/>
    <xf numFmtId="0" fontId="78" fillId="0" borderId="0"/>
    <xf numFmtId="0" fontId="150" fillId="0" borderId="0" applyNumberFormat="0" applyFill="0" applyBorder="0" applyAlignment="0" applyProtection="0"/>
    <xf numFmtId="0" fontId="151" fillId="0" borderId="0"/>
    <xf numFmtId="0" fontId="35" fillId="0" borderId="0"/>
    <xf numFmtId="0" fontId="156" fillId="0" borderId="0"/>
  </cellStyleXfs>
  <cellXfs count="256">
    <xf numFmtId="0" fontId="0" fillId="0" borderId="0" xfId="0"/>
    <xf numFmtId="0" fontId="7" fillId="35" borderId="17" xfId="0" applyFont="1" applyFill="1" applyBorder="1" applyAlignment="1">
      <alignment horizontal="center" vertical="center" wrapText="1"/>
    </xf>
    <xf numFmtId="0" fontId="5" fillId="0" borderId="0" xfId="5" applyAlignment="1">
      <alignment horizontal="center"/>
    </xf>
    <xf numFmtId="0" fontId="5" fillId="0" borderId="0" xfId="5"/>
    <xf numFmtId="0" fontId="7" fillId="34" borderId="20" xfId="5" applyFont="1" applyFill="1" applyBorder="1" applyAlignment="1">
      <alignment horizontal="center"/>
    </xf>
    <xf numFmtId="0" fontId="7" fillId="34" borderId="20" xfId="5" applyFont="1" applyFill="1" applyBorder="1" applyAlignment="1">
      <alignment horizontal="center" wrapText="1"/>
    </xf>
    <xf numFmtId="0" fontId="5" fillId="0" borderId="0" xfId="4"/>
    <xf numFmtId="0" fontId="7" fillId="34" borderId="22" xfId="0" applyFont="1" applyFill="1" applyBorder="1" applyAlignment="1">
      <alignment horizontal="center" vertical="center" wrapText="1"/>
    </xf>
    <xf numFmtId="0" fontId="7" fillId="34" borderId="20"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4" borderId="15" xfId="5" applyFont="1" applyFill="1" applyBorder="1" applyAlignment="1">
      <alignment horizontal="center" wrapText="1"/>
    </xf>
    <xf numFmtId="0" fontId="7" fillId="34" borderId="21" xfId="0" applyFont="1" applyFill="1" applyBorder="1" applyAlignment="1">
      <alignment horizontal="center" vertical="center" wrapText="1"/>
    </xf>
    <xf numFmtId="0" fontId="7" fillId="0" borderId="0" xfId="0" applyFont="1"/>
    <xf numFmtId="0" fontId="7" fillId="39" borderId="20" xfId="0" applyFont="1" applyFill="1" applyBorder="1" applyAlignment="1">
      <alignment horizontal="center" vertical="center" wrapText="1"/>
    </xf>
    <xf numFmtId="0" fontId="7" fillId="0" borderId="0" xfId="4" applyFont="1"/>
    <xf numFmtId="0" fontId="7" fillId="37" borderId="11" xfId="0" applyFont="1" applyFill="1" applyBorder="1" applyAlignment="1">
      <alignment wrapText="1"/>
    </xf>
    <xf numFmtId="0" fontId="18" fillId="69" borderId="0" xfId="991" applyFont="1" applyFill="1"/>
    <xf numFmtId="0" fontId="5" fillId="69" borderId="0" xfId="989" applyFill="1"/>
    <xf numFmtId="0" fontId="5" fillId="69" borderId="0" xfId="991" applyFill="1"/>
    <xf numFmtId="0" fontId="143" fillId="69" borderId="0" xfId="6273" applyNumberFormat="1" applyFont="1" applyFill="1" applyAlignment="1" applyProtection="1">
      <alignment vertical="center" wrapText="1"/>
    </xf>
    <xf numFmtId="0" fontId="18" fillId="69" borderId="0" xfId="991" applyFont="1" applyFill="1" applyAlignment="1">
      <alignment vertical="center"/>
    </xf>
    <xf numFmtId="0" fontId="146" fillId="69" borderId="0" xfId="991" applyFont="1" applyFill="1" applyAlignment="1">
      <alignment vertical="center"/>
    </xf>
    <xf numFmtId="0" fontId="5" fillId="69" borderId="0" xfId="991" applyFill="1" applyAlignment="1">
      <alignment vertical="center"/>
    </xf>
    <xf numFmtId="0" fontId="145" fillId="69" borderId="0" xfId="6274" applyFont="1" applyFill="1"/>
    <xf numFmtId="0" fontId="5" fillId="69" borderId="0" xfId="6274" applyFill="1"/>
    <xf numFmtId="0" fontId="5" fillId="69" borderId="0" xfId="6275" applyFont="1" applyFill="1" applyAlignment="1" applyProtection="1">
      <alignment horizontal="left" vertical="top" wrapText="1"/>
    </xf>
    <xf numFmtId="0" fontId="5" fillId="69" borderId="0" xfId="6274" applyFill="1" applyAlignment="1">
      <alignment horizontal="left" vertical="top"/>
    </xf>
    <xf numFmtId="0" fontId="124" fillId="69" borderId="0" xfId="6275" applyFill="1" applyAlignment="1" applyProtection="1">
      <alignment vertical="center" wrapText="1"/>
    </xf>
    <xf numFmtId="0" fontId="144" fillId="69" borderId="0" xfId="6275" applyFont="1" applyFill="1" applyAlignment="1" applyProtection="1">
      <alignment horizontal="left" wrapText="1"/>
    </xf>
    <xf numFmtId="0" fontId="5" fillId="69" borderId="0" xfId="989" applyFill="1" applyAlignment="1">
      <alignment vertical="center"/>
    </xf>
    <xf numFmtId="0" fontId="0" fillId="69" borderId="0" xfId="0" applyFill="1"/>
    <xf numFmtId="0" fontId="7" fillId="34" borderId="26" xfId="4" applyFont="1" applyFill="1" applyBorder="1" applyAlignment="1">
      <alignment horizontal="center" vertical="center" wrapText="1"/>
    </xf>
    <xf numFmtId="0" fontId="7" fillId="34" borderId="27" xfId="4" applyFont="1" applyFill="1" applyBorder="1" applyAlignment="1">
      <alignment horizontal="center" vertical="center" wrapText="1"/>
    </xf>
    <xf numFmtId="0" fontId="7" fillId="35" borderId="28" xfId="4" applyFont="1" applyFill="1" applyBorder="1" applyAlignment="1">
      <alignment horizontal="center" vertical="center" wrapText="1"/>
    </xf>
    <xf numFmtId="165" fontId="10" fillId="69" borderId="0" xfId="2" applyNumberFormat="1" applyFont="1" applyFill="1" applyAlignment="1">
      <alignment horizontal="right" vertical="center"/>
    </xf>
    <xf numFmtId="166" fontId="11" fillId="69" borderId="0" xfId="2" applyNumberFormat="1" applyFont="1" applyFill="1" applyAlignment="1">
      <alignment horizontal="right" vertical="center"/>
    </xf>
    <xf numFmtId="0" fontId="0" fillId="0" borderId="0" xfId="0" applyAlignment="1">
      <alignment horizontal="right" vertical="center"/>
    </xf>
    <xf numFmtId="0" fontId="0" fillId="69" borderId="0" xfId="0" applyFill="1" applyAlignment="1">
      <alignment horizontal="right" vertical="center"/>
    </xf>
    <xf numFmtId="0" fontId="10" fillId="69" borderId="0" xfId="2" applyFont="1" applyFill="1" applyAlignment="1">
      <alignment horizontal="right" vertical="center"/>
    </xf>
    <xf numFmtId="3" fontId="7" fillId="69" borderId="0" xfId="0" applyNumberFormat="1" applyFont="1" applyFill="1" applyAlignment="1">
      <alignment horizontal="right" vertical="center"/>
    </xf>
    <xf numFmtId="0" fontId="7" fillId="0" borderId="0" xfId="0" applyFont="1" applyAlignment="1">
      <alignment horizontal="right" vertical="center"/>
    </xf>
    <xf numFmtId="0" fontId="5" fillId="0" borderId="0" xfId="5" applyAlignment="1">
      <alignment horizontal="right" vertical="center"/>
    </xf>
    <xf numFmtId="0" fontId="5" fillId="0" borderId="0" xfId="5" applyAlignment="1">
      <alignment horizontal="right"/>
    </xf>
    <xf numFmtId="0" fontId="5" fillId="0" borderId="0" xfId="4" applyAlignment="1">
      <alignment horizontal="right" vertical="center"/>
    </xf>
    <xf numFmtId="0" fontId="7" fillId="35" borderId="15" xfId="4" applyFont="1" applyFill="1" applyBorder="1" applyAlignment="1">
      <alignment horizontal="center"/>
    </xf>
    <xf numFmtId="202" fontId="148" fillId="69" borderId="0" xfId="0" applyNumberFormat="1" applyFont="1" applyFill="1" applyAlignment="1">
      <alignment horizontal="right" vertical="center"/>
    </xf>
    <xf numFmtId="3" fontId="7" fillId="69" borderId="0" xfId="0" applyNumberFormat="1" applyFont="1" applyFill="1" applyAlignment="1">
      <alignment horizontal="left" indent="1"/>
    </xf>
    <xf numFmtId="202" fontId="148" fillId="69" borderId="0" xfId="0" applyNumberFormat="1" applyFont="1" applyFill="1"/>
    <xf numFmtId="202" fontId="0" fillId="69" borderId="0" xfId="0" applyNumberFormat="1" applyFill="1"/>
    <xf numFmtId="3" fontId="7" fillId="69" borderId="0" xfId="0" applyNumberFormat="1" applyFont="1" applyFill="1" applyAlignment="1">
      <alignment horizontal="right" vertical="center" wrapText="1"/>
    </xf>
    <xf numFmtId="202" fontId="0" fillId="69" borderId="0" xfId="0" applyNumberFormat="1" applyFill="1" applyAlignment="1">
      <alignment horizontal="right" vertical="center"/>
    </xf>
    <xf numFmtId="0" fontId="9" fillId="69" borderId="0" xfId="0" applyFont="1" applyFill="1" applyAlignment="1">
      <alignment horizontal="center"/>
    </xf>
    <xf numFmtId="0" fontId="5" fillId="69" borderId="0" xfId="0" applyFont="1" applyFill="1"/>
    <xf numFmtId="3" fontId="0" fillId="69" borderId="0" xfId="0" applyNumberFormat="1" applyFill="1" applyAlignment="1">
      <alignment horizontal="right" vertical="center"/>
    </xf>
    <xf numFmtId="0" fontId="7" fillId="69" borderId="0" xfId="0" applyFont="1" applyFill="1"/>
    <xf numFmtId="0" fontId="7" fillId="69" borderId="0" xfId="0" applyFont="1" applyFill="1" applyAlignment="1">
      <alignment horizontal="right" vertical="center"/>
    </xf>
    <xf numFmtId="170" fontId="7" fillId="69" borderId="0" xfId="0" applyNumberFormat="1" applyFont="1" applyFill="1" applyAlignment="1">
      <alignment horizontal="right" vertical="center"/>
    </xf>
    <xf numFmtId="164" fontId="7" fillId="69" borderId="0" xfId="0" applyNumberFormat="1" applyFont="1" applyFill="1" applyAlignment="1">
      <alignment horizontal="right" vertical="center"/>
    </xf>
    <xf numFmtId="4" fontId="7" fillId="69" borderId="0" xfId="0" applyNumberFormat="1" applyFont="1" applyFill="1" applyAlignment="1">
      <alignment horizontal="right" vertical="center"/>
    </xf>
    <xf numFmtId="170" fontId="7" fillId="69" borderId="0" xfId="0" applyNumberFormat="1" applyFont="1" applyFill="1"/>
    <xf numFmtId="164" fontId="0" fillId="69" borderId="0" xfId="0" applyNumberFormat="1" applyFill="1" applyAlignment="1">
      <alignment horizontal="right" vertical="center"/>
    </xf>
    <xf numFmtId="0" fontId="5" fillId="69" borderId="0" xfId="4" applyFill="1"/>
    <xf numFmtId="0" fontId="7" fillId="69" borderId="0" xfId="4" applyFont="1" applyFill="1"/>
    <xf numFmtId="1" fontId="7" fillId="69" borderId="0" xfId="4" applyNumberFormat="1" applyFont="1" applyFill="1"/>
    <xf numFmtId="0" fontId="5" fillId="69" borderId="0" xfId="4" applyFill="1" applyAlignment="1">
      <alignment horizontal="right" vertical="center"/>
    </xf>
    <xf numFmtId="3" fontId="5" fillId="69" borderId="0" xfId="4" applyNumberFormat="1" applyFill="1" applyAlignment="1">
      <alignment horizontal="right" vertical="center"/>
    </xf>
    <xf numFmtId="0" fontId="0" fillId="69" borderId="0" xfId="4" applyFont="1" applyFill="1" applyAlignment="1">
      <alignment horizontal="right" vertical="center"/>
    </xf>
    <xf numFmtId="0" fontId="0" fillId="69" borderId="0" xfId="4" applyFont="1" applyFill="1"/>
    <xf numFmtId="0" fontId="143" fillId="69" borderId="0" xfId="801" applyNumberFormat="1" applyFont="1" applyFill="1" applyAlignment="1" applyProtection="1">
      <alignment horizontal="left" vertical="center" wrapText="1"/>
    </xf>
    <xf numFmtId="0" fontId="18" fillId="69" borderId="0" xfId="1" applyFont="1" applyFill="1" applyBorder="1" applyAlignment="1" applyProtection="1">
      <alignment vertical="center" wrapText="1"/>
    </xf>
    <xf numFmtId="0" fontId="154" fillId="69" borderId="0" xfId="1" applyFont="1" applyFill="1" applyBorder="1" applyAlignment="1" applyProtection="1">
      <alignment vertical="center" wrapText="1"/>
    </xf>
    <xf numFmtId="0" fontId="123" fillId="69" borderId="0" xfId="6882" applyFont="1" applyFill="1" applyAlignment="1">
      <alignment horizontal="left"/>
    </xf>
    <xf numFmtId="0" fontId="123" fillId="69" borderId="0" xfId="6882" applyFont="1" applyFill="1"/>
    <xf numFmtId="0" fontId="5" fillId="69" borderId="0" xfId="6882" applyFont="1" applyFill="1" applyAlignment="1">
      <alignment horizontal="left"/>
    </xf>
    <xf numFmtId="0" fontId="35" fillId="69" borderId="0" xfId="6882" applyFill="1"/>
    <xf numFmtId="0" fontId="6" fillId="69" borderId="0" xfId="6882" applyFont="1" applyFill="1" applyAlignment="1">
      <alignment horizontal="right"/>
    </xf>
    <xf numFmtId="49" fontId="5" fillId="69" borderId="0" xfId="6882" applyNumberFormat="1" applyFont="1" applyFill="1" applyAlignment="1">
      <alignment horizontal="left" indent="1"/>
    </xf>
    <xf numFmtId="1" fontId="5" fillId="69" borderId="0" xfId="6882" applyNumberFormat="1" applyFont="1" applyFill="1" applyAlignment="1">
      <alignment horizontal="right"/>
    </xf>
    <xf numFmtId="0" fontId="5" fillId="69" borderId="0" xfId="6882" applyFont="1" applyFill="1" applyAlignment="1">
      <alignment horizontal="right"/>
    </xf>
    <xf numFmtId="0" fontId="155" fillId="69" borderId="0" xfId="6882" applyFont="1" applyFill="1" applyAlignment="1">
      <alignment horizontal="right"/>
    </xf>
    <xf numFmtId="0" fontId="157" fillId="69" borderId="0" xfId="6883" applyFont="1" applyFill="1" applyAlignment="1">
      <alignment horizontal="right" vertical="center"/>
    </xf>
    <xf numFmtId="0" fontId="102" fillId="69" borderId="0" xfId="0" applyFont="1" applyFill="1" applyAlignment="1">
      <alignment vertical="center" wrapText="1"/>
    </xf>
    <xf numFmtId="0" fontId="5" fillId="69" borderId="0" xfId="5" applyFill="1"/>
    <xf numFmtId="0" fontId="5" fillId="69" borderId="0" xfId="5" applyFill="1" applyAlignment="1">
      <alignment horizontal="right" vertical="center"/>
    </xf>
    <xf numFmtId="0" fontId="5" fillId="69" borderId="0" xfId="5" applyFill="1" applyAlignment="1">
      <alignment horizontal="right"/>
    </xf>
    <xf numFmtId="169" fontId="11" fillId="69" borderId="0" xfId="5" applyNumberFormat="1" applyFont="1" applyFill="1" applyAlignment="1">
      <alignment horizontal="right"/>
    </xf>
    <xf numFmtId="200" fontId="5" fillId="69" borderId="0" xfId="5" applyNumberFormat="1" applyFill="1"/>
    <xf numFmtId="201" fontId="5" fillId="69" borderId="0" xfId="5" applyNumberFormat="1" applyFill="1"/>
    <xf numFmtId="164" fontId="5" fillId="69" borderId="0" xfId="5" applyNumberFormat="1" applyFill="1" applyAlignment="1">
      <alignment vertical="center"/>
    </xf>
    <xf numFmtId="0" fontId="102" fillId="69" borderId="0" xfId="5" applyFont="1" applyFill="1"/>
    <xf numFmtId="0" fontId="5" fillId="69" borderId="0" xfId="5" applyFill="1" applyAlignment="1">
      <alignment horizontal="center"/>
    </xf>
    <xf numFmtId="164" fontId="0" fillId="69" borderId="0" xfId="0" applyNumberFormat="1" applyFill="1"/>
    <xf numFmtId="164" fontId="7" fillId="34" borderId="20" xfId="0" applyNumberFormat="1" applyFont="1" applyFill="1" applyBorder="1" applyAlignment="1">
      <alignment horizontal="center" vertical="center" wrapText="1"/>
    </xf>
    <xf numFmtId="164" fontId="7" fillId="34" borderId="15" xfId="0" applyNumberFormat="1" applyFont="1" applyFill="1" applyBorder="1" applyAlignment="1">
      <alignment horizontal="center" vertical="center" wrapText="1"/>
    </xf>
    <xf numFmtId="164" fontId="0" fillId="0" borderId="0" xfId="0" applyNumberFormat="1"/>
    <xf numFmtId="0" fontId="7" fillId="34" borderId="23" xfId="0" applyFont="1" applyFill="1" applyBorder="1" applyAlignment="1">
      <alignment horizontal="left" vertical="center" wrapText="1"/>
    </xf>
    <xf numFmtId="0" fontId="7" fillId="0" borderId="23" xfId="0" applyFont="1" applyBorder="1" applyAlignment="1">
      <alignment horizontal="left" vertical="center" wrapText="1"/>
    </xf>
    <xf numFmtId="0" fontId="7" fillId="69" borderId="11" xfId="5" applyFont="1" applyFill="1" applyBorder="1" applyAlignment="1">
      <alignment horizontal="left" vertical="center"/>
    </xf>
    <xf numFmtId="0" fontId="7" fillId="0" borderId="0" xfId="5" applyFont="1" applyAlignment="1">
      <alignment horizontal="left" vertical="center"/>
    </xf>
    <xf numFmtId="0" fontId="7" fillId="34" borderId="0" xfId="5" applyFont="1" applyFill="1" applyAlignment="1">
      <alignment horizontal="left" vertical="center"/>
    </xf>
    <xf numFmtId="0" fontId="7" fillId="0" borderId="0" xfId="5" applyFont="1" applyAlignment="1">
      <alignment horizontal="left" vertical="center" wrapText="1"/>
    </xf>
    <xf numFmtId="0" fontId="7" fillId="34" borderId="0" xfId="5" applyFont="1" applyFill="1" applyAlignment="1">
      <alignment horizontal="left" vertical="center" wrapText="1"/>
    </xf>
    <xf numFmtId="0" fontId="7" fillId="0" borderId="23" xfId="5" applyFont="1" applyBorder="1" applyAlignment="1">
      <alignment horizontal="left" vertical="center"/>
    </xf>
    <xf numFmtId="0" fontId="7" fillId="34" borderId="23" xfId="5" applyFont="1" applyFill="1" applyBorder="1" applyAlignment="1">
      <alignment horizontal="left" vertical="center"/>
    </xf>
    <xf numFmtId="0" fontId="7" fillId="0" borderId="19" xfId="5" applyFont="1" applyBorder="1" applyAlignment="1">
      <alignment horizontal="left" vertical="center"/>
    </xf>
    <xf numFmtId="0" fontId="7" fillId="0" borderId="23" xfId="4" applyFont="1" applyBorder="1" applyAlignment="1">
      <alignment horizontal="left" vertical="center" wrapText="1"/>
    </xf>
    <xf numFmtId="0" fontId="7" fillId="34" borderId="23" xfId="4" applyFont="1" applyFill="1" applyBorder="1" applyAlignment="1">
      <alignment horizontal="left" vertical="center" wrapText="1"/>
    </xf>
    <xf numFmtId="0" fontId="7" fillId="38" borderId="23" xfId="4" applyFont="1" applyFill="1" applyBorder="1" applyAlignment="1">
      <alignment horizontal="left" vertical="center" wrapText="1"/>
    </xf>
    <xf numFmtId="0" fontId="7" fillId="0" borderId="0" xfId="4" applyFont="1" applyAlignment="1">
      <alignment horizontal="left" vertical="center" wrapText="1"/>
    </xf>
    <xf numFmtId="3" fontId="7" fillId="38" borderId="17" xfId="0" applyNumberFormat="1" applyFont="1" applyFill="1" applyBorder="1" applyAlignment="1">
      <alignment horizontal="right" vertical="center" wrapText="1" indent="1"/>
    </xf>
    <xf numFmtId="164" fontId="7" fillId="38" borderId="17" xfId="0" applyNumberFormat="1" applyFont="1" applyFill="1" applyBorder="1" applyAlignment="1">
      <alignment horizontal="right" vertical="center" wrapText="1" indent="1"/>
    </xf>
    <xf numFmtId="164" fontId="7" fillId="38" borderId="24" xfId="4" applyNumberFormat="1" applyFont="1" applyFill="1" applyBorder="1" applyAlignment="1">
      <alignment horizontal="right" vertical="center" wrapText="1" indent="1"/>
    </xf>
    <xf numFmtId="3" fontId="7" fillId="34" borderId="17" xfId="0" applyNumberFormat="1" applyFont="1" applyFill="1" applyBorder="1" applyAlignment="1">
      <alignment horizontal="right" vertical="center" wrapText="1" indent="1"/>
    </xf>
    <xf numFmtId="164" fontId="7" fillId="34" borderId="17" xfId="0" applyNumberFormat="1" applyFont="1" applyFill="1" applyBorder="1" applyAlignment="1">
      <alignment horizontal="right" vertical="center" wrapText="1" indent="1"/>
    </xf>
    <xf numFmtId="164" fontId="7" fillId="34" borderId="24" xfId="0" applyNumberFormat="1" applyFont="1" applyFill="1" applyBorder="1" applyAlignment="1">
      <alignment horizontal="right" vertical="center" wrapText="1" indent="1"/>
    </xf>
    <xf numFmtId="3" fontId="7" fillId="0" borderId="17" xfId="0" applyNumberFormat="1" applyFont="1" applyBorder="1" applyAlignment="1">
      <alignment horizontal="right" vertical="center" wrapText="1" indent="1"/>
    </xf>
    <xf numFmtId="164" fontId="7" fillId="0" borderId="17" xfId="0" applyNumberFormat="1" applyFont="1" applyBorder="1" applyAlignment="1">
      <alignment horizontal="right" vertical="center" wrapText="1" indent="1"/>
    </xf>
    <xf numFmtId="164" fontId="7" fillId="0" borderId="24" xfId="4" applyNumberFormat="1" applyFont="1" applyBorder="1" applyAlignment="1">
      <alignment horizontal="right" vertical="center" wrapText="1" indent="1"/>
    </xf>
    <xf numFmtId="164" fontId="7" fillId="0" borderId="24" xfId="0" applyNumberFormat="1" applyFont="1" applyBorder="1" applyAlignment="1">
      <alignment horizontal="right" vertical="center" wrapText="1" indent="1"/>
    </xf>
    <xf numFmtId="168" fontId="7" fillId="34" borderId="17" xfId="3" applyNumberFormat="1" applyFont="1" applyFill="1" applyBorder="1" applyAlignment="1">
      <alignment horizontal="right" vertical="center" wrapText="1" indent="1"/>
    </xf>
    <xf numFmtId="164" fontId="7" fillId="0" borderId="23" xfId="0" applyNumberFormat="1" applyFont="1" applyBorder="1" applyAlignment="1">
      <alignment horizontal="right" vertical="center" wrapText="1" indent="1"/>
    </xf>
    <xf numFmtId="164" fontId="7" fillId="34" borderId="23" xfId="0" applyNumberFormat="1" applyFont="1" applyFill="1" applyBorder="1" applyAlignment="1">
      <alignment horizontal="right" vertical="center" wrapText="1" indent="1"/>
    </xf>
    <xf numFmtId="3" fontId="7" fillId="0" borderId="24" xfId="0" applyNumberFormat="1" applyFont="1" applyBorder="1" applyAlignment="1">
      <alignment horizontal="right" vertical="center" wrapText="1" indent="1"/>
    </xf>
    <xf numFmtId="3" fontId="7" fillId="34" borderId="24" xfId="0" applyNumberFormat="1" applyFont="1" applyFill="1" applyBorder="1" applyAlignment="1">
      <alignment horizontal="right" vertical="center" wrapText="1" indent="1"/>
    </xf>
    <xf numFmtId="164" fontId="7" fillId="0" borderId="17" xfId="5" applyNumberFormat="1" applyFont="1" applyBorder="1" applyAlignment="1">
      <alignment horizontal="right" vertical="center" indent="1"/>
    </xf>
    <xf numFmtId="164" fontId="7" fillId="0" borderId="24" xfId="5" applyNumberFormat="1" applyFont="1" applyBorder="1" applyAlignment="1">
      <alignment horizontal="right" vertical="center" indent="1"/>
    </xf>
    <xf numFmtId="164" fontId="7" fillId="34" borderId="17" xfId="5" applyNumberFormat="1" applyFont="1" applyFill="1" applyBorder="1" applyAlignment="1">
      <alignment horizontal="right" vertical="center" indent="1"/>
    </xf>
    <xf numFmtId="164" fontId="7" fillId="34" borderId="24" xfId="5" applyNumberFormat="1" applyFont="1" applyFill="1" applyBorder="1" applyAlignment="1">
      <alignment horizontal="right" vertical="center" indent="1"/>
    </xf>
    <xf numFmtId="164" fontId="7" fillId="0" borderId="17" xfId="4" applyNumberFormat="1" applyFont="1" applyBorder="1" applyAlignment="1">
      <alignment horizontal="right" vertical="center" wrapText="1" indent="1"/>
    </xf>
    <xf numFmtId="0" fontId="7" fillId="0" borderId="17" xfId="5" applyFont="1" applyBorder="1" applyAlignment="1">
      <alignment horizontal="right" vertical="center" wrapText="1" indent="1"/>
    </xf>
    <xf numFmtId="0" fontId="7" fillId="0" borderId="24" xfId="5" applyFont="1" applyBorder="1" applyAlignment="1">
      <alignment horizontal="right" vertical="center" wrapText="1" indent="1"/>
    </xf>
    <xf numFmtId="164" fontId="152" fillId="0" borderId="24" xfId="5" applyNumberFormat="1" applyFont="1" applyBorder="1" applyAlignment="1">
      <alignment horizontal="right" vertical="center" indent="1"/>
    </xf>
    <xf numFmtId="164" fontId="7" fillId="38" borderId="17" xfId="4" applyNumberFormat="1" applyFont="1" applyFill="1" applyBorder="1" applyAlignment="1">
      <alignment horizontal="right" vertical="center" wrapText="1" indent="1"/>
    </xf>
    <xf numFmtId="164" fontId="7" fillId="38" borderId="0" xfId="4" applyNumberFormat="1" applyFont="1" applyFill="1" applyAlignment="1">
      <alignment horizontal="right" vertical="center" wrapText="1" indent="1"/>
    </xf>
    <xf numFmtId="0" fontId="7" fillId="34" borderId="17" xfId="5" applyFont="1" applyFill="1" applyBorder="1" applyAlignment="1">
      <alignment horizontal="right" vertical="center" wrapText="1" indent="1"/>
    </xf>
    <xf numFmtId="0" fontId="7" fillId="34" borderId="24" xfId="5" applyFont="1" applyFill="1" applyBorder="1" applyAlignment="1">
      <alignment horizontal="right" vertical="center" wrapText="1" indent="1"/>
    </xf>
    <xf numFmtId="164" fontId="7" fillId="38" borderId="24" xfId="5" applyNumberFormat="1" applyFont="1" applyFill="1" applyBorder="1" applyAlignment="1">
      <alignment horizontal="right" vertical="center" indent="1"/>
    </xf>
    <xf numFmtId="164" fontId="152" fillId="34" borderId="24" xfId="5" applyNumberFormat="1" applyFont="1" applyFill="1" applyBorder="1" applyAlignment="1">
      <alignment horizontal="right" vertical="center" indent="1"/>
    </xf>
    <xf numFmtId="164" fontId="7" fillId="0" borderId="0" xfId="4" applyNumberFormat="1" applyFont="1" applyAlignment="1">
      <alignment horizontal="right" vertical="center" wrapText="1" indent="1"/>
    </xf>
    <xf numFmtId="164" fontId="7" fillId="0" borderId="21" xfId="4" applyNumberFormat="1" applyFont="1" applyBorder="1" applyAlignment="1">
      <alignment horizontal="right" vertical="center" wrapText="1" indent="1"/>
    </xf>
    <xf numFmtId="164" fontId="7" fillId="0" borderId="18" xfId="4" applyNumberFormat="1" applyFont="1" applyBorder="1" applyAlignment="1">
      <alignment horizontal="right" vertical="center" wrapText="1" indent="1"/>
    </xf>
    <xf numFmtId="164" fontId="152" fillId="0" borderId="18" xfId="5" applyNumberFormat="1" applyFont="1" applyBorder="1" applyAlignment="1">
      <alignment horizontal="right" vertical="center" indent="1"/>
    </xf>
    <xf numFmtId="3" fontId="7" fillId="0" borderId="29" xfId="4" applyNumberFormat="1" applyFont="1" applyBorder="1" applyAlignment="1">
      <alignment horizontal="right" vertical="center" wrapText="1" indent="1"/>
    </xf>
    <xf numFmtId="170" fontId="7" fillId="0" borderId="29" xfId="4" applyNumberFormat="1" applyFont="1" applyBorder="1" applyAlignment="1">
      <alignment horizontal="right" vertical="center" wrapText="1" indent="1"/>
    </xf>
    <xf numFmtId="169" fontId="7" fillId="0" borderId="17" xfId="4" applyNumberFormat="1" applyFont="1" applyBorder="1" applyAlignment="1">
      <alignment horizontal="right" vertical="center" wrapText="1" indent="1"/>
    </xf>
    <xf numFmtId="171" fontId="7" fillId="0" borderId="17" xfId="4" applyNumberFormat="1" applyFont="1" applyBorder="1" applyAlignment="1">
      <alignment horizontal="right" vertical="center" wrapText="1" indent="1"/>
    </xf>
    <xf numFmtId="3" fontId="7" fillId="34" borderId="29" xfId="4" applyNumberFormat="1" applyFont="1" applyFill="1" applyBorder="1" applyAlignment="1">
      <alignment horizontal="right" vertical="center" wrapText="1" indent="1"/>
    </xf>
    <xf numFmtId="170" fontId="7" fillId="34" borderId="29" xfId="4" applyNumberFormat="1" applyFont="1" applyFill="1" applyBorder="1" applyAlignment="1">
      <alignment horizontal="right" vertical="center" wrapText="1" indent="1"/>
    </xf>
    <xf numFmtId="169" fontId="7" fillId="34" borderId="17" xfId="4" applyNumberFormat="1" applyFont="1" applyFill="1" applyBorder="1" applyAlignment="1">
      <alignment horizontal="right" vertical="center" wrapText="1" indent="1"/>
    </xf>
    <xf numFmtId="171" fontId="7" fillId="34" borderId="17" xfId="4" applyNumberFormat="1" applyFont="1" applyFill="1" applyBorder="1" applyAlignment="1">
      <alignment horizontal="right" vertical="center" wrapText="1" indent="1"/>
    </xf>
    <xf numFmtId="164" fontId="7" fillId="34" borderId="17" xfId="4" applyNumberFormat="1" applyFont="1" applyFill="1" applyBorder="1" applyAlignment="1">
      <alignment horizontal="right" vertical="center" wrapText="1" indent="1"/>
    </xf>
    <xf numFmtId="3" fontId="7" fillId="34" borderId="17" xfId="4" applyNumberFormat="1" applyFont="1" applyFill="1" applyBorder="1" applyAlignment="1">
      <alignment horizontal="right" vertical="center" wrapText="1" indent="1"/>
    </xf>
    <xf numFmtId="3" fontId="7" fillId="0" borderId="17" xfId="4" applyNumberFormat="1" applyFont="1" applyBorder="1" applyAlignment="1">
      <alignment horizontal="right" vertical="center" wrapText="1" indent="1"/>
    </xf>
    <xf numFmtId="169" fontId="7" fillId="34" borderId="29" xfId="4" applyNumberFormat="1" applyFont="1" applyFill="1" applyBorder="1" applyAlignment="1">
      <alignment horizontal="right" vertical="center" wrapText="1" indent="1"/>
    </xf>
    <xf numFmtId="170" fontId="7" fillId="34" borderId="17" xfId="4" applyNumberFormat="1" applyFont="1" applyFill="1" applyBorder="1" applyAlignment="1">
      <alignment horizontal="right" vertical="center" wrapText="1" indent="1"/>
    </xf>
    <xf numFmtId="170" fontId="7" fillId="0" borderId="17" xfId="4" applyNumberFormat="1" applyFont="1" applyBorder="1" applyAlignment="1">
      <alignment horizontal="right" vertical="center" wrapText="1" indent="1"/>
    </xf>
    <xf numFmtId="3" fontId="7" fillId="38" borderId="17" xfId="4" applyNumberFormat="1" applyFont="1" applyFill="1" applyBorder="1" applyAlignment="1">
      <alignment horizontal="right" vertical="center" wrapText="1" indent="1"/>
    </xf>
    <xf numFmtId="170" fontId="7" fillId="38" borderId="17" xfId="4" applyNumberFormat="1" applyFont="1" applyFill="1" applyBorder="1" applyAlignment="1">
      <alignment horizontal="right" vertical="center" wrapText="1" indent="1"/>
    </xf>
    <xf numFmtId="169" fontId="7" fillId="38" borderId="17" xfId="4" applyNumberFormat="1" applyFont="1" applyFill="1" applyBorder="1" applyAlignment="1">
      <alignment horizontal="right" vertical="center" wrapText="1" indent="1"/>
    </xf>
    <xf numFmtId="171" fontId="7" fillId="38" borderId="17" xfId="4" applyNumberFormat="1" applyFont="1" applyFill="1" applyBorder="1" applyAlignment="1">
      <alignment horizontal="right" vertical="center" wrapText="1" indent="1"/>
    </xf>
    <xf numFmtId="169" fontId="7" fillId="0" borderId="29" xfId="4" applyNumberFormat="1" applyFont="1" applyBorder="1" applyAlignment="1">
      <alignment horizontal="right" vertical="center" wrapText="1" indent="1"/>
    </xf>
    <xf numFmtId="169" fontId="7" fillId="0" borderId="30" xfId="4" applyNumberFormat="1" applyFont="1" applyBorder="1" applyAlignment="1">
      <alignment horizontal="right" vertical="center" wrapText="1" indent="1"/>
    </xf>
    <xf numFmtId="3" fontId="7" fillId="0" borderId="31" xfId="4" applyNumberFormat="1" applyFont="1" applyBorder="1" applyAlignment="1">
      <alignment horizontal="right" vertical="center" wrapText="1" indent="1"/>
    </xf>
    <xf numFmtId="169" fontId="7" fillId="34" borderId="30" xfId="4" applyNumberFormat="1" applyFont="1" applyFill="1" applyBorder="1" applyAlignment="1">
      <alignment horizontal="right" vertical="center" wrapText="1" indent="1"/>
    </xf>
    <xf numFmtId="3" fontId="7" fillId="34" borderId="31" xfId="4" applyNumberFormat="1" applyFont="1" applyFill="1" applyBorder="1" applyAlignment="1">
      <alignment horizontal="right" vertical="center" wrapText="1" indent="1"/>
    </xf>
    <xf numFmtId="164" fontId="7" fillId="0" borderId="30" xfId="4" applyNumberFormat="1" applyFont="1" applyBorder="1" applyAlignment="1">
      <alignment horizontal="right" vertical="center" wrapText="1" indent="1"/>
    </xf>
    <xf numFmtId="164" fontId="7" fillId="34" borderId="30" xfId="4" applyNumberFormat="1" applyFont="1" applyFill="1" applyBorder="1" applyAlignment="1">
      <alignment horizontal="right" vertical="center" wrapText="1" indent="1"/>
    </xf>
    <xf numFmtId="164" fontId="7" fillId="0" borderId="29" xfId="4" applyNumberFormat="1" applyFont="1" applyBorder="1" applyAlignment="1">
      <alignment horizontal="right" vertical="center" wrapText="1" indent="1"/>
    </xf>
    <xf numFmtId="164" fontId="7" fillId="34" borderId="29" xfId="4" applyNumberFormat="1" applyFont="1" applyFill="1" applyBorder="1" applyAlignment="1">
      <alignment horizontal="right" vertical="center" wrapText="1" indent="1"/>
    </xf>
    <xf numFmtId="171" fontId="7" fillId="0" borderId="31" xfId="4" applyNumberFormat="1" applyFont="1" applyBorder="1" applyAlignment="1">
      <alignment horizontal="right" vertical="center" wrapText="1" indent="1"/>
    </xf>
    <xf numFmtId="171" fontId="7" fillId="34" borderId="31" xfId="4" applyNumberFormat="1" applyFont="1" applyFill="1" applyBorder="1" applyAlignment="1">
      <alignment horizontal="right" vertical="center" wrapText="1" indent="1"/>
    </xf>
    <xf numFmtId="0" fontId="7" fillId="34" borderId="18" xfId="0" applyFont="1" applyFill="1" applyBorder="1" applyAlignment="1">
      <alignment horizontal="center" vertical="center" wrapText="1"/>
    </xf>
    <xf numFmtId="0" fontId="158" fillId="69" borderId="0" xfId="1" applyFont="1" applyFill="1" applyAlignment="1" applyProtection="1">
      <alignment horizontal="left" vertical="top" wrapText="1"/>
    </xf>
    <xf numFmtId="0" fontId="158" fillId="69" borderId="0" xfId="1" applyFont="1" applyFill="1" applyAlignment="1" applyProtection="1">
      <alignment horizontal="left" vertical="center" wrapText="1"/>
    </xf>
    <xf numFmtId="49" fontId="5" fillId="69" borderId="0" xfId="6882" applyNumberFormat="1" applyFont="1" applyFill="1" applyAlignment="1">
      <alignment horizontal="left" indent="1"/>
    </xf>
    <xf numFmtId="0" fontId="143" fillId="109" borderId="0" xfId="801" applyNumberFormat="1" applyFont="1" applyFill="1" applyAlignment="1" applyProtection="1">
      <alignment horizontal="left" vertical="center" wrapText="1"/>
    </xf>
    <xf numFmtId="0" fontId="5" fillId="69" borderId="0" xfId="6275" applyFont="1" applyFill="1" applyAlignment="1" applyProtection="1">
      <alignment horizontal="left" vertical="top" wrapText="1"/>
    </xf>
    <xf numFmtId="0" fontId="143" fillId="69" borderId="0" xfId="989" applyFont="1" applyFill="1" applyAlignment="1">
      <alignment horizontal="left" wrapText="1"/>
    </xf>
    <xf numFmtId="0" fontId="143" fillId="69" borderId="0" xfId="1" applyFont="1" applyFill="1" applyBorder="1" applyAlignment="1" applyProtection="1">
      <alignment horizontal="left" wrapText="1"/>
    </xf>
    <xf numFmtId="0" fontId="0" fillId="69" borderId="0" xfId="6275" applyFont="1" applyFill="1" applyAlignment="1" applyProtection="1">
      <alignment horizontal="left" vertical="top" wrapText="1"/>
    </xf>
    <xf numFmtId="0" fontId="157" fillId="69" borderId="0" xfId="6883" applyFont="1" applyFill="1" applyAlignment="1">
      <alignment horizontal="left" vertical="center" indent="1"/>
    </xf>
    <xf numFmtId="0" fontId="5" fillId="69" borderId="0" xfId="6882" applyFont="1" applyFill="1" applyAlignment="1">
      <alignment horizontal="left"/>
    </xf>
    <xf numFmtId="2" fontId="5" fillId="69" borderId="0" xfId="989" applyNumberFormat="1" applyFill="1" applyAlignment="1">
      <alignment horizontal="left" vertical="top" wrapText="1"/>
    </xf>
    <xf numFmtId="0" fontId="12" fillId="69" borderId="0" xfId="0" applyFont="1" applyFill="1" applyAlignment="1">
      <alignment horizontal="left" vertical="center"/>
    </xf>
    <xf numFmtId="0" fontId="7" fillId="37" borderId="14" xfId="0" applyFont="1" applyFill="1" applyBorder="1" applyAlignment="1">
      <alignment horizontal="center" wrapText="1"/>
    </xf>
    <xf numFmtId="0" fontId="7" fillId="37" borderId="11" xfId="0" applyFont="1" applyFill="1" applyBorder="1" applyAlignment="1">
      <alignment horizontal="center" wrapText="1"/>
    </xf>
    <xf numFmtId="0" fontId="12" fillId="69" borderId="0" xfId="0" applyFont="1" applyFill="1" applyAlignment="1">
      <alignment horizontal="left" vertical="center" wrapText="1"/>
    </xf>
    <xf numFmtId="0" fontId="12" fillId="69" borderId="0" xfId="0" applyFont="1" applyFill="1" applyAlignment="1">
      <alignment horizontal="left"/>
    </xf>
    <xf numFmtId="0" fontId="153" fillId="69" borderId="0" xfId="0" applyFont="1" applyFill="1" applyAlignment="1">
      <alignment horizontal="left" vertical="center" wrapText="1"/>
    </xf>
    <xf numFmtId="0" fontId="12" fillId="69" borderId="11" xfId="0" applyFont="1" applyFill="1" applyBorder="1" applyAlignment="1">
      <alignment horizontal="left" vertical="top" wrapText="1"/>
    </xf>
    <xf numFmtId="0" fontId="158" fillId="69" borderId="0" xfId="1" applyFont="1" applyFill="1" applyAlignment="1" applyProtection="1">
      <alignment horizontal="left" vertical="center"/>
    </xf>
    <xf numFmtId="0" fontId="6" fillId="69" borderId="10" xfId="0" applyFont="1" applyFill="1" applyBorder="1" applyAlignment="1">
      <alignment horizontal="left" vertical="center" wrapText="1"/>
    </xf>
    <xf numFmtId="0" fontId="7" fillId="34" borderId="11" xfId="0" applyFont="1" applyFill="1" applyBorder="1" applyAlignment="1">
      <alignment horizontal="center" vertical="center" wrapText="1"/>
    </xf>
    <xf numFmtId="0" fontId="7" fillId="33" borderId="0" xfId="0" applyFont="1" applyFill="1" applyAlignment="1">
      <alignment horizontal="center" vertical="center" wrapText="1"/>
    </xf>
    <xf numFmtId="0" fontId="7" fillId="34" borderId="10" xfId="0" applyFont="1" applyFill="1" applyBorder="1" applyAlignment="1">
      <alignment horizontal="center" vertical="center" wrapText="1"/>
    </xf>
    <xf numFmtId="0" fontId="7" fillId="34" borderId="12" xfId="0" applyFont="1" applyFill="1" applyBorder="1" applyAlignment="1">
      <alignment horizontal="center" vertical="center" wrapText="1"/>
    </xf>
    <xf numFmtId="0" fontId="7" fillId="34" borderId="17" xfId="0" applyFont="1" applyFill="1" applyBorder="1" applyAlignment="1">
      <alignment horizontal="center" vertical="center" wrapText="1"/>
    </xf>
    <xf numFmtId="0" fontId="7" fillId="34" borderId="21" xfId="0" applyFont="1" applyFill="1" applyBorder="1" applyAlignment="1">
      <alignment horizontal="center" vertical="center" wrapText="1"/>
    </xf>
    <xf numFmtId="0" fontId="7" fillId="34" borderId="13" xfId="0" applyFont="1" applyFill="1" applyBorder="1" applyAlignment="1">
      <alignment horizontal="center" vertical="center" wrapText="1"/>
    </xf>
    <xf numFmtId="0" fontId="7" fillId="34" borderId="14" xfId="0" applyFont="1" applyFill="1" applyBorder="1" applyAlignment="1">
      <alignment horizontal="center" vertical="center" wrapText="1"/>
    </xf>
    <xf numFmtId="0" fontId="7" fillId="34" borderId="18" xfId="0" applyFont="1" applyFill="1" applyBorder="1" applyAlignment="1">
      <alignment horizontal="center" vertical="center" wrapText="1"/>
    </xf>
    <xf numFmtId="0" fontId="7" fillId="34" borderId="19" xfId="0" applyFont="1" applyFill="1" applyBorder="1" applyAlignment="1">
      <alignment horizontal="center" vertical="center" wrapText="1"/>
    </xf>
    <xf numFmtId="0" fontId="7" fillId="33" borderId="15" xfId="0" applyFont="1" applyFill="1" applyBorder="1" applyAlignment="1">
      <alignment horizontal="center" vertical="center" wrapText="1"/>
    </xf>
    <xf numFmtId="0" fontId="7" fillId="34" borderId="16" xfId="0" applyFont="1" applyFill="1" applyBorder="1" applyAlignment="1">
      <alignment horizontal="center" vertical="center" wrapText="1"/>
    </xf>
    <xf numFmtId="164" fontId="7" fillId="33" borderId="20" xfId="0" applyNumberFormat="1" applyFont="1" applyFill="1" applyBorder="1" applyAlignment="1">
      <alignment horizontal="center" vertical="center" wrapText="1"/>
    </xf>
    <xf numFmtId="164" fontId="0" fillId="34" borderId="20" xfId="0" applyNumberFormat="1" applyFill="1" applyBorder="1" applyAlignment="1">
      <alignment horizontal="center" vertical="center" wrapText="1"/>
    </xf>
    <xf numFmtId="164" fontId="7" fillId="34" borderId="12" xfId="0" applyNumberFormat="1" applyFont="1" applyFill="1" applyBorder="1" applyAlignment="1">
      <alignment horizontal="center" vertical="center" wrapText="1"/>
    </xf>
    <xf numFmtId="164" fontId="7" fillId="34" borderId="21" xfId="0" applyNumberFormat="1" applyFont="1" applyFill="1" applyBorder="1" applyAlignment="1">
      <alignment horizontal="center" vertical="center" wrapText="1"/>
    </xf>
    <xf numFmtId="164" fontId="7" fillId="33" borderId="15" xfId="0" applyNumberFormat="1" applyFont="1" applyFill="1" applyBorder="1" applyAlignment="1">
      <alignment horizontal="center" vertical="center" wrapText="1"/>
    </xf>
    <xf numFmtId="0" fontId="7" fillId="35" borderId="15" xfId="0" applyFont="1" applyFill="1" applyBorder="1" applyAlignment="1">
      <alignment horizontal="center" vertical="center" wrapText="1"/>
    </xf>
    <xf numFmtId="0" fontId="7" fillId="35" borderId="16" xfId="0" applyFont="1" applyFill="1" applyBorder="1" applyAlignment="1">
      <alignment horizontal="center" vertical="center" wrapText="1"/>
    </xf>
    <xf numFmtId="164" fontId="7" fillId="35" borderId="15" xfId="0" applyNumberFormat="1" applyFont="1" applyFill="1" applyBorder="1" applyAlignment="1">
      <alignment horizontal="center" vertical="center" wrapText="1"/>
    </xf>
    <xf numFmtId="164" fontId="7" fillId="35" borderId="16" xfId="0" applyNumberFormat="1" applyFont="1" applyFill="1" applyBorder="1" applyAlignment="1">
      <alignment horizontal="center" vertical="center" wrapText="1"/>
    </xf>
    <xf numFmtId="0" fontId="7" fillId="0" borderId="23" xfId="0" applyFont="1" applyBorder="1" applyAlignment="1">
      <alignment wrapText="1"/>
    </xf>
    <xf numFmtId="0" fontId="7" fillId="0" borderId="19" xfId="0" applyFont="1" applyBorder="1" applyAlignment="1">
      <alignment wrapText="1"/>
    </xf>
    <xf numFmtId="0" fontId="7" fillId="33" borderId="16" xfId="0" applyFont="1" applyFill="1" applyBorder="1" applyAlignment="1">
      <alignment horizontal="center" vertical="center" wrapText="1"/>
    </xf>
    <xf numFmtId="0" fontId="7" fillId="34" borderId="20"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4" borderId="22" xfId="0" applyFont="1" applyFill="1" applyBorder="1" applyAlignment="1">
      <alignment horizontal="center" vertical="center" wrapText="1"/>
    </xf>
    <xf numFmtId="0" fontId="7" fillId="39" borderId="15" xfId="0" applyFont="1" applyFill="1" applyBorder="1" applyAlignment="1">
      <alignment horizontal="center" vertical="center" wrapText="1"/>
    </xf>
    <xf numFmtId="0" fontId="7" fillId="39" borderId="16" xfId="0" applyFont="1" applyFill="1" applyBorder="1" applyAlignment="1">
      <alignment horizontal="center" vertical="center" wrapText="1"/>
    </xf>
    <xf numFmtId="0" fontId="7" fillId="34" borderId="24" xfId="0" applyFont="1" applyFill="1" applyBorder="1" applyAlignment="1">
      <alignment horizontal="center" vertical="center" wrapText="1"/>
    </xf>
    <xf numFmtId="0" fontId="7" fillId="37" borderId="11" xfId="5" applyFont="1" applyFill="1" applyBorder="1" applyAlignment="1">
      <alignment horizontal="center"/>
    </xf>
    <xf numFmtId="0" fontId="12" fillId="69" borderId="0" xfId="5" applyFont="1" applyFill="1" applyAlignment="1">
      <alignment horizontal="left" vertical="center" wrapText="1"/>
    </xf>
    <xf numFmtId="0" fontId="12" fillId="69" borderId="0" xfId="5" applyFont="1" applyFill="1" applyAlignment="1">
      <alignment horizontal="left" vertical="center"/>
    </xf>
    <xf numFmtId="0" fontId="12" fillId="69" borderId="11" xfId="5" applyFont="1" applyFill="1" applyBorder="1" applyAlignment="1">
      <alignment horizontal="left" vertical="top" wrapText="1"/>
    </xf>
    <xf numFmtId="0" fontId="158" fillId="0" borderId="0" xfId="1" applyFont="1" applyAlignment="1" applyProtection="1">
      <alignment horizontal="left" vertical="center"/>
    </xf>
    <xf numFmtId="0" fontId="6" fillId="0" borderId="10" xfId="5" applyFont="1" applyBorder="1" applyAlignment="1">
      <alignment horizontal="left" wrapText="1"/>
    </xf>
    <xf numFmtId="0" fontId="7" fillId="34" borderId="14" xfId="5" applyFont="1" applyFill="1" applyBorder="1" applyAlignment="1">
      <alignment horizontal="center" vertical="center" wrapText="1"/>
    </xf>
    <xf numFmtId="0" fontId="7" fillId="34" borderId="23" xfId="5" applyFont="1" applyFill="1" applyBorder="1" applyAlignment="1">
      <alignment horizontal="center" vertical="center" wrapText="1"/>
    </xf>
    <xf numFmtId="0" fontId="7" fillId="34" borderId="19" xfId="5" applyFont="1" applyFill="1" applyBorder="1" applyAlignment="1">
      <alignment horizontal="center" vertical="center" wrapText="1"/>
    </xf>
    <xf numFmtId="0" fontId="7" fillId="33" borderId="15" xfId="5" applyFont="1" applyFill="1" applyBorder="1" applyAlignment="1">
      <alignment horizontal="center" vertical="center"/>
    </xf>
    <xf numFmtId="0" fontId="7" fillId="33" borderId="16" xfId="5" applyFont="1" applyFill="1" applyBorder="1" applyAlignment="1">
      <alignment horizontal="center" vertical="center"/>
    </xf>
    <xf numFmtId="0" fontId="7" fillId="38" borderId="18" xfId="5" applyFont="1" applyFill="1" applyBorder="1" applyAlignment="1">
      <alignment horizontal="center" vertical="center"/>
    </xf>
    <xf numFmtId="0" fontId="7" fillId="38" borderId="10" xfId="5" applyFont="1" applyFill="1" applyBorder="1" applyAlignment="1">
      <alignment horizontal="center" vertical="center"/>
    </xf>
    <xf numFmtId="0" fontId="7" fillId="35" borderId="15" xfId="5" applyFont="1" applyFill="1" applyBorder="1" applyAlignment="1">
      <alignment horizontal="center"/>
    </xf>
    <xf numFmtId="0" fontId="7" fillId="35" borderId="16" xfId="5" applyFont="1" applyFill="1" applyBorder="1" applyAlignment="1">
      <alignment horizontal="center"/>
    </xf>
    <xf numFmtId="0" fontId="7" fillId="37" borderId="11" xfId="4" applyFont="1" applyFill="1" applyBorder="1" applyAlignment="1">
      <alignment horizontal="center" vertical="center" wrapText="1"/>
    </xf>
    <xf numFmtId="0" fontId="6" fillId="69" borderId="0" xfId="4" applyFont="1" applyFill="1" applyAlignment="1">
      <alignment horizontal="left" wrapText="1"/>
    </xf>
    <xf numFmtId="0" fontId="7" fillId="34" borderId="25" xfId="4" applyFont="1" applyFill="1" applyBorder="1" applyAlignment="1">
      <alignment horizontal="center" vertical="center" wrapText="1"/>
    </xf>
    <xf numFmtId="0" fontId="7" fillId="34" borderId="0" xfId="4" applyFont="1" applyFill="1" applyAlignment="1">
      <alignment horizontal="center" vertical="center" wrapText="1"/>
    </xf>
    <xf numFmtId="0" fontId="7" fillId="34" borderId="10" xfId="4" applyFont="1" applyFill="1" applyBorder="1" applyAlignment="1">
      <alignment horizontal="center" vertical="center" wrapText="1"/>
    </xf>
    <xf numFmtId="0" fontId="7" fillId="34" borderId="12" xfId="4" applyFont="1" applyFill="1" applyBorder="1" applyAlignment="1">
      <alignment horizontal="center" vertical="center" wrapText="1"/>
    </xf>
    <xf numFmtId="0" fontId="7" fillId="34" borderId="21" xfId="4" applyFont="1" applyFill="1" applyBorder="1" applyAlignment="1">
      <alignment horizontal="center" vertical="center" wrapText="1"/>
    </xf>
    <xf numFmtId="0" fontId="7" fillId="34" borderId="16" xfId="4" applyFont="1" applyFill="1" applyBorder="1" applyAlignment="1">
      <alignment horizontal="center" vertical="center" wrapText="1"/>
    </xf>
    <xf numFmtId="0" fontId="7" fillId="34" borderId="22" xfId="4" applyFont="1" applyFill="1" applyBorder="1" applyAlignment="1">
      <alignment horizontal="center" vertical="center" wrapText="1"/>
    </xf>
    <xf numFmtId="0" fontId="7" fillId="34" borderId="11" xfId="4" applyFont="1" applyFill="1" applyBorder="1" applyAlignment="1">
      <alignment horizontal="center" vertical="center" wrapText="1"/>
    </xf>
    <xf numFmtId="0" fontId="7" fillId="34" borderId="14" xfId="4" applyFont="1" applyFill="1" applyBorder="1" applyAlignment="1">
      <alignment horizontal="center" vertical="center" wrapText="1"/>
    </xf>
    <xf numFmtId="0" fontId="7" fillId="34" borderId="19" xfId="4" applyFont="1" applyFill="1" applyBorder="1" applyAlignment="1">
      <alignment horizontal="center" vertical="center" wrapText="1"/>
    </xf>
    <xf numFmtId="0" fontId="7" fillId="35" borderId="15" xfId="4" applyFont="1" applyFill="1" applyBorder="1" applyAlignment="1">
      <alignment horizontal="center" vertical="center" wrapText="1"/>
    </xf>
    <xf numFmtId="0" fontId="7" fillId="35" borderId="16" xfId="4" applyFont="1" applyFill="1" applyBorder="1" applyAlignment="1">
      <alignment horizontal="center" vertical="center" wrapText="1"/>
    </xf>
    <xf numFmtId="0" fontId="7" fillId="35" borderId="26" xfId="4" applyFont="1" applyFill="1" applyBorder="1" applyAlignment="1">
      <alignment horizontal="center" vertical="center" wrapText="1"/>
    </xf>
    <xf numFmtId="0" fontId="7" fillId="37" borderId="0" xfId="4" applyFont="1" applyFill="1" applyAlignment="1">
      <alignment horizontal="center" vertical="center" wrapText="1"/>
    </xf>
    <xf numFmtId="0" fontId="12" fillId="69" borderId="0" xfId="4" applyFont="1" applyFill="1" applyAlignment="1">
      <alignment horizontal="left" vertical="center"/>
    </xf>
    <xf numFmtId="0" fontId="12" fillId="69" borderId="11" xfId="4" applyFont="1" applyFill="1" applyBorder="1" applyAlignment="1">
      <alignment horizontal="left" vertical="top" wrapText="1"/>
    </xf>
    <xf numFmtId="0" fontId="5" fillId="69" borderId="0" xfId="6274" applyFill="1" applyAlignment="1">
      <alignment horizontal="left" vertical="center"/>
    </xf>
  </cellXfs>
  <cellStyles count="6884">
    <cellStyle name="20 % - Aksentti1 2" xfId="6" xr:uid="{00000000-0005-0000-0000-000000000000}"/>
    <cellStyle name="20 % - Aksentti1 2 2" xfId="1178" xr:uid="{00000000-0005-0000-0000-000001000000}"/>
    <cellStyle name="20 % - Aksentti1 2 2 2" xfId="1179" xr:uid="{00000000-0005-0000-0000-000002000000}"/>
    <cellStyle name="20 % - Aksentti1 2 2 2 2" xfId="1180" xr:uid="{00000000-0005-0000-0000-000003000000}"/>
    <cellStyle name="20 % - Aksentti1 2 3" xfId="1181" xr:uid="{00000000-0005-0000-0000-000004000000}"/>
    <cellStyle name="20 % - Aksentti1 2 3 2" xfId="1182" xr:uid="{00000000-0005-0000-0000-000005000000}"/>
    <cellStyle name="20 % - Aksentti1 2 3 2 2" xfId="1183" xr:uid="{00000000-0005-0000-0000-000006000000}"/>
    <cellStyle name="20 % - Aksentti1 2 4" xfId="1184" xr:uid="{00000000-0005-0000-0000-000007000000}"/>
    <cellStyle name="20 % - Aksentti1 2 4 2" xfId="1185" xr:uid="{00000000-0005-0000-0000-000008000000}"/>
    <cellStyle name="20 % - Aksentti1 2 4 2 2" xfId="1186" xr:uid="{00000000-0005-0000-0000-000009000000}"/>
    <cellStyle name="20 % - Aksentti1 2 5" xfId="1187" xr:uid="{00000000-0005-0000-0000-00000A000000}"/>
    <cellStyle name="20 % - Aksentti1 2 5 2" xfId="1188" xr:uid="{00000000-0005-0000-0000-00000B000000}"/>
    <cellStyle name="20 % - Aksentti2 2" xfId="7" xr:uid="{00000000-0005-0000-0000-00000C000000}"/>
    <cellStyle name="20 % - Aksentti2 2 2" xfId="1189" xr:uid="{00000000-0005-0000-0000-00000D000000}"/>
    <cellStyle name="20 % - Aksentti2 2 2 2" xfId="1190" xr:uid="{00000000-0005-0000-0000-00000E000000}"/>
    <cellStyle name="20 % - Aksentti2 2 2 2 2" xfId="1191" xr:uid="{00000000-0005-0000-0000-00000F000000}"/>
    <cellStyle name="20 % - Aksentti2 2 3" xfId="1192" xr:uid="{00000000-0005-0000-0000-000010000000}"/>
    <cellStyle name="20 % - Aksentti2 2 3 2" xfId="1193" xr:uid="{00000000-0005-0000-0000-000011000000}"/>
    <cellStyle name="20 % - Aksentti2 2 3 2 2" xfId="1194" xr:uid="{00000000-0005-0000-0000-000012000000}"/>
    <cellStyle name="20 % - Aksentti2 2 4" xfId="1195" xr:uid="{00000000-0005-0000-0000-000013000000}"/>
    <cellStyle name="20 % - Aksentti2 2 4 2" xfId="1196" xr:uid="{00000000-0005-0000-0000-000014000000}"/>
    <cellStyle name="20 % - Aksentti2 2 4 2 2" xfId="1197" xr:uid="{00000000-0005-0000-0000-000015000000}"/>
    <cellStyle name="20 % - Aksentti2 2 5" xfId="1198" xr:uid="{00000000-0005-0000-0000-000016000000}"/>
    <cellStyle name="20 % - Aksentti2 2 5 2" xfId="1199" xr:uid="{00000000-0005-0000-0000-000017000000}"/>
    <cellStyle name="20 % - Aksentti3 2" xfId="8" xr:uid="{00000000-0005-0000-0000-000018000000}"/>
    <cellStyle name="20 % - Aksentti3 2 2" xfId="1200" xr:uid="{00000000-0005-0000-0000-000019000000}"/>
    <cellStyle name="20 % - Aksentti3 2 2 2" xfId="1201" xr:uid="{00000000-0005-0000-0000-00001A000000}"/>
    <cellStyle name="20 % - Aksentti3 2 2 2 2" xfId="1202" xr:uid="{00000000-0005-0000-0000-00001B000000}"/>
    <cellStyle name="20 % - Aksentti3 2 3" xfId="1203" xr:uid="{00000000-0005-0000-0000-00001C000000}"/>
    <cellStyle name="20 % - Aksentti3 2 3 2" xfId="1204" xr:uid="{00000000-0005-0000-0000-00001D000000}"/>
    <cellStyle name="20 % - Aksentti3 2 3 2 2" xfId="1205" xr:uid="{00000000-0005-0000-0000-00001E000000}"/>
    <cellStyle name="20 % - Aksentti3 2 4" xfId="1206" xr:uid="{00000000-0005-0000-0000-00001F000000}"/>
    <cellStyle name="20 % - Aksentti3 2 4 2" xfId="1207" xr:uid="{00000000-0005-0000-0000-000020000000}"/>
    <cellStyle name="20 % - Aksentti3 2 4 2 2" xfId="1208" xr:uid="{00000000-0005-0000-0000-000021000000}"/>
    <cellStyle name="20 % - Aksentti3 2 5" xfId="1209" xr:uid="{00000000-0005-0000-0000-000022000000}"/>
    <cellStyle name="20 % - Aksentti3 2 5 2" xfId="1210" xr:uid="{00000000-0005-0000-0000-000023000000}"/>
    <cellStyle name="20 % - Aksentti4 2" xfId="9" xr:uid="{00000000-0005-0000-0000-000024000000}"/>
    <cellStyle name="20 % - Aksentti4 2 2" xfId="1211" xr:uid="{00000000-0005-0000-0000-000025000000}"/>
    <cellStyle name="20 % - Aksentti4 2 2 2" xfId="1212" xr:uid="{00000000-0005-0000-0000-000026000000}"/>
    <cellStyle name="20 % - Aksentti4 2 2 2 2" xfId="1213" xr:uid="{00000000-0005-0000-0000-000027000000}"/>
    <cellStyle name="20 % - Aksentti4 2 3" xfId="1214" xr:uid="{00000000-0005-0000-0000-000028000000}"/>
    <cellStyle name="20 % - Aksentti4 2 3 2" xfId="1215" xr:uid="{00000000-0005-0000-0000-000029000000}"/>
    <cellStyle name="20 % - Aksentti4 2 3 2 2" xfId="1216" xr:uid="{00000000-0005-0000-0000-00002A000000}"/>
    <cellStyle name="20 % - Aksentti4 2 4" xfId="1217" xr:uid="{00000000-0005-0000-0000-00002B000000}"/>
    <cellStyle name="20 % - Aksentti4 2 4 2" xfId="1218" xr:uid="{00000000-0005-0000-0000-00002C000000}"/>
    <cellStyle name="20 % - Aksentti4 2 4 2 2" xfId="1219" xr:uid="{00000000-0005-0000-0000-00002D000000}"/>
    <cellStyle name="20 % - Aksentti4 2 5" xfId="1220" xr:uid="{00000000-0005-0000-0000-00002E000000}"/>
    <cellStyle name="20 % - Aksentti4 2 5 2" xfId="1221" xr:uid="{00000000-0005-0000-0000-00002F000000}"/>
    <cellStyle name="20 % - Aksentti5 2" xfId="10" xr:uid="{00000000-0005-0000-0000-000030000000}"/>
    <cellStyle name="20 % - Aksentti5 2 2" xfId="1222" xr:uid="{00000000-0005-0000-0000-000031000000}"/>
    <cellStyle name="20 % - Aksentti5 2 2 2" xfId="1223" xr:uid="{00000000-0005-0000-0000-000032000000}"/>
    <cellStyle name="20 % - Aksentti5 2 2 2 2" xfId="1224" xr:uid="{00000000-0005-0000-0000-000033000000}"/>
    <cellStyle name="20 % - Aksentti5 2 3" xfId="1225" xr:uid="{00000000-0005-0000-0000-000034000000}"/>
    <cellStyle name="20 % - Aksentti5 2 3 2" xfId="1226" xr:uid="{00000000-0005-0000-0000-000035000000}"/>
    <cellStyle name="20 % - Aksentti5 2 3 2 2" xfId="1227" xr:uid="{00000000-0005-0000-0000-000036000000}"/>
    <cellStyle name="20 % - Aksentti5 2 4" xfId="1228" xr:uid="{00000000-0005-0000-0000-000037000000}"/>
    <cellStyle name="20 % - Aksentti5 2 4 2" xfId="1229" xr:uid="{00000000-0005-0000-0000-000038000000}"/>
    <cellStyle name="20 % - Aksentti5 2 4 2 2" xfId="1230" xr:uid="{00000000-0005-0000-0000-000039000000}"/>
    <cellStyle name="20 % - Aksentti5 2 5" xfId="1231" xr:uid="{00000000-0005-0000-0000-00003A000000}"/>
    <cellStyle name="20 % - Aksentti5 2 5 2" xfId="1232" xr:uid="{00000000-0005-0000-0000-00003B000000}"/>
    <cellStyle name="20 % - Aksentti6 2" xfId="11" xr:uid="{00000000-0005-0000-0000-00003C000000}"/>
    <cellStyle name="20 % - Aksentti6 2 2" xfId="1233" xr:uid="{00000000-0005-0000-0000-00003D000000}"/>
    <cellStyle name="20 % - Aksentti6 2 2 2" xfId="1234" xr:uid="{00000000-0005-0000-0000-00003E000000}"/>
    <cellStyle name="20 % - Aksentti6 2 2 2 2" xfId="1235" xr:uid="{00000000-0005-0000-0000-00003F000000}"/>
    <cellStyle name="20 % - Aksentti6 2 3" xfId="1236" xr:uid="{00000000-0005-0000-0000-000040000000}"/>
    <cellStyle name="20 % - Aksentti6 2 3 2" xfId="1237" xr:uid="{00000000-0005-0000-0000-000041000000}"/>
    <cellStyle name="20 % - Aksentti6 2 3 2 2" xfId="1238" xr:uid="{00000000-0005-0000-0000-000042000000}"/>
    <cellStyle name="20 % - Aksentti6 2 4" xfId="1239" xr:uid="{00000000-0005-0000-0000-000043000000}"/>
    <cellStyle name="20 % - Aksentti6 2 4 2" xfId="1240" xr:uid="{00000000-0005-0000-0000-000044000000}"/>
    <cellStyle name="20 % - Aksentti6 2 4 2 2" xfId="1241" xr:uid="{00000000-0005-0000-0000-000045000000}"/>
    <cellStyle name="20 % - Aksentti6 2 5" xfId="1242" xr:uid="{00000000-0005-0000-0000-000046000000}"/>
    <cellStyle name="20 % - Aksentti6 2 5 2" xfId="1243" xr:uid="{00000000-0005-0000-0000-000047000000}"/>
    <cellStyle name="20 % - Akzent1 10" xfId="12" xr:uid="{00000000-0005-0000-0000-000048000000}"/>
    <cellStyle name="20 % - Akzent1 10 2" xfId="13" xr:uid="{00000000-0005-0000-0000-000049000000}"/>
    <cellStyle name="20 % - Akzent1 10 2 2" xfId="14" xr:uid="{00000000-0005-0000-0000-00004A000000}"/>
    <cellStyle name="20 % - Akzent1 10 2 2 2" xfId="6280" xr:uid="{4F1DB91E-63C5-43C3-B7ED-D6F4B6506B36}"/>
    <cellStyle name="20 % - Akzent1 10 2 3" xfId="6279" xr:uid="{4D1AE9AB-A10B-4DC8-BA95-8ED57908AD91}"/>
    <cellStyle name="20 % - Akzent1 10 3" xfId="15" xr:uid="{00000000-0005-0000-0000-00004B000000}"/>
    <cellStyle name="20 % - Akzent1 10 3 2" xfId="6281" xr:uid="{E2DBA2EF-EF7E-4BC9-BD38-8BC0012DB316}"/>
    <cellStyle name="20 % - Akzent1 10 4" xfId="6278" xr:uid="{7DEDDA22-235E-4EF2-BEBD-7ADBFC0B90EE}"/>
    <cellStyle name="20 % - Akzent1 11" xfId="16" xr:uid="{00000000-0005-0000-0000-00004C000000}"/>
    <cellStyle name="20 % - Akzent1 11 2" xfId="17" xr:uid="{00000000-0005-0000-0000-00004D000000}"/>
    <cellStyle name="20 % - Akzent1 11 2 2" xfId="18" xr:uid="{00000000-0005-0000-0000-00004E000000}"/>
    <cellStyle name="20 % - Akzent1 11 2 2 2" xfId="6284" xr:uid="{D06EDD80-FED2-4A7A-812E-ABCBE38E1B0E}"/>
    <cellStyle name="20 % - Akzent1 11 2 3" xfId="6283" xr:uid="{FB5E311E-D4BE-4FF9-A989-02D60A7DE142}"/>
    <cellStyle name="20 % - Akzent1 11 3" xfId="19" xr:uid="{00000000-0005-0000-0000-00004F000000}"/>
    <cellStyle name="20 % - Akzent1 11 3 2" xfId="6285" xr:uid="{794A6DC5-1353-411E-B484-7000C4DDD2EA}"/>
    <cellStyle name="20 % - Akzent1 11 4" xfId="6282" xr:uid="{0BB163BF-0D47-41C6-ADA3-7F64C8F40CA9}"/>
    <cellStyle name="20 % - Akzent1 12" xfId="20" xr:uid="{00000000-0005-0000-0000-000050000000}"/>
    <cellStyle name="20 % - Akzent1 12 2" xfId="21" xr:uid="{00000000-0005-0000-0000-000051000000}"/>
    <cellStyle name="20 % - Akzent1 13" xfId="22" xr:uid="{00000000-0005-0000-0000-000052000000}"/>
    <cellStyle name="20 % - Akzent1 13 2" xfId="23" xr:uid="{00000000-0005-0000-0000-000053000000}"/>
    <cellStyle name="20 % - Akzent1 13 2 2" xfId="6286" xr:uid="{4895650D-E888-4991-8368-38D04B45B19F}"/>
    <cellStyle name="20 % - Akzent1 14" xfId="24" xr:uid="{00000000-0005-0000-0000-000054000000}"/>
    <cellStyle name="20 % - Akzent1 14 2" xfId="25" xr:uid="{00000000-0005-0000-0000-000055000000}"/>
    <cellStyle name="20 % - Akzent1 14 2 2" xfId="6287" xr:uid="{22A68403-DB21-4E9D-BFEA-0E566F902E1F}"/>
    <cellStyle name="20 % - Akzent1 15" xfId="26" xr:uid="{00000000-0005-0000-0000-000056000000}"/>
    <cellStyle name="20 % - Akzent1 15 2" xfId="27" xr:uid="{00000000-0005-0000-0000-000057000000}"/>
    <cellStyle name="20 % - Akzent1 16" xfId="28" xr:uid="{00000000-0005-0000-0000-000058000000}"/>
    <cellStyle name="20 % - Akzent1 17" xfId="29" xr:uid="{00000000-0005-0000-0000-000059000000}"/>
    <cellStyle name="20 % - Akzent1 2" xfId="30" xr:uid="{00000000-0005-0000-0000-00005A000000}"/>
    <cellStyle name="20 % - Akzent1 2 2" xfId="31" xr:uid="{00000000-0005-0000-0000-00005B000000}"/>
    <cellStyle name="20 % - Akzent1 2 2 2" xfId="6288" xr:uid="{E2E9CA3D-BF90-456B-B1B3-0F79284C3F49}"/>
    <cellStyle name="20 % - Akzent1 2 3" xfId="32" xr:uid="{00000000-0005-0000-0000-00005C000000}"/>
    <cellStyle name="20 % - Akzent1 2 4" xfId="33" xr:uid="{00000000-0005-0000-0000-00005D000000}"/>
    <cellStyle name="20 % - Akzent1 3" xfId="34" xr:uid="{00000000-0005-0000-0000-00005E000000}"/>
    <cellStyle name="20 % - Akzent1 3 2" xfId="35" xr:uid="{00000000-0005-0000-0000-00005F000000}"/>
    <cellStyle name="20 % - Akzent1 3 2 2" xfId="6290" xr:uid="{FAB51444-2F27-4EAD-9674-46494CFE10AA}"/>
    <cellStyle name="20 % - Akzent1 3 3" xfId="6289" xr:uid="{DA19C57A-15E4-41BF-9200-9292AE3F3EBF}"/>
    <cellStyle name="20 % - Akzent1 4" xfId="36" xr:uid="{00000000-0005-0000-0000-000060000000}"/>
    <cellStyle name="20 % - Akzent1 4 2" xfId="37" xr:uid="{00000000-0005-0000-0000-000061000000}"/>
    <cellStyle name="20 % - Akzent1 4 2 2" xfId="6292" xr:uid="{3A7449CD-917C-470B-8A57-9E1591F9E48B}"/>
    <cellStyle name="20 % - Akzent1 4 3" xfId="6291" xr:uid="{FF136E3D-CCFF-4BA5-8BA6-8DEE09ACA8C4}"/>
    <cellStyle name="20 % - Akzent1 5" xfId="38" xr:uid="{00000000-0005-0000-0000-000062000000}"/>
    <cellStyle name="20 % - Akzent1 5 2" xfId="39" xr:uid="{00000000-0005-0000-0000-000063000000}"/>
    <cellStyle name="20 % - Akzent1 5 2 2" xfId="40" xr:uid="{00000000-0005-0000-0000-000064000000}"/>
    <cellStyle name="20 % - Akzent1 5 2 2 2" xfId="6294" xr:uid="{F070FC27-2A40-484F-B3E4-A2F1E77549E4}"/>
    <cellStyle name="20 % - Akzent1 5 3" xfId="41" xr:uid="{00000000-0005-0000-0000-000065000000}"/>
    <cellStyle name="20 % - Akzent1 5 3 2" xfId="6295" xr:uid="{0864D998-F0F8-40A9-8196-7C54744DB731}"/>
    <cellStyle name="20 % - Akzent1 5 4" xfId="6293" xr:uid="{9A275443-381F-4D45-9021-FD5A48FFE63A}"/>
    <cellStyle name="20 % - Akzent1 6" xfId="42" xr:uid="{00000000-0005-0000-0000-000066000000}"/>
    <cellStyle name="20 % - Akzent1 6 2" xfId="43" xr:uid="{00000000-0005-0000-0000-000067000000}"/>
    <cellStyle name="20 % - Akzent1 6 2 2" xfId="44" xr:uid="{00000000-0005-0000-0000-000068000000}"/>
    <cellStyle name="20 % - Akzent1 6 2 2 2" xfId="6297" xr:uid="{19D4DC39-405A-4BCB-9501-7455471EC3E2}"/>
    <cellStyle name="20 % - Akzent1 6 3" xfId="45" xr:uid="{00000000-0005-0000-0000-000069000000}"/>
    <cellStyle name="20 % - Akzent1 6 3 2" xfId="6298" xr:uid="{28C493B6-3D6E-4679-B69F-F7E0511BE75D}"/>
    <cellStyle name="20 % - Akzent1 6 4" xfId="6296" xr:uid="{2744CAE7-541C-41FF-8DE2-1F07F6EED56F}"/>
    <cellStyle name="20 % - Akzent1 7" xfId="46" xr:uid="{00000000-0005-0000-0000-00006A000000}"/>
    <cellStyle name="20 % - Akzent1 7 2" xfId="47" xr:uid="{00000000-0005-0000-0000-00006B000000}"/>
    <cellStyle name="20 % - Akzent1 7 2 2" xfId="48" xr:uid="{00000000-0005-0000-0000-00006C000000}"/>
    <cellStyle name="20 % - Akzent1 7 2 2 2" xfId="6301" xr:uid="{D1316E5F-F2E8-4627-9B63-2BC2D3AE7E6B}"/>
    <cellStyle name="20 % - Akzent1 7 2 3" xfId="6300" xr:uid="{E3521FD7-EEA9-49A5-849D-5D7D041272DE}"/>
    <cellStyle name="20 % - Akzent1 7 3" xfId="49" xr:uid="{00000000-0005-0000-0000-00006D000000}"/>
    <cellStyle name="20 % - Akzent1 7 3 2" xfId="6302" xr:uid="{1FA8D5F8-E943-49D8-9721-E1024F58B69E}"/>
    <cellStyle name="20 % - Akzent1 7 4" xfId="6299" xr:uid="{649898BA-822C-4945-86C7-1BC0386C3F1F}"/>
    <cellStyle name="20 % - Akzent1 8" xfId="50" xr:uid="{00000000-0005-0000-0000-00006E000000}"/>
    <cellStyle name="20 % - Akzent1 8 2" xfId="51" xr:uid="{00000000-0005-0000-0000-00006F000000}"/>
    <cellStyle name="20 % - Akzent1 8 2 2" xfId="52" xr:uid="{00000000-0005-0000-0000-000070000000}"/>
    <cellStyle name="20 % - Akzent1 8 2 2 2" xfId="6304" xr:uid="{66FA4BA7-C2C0-471C-B519-41ED361E779D}"/>
    <cellStyle name="20 % - Akzent1 8 2 3" xfId="6303" xr:uid="{2DB33903-D67E-4AD7-96A4-B98DC9DF6EDE}"/>
    <cellStyle name="20 % - Akzent1 8 3" xfId="53" xr:uid="{00000000-0005-0000-0000-000071000000}"/>
    <cellStyle name="20 % - Akzent1 8 3 2" xfId="6305" xr:uid="{9FAFA902-0013-4F10-9CEB-04027B2AD37C}"/>
    <cellStyle name="20 % - Akzent1 9" xfId="54" xr:uid="{00000000-0005-0000-0000-000072000000}"/>
    <cellStyle name="20 % - Akzent1 9 2" xfId="55" xr:uid="{00000000-0005-0000-0000-000073000000}"/>
    <cellStyle name="20 % - Akzent1 9 2 2" xfId="56" xr:uid="{00000000-0005-0000-0000-000074000000}"/>
    <cellStyle name="20 % - Akzent1 9 2 2 2" xfId="6308" xr:uid="{88DBFD52-2EF0-4E2D-9086-976D8CCEBFE5}"/>
    <cellStyle name="20 % - Akzent1 9 2 3" xfId="6307" xr:uid="{A5E2781B-E9FF-463E-B76F-E72E6F6A61B3}"/>
    <cellStyle name="20 % - Akzent1 9 3" xfId="57" xr:uid="{00000000-0005-0000-0000-000075000000}"/>
    <cellStyle name="20 % - Akzent1 9 3 2" xfId="6309" xr:uid="{82B42A9B-751F-4760-B1AA-D0EB50E580EF}"/>
    <cellStyle name="20 % - Akzent1 9 4" xfId="6306" xr:uid="{33BDF99A-9688-41E7-A2E6-AAC4B6D5DE7E}"/>
    <cellStyle name="20 % - Akzent2 10" xfId="58" xr:uid="{00000000-0005-0000-0000-000076000000}"/>
    <cellStyle name="20 % - Akzent2 10 2" xfId="59" xr:uid="{00000000-0005-0000-0000-000077000000}"/>
    <cellStyle name="20 % - Akzent2 10 2 2" xfId="60" xr:uid="{00000000-0005-0000-0000-000078000000}"/>
    <cellStyle name="20 % - Akzent2 10 2 2 2" xfId="6312" xr:uid="{6A44FFFB-DA76-4DA8-AF32-E320D3180D07}"/>
    <cellStyle name="20 % - Akzent2 10 2 3" xfId="6311" xr:uid="{33EAE8E3-FE16-4CB9-83ED-59BF7DB267C2}"/>
    <cellStyle name="20 % - Akzent2 10 3" xfId="61" xr:uid="{00000000-0005-0000-0000-000079000000}"/>
    <cellStyle name="20 % - Akzent2 10 3 2" xfId="6313" xr:uid="{E8E741B4-7703-4092-A8D9-40409B10CDB5}"/>
    <cellStyle name="20 % - Akzent2 10 4" xfId="6310" xr:uid="{B333E122-28DA-4030-BA46-591CB9CA54DB}"/>
    <cellStyle name="20 % - Akzent2 11" xfId="62" xr:uid="{00000000-0005-0000-0000-00007A000000}"/>
    <cellStyle name="20 % - Akzent2 11 2" xfId="63" xr:uid="{00000000-0005-0000-0000-00007B000000}"/>
    <cellStyle name="20 % - Akzent2 11 2 2" xfId="64" xr:uid="{00000000-0005-0000-0000-00007C000000}"/>
    <cellStyle name="20 % - Akzent2 11 2 2 2" xfId="6316" xr:uid="{C52ED464-4E99-4481-894F-E9140062E420}"/>
    <cellStyle name="20 % - Akzent2 11 2 3" xfId="6315" xr:uid="{07264A39-FFBD-4392-A08A-CAFC9EF6E7FF}"/>
    <cellStyle name="20 % - Akzent2 11 3" xfId="65" xr:uid="{00000000-0005-0000-0000-00007D000000}"/>
    <cellStyle name="20 % - Akzent2 11 3 2" xfId="6317" xr:uid="{2816C5B1-BEB9-4838-830A-C2540B16B84D}"/>
    <cellStyle name="20 % - Akzent2 11 4" xfId="6314" xr:uid="{15339BBD-5F0A-40AF-91B4-14CFFA9E54EC}"/>
    <cellStyle name="20 % - Akzent2 12" xfId="66" xr:uid="{00000000-0005-0000-0000-00007E000000}"/>
    <cellStyle name="20 % - Akzent2 12 2" xfId="67" xr:uid="{00000000-0005-0000-0000-00007F000000}"/>
    <cellStyle name="20 % - Akzent2 13" xfId="68" xr:uid="{00000000-0005-0000-0000-000080000000}"/>
    <cellStyle name="20 % - Akzent2 13 2" xfId="69" xr:uid="{00000000-0005-0000-0000-000081000000}"/>
    <cellStyle name="20 % - Akzent2 13 2 2" xfId="6318" xr:uid="{07C96E76-B3DD-4497-B7D3-D847625B6A47}"/>
    <cellStyle name="20 % - Akzent2 14" xfId="70" xr:uid="{00000000-0005-0000-0000-000082000000}"/>
    <cellStyle name="20 % - Akzent2 14 2" xfId="71" xr:uid="{00000000-0005-0000-0000-000083000000}"/>
    <cellStyle name="20 % - Akzent2 14 2 2" xfId="6319" xr:uid="{93E36184-0D47-445D-80DF-501D7B2D2B1A}"/>
    <cellStyle name="20 % - Akzent2 15" xfId="72" xr:uid="{00000000-0005-0000-0000-000084000000}"/>
    <cellStyle name="20 % - Akzent2 15 2" xfId="73" xr:uid="{00000000-0005-0000-0000-000085000000}"/>
    <cellStyle name="20 % - Akzent2 16" xfId="74" xr:uid="{00000000-0005-0000-0000-000086000000}"/>
    <cellStyle name="20 % - Akzent2 17" xfId="75" xr:uid="{00000000-0005-0000-0000-000087000000}"/>
    <cellStyle name="20 % - Akzent2 2" xfId="76" xr:uid="{00000000-0005-0000-0000-000088000000}"/>
    <cellStyle name="20 % - Akzent2 2 2" xfId="77" xr:uid="{00000000-0005-0000-0000-000089000000}"/>
    <cellStyle name="20 % - Akzent2 2 2 2" xfId="6320" xr:uid="{E27D52D7-BC35-42C2-B5B7-51BAAFB12539}"/>
    <cellStyle name="20 % - Akzent2 2 3" xfId="78" xr:uid="{00000000-0005-0000-0000-00008A000000}"/>
    <cellStyle name="20 % - Akzent2 2 4" xfId="79" xr:uid="{00000000-0005-0000-0000-00008B000000}"/>
    <cellStyle name="20 % - Akzent2 3" xfId="80" xr:uid="{00000000-0005-0000-0000-00008C000000}"/>
    <cellStyle name="20 % - Akzent2 3 2" xfId="81" xr:uid="{00000000-0005-0000-0000-00008D000000}"/>
    <cellStyle name="20 % - Akzent2 3 2 2" xfId="6322" xr:uid="{7B178870-EF41-41ED-9205-94046B418C77}"/>
    <cellStyle name="20 % - Akzent2 3 3" xfId="6321" xr:uid="{E86EF053-A967-4349-B18E-5533778838B0}"/>
    <cellStyle name="20 % - Akzent2 4" xfId="82" xr:uid="{00000000-0005-0000-0000-00008E000000}"/>
    <cellStyle name="20 % - Akzent2 4 2" xfId="83" xr:uid="{00000000-0005-0000-0000-00008F000000}"/>
    <cellStyle name="20 % - Akzent2 4 2 2" xfId="6324" xr:uid="{C3A73217-CB83-4A9B-9CE2-26062CDB130E}"/>
    <cellStyle name="20 % - Akzent2 4 3" xfId="6323" xr:uid="{5A39D4D9-4AEF-4E08-B59E-E66B208F30F9}"/>
    <cellStyle name="20 % - Akzent2 5" xfId="84" xr:uid="{00000000-0005-0000-0000-000090000000}"/>
    <cellStyle name="20 % - Akzent2 5 2" xfId="85" xr:uid="{00000000-0005-0000-0000-000091000000}"/>
    <cellStyle name="20 % - Akzent2 5 2 2" xfId="86" xr:uid="{00000000-0005-0000-0000-000092000000}"/>
    <cellStyle name="20 % - Akzent2 5 2 2 2" xfId="6326" xr:uid="{795535E1-A626-4EE4-B4FC-7B697505263C}"/>
    <cellStyle name="20 % - Akzent2 5 3" xfId="87" xr:uid="{00000000-0005-0000-0000-000093000000}"/>
    <cellStyle name="20 % - Akzent2 5 3 2" xfId="6327" xr:uid="{035AA600-7E6B-44BB-9BC4-745F5FEFA017}"/>
    <cellStyle name="20 % - Akzent2 5 4" xfId="6325" xr:uid="{B2D62393-CFB5-44F1-8943-81A8B21C4DD5}"/>
    <cellStyle name="20 % - Akzent2 6" xfId="88" xr:uid="{00000000-0005-0000-0000-000094000000}"/>
    <cellStyle name="20 % - Akzent2 6 2" xfId="89" xr:uid="{00000000-0005-0000-0000-000095000000}"/>
    <cellStyle name="20 % - Akzent2 6 2 2" xfId="90" xr:uid="{00000000-0005-0000-0000-000096000000}"/>
    <cellStyle name="20 % - Akzent2 6 2 2 2" xfId="6329" xr:uid="{CDC8727E-AEB9-41CB-BA86-5DD708D7BFF5}"/>
    <cellStyle name="20 % - Akzent2 6 3" xfId="91" xr:uid="{00000000-0005-0000-0000-000097000000}"/>
    <cellStyle name="20 % - Akzent2 6 3 2" xfId="6330" xr:uid="{4659A1F3-D1E1-4FC6-97F6-23FAC6798E61}"/>
    <cellStyle name="20 % - Akzent2 6 4" xfId="6328" xr:uid="{70008B43-CEEC-47BC-B5EC-61AB61F4F504}"/>
    <cellStyle name="20 % - Akzent2 7" xfId="92" xr:uid="{00000000-0005-0000-0000-000098000000}"/>
    <cellStyle name="20 % - Akzent2 7 2" xfId="93" xr:uid="{00000000-0005-0000-0000-000099000000}"/>
    <cellStyle name="20 % - Akzent2 7 2 2" xfId="94" xr:uid="{00000000-0005-0000-0000-00009A000000}"/>
    <cellStyle name="20 % - Akzent2 7 2 2 2" xfId="6333" xr:uid="{5314FB21-B2DE-4B7B-A51D-DC7210FE718C}"/>
    <cellStyle name="20 % - Akzent2 7 2 3" xfId="6332" xr:uid="{3F4C055A-5C4B-4E43-9827-62C513B51562}"/>
    <cellStyle name="20 % - Akzent2 7 3" xfId="95" xr:uid="{00000000-0005-0000-0000-00009B000000}"/>
    <cellStyle name="20 % - Akzent2 7 3 2" xfId="6334" xr:uid="{27C32A9F-9202-4C56-80EB-EEE0A515E871}"/>
    <cellStyle name="20 % - Akzent2 7 4" xfId="6331" xr:uid="{4D18821F-074B-4213-8771-E67CA7DC4416}"/>
    <cellStyle name="20 % - Akzent2 8" xfId="96" xr:uid="{00000000-0005-0000-0000-00009C000000}"/>
    <cellStyle name="20 % - Akzent2 8 2" xfId="97" xr:uid="{00000000-0005-0000-0000-00009D000000}"/>
    <cellStyle name="20 % - Akzent2 8 2 2" xfId="98" xr:uid="{00000000-0005-0000-0000-00009E000000}"/>
    <cellStyle name="20 % - Akzent2 8 2 2 2" xfId="6336" xr:uid="{CB1706A6-A0AD-45B2-B2DA-B9ED332164DD}"/>
    <cellStyle name="20 % - Akzent2 8 2 3" xfId="6335" xr:uid="{2097B36F-6502-4386-BD3E-2D11A5F98A91}"/>
    <cellStyle name="20 % - Akzent2 8 3" xfId="99" xr:uid="{00000000-0005-0000-0000-00009F000000}"/>
    <cellStyle name="20 % - Akzent2 8 3 2" xfId="6337" xr:uid="{7A59AC77-D555-4060-9E11-DA8D4FEB7E20}"/>
    <cellStyle name="20 % - Akzent2 9" xfId="100" xr:uid="{00000000-0005-0000-0000-0000A0000000}"/>
    <cellStyle name="20 % - Akzent2 9 2" xfId="101" xr:uid="{00000000-0005-0000-0000-0000A1000000}"/>
    <cellStyle name="20 % - Akzent2 9 2 2" xfId="102" xr:uid="{00000000-0005-0000-0000-0000A2000000}"/>
    <cellStyle name="20 % - Akzent2 9 2 2 2" xfId="6340" xr:uid="{67A40262-55DA-4690-83FD-2914D0410B5D}"/>
    <cellStyle name="20 % - Akzent2 9 2 3" xfId="6339" xr:uid="{812DA0FC-F117-439C-843E-A3947CF2C221}"/>
    <cellStyle name="20 % - Akzent2 9 3" xfId="103" xr:uid="{00000000-0005-0000-0000-0000A3000000}"/>
    <cellStyle name="20 % - Akzent2 9 3 2" xfId="6341" xr:uid="{E67D017F-B543-4C70-AD07-287933ED4946}"/>
    <cellStyle name="20 % - Akzent2 9 4" xfId="6338" xr:uid="{1B9E3A2F-5755-425F-8C76-442E38252F83}"/>
    <cellStyle name="20 % - Akzent3 10" xfId="104" xr:uid="{00000000-0005-0000-0000-0000A4000000}"/>
    <cellStyle name="20 % - Akzent3 10 2" xfId="105" xr:uid="{00000000-0005-0000-0000-0000A5000000}"/>
    <cellStyle name="20 % - Akzent3 10 2 2" xfId="106" xr:uid="{00000000-0005-0000-0000-0000A6000000}"/>
    <cellStyle name="20 % - Akzent3 10 2 2 2" xfId="6344" xr:uid="{A9E4FB1C-5001-41C2-A0C4-8DD5ED3CAFE5}"/>
    <cellStyle name="20 % - Akzent3 10 2 3" xfId="6343" xr:uid="{335462C7-8099-4673-97C4-DE47964537B7}"/>
    <cellStyle name="20 % - Akzent3 10 3" xfId="107" xr:uid="{00000000-0005-0000-0000-0000A7000000}"/>
    <cellStyle name="20 % - Akzent3 10 3 2" xfId="6345" xr:uid="{53304794-852E-40E8-9335-68D61C5CC4BF}"/>
    <cellStyle name="20 % - Akzent3 10 4" xfId="6342" xr:uid="{64582E43-C6A9-4B6B-AA77-AFB854FA5CF9}"/>
    <cellStyle name="20 % - Akzent3 11" xfId="108" xr:uid="{00000000-0005-0000-0000-0000A8000000}"/>
    <cellStyle name="20 % - Akzent3 11 2" xfId="109" xr:uid="{00000000-0005-0000-0000-0000A9000000}"/>
    <cellStyle name="20 % - Akzent3 11 2 2" xfId="110" xr:uid="{00000000-0005-0000-0000-0000AA000000}"/>
    <cellStyle name="20 % - Akzent3 11 2 2 2" xfId="6348" xr:uid="{70702FC0-A239-4948-8736-60BF0650F7E7}"/>
    <cellStyle name="20 % - Akzent3 11 2 3" xfId="6347" xr:uid="{4DCF4931-5BC8-4C2F-B359-64E21491AA50}"/>
    <cellStyle name="20 % - Akzent3 11 3" xfId="111" xr:uid="{00000000-0005-0000-0000-0000AB000000}"/>
    <cellStyle name="20 % - Akzent3 11 3 2" xfId="6349" xr:uid="{2B52A01E-FE12-4252-82B7-5DB9E9326BC6}"/>
    <cellStyle name="20 % - Akzent3 11 4" xfId="6346" xr:uid="{7AE8C806-A289-4583-9F6A-0D8EF608A0CE}"/>
    <cellStyle name="20 % - Akzent3 12" xfId="112" xr:uid="{00000000-0005-0000-0000-0000AC000000}"/>
    <cellStyle name="20 % - Akzent3 12 2" xfId="113" xr:uid="{00000000-0005-0000-0000-0000AD000000}"/>
    <cellStyle name="20 % - Akzent3 13" xfId="114" xr:uid="{00000000-0005-0000-0000-0000AE000000}"/>
    <cellStyle name="20 % - Akzent3 13 2" xfId="115" xr:uid="{00000000-0005-0000-0000-0000AF000000}"/>
    <cellStyle name="20 % - Akzent3 13 2 2" xfId="6350" xr:uid="{40E72BE5-3E82-4789-ADDF-496AF04452A0}"/>
    <cellStyle name="20 % - Akzent3 14" xfId="116" xr:uid="{00000000-0005-0000-0000-0000B0000000}"/>
    <cellStyle name="20 % - Akzent3 14 2" xfId="117" xr:uid="{00000000-0005-0000-0000-0000B1000000}"/>
    <cellStyle name="20 % - Akzent3 14 2 2" xfId="6351" xr:uid="{06956FB7-80F4-4E6E-A487-A1D3F78FF37C}"/>
    <cellStyle name="20 % - Akzent3 15" xfId="118" xr:uid="{00000000-0005-0000-0000-0000B2000000}"/>
    <cellStyle name="20 % - Akzent3 15 2" xfId="119" xr:uid="{00000000-0005-0000-0000-0000B3000000}"/>
    <cellStyle name="20 % - Akzent3 16" xfId="120" xr:uid="{00000000-0005-0000-0000-0000B4000000}"/>
    <cellStyle name="20 % - Akzent3 17" xfId="121" xr:uid="{00000000-0005-0000-0000-0000B5000000}"/>
    <cellStyle name="20 % - Akzent3 2" xfId="122" xr:uid="{00000000-0005-0000-0000-0000B6000000}"/>
    <cellStyle name="20 % - Akzent3 2 2" xfId="123" xr:uid="{00000000-0005-0000-0000-0000B7000000}"/>
    <cellStyle name="20 % - Akzent3 2 2 2" xfId="6352" xr:uid="{7F13E87D-E659-4D8F-9EC9-E28C388B46B3}"/>
    <cellStyle name="20 % - Akzent3 2 3" xfId="124" xr:uid="{00000000-0005-0000-0000-0000B8000000}"/>
    <cellStyle name="20 % - Akzent3 2 4" xfId="125" xr:uid="{00000000-0005-0000-0000-0000B9000000}"/>
    <cellStyle name="20 % - Akzent3 3" xfId="126" xr:uid="{00000000-0005-0000-0000-0000BA000000}"/>
    <cellStyle name="20 % - Akzent3 3 2" xfId="127" xr:uid="{00000000-0005-0000-0000-0000BB000000}"/>
    <cellStyle name="20 % - Akzent3 3 2 2" xfId="6354" xr:uid="{B2A71C0F-E4FC-4421-AF3B-649D194B5A3B}"/>
    <cellStyle name="20 % - Akzent3 3 3" xfId="6353" xr:uid="{D2970103-E53B-48DD-A33E-C7A0A95A8D77}"/>
    <cellStyle name="20 % - Akzent3 4" xfId="128" xr:uid="{00000000-0005-0000-0000-0000BC000000}"/>
    <cellStyle name="20 % - Akzent3 4 2" xfId="129" xr:uid="{00000000-0005-0000-0000-0000BD000000}"/>
    <cellStyle name="20 % - Akzent3 4 2 2" xfId="6356" xr:uid="{1C75CADD-3133-4D6C-9616-80B78CDF4148}"/>
    <cellStyle name="20 % - Akzent3 4 3" xfId="6355" xr:uid="{D54CB441-A7E4-4BF9-9545-EEBFE65E395C}"/>
    <cellStyle name="20 % - Akzent3 5" xfId="130" xr:uid="{00000000-0005-0000-0000-0000BE000000}"/>
    <cellStyle name="20 % - Akzent3 5 2" xfId="131" xr:uid="{00000000-0005-0000-0000-0000BF000000}"/>
    <cellStyle name="20 % - Akzent3 5 2 2" xfId="132" xr:uid="{00000000-0005-0000-0000-0000C0000000}"/>
    <cellStyle name="20 % - Akzent3 5 2 2 2" xfId="6358" xr:uid="{1EE159BB-8259-48F0-A0BF-2453F351C0D5}"/>
    <cellStyle name="20 % - Akzent3 5 3" xfId="133" xr:uid="{00000000-0005-0000-0000-0000C1000000}"/>
    <cellStyle name="20 % - Akzent3 5 3 2" xfId="6359" xr:uid="{4FF391A2-219F-4B5C-BF49-675959BECE7F}"/>
    <cellStyle name="20 % - Akzent3 5 4" xfId="6357" xr:uid="{DB248676-10FE-4D70-80F9-C92FE452CFF0}"/>
    <cellStyle name="20 % - Akzent3 6" xfId="134" xr:uid="{00000000-0005-0000-0000-0000C2000000}"/>
    <cellStyle name="20 % - Akzent3 6 2" xfId="135" xr:uid="{00000000-0005-0000-0000-0000C3000000}"/>
    <cellStyle name="20 % - Akzent3 6 2 2" xfId="136" xr:uid="{00000000-0005-0000-0000-0000C4000000}"/>
    <cellStyle name="20 % - Akzent3 6 2 2 2" xfId="6361" xr:uid="{62DB164A-E6C9-4B0D-80E8-090E08CB7B8F}"/>
    <cellStyle name="20 % - Akzent3 6 3" xfId="137" xr:uid="{00000000-0005-0000-0000-0000C5000000}"/>
    <cellStyle name="20 % - Akzent3 6 3 2" xfId="6362" xr:uid="{960D9259-D7E5-41AC-87CF-238144963192}"/>
    <cellStyle name="20 % - Akzent3 6 4" xfId="6360" xr:uid="{17129919-B94E-403E-8E9B-38FE9E7A263A}"/>
    <cellStyle name="20 % - Akzent3 7" xfId="138" xr:uid="{00000000-0005-0000-0000-0000C6000000}"/>
    <cellStyle name="20 % - Akzent3 7 2" xfId="139" xr:uid="{00000000-0005-0000-0000-0000C7000000}"/>
    <cellStyle name="20 % - Akzent3 7 2 2" xfId="140" xr:uid="{00000000-0005-0000-0000-0000C8000000}"/>
    <cellStyle name="20 % - Akzent3 7 2 2 2" xfId="6365" xr:uid="{1920AFEF-DAB2-4282-BAF4-8A3EBA0EDD1C}"/>
    <cellStyle name="20 % - Akzent3 7 2 3" xfId="6364" xr:uid="{1417F0E3-B698-4541-AD30-4986C055CF8E}"/>
    <cellStyle name="20 % - Akzent3 7 3" xfId="141" xr:uid="{00000000-0005-0000-0000-0000C9000000}"/>
    <cellStyle name="20 % - Akzent3 7 3 2" xfId="6366" xr:uid="{71EA7DE2-18FC-4551-B081-5C6290F2FE32}"/>
    <cellStyle name="20 % - Akzent3 7 4" xfId="6363" xr:uid="{49CBEA37-984F-4CAA-83C6-95102792BA75}"/>
    <cellStyle name="20 % - Akzent3 8" xfId="142" xr:uid="{00000000-0005-0000-0000-0000CA000000}"/>
    <cellStyle name="20 % - Akzent3 8 2" xfId="143" xr:uid="{00000000-0005-0000-0000-0000CB000000}"/>
    <cellStyle name="20 % - Akzent3 8 2 2" xfId="144" xr:uid="{00000000-0005-0000-0000-0000CC000000}"/>
    <cellStyle name="20 % - Akzent3 8 2 2 2" xfId="6368" xr:uid="{9121F306-334F-497E-B504-08DD786B8543}"/>
    <cellStyle name="20 % - Akzent3 8 2 3" xfId="6367" xr:uid="{0EBE1BCE-6172-4728-B5C5-488E280F056A}"/>
    <cellStyle name="20 % - Akzent3 8 3" xfId="145" xr:uid="{00000000-0005-0000-0000-0000CD000000}"/>
    <cellStyle name="20 % - Akzent3 8 3 2" xfId="6369" xr:uid="{A739B855-6047-48D4-A0BC-9FA9DB64A995}"/>
    <cellStyle name="20 % - Akzent3 9" xfId="146" xr:uid="{00000000-0005-0000-0000-0000CE000000}"/>
    <cellStyle name="20 % - Akzent3 9 2" xfId="147" xr:uid="{00000000-0005-0000-0000-0000CF000000}"/>
    <cellStyle name="20 % - Akzent3 9 2 2" xfId="148" xr:uid="{00000000-0005-0000-0000-0000D0000000}"/>
    <cellStyle name="20 % - Akzent3 9 2 2 2" xfId="6372" xr:uid="{ADDF1EC1-B8F8-429B-B498-0C519FB9CDB2}"/>
    <cellStyle name="20 % - Akzent3 9 2 3" xfId="6371" xr:uid="{A78F3881-E410-47E8-BA03-8A5869E0D50E}"/>
    <cellStyle name="20 % - Akzent3 9 3" xfId="149" xr:uid="{00000000-0005-0000-0000-0000D1000000}"/>
    <cellStyle name="20 % - Akzent3 9 3 2" xfId="6373" xr:uid="{A9F46200-187B-4B78-8180-B892E68B4488}"/>
    <cellStyle name="20 % - Akzent3 9 4" xfId="6370" xr:uid="{F07C4E86-1EF8-46AA-8E0B-F162D3A9C8C1}"/>
    <cellStyle name="20 % - Akzent4 10" xfId="150" xr:uid="{00000000-0005-0000-0000-0000D2000000}"/>
    <cellStyle name="20 % - Akzent4 10 2" xfId="151" xr:uid="{00000000-0005-0000-0000-0000D3000000}"/>
    <cellStyle name="20 % - Akzent4 10 2 2" xfId="152" xr:uid="{00000000-0005-0000-0000-0000D4000000}"/>
    <cellStyle name="20 % - Akzent4 10 2 2 2" xfId="6376" xr:uid="{4F3AED4A-2197-4F14-B814-02FE2522EA26}"/>
    <cellStyle name="20 % - Akzent4 10 2 3" xfId="6375" xr:uid="{D63BBBB9-7731-43E2-AC1C-9993F2243088}"/>
    <cellStyle name="20 % - Akzent4 10 3" xfId="153" xr:uid="{00000000-0005-0000-0000-0000D5000000}"/>
    <cellStyle name="20 % - Akzent4 10 3 2" xfId="6377" xr:uid="{3B4599AB-BA96-470B-A9BB-2174773EDC8F}"/>
    <cellStyle name="20 % - Akzent4 10 4" xfId="6374" xr:uid="{CAB836A3-0D31-4652-A1DA-64D3EE8EE2E4}"/>
    <cellStyle name="20 % - Akzent4 11" xfId="154" xr:uid="{00000000-0005-0000-0000-0000D6000000}"/>
    <cellStyle name="20 % - Akzent4 11 2" xfId="155" xr:uid="{00000000-0005-0000-0000-0000D7000000}"/>
    <cellStyle name="20 % - Akzent4 11 2 2" xfId="156" xr:uid="{00000000-0005-0000-0000-0000D8000000}"/>
    <cellStyle name="20 % - Akzent4 11 2 2 2" xfId="6380" xr:uid="{932F9C29-7483-48B7-99FE-2C9F4D566FE2}"/>
    <cellStyle name="20 % - Akzent4 11 2 3" xfId="6379" xr:uid="{16F7FDF4-E7A2-42C5-BEF5-BA4A5B2726BF}"/>
    <cellStyle name="20 % - Akzent4 11 3" xfId="157" xr:uid="{00000000-0005-0000-0000-0000D9000000}"/>
    <cellStyle name="20 % - Akzent4 11 3 2" xfId="6381" xr:uid="{A416AA7C-AD1E-4CF5-83CA-E2A73670375C}"/>
    <cellStyle name="20 % - Akzent4 11 4" xfId="6378" xr:uid="{0E2BD04B-1B62-4329-9185-7F5652B88811}"/>
    <cellStyle name="20 % - Akzent4 12" xfId="158" xr:uid="{00000000-0005-0000-0000-0000DA000000}"/>
    <cellStyle name="20 % - Akzent4 12 2" xfId="159" xr:uid="{00000000-0005-0000-0000-0000DB000000}"/>
    <cellStyle name="20 % - Akzent4 13" xfId="160" xr:uid="{00000000-0005-0000-0000-0000DC000000}"/>
    <cellStyle name="20 % - Akzent4 13 2" xfId="161" xr:uid="{00000000-0005-0000-0000-0000DD000000}"/>
    <cellStyle name="20 % - Akzent4 13 2 2" xfId="6382" xr:uid="{2102A8A6-B58B-4F24-A27A-F0EA6A1C938A}"/>
    <cellStyle name="20 % - Akzent4 14" xfId="162" xr:uid="{00000000-0005-0000-0000-0000DE000000}"/>
    <cellStyle name="20 % - Akzent4 14 2" xfId="163" xr:uid="{00000000-0005-0000-0000-0000DF000000}"/>
    <cellStyle name="20 % - Akzent4 14 2 2" xfId="6383" xr:uid="{5139B1BE-F709-4BAF-B4E4-18D45E6738C5}"/>
    <cellStyle name="20 % - Akzent4 15" xfId="164" xr:uid="{00000000-0005-0000-0000-0000E0000000}"/>
    <cellStyle name="20 % - Akzent4 15 2" xfId="165" xr:uid="{00000000-0005-0000-0000-0000E1000000}"/>
    <cellStyle name="20 % - Akzent4 16" xfId="166" xr:uid="{00000000-0005-0000-0000-0000E2000000}"/>
    <cellStyle name="20 % - Akzent4 17" xfId="167" xr:uid="{00000000-0005-0000-0000-0000E3000000}"/>
    <cellStyle name="20 % - Akzent4 2" xfId="168" xr:uid="{00000000-0005-0000-0000-0000E4000000}"/>
    <cellStyle name="20 % - Akzent4 2 2" xfId="169" xr:uid="{00000000-0005-0000-0000-0000E5000000}"/>
    <cellStyle name="20 % - Akzent4 2 2 2" xfId="6384" xr:uid="{A9EC848C-BB15-466E-915D-DCA026120BAE}"/>
    <cellStyle name="20 % - Akzent4 2 3" xfId="170" xr:uid="{00000000-0005-0000-0000-0000E6000000}"/>
    <cellStyle name="20 % - Akzent4 2 4" xfId="171" xr:uid="{00000000-0005-0000-0000-0000E7000000}"/>
    <cellStyle name="20 % - Akzent4 3" xfId="172" xr:uid="{00000000-0005-0000-0000-0000E8000000}"/>
    <cellStyle name="20 % - Akzent4 3 2" xfId="173" xr:uid="{00000000-0005-0000-0000-0000E9000000}"/>
    <cellStyle name="20 % - Akzent4 3 2 2" xfId="6386" xr:uid="{CA820D31-2157-470C-AA1F-3BB6A333C131}"/>
    <cellStyle name="20 % - Akzent4 3 3" xfId="6385" xr:uid="{6672F01C-A05F-43CD-A7DD-C6FA99DD1C0B}"/>
    <cellStyle name="20 % - Akzent4 4" xfId="174" xr:uid="{00000000-0005-0000-0000-0000EA000000}"/>
    <cellStyle name="20 % - Akzent4 4 2" xfId="175" xr:uid="{00000000-0005-0000-0000-0000EB000000}"/>
    <cellStyle name="20 % - Akzent4 4 2 2" xfId="6388" xr:uid="{FCB08570-D9F3-44BA-9AFA-1FFC6A88D73E}"/>
    <cellStyle name="20 % - Akzent4 4 3" xfId="6387" xr:uid="{86A857D0-5B7F-4561-8430-77A2B927E9D3}"/>
    <cellStyle name="20 % - Akzent4 5" xfId="176" xr:uid="{00000000-0005-0000-0000-0000EC000000}"/>
    <cellStyle name="20 % - Akzent4 5 2" xfId="177" xr:uid="{00000000-0005-0000-0000-0000ED000000}"/>
    <cellStyle name="20 % - Akzent4 5 2 2" xfId="178" xr:uid="{00000000-0005-0000-0000-0000EE000000}"/>
    <cellStyle name="20 % - Akzent4 5 2 2 2" xfId="6390" xr:uid="{D0C15557-A813-4105-891F-F8184E355B16}"/>
    <cellStyle name="20 % - Akzent4 5 3" xfId="179" xr:uid="{00000000-0005-0000-0000-0000EF000000}"/>
    <cellStyle name="20 % - Akzent4 5 3 2" xfId="6391" xr:uid="{D8457856-1406-4529-95F4-75544D971FC7}"/>
    <cellStyle name="20 % - Akzent4 5 4" xfId="6389" xr:uid="{9D062B17-A7C2-4D54-8E48-7B792EB6BAB9}"/>
    <cellStyle name="20 % - Akzent4 6" xfId="180" xr:uid="{00000000-0005-0000-0000-0000F0000000}"/>
    <cellStyle name="20 % - Akzent4 6 2" xfId="181" xr:uid="{00000000-0005-0000-0000-0000F1000000}"/>
    <cellStyle name="20 % - Akzent4 6 2 2" xfId="182" xr:uid="{00000000-0005-0000-0000-0000F2000000}"/>
    <cellStyle name="20 % - Akzent4 6 2 2 2" xfId="6393" xr:uid="{041A5829-70D4-4EAA-9208-653679F33B47}"/>
    <cellStyle name="20 % - Akzent4 6 3" xfId="183" xr:uid="{00000000-0005-0000-0000-0000F3000000}"/>
    <cellStyle name="20 % - Akzent4 6 3 2" xfId="6394" xr:uid="{95F727E3-F1CB-4EA9-8CFB-D930AF4C6154}"/>
    <cellStyle name="20 % - Akzent4 6 4" xfId="6392" xr:uid="{75221A15-A861-4138-8BDE-DA7E6E604DE4}"/>
    <cellStyle name="20 % - Akzent4 7" xfId="184" xr:uid="{00000000-0005-0000-0000-0000F4000000}"/>
    <cellStyle name="20 % - Akzent4 7 2" xfId="185" xr:uid="{00000000-0005-0000-0000-0000F5000000}"/>
    <cellStyle name="20 % - Akzent4 7 2 2" xfId="186" xr:uid="{00000000-0005-0000-0000-0000F6000000}"/>
    <cellStyle name="20 % - Akzent4 7 2 2 2" xfId="6397" xr:uid="{E6F14731-AB17-4E56-BBEB-4AA89C76C791}"/>
    <cellStyle name="20 % - Akzent4 7 2 3" xfId="6396" xr:uid="{5766E744-8E3E-434D-AB15-7B47CBACADC5}"/>
    <cellStyle name="20 % - Akzent4 7 3" xfId="187" xr:uid="{00000000-0005-0000-0000-0000F7000000}"/>
    <cellStyle name="20 % - Akzent4 7 3 2" xfId="6398" xr:uid="{C0FEB1B3-FBF9-43D7-A356-4D4F833292E3}"/>
    <cellStyle name="20 % - Akzent4 7 4" xfId="6395" xr:uid="{37A18E81-0379-4C59-8871-7EE9A89A9A29}"/>
    <cellStyle name="20 % - Akzent4 8" xfId="188" xr:uid="{00000000-0005-0000-0000-0000F8000000}"/>
    <cellStyle name="20 % - Akzent4 8 2" xfId="189" xr:uid="{00000000-0005-0000-0000-0000F9000000}"/>
    <cellStyle name="20 % - Akzent4 8 2 2" xfId="190" xr:uid="{00000000-0005-0000-0000-0000FA000000}"/>
    <cellStyle name="20 % - Akzent4 8 2 2 2" xfId="6400" xr:uid="{DCE3E59E-B4C7-4C5A-A53F-311286BC3E8C}"/>
    <cellStyle name="20 % - Akzent4 8 2 3" xfId="6399" xr:uid="{28B4BA64-D80A-4069-B5D9-73C6A4D54962}"/>
    <cellStyle name="20 % - Akzent4 8 3" xfId="191" xr:uid="{00000000-0005-0000-0000-0000FB000000}"/>
    <cellStyle name="20 % - Akzent4 8 3 2" xfId="6401" xr:uid="{5832BBFD-18A7-421F-8142-73087F050E04}"/>
    <cellStyle name="20 % - Akzent4 9" xfId="192" xr:uid="{00000000-0005-0000-0000-0000FC000000}"/>
    <cellStyle name="20 % - Akzent4 9 2" xfId="193" xr:uid="{00000000-0005-0000-0000-0000FD000000}"/>
    <cellStyle name="20 % - Akzent4 9 2 2" xfId="194" xr:uid="{00000000-0005-0000-0000-0000FE000000}"/>
    <cellStyle name="20 % - Akzent4 9 2 2 2" xfId="6404" xr:uid="{67DC1A52-5AC8-4416-9411-CABB0296A742}"/>
    <cellStyle name="20 % - Akzent4 9 2 3" xfId="6403" xr:uid="{577EE7C9-896C-4CA4-8AC5-492BD063D209}"/>
    <cellStyle name="20 % - Akzent4 9 3" xfId="195" xr:uid="{00000000-0005-0000-0000-0000FF000000}"/>
    <cellStyle name="20 % - Akzent4 9 3 2" xfId="6405" xr:uid="{E0E48C18-F133-440A-A8F9-E7BDEB141DBB}"/>
    <cellStyle name="20 % - Akzent4 9 4" xfId="6402" xr:uid="{1BBEEF8C-84B3-4D4C-80D2-DCB880D1B164}"/>
    <cellStyle name="20 % - Akzent5 10" xfId="196" xr:uid="{00000000-0005-0000-0000-000000010000}"/>
    <cellStyle name="20 % - Akzent5 10 2" xfId="197" xr:uid="{00000000-0005-0000-0000-000001010000}"/>
    <cellStyle name="20 % - Akzent5 10 2 2" xfId="198" xr:uid="{00000000-0005-0000-0000-000002010000}"/>
    <cellStyle name="20 % - Akzent5 10 2 2 2" xfId="6408" xr:uid="{B96342C0-E3AA-459A-B3DF-BD193203123E}"/>
    <cellStyle name="20 % - Akzent5 10 2 3" xfId="6407" xr:uid="{DE8AA2CB-9311-43FD-B545-E513A25C58F6}"/>
    <cellStyle name="20 % - Akzent5 10 3" xfId="199" xr:uid="{00000000-0005-0000-0000-000003010000}"/>
    <cellStyle name="20 % - Akzent5 10 3 2" xfId="6409" xr:uid="{564C02C1-3AA7-4922-B9FA-045FBF3E7806}"/>
    <cellStyle name="20 % - Akzent5 10 4" xfId="6406" xr:uid="{92AE39E2-5257-4F9C-A7A1-674BFD0AB6A8}"/>
    <cellStyle name="20 % - Akzent5 11" xfId="200" xr:uid="{00000000-0005-0000-0000-000004010000}"/>
    <cellStyle name="20 % - Akzent5 11 2" xfId="201" xr:uid="{00000000-0005-0000-0000-000005010000}"/>
    <cellStyle name="20 % - Akzent5 11 2 2" xfId="202" xr:uid="{00000000-0005-0000-0000-000006010000}"/>
    <cellStyle name="20 % - Akzent5 11 2 2 2" xfId="6412" xr:uid="{AC31A9DC-871A-45B9-8541-64E4B0476F84}"/>
    <cellStyle name="20 % - Akzent5 11 2 3" xfId="6411" xr:uid="{4EB62ABD-CDF3-495D-AA42-71686EA3590C}"/>
    <cellStyle name="20 % - Akzent5 11 3" xfId="203" xr:uid="{00000000-0005-0000-0000-000007010000}"/>
    <cellStyle name="20 % - Akzent5 11 3 2" xfId="6413" xr:uid="{669829F3-181C-4A1A-BC00-7AE712BD555D}"/>
    <cellStyle name="20 % - Akzent5 11 4" xfId="6410" xr:uid="{286EAE79-61ED-4502-858D-7874BDBDC7A4}"/>
    <cellStyle name="20 % - Akzent5 12" xfId="204" xr:uid="{00000000-0005-0000-0000-000008010000}"/>
    <cellStyle name="20 % - Akzent5 12 2" xfId="205" xr:uid="{00000000-0005-0000-0000-000009010000}"/>
    <cellStyle name="20 % - Akzent5 13" xfId="206" xr:uid="{00000000-0005-0000-0000-00000A010000}"/>
    <cellStyle name="20 % - Akzent5 13 2" xfId="207" xr:uid="{00000000-0005-0000-0000-00000B010000}"/>
    <cellStyle name="20 % - Akzent5 13 2 2" xfId="6414" xr:uid="{574FBE9F-51F4-4533-81F3-5EB97510196E}"/>
    <cellStyle name="20 % - Akzent5 14" xfId="208" xr:uid="{00000000-0005-0000-0000-00000C010000}"/>
    <cellStyle name="20 % - Akzent5 14 2" xfId="209" xr:uid="{00000000-0005-0000-0000-00000D010000}"/>
    <cellStyle name="20 % - Akzent5 14 2 2" xfId="6415" xr:uid="{FD2C7E78-C0F3-475A-B7E4-DE77A0790A32}"/>
    <cellStyle name="20 % - Akzent5 15" xfId="210" xr:uid="{00000000-0005-0000-0000-00000E010000}"/>
    <cellStyle name="20 % - Akzent5 15 2" xfId="211" xr:uid="{00000000-0005-0000-0000-00000F010000}"/>
    <cellStyle name="20 % - Akzent5 16" xfId="212" xr:uid="{00000000-0005-0000-0000-000010010000}"/>
    <cellStyle name="20 % - Akzent5 17" xfId="213" xr:uid="{00000000-0005-0000-0000-000011010000}"/>
    <cellStyle name="20 % - Akzent5 2" xfId="214" xr:uid="{00000000-0005-0000-0000-000012010000}"/>
    <cellStyle name="20 % - Akzent5 2 2" xfId="215" xr:uid="{00000000-0005-0000-0000-000013010000}"/>
    <cellStyle name="20 % - Akzent5 2 2 2" xfId="6416" xr:uid="{B02236F9-2EDB-47A5-8450-E5B717723442}"/>
    <cellStyle name="20 % - Akzent5 2 3" xfId="216" xr:uid="{00000000-0005-0000-0000-000014010000}"/>
    <cellStyle name="20 % - Akzent5 2 4" xfId="217" xr:uid="{00000000-0005-0000-0000-000015010000}"/>
    <cellStyle name="20 % - Akzent5 3" xfId="218" xr:uid="{00000000-0005-0000-0000-000016010000}"/>
    <cellStyle name="20 % - Akzent5 3 2" xfId="219" xr:uid="{00000000-0005-0000-0000-000017010000}"/>
    <cellStyle name="20 % - Akzent5 3 2 2" xfId="6418" xr:uid="{EBB51D72-EB7D-46A8-BDE0-2C8A75CD83F5}"/>
    <cellStyle name="20 % - Akzent5 3 3" xfId="6417" xr:uid="{4F8062A2-3B1A-4233-9511-88F64C485708}"/>
    <cellStyle name="20 % - Akzent5 4" xfId="220" xr:uid="{00000000-0005-0000-0000-000018010000}"/>
    <cellStyle name="20 % - Akzent5 4 2" xfId="221" xr:uid="{00000000-0005-0000-0000-000019010000}"/>
    <cellStyle name="20 % - Akzent5 4 2 2" xfId="6420" xr:uid="{2EF518AF-5BD3-495C-846A-824CF37038C5}"/>
    <cellStyle name="20 % - Akzent5 4 3" xfId="6419" xr:uid="{A55B0FF6-03A8-4C78-A266-33C93052C4BF}"/>
    <cellStyle name="20 % - Akzent5 5" xfId="222" xr:uid="{00000000-0005-0000-0000-00001A010000}"/>
    <cellStyle name="20 % - Akzent5 5 2" xfId="223" xr:uid="{00000000-0005-0000-0000-00001B010000}"/>
    <cellStyle name="20 % - Akzent5 5 2 2" xfId="224" xr:uid="{00000000-0005-0000-0000-00001C010000}"/>
    <cellStyle name="20 % - Akzent5 5 2 2 2" xfId="6422" xr:uid="{13309FC0-DFAD-45ED-983C-7884DFAD95BE}"/>
    <cellStyle name="20 % - Akzent5 5 3" xfId="225" xr:uid="{00000000-0005-0000-0000-00001D010000}"/>
    <cellStyle name="20 % - Akzent5 5 3 2" xfId="6423" xr:uid="{B7B5D0BD-AC47-4CBC-BE35-1BF72D7C0DB8}"/>
    <cellStyle name="20 % - Akzent5 5 4" xfId="6421" xr:uid="{0639DE15-1575-4CD3-8223-180D2DD480AA}"/>
    <cellStyle name="20 % - Akzent5 6" xfId="226" xr:uid="{00000000-0005-0000-0000-00001E010000}"/>
    <cellStyle name="20 % - Akzent5 6 2" xfId="227" xr:uid="{00000000-0005-0000-0000-00001F010000}"/>
    <cellStyle name="20 % - Akzent5 6 2 2" xfId="228" xr:uid="{00000000-0005-0000-0000-000020010000}"/>
    <cellStyle name="20 % - Akzent5 6 2 2 2" xfId="6425" xr:uid="{1D4DD744-DDBE-4E22-BEFB-6B667D722A02}"/>
    <cellStyle name="20 % - Akzent5 6 3" xfId="229" xr:uid="{00000000-0005-0000-0000-000021010000}"/>
    <cellStyle name="20 % - Akzent5 6 3 2" xfId="6426" xr:uid="{48BAD0A8-A047-4908-B373-FA1755760622}"/>
    <cellStyle name="20 % - Akzent5 6 4" xfId="6424" xr:uid="{5A58D6AF-A408-4A84-858E-8A19B982D2DD}"/>
    <cellStyle name="20 % - Akzent5 7" xfId="230" xr:uid="{00000000-0005-0000-0000-000022010000}"/>
    <cellStyle name="20 % - Akzent5 7 2" xfId="231" xr:uid="{00000000-0005-0000-0000-000023010000}"/>
    <cellStyle name="20 % - Akzent5 7 2 2" xfId="232" xr:uid="{00000000-0005-0000-0000-000024010000}"/>
    <cellStyle name="20 % - Akzent5 7 2 2 2" xfId="6429" xr:uid="{4A685D3E-5308-4F44-8223-BAAB29BFF663}"/>
    <cellStyle name="20 % - Akzent5 7 2 3" xfId="6428" xr:uid="{9C05E6E7-8E85-4828-B5E2-87BE63381645}"/>
    <cellStyle name="20 % - Akzent5 7 3" xfId="233" xr:uid="{00000000-0005-0000-0000-000025010000}"/>
    <cellStyle name="20 % - Akzent5 7 3 2" xfId="6430" xr:uid="{0623DC36-7D1E-407C-93C4-B78E6EE37844}"/>
    <cellStyle name="20 % - Akzent5 7 4" xfId="6427" xr:uid="{3FA9742C-F686-41F9-B790-006CE8D06463}"/>
    <cellStyle name="20 % - Akzent5 8" xfId="234" xr:uid="{00000000-0005-0000-0000-000026010000}"/>
    <cellStyle name="20 % - Akzent5 8 2" xfId="235" xr:uid="{00000000-0005-0000-0000-000027010000}"/>
    <cellStyle name="20 % - Akzent5 8 2 2" xfId="236" xr:uid="{00000000-0005-0000-0000-000028010000}"/>
    <cellStyle name="20 % - Akzent5 8 2 2 2" xfId="6432" xr:uid="{9268D46C-5CDB-49D9-B235-A4FC5CABDF25}"/>
    <cellStyle name="20 % - Akzent5 8 2 3" xfId="6431" xr:uid="{2184219E-A367-408F-B224-C224F9F2D0E8}"/>
    <cellStyle name="20 % - Akzent5 8 3" xfId="237" xr:uid="{00000000-0005-0000-0000-000029010000}"/>
    <cellStyle name="20 % - Akzent5 8 3 2" xfId="6433" xr:uid="{80681CC4-E74C-426D-872C-C26F5D3ED9FF}"/>
    <cellStyle name="20 % - Akzent5 9" xfId="238" xr:uid="{00000000-0005-0000-0000-00002A010000}"/>
    <cellStyle name="20 % - Akzent5 9 2" xfId="239" xr:uid="{00000000-0005-0000-0000-00002B010000}"/>
    <cellStyle name="20 % - Akzent5 9 2 2" xfId="240" xr:uid="{00000000-0005-0000-0000-00002C010000}"/>
    <cellStyle name="20 % - Akzent5 9 2 2 2" xfId="6436" xr:uid="{9959E860-522D-470C-9A41-3AC6FD3E8A1F}"/>
    <cellStyle name="20 % - Akzent5 9 2 3" xfId="6435" xr:uid="{4DEFB735-E4EE-4891-BE08-396162AD4609}"/>
    <cellStyle name="20 % - Akzent5 9 3" xfId="241" xr:uid="{00000000-0005-0000-0000-00002D010000}"/>
    <cellStyle name="20 % - Akzent5 9 3 2" xfId="6437" xr:uid="{9507C2AE-E94B-4627-A94A-D742E0836AF0}"/>
    <cellStyle name="20 % - Akzent5 9 4" xfId="6434" xr:uid="{4F26D932-1EF4-401F-A1B6-797E979A81CE}"/>
    <cellStyle name="20 % - Akzent6 10" xfId="242" xr:uid="{00000000-0005-0000-0000-00002E010000}"/>
    <cellStyle name="20 % - Akzent6 10 2" xfId="243" xr:uid="{00000000-0005-0000-0000-00002F010000}"/>
    <cellStyle name="20 % - Akzent6 10 2 2" xfId="244" xr:uid="{00000000-0005-0000-0000-000030010000}"/>
    <cellStyle name="20 % - Akzent6 10 2 2 2" xfId="6440" xr:uid="{76BDE64F-87CB-4470-9901-CEF391EDB47A}"/>
    <cellStyle name="20 % - Akzent6 10 2 3" xfId="6439" xr:uid="{819CAB04-7940-42C2-83C8-974AF28F0052}"/>
    <cellStyle name="20 % - Akzent6 10 3" xfId="245" xr:uid="{00000000-0005-0000-0000-000031010000}"/>
    <cellStyle name="20 % - Akzent6 10 3 2" xfId="6441" xr:uid="{C5DCC385-C96F-4E63-842F-5AFEF296CE0E}"/>
    <cellStyle name="20 % - Akzent6 10 4" xfId="6438" xr:uid="{6C7ABE5F-ABB0-4DE2-8E56-AAC4E62340EE}"/>
    <cellStyle name="20 % - Akzent6 11" xfId="246" xr:uid="{00000000-0005-0000-0000-000032010000}"/>
    <cellStyle name="20 % - Akzent6 11 2" xfId="247" xr:uid="{00000000-0005-0000-0000-000033010000}"/>
    <cellStyle name="20 % - Akzent6 11 2 2" xfId="248" xr:uid="{00000000-0005-0000-0000-000034010000}"/>
    <cellStyle name="20 % - Akzent6 11 2 2 2" xfId="6444" xr:uid="{4D51C424-6D65-4067-A8AF-AF058C91FA7B}"/>
    <cellStyle name="20 % - Akzent6 11 2 3" xfId="6443" xr:uid="{8D25239F-EC49-49E6-8408-1019C4F7BF84}"/>
    <cellStyle name="20 % - Akzent6 11 3" xfId="249" xr:uid="{00000000-0005-0000-0000-000035010000}"/>
    <cellStyle name="20 % - Akzent6 11 3 2" xfId="6445" xr:uid="{BA6DB43E-12DD-4DA1-B1F7-9625DC7CDA0A}"/>
    <cellStyle name="20 % - Akzent6 11 4" xfId="6442" xr:uid="{3760884A-C061-4067-8FE9-BFD7EF594838}"/>
    <cellStyle name="20 % - Akzent6 12" xfId="250" xr:uid="{00000000-0005-0000-0000-000036010000}"/>
    <cellStyle name="20 % - Akzent6 12 2" xfId="251" xr:uid="{00000000-0005-0000-0000-000037010000}"/>
    <cellStyle name="20 % - Akzent6 13" xfId="252" xr:uid="{00000000-0005-0000-0000-000038010000}"/>
    <cellStyle name="20 % - Akzent6 13 2" xfId="253" xr:uid="{00000000-0005-0000-0000-000039010000}"/>
    <cellStyle name="20 % - Akzent6 13 2 2" xfId="6446" xr:uid="{0011A4E3-B05F-4015-803B-1AA2D9649C75}"/>
    <cellStyle name="20 % - Akzent6 14" xfId="254" xr:uid="{00000000-0005-0000-0000-00003A010000}"/>
    <cellStyle name="20 % - Akzent6 14 2" xfId="255" xr:uid="{00000000-0005-0000-0000-00003B010000}"/>
    <cellStyle name="20 % - Akzent6 14 2 2" xfId="6447" xr:uid="{122B7123-31EE-45FB-8235-46E56AAF29B5}"/>
    <cellStyle name="20 % - Akzent6 15" xfId="256" xr:uid="{00000000-0005-0000-0000-00003C010000}"/>
    <cellStyle name="20 % - Akzent6 15 2" xfId="257" xr:uid="{00000000-0005-0000-0000-00003D010000}"/>
    <cellStyle name="20 % - Akzent6 16" xfId="258" xr:uid="{00000000-0005-0000-0000-00003E010000}"/>
    <cellStyle name="20 % - Akzent6 17" xfId="259" xr:uid="{00000000-0005-0000-0000-00003F010000}"/>
    <cellStyle name="20 % - Akzent6 2" xfId="260" xr:uid="{00000000-0005-0000-0000-000040010000}"/>
    <cellStyle name="20 % - Akzent6 2 2" xfId="261" xr:uid="{00000000-0005-0000-0000-000041010000}"/>
    <cellStyle name="20 % - Akzent6 2 2 2" xfId="6448" xr:uid="{E4E2BAED-0CED-4ABA-99D3-C9D50CA44DE1}"/>
    <cellStyle name="20 % - Akzent6 2 3" xfId="262" xr:uid="{00000000-0005-0000-0000-000042010000}"/>
    <cellStyle name="20 % - Akzent6 2 4" xfId="263" xr:uid="{00000000-0005-0000-0000-000043010000}"/>
    <cellStyle name="20 % - Akzent6 3" xfId="264" xr:uid="{00000000-0005-0000-0000-000044010000}"/>
    <cellStyle name="20 % - Akzent6 3 2" xfId="265" xr:uid="{00000000-0005-0000-0000-000045010000}"/>
    <cellStyle name="20 % - Akzent6 3 2 2" xfId="6450" xr:uid="{0428ADF4-2425-4A5A-9384-06F6FC7CD52D}"/>
    <cellStyle name="20 % - Akzent6 3 3" xfId="6449" xr:uid="{65E5CCF8-AAFC-4981-A942-AA7708220075}"/>
    <cellStyle name="20 % - Akzent6 4" xfId="266" xr:uid="{00000000-0005-0000-0000-000046010000}"/>
    <cellStyle name="20 % - Akzent6 4 2" xfId="267" xr:uid="{00000000-0005-0000-0000-000047010000}"/>
    <cellStyle name="20 % - Akzent6 4 2 2" xfId="6452" xr:uid="{0BC11B26-789B-482A-9770-A2A10A8FAAA5}"/>
    <cellStyle name="20 % - Akzent6 4 3" xfId="6451" xr:uid="{061F74C7-3A00-45BC-B5A3-7B62CDE163C5}"/>
    <cellStyle name="20 % - Akzent6 5" xfId="268" xr:uid="{00000000-0005-0000-0000-000048010000}"/>
    <cellStyle name="20 % - Akzent6 5 2" xfId="269" xr:uid="{00000000-0005-0000-0000-000049010000}"/>
    <cellStyle name="20 % - Akzent6 5 2 2" xfId="270" xr:uid="{00000000-0005-0000-0000-00004A010000}"/>
    <cellStyle name="20 % - Akzent6 5 2 2 2" xfId="6454" xr:uid="{B472B3D9-A6A0-4F5F-81C1-24F62F6F3681}"/>
    <cellStyle name="20 % - Akzent6 5 3" xfId="271" xr:uid="{00000000-0005-0000-0000-00004B010000}"/>
    <cellStyle name="20 % - Akzent6 5 3 2" xfId="6455" xr:uid="{D8562617-F648-476F-AE64-4416B749A412}"/>
    <cellStyle name="20 % - Akzent6 5 4" xfId="6453" xr:uid="{9D0040B4-B69F-48D9-94F9-3FCDE39F21FC}"/>
    <cellStyle name="20 % - Akzent6 6" xfId="272" xr:uid="{00000000-0005-0000-0000-00004C010000}"/>
    <cellStyle name="20 % - Akzent6 6 2" xfId="273" xr:uid="{00000000-0005-0000-0000-00004D010000}"/>
    <cellStyle name="20 % - Akzent6 6 2 2" xfId="274" xr:uid="{00000000-0005-0000-0000-00004E010000}"/>
    <cellStyle name="20 % - Akzent6 6 2 2 2" xfId="6457" xr:uid="{96533BB4-A0E8-437D-9331-83FA5034B2F0}"/>
    <cellStyle name="20 % - Akzent6 6 3" xfId="275" xr:uid="{00000000-0005-0000-0000-00004F010000}"/>
    <cellStyle name="20 % - Akzent6 6 3 2" xfId="6458" xr:uid="{B68AF915-0DF8-4C62-A172-D038FEAC90DD}"/>
    <cellStyle name="20 % - Akzent6 6 4" xfId="6456" xr:uid="{0F1699EF-9EC5-4CD2-BA7F-F04ABB735A36}"/>
    <cellStyle name="20 % - Akzent6 7" xfId="276" xr:uid="{00000000-0005-0000-0000-000050010000}"/>
    <cellStyle name="20 % - Akzent6 7 2" xfId="277" xr:uid="{00000000-0005-0000-0000-000051010000}"/>
    <cellStyle name="20 % - Akzent6 7 2 2" xfId="278" xr:uid="{00000000-0005-0000-0000-000052010000}"/>
    <cellStyle name="20 % - Akzent6 7 2 2 2" xfId="6461" xr:uid="{ACB42E88-BF1B-4E48-8C98-8E2417DDE0C1}"/>
    <cellStyle name="20 % - Akzent6 7 2 3" xfId="6460" xr:uid="{A19D30B8-5F7C-4B5D-9932-F7859D13E2FC}"/>
    <cellStyle name="20 % - Akzent6 7 3" xfId="279" xr:uid="{00000000-0005-0000-0000-000053010000}"/>
    <cellStyle name="20 % - Akzent6 7 3 2" xfId="6462" xr:uid="{592C6989-657E-4DA3-8F4D-8F4EA3D9C824}"/>
    <cellStyle name="20 % - Akzent6 7 4" xfId="6459" xr:uid="{88D9FE38-4646-41F0-BD88-0B04BCAC8069}"/>
    <cellStyle name="20 % - Akzent6 8" xfId="280" xr:uid="{00000000-0005-0000-0000-000054010000}"/>
    <cellStyle name="20 % - Akzent6 8 2" xfId="281" xr:uid="{00000000-0005-0000-0000-000055010000}"/>
    <cellStyle name="20 % - Akzent6 8 2 2" xfId="282" xr:uid="{00000000-0005-0000-0000-000056010000}"/>
    <cellStyle name="20 % - Akzent6 8 2 2 2" xfId="6464" xr:uid="{1DA74985-FB54-4DB3-8CD7-1DA25452DCAA}"/>
    <cellStyle name="20 % - Akzent6 8 2 3" xfId="6463" xr:uid="{76BA08B0-B074-4E5D-9CED-20C61E391079}"/>
    <cellStyle name="20 % - Akzent6 8 3" xfId="283" xr:uid="{00000000-0005-0000-0000-000057010000}"/>
    <cellStyle name="20 % - Akzent6 8 3 2" xfId="6465" xr:uid="{4FC1C07A-2700-49BE-9566-2B38F1CAAA15}"/>
    <cellStyle name="20 % - Akzent6 9" xfId="284" xr:uid="{00000000-0005-0000-0000-000058010000}"/>
    <cellStyle name="20 % - Akzent6 9 2" xfId="285" xr:uid="{00000000-0005-0000-0000-000059010000}"/>
    <cellStyle name="20 % - Akzent6 9 2 2" xfId="286" xr:uid="{00000000-0005-0000-0000-00005A010000}"/>
    <cellStyle name="20 % - Akzent6 9 2 2 2" xfId="6468" xr:uid="{6D5728F3-5D3A-407B-9ECB-1184F40768B1}"/>
    <cellStyle name="20 % - Akzent6 9 2 3" xfId="6467" xr:uid="{CA40E3D2-98F7-4221-BECC-056FC874F668}"/>
    <cellStyle name="20 % - Akzent6 9 3" xfId="287" xr:uid="{00000000-0005-0000-0000-00005B010000}"/>
    <cellStyle name="20 % - Akzent6 9 3 2" xfId="6469" xr:uid="{8FFB06DB-29F5-4778-BA29-B18F03226F72}"/>
    <cellStyle name="20 % - Akzent6 9 4" xfId="6466" xr:uid="{B9A6FFCB-7B8F-4217-931D-54283C4B8139}"/>
    <cellStyle name="20% - Accent1 2" xfId="1244" xr:uid="{00000000-0005-0000-0000-00005C010000}"/>
    <cellStyle name="20% - Accent1 2 2" xfId="1245" xr:uid="{00000000-0005-0000-0000-00005D010000}"/>
    <cellStyle name="20% - Accent1 2 2 2" xfId="1246" xr:uid="{00000000-0005-0000-0000-00005E010000}"/>
    <cellStyle name="20% - Accent1 2 2 2 2" xfId="6740" xr:uid="{743060FB-B386-4A8F-8222-645E29DA828A}"/>
    <cellStyle name="20% - Accent1 2 2 3" xfId="6739" xr:uid="{3E29C670-A751-4ECC-BE70-0DFDC16DFA6F}"/>
    <cellStyle name="20% - Accent1 2 3" xfId="6738" xr:uid="{F19987F8-F969-451D-ABF0-8D65391C9FF7}"/>
    <cellStyle name="20% - Accent2 2" xfId="1247" xr:uid="{00000000-0005-0000-0000-00005F010000}"/>
    <cellStyle name="20% - Accent2 2 2" xfId="1248" xr:uid="{00000000-0005-0000-0000-000060010000}"/>
    <cellStyle name="20% - Accent2 2 2 2" xfId="1249" xr:uid="{00000000-0005-0000-0000-000061010000}"/>
    <cellStyle name="20% - Accent2 2 2 2 2" xfId="6743" xr:uid="{15403110-D07E-4C23-85D9-A6CF068FD4AE}"/>
    <cellStyle name="20% - Accent2 2 2 3" xfId="6742" xr:uid="{2BE76EA5-C4A3-4F1C-A693-44065924044A}"/>
    <cellStyle name="20% - Accent2 2 3" xfId="6741" xr:uid="{DF9AE8DC-FD14-485C-AC92-B5AEB3846309}"/>
    <cellStyle name="20% - Accent3 2" xfId="1250" xr:uid="{00000000-0005-0000-0000-000062010000}"/>
    <cellStyle name="20% - Accent3 2 2" xfId="1251" xr:uid="{00000000-0005-0000-0000-000063010000}"/>
    <cellStyle name="20% - Accent3 2 2 2" xfId="1252" xr:uid="{00000000-0005-0000-0000-000064010000}"/>
    <cellStyle name="20% - Accent3 2 2 2 2" xfId="6746" xr:uid="{A190A5FC-AF01-4428-8FD4-3AA0D7256DD3}"/>
    <cellStyle name="20% - Accent3 2 2 3" xfId="6745" xr:uid="{F5A8A22F-3CAA-4730-9F25-C6D9ACF07A08}"/>
    <cellStyle name="20% - Accent3 2 3" xfId="6744" xr:uid="{50C25966-95C1-48C5-B34B-9EC76DAA3D68}"/>
    <cellStyle name="20% - Accent4 2" xfId="1253" xr:uid="{00000000-0005-0000-0000-000065010000}"/>
    <cellStyle name="20% - Accent4 2 2" xfId="1254" xr:uid="{00000000-0005-0000-0000-000066010000}"/>
    <cellStyle name="20% - Accent4 2 2 2" xfId="1255" xr:uid="{00000000-0005-0000-0000-000067010000}"/>
    <cellStyle name="20% - Accent4 2 2 2 2" xfId="6749" xr:uid="{83E27702-C2B0-4BAF-B997-386B8C4DA8CE}"/>
    <cellStyle name="20% - Accent4 2 2 3" xfId="6748" xr:uid="{98961B29-2778-4CF9-8ACB-E72EA7261402}"/>
    <cellStyle name="20% - Accent4 2 3" xfId="6747" xr:uid="{B3EA491D-E51D-480B-A000-5AF0DC9C0C52}"/>
    <cellStyle name="20% - Accent5 2" xfId="1256" xr:uid="{00000000-0005-0000-0000-000068010000}"/>
    <cellStyle name="20% - Accent5 2 2" xfId="1257" xr:uid="{00000000-0005-0000-0000-000069010000}"/>
    <cellStyle name="20% - Accent5 2 2 2" xfId="1258" xr:uid="{00000000-0005-0000-0000-00006A010000}"/>
    <cellStyle name="20% - Accent5 2 2 2 2" xfId="6752" xr:uid="{130A2CF8-ED2D-421F-BE27-8E1FD85EE3CC}"/>
    <cellStyle name="20% - Accent5 2 2 3" xfId="6751" xr:uid="{5F86CEB2-9F8B-4BDF-A2CB-F38DD306BAAB}"/>
    <cellStyle name="20% - Accent5 2 3" xfId="6750" xr:uid="{D04481A4-C4C9-4361-ABF5-0470308662C9}"/>
    <cellStyle name="20% - Accent6 2" xfId="1259" xr:uid="{00000000-0005-0000-0000-00006B010000}"/>
    <cellStyle name="20% - Accent6 2 2" xfId="1260" xr:uid="{00000000-0005-0000-0000-00006C010000}"/>
    <cellStyle name="20% - Accent6 2 2 2" xfId="1261" xr:uid="{00000000-0005-0000-0000-00006D010000}"/>
    <cellStyle name="20% - Accent6 2 2 2 2" xfId="6755" xr:uid="{0163AF9F-04A5-4459-AA62-2FD6235A67D3}"/>
    <cellStyle name="20% - Accent6 2 2 3" xfId="6754" xr:uid="{0D8F3967-FF13-4054-B984-F3454E087F4D}"/>
    <cellStyle name="20% - Accent6 2 3" xfId="6753" xr:uid="{E359C0C7-5B51-460A-BA93-A21DDB0DEFFF}"/>
    <cellStyle name="20% - Akzent1" xfId="288" xr:uid="{00000000-0005-0000-0000-00006E010000}"/>
    <cellStyle name="20% - Akzent2" xfId="289" xr:uid="{00000000-0005-0000-0000-00006F010000}"/>
    <cellStyle name="20% - Akzent3" xfId="290" xr:uid="{00000000-0005-0000-0000-000070010000}"/>
    <cellStyle name="20% - Akzent4" xfId="291" xr:uid="{00000000-0005-0000-0000-000071010000}"/>
    <cellStyle name="20% - Akzent5" xfId="292" xr:uid="{00000000-0005-0000-0000-000072010000}"/>
    <cellStyle name="20% - Akzent6" xfId="293" xr:uid="{00000000-0005-0000-0000-000073010000}"/>
    <cellStyle name="3mitP" xfId="294" xr:uid="{00000000-0005-0000-0000-000074010000}"/>
    <cellStyle name="4" xfId="295" xr:uid="{00000000-0005-0000-0000-000075010000}"/>
    <cellStyle name="4_Tab. F1-3" xfId="296" xr:uid="{00000000-0005-0000-0000-000076010000}"/>
    <cellStyle name="40 % - Aksentti1 2" xfId="297" xr:uid="{00000000-0005-0000-0000-000077010000}"/>
    <cellStyle name="40 % - Aksentti1 2 2" xfId="1262" xr:uid="{00000000-0005-0000-0000-000078010000}"/>
    <cellStyle name="40 % - Aksentti1 2 2 2" xfId="1263" xr:uid="{00000000-0005-0000-0000-000079010000}"/>
    <cellStyle name="40 % - Aksentti1 2 2 2 2" xfId="1264" xr:uid="{00000000-0005-0000-0000-00007A010000}"/>
    <cellStyle name="40 % - Aksentti1 2 3" xfId="1265" xr:uid="{00000000-0005-0000-0000-00007B010000}"/>
    <cellStyle name="40 % - Aksentti1 2 3 2" xfId="1266" xr:uid="{00000000-0005-0000-0000-00007C010000}"/>
    <cellStyle name="40 % - Aksentti1 2 3 2 2" xfId="1267" xr:uid="{00000000-0005-0000-0000-00007D010000}"/>
    <cellStyle name="40 % - Aksentti1 2 4" xfId="1268" xr:uid="{00000000-0005-0000-0000-00007E010000}"/>
    <cellStyle name="40 % - Aksentti1 2 4 2" xfId="1269" xr:uid="{00000000-0005-0000-0000-00007F010000}"/>
    <cellStyle name="40 % - Aksentti1 2 4 2 2" xfId="1270" xr:uid="{00000000-0005-0000-0000-000080010000}"/>
    <cellStyle name="40 % - Aksentti1 2 5" xfId="1271" xr:uid="{00000000-0005-0000-0000-000081010000}"/>
    <cellStyle name="40 % - Aksentti1 2 5 2" xfId="1272" xr:uid="{00000000-0005-0000-0000-000082010000}"/>
    <cellStyle name="40 % - Aksentti2 2" xfId="298" xr:uid="{00000000-0005-0000-0000-000083010000}"/>
    <cellStyle name="40 % - Aksentti2 2 2" xfId="1273" xr:uid="{00000000-0005-0000-0000-000084010000}"/>
    <cellStyle name="40 % - Aksentti2 2 2 2" xfId="1274" xr:uid="{00000000-0005-0000-0000-000085010000}"/>
    <cellStyle name="40 % - Aksentti2 2 2 2 2" xfId="1275" xr:uid="{00000000-0005-0000-0000-000086010000}"/>
    <cellStyle name="40 % - Aksentti2 2 3" xfId="1276" xr:uid="{00000000-0005-0000-0000-000087010000}"/>
    <cellStyle name="40 % - Aksentti2 2 3 2" xfId="1277" xr:uid="{00000000-0005-0000-0000-000088010000}"/>
    <cellStyle name="40 % - Aksentti2 2 3 2 2" xfId="1278" xr:uid="{00000000-0005-0000-0000-000089010000}"/>
    <cellStyle name="40 % - Aksentti2 2 4" xfId="1279" xr:uid="{00000000-0005-0000-0000-00008A010000}"/>
    <cellStyle name="40 % - Aksentti2 2 4 2" xfId="1280" xr:uid="{00000000-0005-0000-0000-00008B010000}"/>
    <cellStyle name="40 % - Aksentti2 2 4 2 2" xfId="1281" xr:uid="{00000000-0005-0000-0000-00008C010000}"/>
    <cellStyle name="40 % - Aksentti2 2 5" xfId="1282" xr:uid="{00000000-0005-0000-0000-00008D010000}"/>
    <cellStyle name="40 % - Aksentti2 2 5 2" xfId="1283" xr:uid="{00000000-0005-0000-0000-00008E010000}"/>
    <cellStyle name="40 % - Aksentti3 2" xfId="299" xr:uid="{00000000-0005-0000-0000-00008F010000}"/>
    <cellStyle name="40 % - Aksentti3 2 2" xfId="1284" xr:uid="{00000000-0005-0000-0000-000090010000}"/>
    <cellStyle name="40 % - Aksentti3 2 2 2" xfId="1285" xr:uid="{00000000-0005-0000-0000-000091010000}"/>
    <cellStyle name="40 % - Aksentti3 2 2 2 2" xfId="1286" xr:uid="{00000000-0005-0000-0000-000092010000}"/>
    <cellStyle name="40 % - Aksentti3 2 3" xfId="1287" xr:uid="{00000000-0005-0000-0000-000093010000}"/>
    <cellStyle name="40 % - Aksentti3 2 3 2" xfId="1288" xr:uid="{00000000-0005-0000-0000-000094010000}"/>
    <cellStyle name="40 % - Aksentti3 2 3 2 2" xfId="1289" xr:uid="{00000000-0005-0000-0000-000095010000}"/>
    <cellStyle name="40 % - Aksentti3 2 4" xfId="1290" xr:uid="{00000000-0005-0000-0000-000096010000}"/>
    <cellStyle name="40 % - Aksentti3 2 4 2" xfId="1291" xr:uid="{00000000-0005-0000-0000-000097010000}"/>
    <cellStyle name="40 % - Aksentti3 2 4 2 2" xfId="1292" xr:uid="{00000000-0005-0000-0000-000098010000}"/>
    <cellStyle name="40 % - Aksentti3 2 5" xfId="1293" xr:uid="{00000000-0005-0000-0000-000099010000}"/>
    <cellStyle name="40 % - Aksentti3 2 5 2" xfId="1294" xr:uid="{00000000-0005-0000-0000-00009A010000}"/>
    <cellStyle name="40 % - Aksentti4 2" xfId="300" xr:uid="{00000000-0005-0000-0000-00009B010000}"/>
    <cellStyle name="40 % - Aksentti4 2 2" xfId="1295" xr:uid="{00000000-0005-0000-0000-00009C010000}"/>
    <cellStyle name="40 % - Aksentti4 2 2 2" xfId="1296" xr:uid="{00000000-0005-0000-0000-00009D010000}"/>
    <cellStyle name="40 % - Aksentti4 2 2 2 2" xfId="1297" xr:uid="{00000000-0005-0000-0000-00009E010000}"/>
    <cellStyle name="40 % - Aksentti4 2 3" xfId="1298" xr:uid="{00000000-0005-0000-0000-00009F010000}"/>
    <cellStyle name="40 % - Aksentti4 2 3 2" xfId="1299" xr:uid="{00000000-0005-0000-0000-0000A0010000}"/>
    <cellStyle name="40 % - Aksentti4 2 3 2 2" xfId="1300" xr:uid="{00000000-0005-0000-0000-0000A1010000}"/>
    <cellStyle name="40 % - Aksentti4 2 4" xfId="1301" xr:uid="{00000000-0005-0000-0000-0000A2010000}"/>
    <cellStyle name="40 % - Aksentti4 2 4 2" xfId="1302" xr:uid="{00000000-0005-0000-0000-0000A3010000}"/>
    <cellStyle name="40 % - Aksentti4 2 4 2 2" xfId="1303" xr:uid="{00000000-0005-0000-0000-0000A4010000}"/>
    <cellStyle name="40 % - Aksentti4 2 5" xfId="1304" xr:uid="{00000000-0005-0000-0000-0000A5010000}"/>
    <cellStyle name="40 % - Aksentti4 2 5 2" xfId="1305" xr:uid="{00000000-0005-0000-0000-0000A6010000}"/>
    <cellStyle name="40 % - Aksentti5 2" xfId="301" xr:uid="{00000000-0005-0000-0000-0000A7010000}"/>
    <cellStyle name="40 % - Aksentti5 2 2" xfId="1306" xr:uid="{00000000-0005-0000-0000-0000A8010000}"/>
    <cellStyle name="40 % - Aksentti5 2 2 2" xfId="1307" xr:uid="{00000000-0005-0000-0000-0000A9010000}"/>
    <cellStyle name="40 % - Aksentti5 2 2 2 2" xfId="1308" xr:uid="{00000000-0005-0000-0000-0000AA010000}"/>
    <cellStyle name="40 % - Aksentti5 2 3" xfId="1309" xr:uid="{00000000-0005-0000-0000-0000AB010000}"/>
    <cellStyle name="40 % - Aksentti5 2 3 2" xfId="1310" xr:uid="{00000000-0005-0000-0000-0000AC010000}"/>
    <cellStyle name="40 % - Aksentti5 2 3 2 2" xfId="1311" xr:uid="{00000000-0005-0000-0000-0000AD010000}"/>
    <cellStyle name="40 % - Aksentti5 2 4" xfId="1312" xr:uid="{00000000-0005-0000-0000-0000AE010000}"/>
    <cellStyle name="40 % - Aksentti5 2 4 2" xfId="1313" xr:uid="{00000000-0005-0000-0000-0000AF010000}"/>
    <cellStyle name="40 % - Aksentti5 2 4 2 2" xfId="1314" xr:uid="{00000000-0005-0000-0000-0000B0010000}"/>
    <cellStyle name="40 % - Aksentti5 2 5" xfId="1315" xr:uid="{00000000-0005-0000-0000-0000B1010000}"/>
    <cellStyle name="40 % - Aksentti5 2 5 2" xfId="1316" xr:uid="{00000000-0005-0000-0000-0000B2010000}"/>
    <cellStyle name="40 % - Aksentti6 2" xfId="302" xr:uid="{00000000-0005-0000-0000-0000B3010000}"/>
    <cellStyle name="40 % - Aksentti6 2 2" xfId="1317" xr:uid="{00000000-0005-0000-0000-0000B4010000}"/>
    <cellStyle name="40 % - Aksentti6 2 2 2" xfId="1318" xr:uid="{00000000-0005-0000-0000-0000B5010000}"/>
    <cellStyle name="40 % - Aksentti6 2 2 2 2" xfId="1319" xr:uid="{00000000-0005-0000-0000-0000B6010000}"/>
    <cellStyle name="40 % - Aksentti6 2 3" xfId="1320" xr:uid="{00000000-0005-0000-0000-0000B7010000}"/>
    <cellStyle name="40 % - Aksentti6 2 3 2" xfId="1321" xr:uid="{00000000-0005-0000-0000-0000B8010000}"/>
    <cellStyle name="40 % - Aksentti6 2 3 2 2" xfId="1322" xr:uid="{00000000-0005-0000-0000-0000B9010000}"/>
    <cellStyle name="40 % - Aksentti6 2 4" xfId="1323" xr:uid="{00000000-0005-0000-0000-0000BA010000}"/>
    <cellStyle name="40 % - Aksentti6 2 4 2" xfId="1324" xr:uid="{00000000-0005-0000-0000-0000BB010000}"/>
    <cellStyle name="40 % - Aksentti6 2 4 2 2" xfId="1325" xr:uid="{00000000-0005-0000-0000-0000BC010000}"/>
    <cellStyle name="40 % - Aksentti6 2 5" xfId="1326" xr:uid="{00000000-0005-0000-0000-0000BD010000}"/>
    <cellStyle name="40 % - Aksentti6 2 5 2" xfId="1327" xr:uid="{00000000-0005-0000-0000-0000BE010000}"/>
    <cellStyle name="40 % - Akzent1 10" xfId="303" xr:uid="{00000000-0005-0000-0000-0000BF010000}"/>
    <cellStyle name="40 % - Akzent1 10 2" xfId="304" xr:uid="{00000000-0005-0000-0000-0000C0010000}"/>
    <cellStyle name="40 % - Akzent1 10 2 2" xfId="305" xr:uid="{00000000-0005-0000-0000-0000C1010000}"/>
    <cellStyle name="40 % - Akzent1 10 2 2 2" xfId="6472" xr:uid="{31DBF013-2186-423D-B829-24CB12D72AAA}"/>
    <cellStyle name="40 % - Akzent1 10 2 3" xfId="6471" xr:uid="{27514AEC-6631-4DAA-8127-B63B69864258}"/>
    <cellStyle name="40 % - Akzent1 10 3" xfId="306" xr:uid="{00000000-0005-0000-0000-0000C2010000}"/>
    <cellStyle name="40 % - Akzent1 10 3 2" xfId="6473" xr:uid="{EAD60208-445B-486C-B2F9-1D064723590F}"/>
    <cellStyle name="40 % - Akzent1 10 4" xfId="6470" xr:uid="{2C5F0310-2C21-45F2-AB9B-5BC978E11C20}"/>
    <cellStyle name="40 % - Akzent1 11" xfId="307" xr:uid="{00000000-0005-0000-0000-0000C3010000}"/>
    <cellStyle name="40 % - Akzent1 11 2" xfId="308" xr:uid="{00000000-0005-0000-0000-0000C4010000}"/>
    <cellStyle name="40 % - Akzent1 11 2 2" xfId="309" xr:uid="{00000000-0005-0000-0000-0000C5010000}"/>
    <cellStyle name="40 % - Akzent1 11 2 2 2" xfId="6476" xr:uid="{9364A2C4-0BD5-402F-A03A-3D7FFBDCD2FC}"/>
    <cellStyle name="40 % - Akzent1 11 2 3" xfId="6475" xr:uid="{13169B3C-75D5-4596-AC83-4877B022156D}"/>
    <cellStyle name="40 % - Akzent1 11 3" xfId="310" xr:uid="{00000000-0005-0000-0000-0000C6010000}"/>
    <cellStyle name="40 % - Akzent1 11 3 2" xfId="6477" xr:uid="{A9D74D32-7630-4B8C-9B57-D6D3BE22C540}"/>
    <cellStyle name="40 % - Akzent1 11 4" xfId="6474" xr:uid="{83D5FD89-ACAC-4C45-8E52-5BD7B5279EF3}"/>
    <cellStyle name="40 % - Akzent1 12" xfId="311" xr:uid="{00000000-0005-0000-0000-0000C7010000}"/>
    <cellStyle name="40 % - Akzent1 12 2" xfId="312" xr:uid="{00000000-0005-0000-0000-0000C8010000}"/>
    <cellStyle name="40 % - Akzent1 13" xfId="313" xr:uid="{00000000-0005-0000-0000-0000C9010000}"/>
    <cellStyle name="40 % - Akzent1 13 2" xfId="314" xr:uid="{00000000-0005-0000-0000-0000CA010000}"/>
    <cellStyle name="40 % - Akzent1 13 2 2" xfId="6478" xr:uid="{78BA94F1-A106-468B-AFE8-FDEC71D723F3}"/>
    <cellStyle name="40 % - Akzent1 14" xfId="315" xr:uid="{00000000-0005-0000-0000-0000CB010000}"/>
    <cellStyle name="40 % - Akzent1 14 2" xfId="316" xr:uid="{00000000-0005-0000-0000-0000CC010000}"/>
    <cellStyle name="40 % - Akzent1 14 2 2" xfId="6479" xr:uid="{418F5155-7C34-4A7F-8AAB-8A76F23DC3F4}"/>
    <cellStyle name="40 % - Akzent1 15" xfId="317" xr:uid="{00000000-0005-0000-0000-0000CD010000}"/>
    <cellStyle name="40 % - Akzent1 15 2" xfId="318" xr:uid="{00000000-0005-0000-0000-0000CE010000}"/>
    <cellStyle name="40 % - Akzent1 16" xfId="319" xr:uid="{00000000-0005-0000-0000-0000CF010000}"/>
    <cellStyle name="40 % - Akzent1 17" xfId="320" xr:uid="{00000000-0005-0000-0000-0000D0010000}"/>
    <cellStyle name="40 % - Akzent1 2" xfId="321" xr:uid="{00000000-0005-0000-0000-0000D1010000}"/>
    <cellStyle name="40 % - Akzent1 2 2" xfId="322" xr:uid="{00000000-0005-0000-0000-0000D2010000}"/>
    <cellStyle name="40 % - Akzent1 2 2 2" xfId="6480" xr:uid="{7C9BE1BC-8A10-4FF3-B8FA-2DB10BACEE08}"/>
    <cellStyle name="40 % - Akzent1 2 3" xfId="323" xr:uid="{00000000-0005-0000-0000-0000D3010000}"/>
    <cellStyle name="40 % - Akzent1 2 4" xfId="324" xr:uid="{00000000-0005-0000-0000-0000D4010000}"/>
    <cellStyle name="40 % - Akzent1 3" xfId="325" xr:uid="{00000000-0005-0000-0000-0000D5010000}"/>
    <cellStyle name="40 % - Akzent1 3 2" xfId="326" xr:uid="{00000000-0005-0000-0000-0000D6010000}"/>
    <cellStyle name="40 % - Akzent1 3 2 2" xfId="6482" xr:uid="{FC7482CE-92D3-4240-8ACC-C33713B00038}"/>
    <cellStyle name="40 % - Akzent1 3 3" xfId="6481" xr:uid="{F354E515-F883-46C5-AC1C-5D86C1E955D5}"/>
    <cellStyle name="40 % - Akzent1 4" xfId="327" xr:uid="{00000000-0005-0000-0000-0000D7010000}"/>
    <cellStyle name="40 % - Akzent1 4 2" xfId="328" xr:uid="{00000000-0005-0000-0000-0000D8010000}"/>
    <cellStyle name="40 % - Akzent1 4 2 2" xfId="6484" xr:uid="{93ED5D88-66F5-4612-AE01-DF6F7E0E44B3}"/>
    <cellStyle name="40 % - Akzent1 4 3" xfId="6483" xr:uid="{68E9E73E-3D86-42BF-8293-C2C5A55B2364}"/>
    <cellStyle name="40 % - Akzent1 5" xfId="329" xr:uid="{00000000-0005-0000-0000-0000D9010000}"/>
    <cellStyle name="40 % - Akzent1 5 2" xfId="330" xr:uid="{00000000-0005-0000-0000-0000DA010000}"/>
    <cellStyle name="40 % - Akzent1 5 2 2" xfId="331" xr:uid="{00000000-0005-0000-0000-0000DB010000}"/>
    <cellStyle name="40 % - Akzent1 5 2 2 2" xfId="6486" xr:uid="{614C55D6-ADD8-4A40-AAD2-AA8BB015D6F8}"/>
    <cellStyle name="40 % - Akzent1 5 3" xfId="332" xr:uid="{00000000-0005-0000-0000-0000DC010000}"/>
    <cellStyle name="40 % - Akzent1 5 3 2" xfId="6487" xr:uid="{2DBF945D-91B6-40A8-BD92-FC3DEE4FF35F}"/>
    <cellStyle name="40 % - Akzent1 5 4" xfId="6485" xr:uid="{179EA940-969F-4B19-94C3-3B1C0C14318B}"/>
    <cellStyle name="40 % - Akzent1 6" xfId="333" xr:uid="{00000000-0005-0000-0000-0000DD010000}"/>
    <cellStyle name="40 % - Akzent1 6 2" xfId="334" xr:uid="{00000000-0005-0000-0000-0000DE010000}"/>
    <cellStyle name="40 % - Akzent1 6 2 2" xfId="335" xr:uid="{00000000-0005-0000-0000-0000DF010000}"/>
    <cellStyle name="40 % - Akzent1 6 2 2 2" xfId="6489" xr:uid="{BF7CC6D8-CE99-4989-A515-0CB465ABD2BA}"/>
    <cellStyle name="40 % - Akzent1 6 3" xfId="336" xr:uid="{00000000-0005-0000-0000-0000E0010000}"/>
    <cellStyle name="40 % - Akzent1 6 3 2" xfId="6490" xr:uid="{CEDD7575-61D9-405E-B06D-A41F8819E72A}"/>
    <cellStyle name="40 % - Akzent1 6 4" xfId="6488" xr:uid="{7CDE827D-9C26-4F57-A94A-5AC89D4FC74B}"/>
    <cellStyle name="40 % - Akzent1 7" xfId="337" xr:uid="{00000000-0005-0000-0000-0000E1010000}"/>
    <cellStyle name="40 % - Akzent1 7 2" xfId="338" xr:uid="{00000000-0005-0000-0000-0000E2010000}"/>
    <cellStyle name="40 % - Akzent1 7 2 2" xfId="339" xr:uid="{00000000-0005-0000-0000-0000E3010000}"/>
    <cellStyle name="40 % - Akzent1 7 2 2 2" xfId="6493" xr:uid="{B60BED6E-B7AC-49DC-9A8D-FE9F29C04284}"/>
    <cellStyle name="40 % - Akzent1 7 2 3" xfId="6492" xr:uid="{75DE9D14-9F85-48D8-B0FB-7B542F61532E}"/>
    <cellStyle name="40 % - Akzent1 7 3" xfId="340" xr:uid="{00000000-0005-0000-0000-0000E4010000}"/>
    <cellStyle name="40 % - Akzent1 7 3 2" xfId="6494" xr:uid="{2F070C21-D7E3-412A-A872-EC31562E84F8}"/>
    <cellStyle name="40 % - Akzent1 7 4" xfId="6491" xr:uid="{29522901-7989-424C-8387-F5F1878F1F13}"/>
    <cellStyle name="40 % - Akzent1 8" xfId="341" xr:uid="{00000000-0005-0000-0000-0000E5010000}"/>
    <cellStyle name="40 % - Akzent1 8 2" xfId="342" xr:uid="{00000000-0005-0000-0000-0000E6010000}"/>
    <cellStyle name="40 % - Akzent1 8 2 2" xfId="343" xr:uid="{00000000-0005-0000-0000-0000E7010000}"/>
    <cellStyle name="40 % - Akzent1 8 2 2 2" xfId="6496" xr:uid="{70E764AD-5A55-41D5-B5A6-13D1C798538B}"/>
    <cellStyle name="40 % - Akzent1 8 2 3" xfId="6495" xr:uid="{CCAAF503-3ADF-4162-B2F3-C1DD1F135CE3}"/>
    <cellStyle name="40 % - Akzent1 8 3" xfId="344" xr:uid="{00000000-0005-0000-0000-0000E8010000}"/>
    <cellStyle name="40 % - Akzent1 8 3 2" xfId="6497" xr:uid="{E58F4A57-BC02-444D-96B4-0FE576878387}"/>
    <cellStyle name="40 % - Akzent1 9" xfId="345" xr:uid="{00000000-0005-0000-0000-0000E9010000}"/>
    <cellStyle name="40 % - Akzent1 9 2" xfId="346" xr:uid="{00000000-0005-0000-0000-0000EA010000}"/>
    <cellStyle name="40 % - Akzent1 9 2 2" xfId="347" xr:uid="{00000000-0005-0000-0000-0000EB010000}"/>
    <cellStyle name="40 % - Akzent1 9 2 2 2" xfId="6500" xr:uid="{88F67616-C5D3-4387-A81A-4C67B2B08DC9}"/>
    <cellStyle name="40 % - Akzent1 9 2 3" xfId="6499" xr:uid="{59A49D87-3627-49CC-A43A-666E40BE7AC6}"/>
    <cellStyle name="40 % - Akzent1 9 3" xfId="348" xr:uid="{00000000-0005-0000-0000-0000EC010000}"/>
    <cellStyle name="40 % - Akzent1 9 3 2" xfId="6501" xr:uid="{B1E3491E-E60A-47C3-8E38-4877A1E92642}"/>
    <cellStyle name="40 % - Akzent1 9 4" xfId="6498" xr:uid="{B7F2BBA2-9C71-41E1-8BBA-BBA6308B5412}"/>
    <cellStyle name="40 % - Akzent2 10" xfId="349" xr:uid="{00000000-0005-0000-0000-0000ED010000}"/>
    <cellStyle name="40 % - Akzent2 10 2" xfId="350" xr:uid="{00000000-0005-0000-0000-0000EE010000}"/>
    <cellStyle name="40 % - Akzent2 10 2 2" xfId="351" xr:uid="{00000000-0005-0000-0000-0000EF010000}"/>
    <cellStyle name="40 % - Akzent2 10 2 2 2" xfId="6504" xr:uid="{015F34B6-AADA-449A-9F07-379C21DAF0F1}"/>
    <cellStyle name="40 % - Akzent2 10 2 3" xfId="6503" xr:uid="{8C735D50-842D-4F23-A97B-F4F750C7A577}"/>
    <cellStyle name="40 % - Akzent2 10 3" xfId="352" xr:uid="{00000000-0005-0000-0000-0000F0010000}"/>
    <cellStyle name="40 % - Akzent2 10 3 2" xfId="6505" xr:uid="{E87E86E2-672C-4053-A202-38C48EEE61F9}"/>
    <cellStyle name="40 % - Akzent2 10 4" xfId="6502" xr:uid="{8432D3C3-F411-4F59-AFAF-F2AB0DBC02D0}"/>
    <cellStyle name="40 % - Akzent2 11" xfId="353" xr:uid="{00000000-0005-0000-0000-0000F1010000}"/>
    <cellStyle name="40 % - Akzent2 11 2" xfId="354" xr:uid="{00000000-0005-0000-0000-0000F2010000}"/>
    <cellStyle name="40 % - Akzent2 11 2 2" xfId="355" xr:uid="{00000000-0005-0000-0000-0000F3010000}"/>
    <cellStyle name="40 % - Akzent2 11 2 2 2" xfId="6508" xr:uid="{301EA9D4-FE40-413E-9EE7-98BA495EFA36}"/>
    <cellStyle name="40 % - Akzent2 11 2 3" xfId="6507" xr:uid="{69DA89B7-ADE1-44E5-8370-13C842A489DF}"/>
    <cellStyle name="40 % - Akzent2 11 3" xfId="356" xr:uid="{00000000-0005-0000-0000-0000F4010000}"/>
    <cellStyle name="40 % - Akzent2 11 3 2" xfId="6509" xr:uid="{288514DD-4AFF-4CE9-9FA6-440698D2E9A1}"/>
    <cellStyle name="40 % - Akzent2 11 4" xfId="6506" xr:uid="{69609AAF-AFCD-4765-BC41-A839289262E9}"/>
    <cellStyle name="40 % - Akzent2 12" xfId="357" xr:uid="{00000000-0005-0000-0000-0000F5010000}"/>
    <cellStyle name="40 % - Akzent2 12 2" xfId="358" xr:uid="{00000000-0005-0000-0000-0000F6010000}"/>
    <cellStyle name="40 % - Akzent2 13" xfId="359" xr:uid="{00000000-0005-0000-0000-0000F7010000}"/>
    <cellStyle name="40 % - Akzent2 13 2" xfId="360" xr:uid="{00000000-0005-0000-0000-0000F8010000}"/>
    <cellStyle name="40 % - Akzent2 13 2 2" xfId="6510" xr:uid="{5059AE64-8D7B-455A-B82B-07252FB05E28}"/>
    <cellStyle name="40 % - Akzent2 14" xfId="361" xr:uid="{00000000-0005-0000-0000-0000F9010000}"/>
    <cellStyle name="40 % - Akzent2 14 2" xfId="362" xr:uid="{00000000-0005-0000-0000-0000FA010000}"/>
    <cellStyle name="40 % - Akzent2 14 2 2" xfId="6511" xr:uid="{1370C3E4-7152-4622-B776-BEB91772ED27}"/>
    <cellStyle name="40 % - Akzent2 15" xfId="363" xr:uid="{00000000-0005-0000-0000-0000FB010000}"/>
    <cellStyle name="40 % - Akzent2 15 2" xfId="364" xr:uid="{00000000-0005-0000-0000-0000FC010000}"/>
    <cellStyle name="40 % - Akzent2 16" xfId="365" xr:uid="{00000000-0005-0000-0000-0000FD010000}"/>
    <cellStyle name="40 % - Akzent2 17" xfId="366" xr:uid="{00000000-0005-0000-0000-0000FE010000}"/>
    <cellStyle name="40 % - Akzent2 2" xfId="367" xr:uid="{00000000-0005-0000-0000-0000FF010000}"/>
    <cellStyle name="40 % - Akzent2 2 2" xfId="368" xr:uid="{00000000-0005-0000-0000-000000020000}"/>
    <cellStyle name="40 % - Akzent2 2 2 2" xfId="6512" xr:uid="{CFFA7FF7-D4A5-4A28-8A63-1B0DD2D5D42C}"/>
    <cellStyle name="40 % - Akzent2 2 3" xfId="369" xr:uid="{00000000-0005-0000-0000-000001020000}"/>
    <cellStyle name="40 % - Akzent2 2 4" xfId="370" xr:uid="{00000000-0005-0000-0000-000002020000}"/>
    <cellStyle name="40 % - Akzent2 3" xfId="371" xr:uid="{00000000-0005-0000-0000-000003020000}"/>
    <cellStyle name="40 % - Akzent2 3 2" xfId="372" xr:uid="{00000000-0005-0000-0000-000004020000}"/>
    <cellStyle name="40 % - Akzent2 3 2 2" xfId="6514" xr:uid="{F946F20A-6947-426F-920B-6228EC540457}"/>
    <cellStyle name="40 % - Akzent2 3 3" xfId="6513" xr:uid="{12443167-C04E-4A30-9677-B0842072EA8B}"/>
    <cellStyle name="40 % - Akzent2 4" xfId="373" xr:uid="{00000000-0005-0000-0000-000005020000}"/>
    <cellStyle name="40 % - Akzent2 4 2" xfId="374" xr:uid="{00000000-0005-0000-0000-000006020000}"/>
    <cellStyle name="40 % - Akzent2 4 2 2" xfId="6516" xr:uid="{63263541-DC77-4431-95DC-7546AEA9618E}"/>
    <cellStyle name="40 % - Akzent2 4 3" xfId="6515" xr:uid="{A4F76440-13F2-46B4-BA41-50943BBE42A9}"/>
    <cellStyle name="40 % - Akzent2 5" xfId="375" xr:uid="{00000000-0005-0000-0000-000007020000}"/>
    <cellStyle name="40 % - Akzent2 5 2" xfId="376" xr:uid="{00000000-0005-0000-0000-000008020000}"/>
    <cellStyle name="40 % - Akzent2 5 2 2" xfId="377" xr:uid="{00000000-0005-0000-0000-000009020000}"/>
    <cellStyle name="40 % - Akzent2 5 2 2 2" xfId="6518" xr:uid="{442B5957-DF62-4D22-A3E1-9ADFEF072C3A}"/>
    <cellStyle name="40 % - Akzent2 5 3" xfId="378" xr:uid="{00000000-0005-0000-0000-00000A020000}"/>
    <cellStyle name="40 % - Akzent2 5 3 2" xfId="6519" xr:uid="{338EB36B-2723-48D5-BBE0-540FCE18A991}"/>
    <cellStyle name="40 % - Akzent2 5 4" xfId="6517" xr:uid="{98808079-D9C3-4B87-A75C-5F01BD64592E}"/>
    <cellStyle name="40 % - Akzent2 6" xfId="379" xr:uid="{00000000-0005-0000-0000-00000B020000}"/>
    <cellStyle name="40 % - Akzent2 6 2" xfId="380" xr:uid="{00000000-0005-0000-0000-00000C020000}"/>
    <cellStyle name="40 % - Akzent2 6 2 2" xfId="381" xr:uid="{00000000-0005-0000-0000-00000D020000}"/>
    <cellStyle name="40 % - Akzent2 6 2 2 2" xfId="6521" xr:uid="{37A6C594-0FB6-4BE4-9B06-B4E3DCCA1E9E}"/>
    <cellStyle name="40 % - Akzent2 6 3" xfId="382" xr:uid="{00000000-0005-0000-0000-00000E020000}"/>
    <cellStyle name="40 % - Akzent2 6 3 2" xfId="6522" xr:uid="{109986D9-91E2-4B3F-8AE1-45865527BE16}"/>
    <cellStyle name="40 % - Akzent2 6 4" xfId="6520" xr:uid="{E633F680-35DE-4884-BF6A-08141A926156}"/>
    <cellStyle name="40 % - Akzent2 7" xfId="383" xr:uid="{00000000-0005-0000-0000-00000F020000}"/>
    <cellStyle name="40 % - Akzent2 7 2" xfId="384" xr:uid="{00000000-0005-0000-0000-000010020000}"/>
    <cellStyle name="40 % - Akzent2 7 2 2" xfId="385" xr:uid="{00000000-0005-0000-0000-000011020000}"/>
    <cellStyle name="40 % - Akzent2 7 2 2 2" xfId="6525" xr:uid="{05957CD1-9D69-40DB-8E16-DAFBCE789357}"/>
    <cellStyle name="40 % - Akzent2 7 2 3" xfId="6524" xr:uid="{D520DADB-E911-4CB3-94B0-6D46473E7612}"/>
    <cellStyle name="40 % - Akzent2 7 3" xfId="386" xr:uid="{00000000-0005-0000-0000-000012020000}"/>
    <cellStyle name="40 % - Akzent2 7 3 2" xfId="6526" xr:uid="{ED4372D3-E917-4F7E-9DA9-9D803BB9A573}"/>
    <cellStyle name="40 % - Akzent2 7 4" xfId="6523" xr:uid="{9317D64D-0251-40F6-A48B-534AB650C817}"/>
    <cellStyle name="40 % - Akzent2 8" xfId="387" xr:uid="{00000000-0005-0000-0000-000013020000}"/>
    <cellStyle name="40 % - Akzent2 8 2" xfId="388" xr:uid="{00000000-0005-0000-0000-000014020000}"/>
    <cellStyle name="40 % - Akzent2 8 2 2" xfId="389" xr:uid="{00000000-0005-0000-0000-000015020000}"/>
    <cellStyle name="40 % - Akzent2 8 2 2 2" xfId="6528" xr:uid="{ED52848E-6BCB-47DA-BF40-69261D182FC6}"/>
    <cellStyle name="40 % - Akzent2 8 2 3" xfId="6527" xr:uid="{0824EAF6-9C9C-4D12-A30B-5FBB0AF9A85D}"/>
    <cellStyle name="40 % - Akzent2 8 3" xfId="390" xr:uid="{00000000-0005-0000-0000-000016020000}"/>
    <cellStyle name="40 % - Akzent2 8 3 2" xfId="6529" xr:uid="{9DA0DC00-C41D-427A-A19B-D696AA527A5E}"/>
    <cellStyle name="40 % - Akzent2 9" xfId="391" xr:uid="{00000000-0005-0000-0000-000017020000}"/>
    <cellStyle name="40 % - Akzent2 9 2" xfId="392" xr:uid="{00000000-0005-0000-0000-000018020000}"/>
    <cellStyle name="40 % - Akzent2 9 2 2" xfId="393" xr:uid="{00000000-0005-0000-0000-000019020000}"/>
    <cellStyle name="40 % - Akzent2 9 2 2 2" xfId="6532" xr:uid="{E8F33637-223B-4FEB-AF08-0623AA052709}"/>
    <cellStyle name="40 % - Akzent2 9 2 3" xfId="6531" xr:uid="{895E710B-2A8E-4B21-A6B8-C393EF72FBD4}"/>
    <cellStyle name="40 % - Akzent2 9 3" xfId="394" xr:uid="{00000000-0005-0000-0000-00001A020000}"/>
    <cellStyle name="40 % - Akzent2 9 3 2" xfId="6533" xr:uid="{0C0DD678-0350-43B5-87BE-9392D3582BC4}"/>
    <cellStyle name="40 % - Akzent2 9 4" xfId="6530" xr:uid="{8D269090-1AC7-4AA4-8451-94317AC9165D}"/>
    <cellStyle name="40 % - Akzent3 10" xfId="395" xr:uid="{00000000-0005-0000-0000-00001B020000}"/>
    <cellStyle name="40 % - Akzent3 10 2" xfId="396" xr:uid="{00000000-0005-0000-0000-00001C020000}"/>
    <cellStyle name="40 % - Akzent3 10 2 2" xfId="397" xr:uid="{00000000-0005-0000-0000-00001D020000}"/>
    <cellStyle name="40 % - Akzent3 10 2 2 2" xfId="6536" xr:uid="{A5433EF2-8400-4824-9B7F-B27EE256B65C}"/>
    <cellStyle name="40 % - Akzent3 10 2 3" xfId="6535" xr:uid="{9D675425-EEED-48C8-9036-CE0BC3A774C9}"/>
    <cellStyle name="40 % - Akzent3 10 3" xfId="398" xr:uid="{00000000-0005-0000-0000-00001E020000}"/>
    <cellStyle name="40 % - Akzent3 10 3 2" xfId="6537" xr:uid="{6A8B47F5-E6F9-42E2-A0A7-A379EEF8DC64}"/>
    <cellStyle name="40 % - Akzent3 10 4" xfId="6534" xr:uid="{74EBC0D0-364B-4BC7-A067-17B325F6774F}"/>
    <cellStyle name="40 % - Akzent3 11" xfId="399" xr:uid="{00000000-0005-0000-0000-00001F020000}"/>
    <cellStyle name="40 % - Akzent3 11 2" xfId="400" xr:uid="{00000000-0005-0000-0000-000020020000}"/>
    <cellStyle name="40 % - Akzent3 11 2 2" xfId="401" xr:uid="{00000000-0005-0000-0000-000021020000}"/>
    <cellStyle name="40 % - Akzent3 11 2 2 2" xfId="6540" xr:uid="{E028B7F1-FF53-45F9-94E8-58997D693D93}"/>
    <cellStyle name="40 % - Akzent3 11 2 3" xfId="6539" xr:uid="{9A97C991-A484-4931-874F-37908072F556}"/>
    <cellStyle name="40 % - Akzent3 11 3" xfId="402" xr:uid="{00000000-0005-0000-0000-000022020000}"/>
    <cellStyle name="40 % - Akzent3 11 3 2" xfId="6541" xr:uid="{C9AF2A36-AAA2-4556-B793-F3F187D176E0}"/>
    <cellStyle name="40 % - Akzent3 11 4" xfId="6538" xr:uid="{70B40170-89C7-4AE2-94F2-C082A1E49361}"/>
    <cellStyle name="40 % - Akzent3 12" xfId="403" xr:uid="{00000000-0005-0000-0000-000023020000}"/>
    <cellStyle name="40 % - Akzent3 12 2" xfId="404" xr:uid="{00000000-0005-0000-0000-000024020000}"/>
    <cellStyle name="40 % - Akzent3 13" xfId="405" xr:uid="{00000000-0005-0000-0000-000025020000}"/>
    <cellStyle name="40 % - Akzent3 13 2" xfId="406" xr:uid="{00000000-0005-0000-0000-000026020000}"/>
    <cellStyle name="40 % - Akzent3 13 2 2" xfId="6542" xr:uid="{1A6A8B01-420E-401F-BCFC-6EB1D4E0B58B}"/>
    <cellStyle name="40 % - Akzent3 14" xfId="407" xr:uid="{00000000-0005-0000-0000-000027020000}"/>
    <cellStyle name="40 % - Akzent3 14 2" xfId="408" xr:uid="{00000000-0005-0000-0000-000028020000}"/>
    <cellStyle name="40 % - Akzent3 14 2 2" xfId="6543" xr:uid="{DCFEB499-993E-4F9A-AEBD-7DA9E7FC470A}"/>
    <cellStyle name="40 % - Akzent3 15" xfId="409" xr:uid="{00000000-0005-0000-0000-000029020000}"/>
    <cellStyle name="40 % - Akzent3 15 2" xfId="410" xr:uid="{00000000-0005-0000-0000-00002A020000}"/>
    <cellStyle name="40 % - Akzent3 16" xfId="411" xr:uid="{00000000-0005-0000-0000-00002B020000}"/>
    <cellStyle name="40 % - Akzent3 17" xfId="412" xr:uid="{00000000-0005-0000-0000-00002C020000}"/>
    <cellStyle name="40 % - Akzent3 2" xfId="413" xr:uid="{00000000-0005-0000-0000-00002D020000}"/>
    <cellStyle name="40 % - Akzent3 2 2" xfId="414" xr:uid="{00000000-0005-0000-0000-00002E020000}"/>
    <cellStyle name="40 % - Akzent3 2 2 2" xfId="6544" xr:uid="{13D651B2-3BAD-44BF-B2CD-3B51DDD4B165}"/>
    <cellStyle name="40 % - Akzent3 2 3" xfId="415" xr:uid="{00000000-0005-0000-0000-00002F020000}"/>
    <cellStyle name="40 % - Akzent3 2 4" xfId="416" xr:uid="{00000000-0005-0000-0000-000030020000}"/>
    <cellStyle name="40 % - Akzent3 3" xfId="417" xr:uid="{00000000-0005-0000-0000-000031020000}"/>
    <cellStyle name="40 % - Akzent3 3 2" xfId="418" xr:uid="{00000000-0005-0000-0000-000032020000}"/>
    <cellStyle name="40 % - Akzent3 3 2 2" xfId="6546" xr:uid="{FC7468D4-EF0F-4FD3-B434-70D7A2E457A2}"/>
    <cellStyle name="40 % - Akzent3 3 3" xfId="6545" xr:uid="{14AFF2DA-B9AB-425C-A797-83F8FDE151BE}"/>
    <cellStyle name="40 % - Akzent3 4" xfId="419" xr:uid="{00000000-0005-0000-0000-000033020000}"/>
    <cellStyle name="40 % - Akzent3 4 2" xfId="420" xr:uid="{00000000-0005-0000-0000-000034020000}"/>
    <cellStyle name="40 % - Akzent3 4 2 2" xfId="6548" xr:uid="{4B0519E4-ACCB-4A2B-8F3B-49AE9BD61A44}"/>
    <cellStyle name="40 % - Akzent3 4 3" xfId="6547" xr:uid="{3414DB1B-903D-42CF-9148-6EFFBE7A527C}"/>
    <cellStyle name="40 % - Akzent3 5" xfId="421" xr:uid="{00000000-0005-0000-0000-000035020000}"/>
    <cellStyle name="40 % - Akzent3 5 2" xfId="422" xr:uid="{00000000-0005-0000-0000-000036020000}"/>
    <cellStyle name="40 % - Akzent3 5 2 2" xfId="423" xr:uid="{00000000-0005-0000-0000-000037020000}"/>
    <cellStyle name="40 % - Akzent3 5 2 2 2" xfId="6550" xr:uid="{4AEB7480-A93F-440A-BACC-006C34E6A404}"/>
    <cellStyle name="40 % - Akzent3 5 3" xfId="424" xr:uid="{00000000-0005-0000-0000-000038020000}"/>
    <cellStyle name="40 % - Akzent3 5 3 2" xfId="6551" xr:uid="{42B9BBCD-DC56-499D-9246-BC5BF16215A3}"/>
    <cellStyle name="40 % - Akzent3 5 4" xfId="6549" xr:uid="{C674DC30-0D71-42FE-A16E-F58BAB58A1FE}"/>
    <cellStyle name="40 % - Akzent3 6" xfId="425" xr:uid="{00000000-0005-0000-0000-000039020000}"/>
    <cellStyle name="40 % - Akzent3 6 2" xfId="426" xr:uid="{00000000-0005-0000-0000-00003A020000}"/>
    <cellStyle name="40 % - Akzent3 6 2 2" xfId="427" xr:uid="{00000000-0005-0000-0000-00003B020000}"/>
    <cellStyle name="40 % - Akzent3 6 2 2 2" xfId="6553" xr:uid="{85582863-BBE7-4552-A62A-8C9F6F553220}"/>
    <cellStyle name="40 % - Akzent3 6 3" xfId="428" xr:uid="{00000000-0005-0000-0000-00003C020000}"/>
    <cellStyle name="40 % - Akzent3 6 3 2" xfId="6554" xr:uid="{707828F8-D0AE-429E-A2C5-B4ED3040DF9C}"/>
    <cellStyle name="40 % - Akzent3 6 4" xfId="6552" xr:uid="{69E79C9E-BAAC-4CD3-AD4F-079C11DC0A8C}"/>
    <cellStyle name="40 % - Akzent3 7" xfId="429" xr:uid="{00000000-0005-0000-0000-00003D020000}"/>
    <cellStyle name="40 % - Akzent3 7 2" xfId="430" xr:uid="{00000000-0005-0000-0000-00003E020000}"/>
    <cellStyle name="40 % - Akzent3 7 2 2" xfId="431" xr:uid="{00000000-0005-0000-0000-00003F020000}"/>
    <cellStyle name="40 % - Akzent3 7 2 2 2" xfId="6557" xr:uid="{4CA7CC11-536E-4D6A-9A5A-50BB6818268E}"/>
    <cellStyle name="40 % - Akzent3 7 2 3" xfId="6556" xr:uid="{A8A6CBCC-8452-4E32-A213-714268B66612}"/>
    <cellStyle name="40 % - Akzent3 7 3" xfId="432" xr:uid="{00000000-0005-0000-0000-000040020000}"/>
    <cellStyle name="40 % - Akzent3 7 3 2" xfId="6558" xr:uid="{9BA157E0-1F5B-4588-99E1-5B1E46CBAA9F}"/>
    <cellStyle name="40 % - Akzent3 7 4" xfId="6555" xr:uid="{604660D5-2DBD-4717-9B88-9D53F9A31D03}"/>
    <cellStyle name="40 % - Akzent3 8" xfId="433" xr:uid="{00000000-0005-0000-0000-000041020000}"/>
    <cellStyle name="40 % - Akzent3 8 2" xfId="434" xr:uid="{00000000-0005-0000-0000-000042020000}"/>
    <cellStyle name="40 % - Akzent3 8 2 2" xfId="435" xr:uid="{00000000-0005-0000-0000-000043020000}"/>
    <cellStyle name="40 % - Akzent3 8 2 2 2" xfId="6560" xr:uid="{5F1DEC79-4DAB-443A-8834-8F5A96C8C687}"/>
    <cellStyle name="40 % - Akzent3 8 2 3" xfId="6559" xr:uid="{AC056320-8580-4758-B369-028971C3C758}"/>
    <cellStyle name="40 % - Akzent3 8 3" xfId="436" xr:uid="{00000000-0005-0000-0000-000044020000}"/>
    <cellStyle name="40 % - Akzent3 8 3 2" xfId="6561" xr:uid="{205ED0EB-A122-4022-9353-809743C9D13C}"/>
    <cellStyle name="40 % - Akzent3 9" xfId="437" xr:uid="{00000000-0005-0000-0000-000045020000}"/>
    <cellStyle name="40 % - Akzent3 9 2" xfId="438" xr:uid="{00000000-0005-0000-0000-000046020000}"/>
    <cellStyle name="40 % - Akzent3 9 2 2" xfId="439" xr:uid="{00000000-0005-0000-0000-000047020000}"/>
    <cellStyle name="40 % - Akzent3 9 2 2 2" xfId="6564" xr:uid="{04001759-5671-400C-BF52-315C42EDDCCB}"/>
    <cellStyle name="40 % - Akzent3 9 2 3" xfId="6563" xr:uid="{262B84AB-8AEE-42BE-8AA5-B3EEA3A53ED3}"/>
    <cellStyle name="40 % - Akzent3 9 3" xfId="440" xr:uid="{00000000-0005-0000-0000-000048020000}"/>
    <cellStyle name="40 % - Akzent3 9 3 2" xfId="6565" xr:uid="{0701A29F-53A2-48F4-A548-98CCA01BBDF7}"/>
    <cellStyle name="40 % - Akzent3 9 4" xfId="6562" xr:uid="{D423DC58-A71C-46D9-8561-F0DF5636ACFE}"/>
    <cellStyle name="40 % - Akzent4 10" xfId="441" xr:uid="{00000000-0005-0000-0000-000049020000}"/>
    <cellStyle name="40 % - Akzent4 10 2" xfId="442" xr:uid="{00000000-0005-0000-0000-00004A020000}"/>
    <cellStyle name="40 % - Akzent4 10 2 2" xfId="443" xr:uid="{00000000-0005-0000-0000-00004B020000}"/>
    <cellStyle name="40 % - Akzent4 10 2 2 2" xfId="6568" xr:uid="{89FE47E3-D39B-4EED-9C8D-DC5C114358CD}"/>
    <cellStyle name="40 % - Akzent4 10 2 3" xfId="6567" xr:uid="{EB1A07C4-60E4-4B02-8A7B-BA9330EB2FEF}"/>
    <cellStyle name="40 % - Akzent4 10 3" xfId="444" xr:uid="{00000000-0005-0000-0000-00004C020000}"/>
    <cellStyle name="40 % - Akzent4 10 3 2" xfId="6569" xr:uid="{830CBFD9-74A4-4EF8-8FEC-CB5F9C9E9A96}"/>
    <cellStyle name="40 % - Akzent4 10 4" xfId="6566" xr:uid="{B85FDF44-E3D1-4B41-8EB0-CAB548091E88}"/>
    <cellStyle name="40 % - Akzent4 11" xfId="445" xr:uid="{00000000-0005-0000-0000-00004D020000}"/>
    <cellStyle name="40 % - Akzent4 11 2" xfId="446" xr:uid="{00000000-0005-0000-0000-00004E020000}"/>
    <cellStyle name="40 % - Akzent4 11 2 2" xfId="447" xr:uid="{00000000-0005-0000-0000-00004F020000}"/>
    <cellStyle name="40 % - Akzent4 11 2 2 2" xfId="6572" xr:uid="{4227AF31-0B6B-4CB8-8A3F-708D1C111730}"/>
    <cellStyle name="40 % - Akzent4 11 2 3" xfId="6571" xr:uid="{6074CFD8-9423-4F64-B799-FB93E16C915C}"/>
    <cellStyle name="40 % - Akzent4 11 3" xfId="448" xr:uid="{00000000-0005-0000-0000-000050020000}"/>
    <cellStyle name="40 % - Akzent4 11 3 2" xfId="6573" xr:uid="{FD7BCC58-F3D3-41E0-BACB-A57FB652FACE}"/>
    <cellStyle name="40 % - Akzent4 11 4" xfId="6570" xr:uid="{3FEA5F95-FC18-4018-AFC7-4FEDE5210BDA}"/>
    <cellStyle name="40 % - Akzent4 12" xfId="449" xr:uid="{00000000-0005-0000-0000-000051020000}"/>
    <cellStyle name="40 % - Akzent4 12 2" xfId="450" xr:uid="{00000000-0005-0000-0000-000052020000}"/>
    <cellStyle name="40 % - Akzent4 13" xfId="451" xr:uid="{00000000-0005-0000-0000-000053020000}"/>
    <cellStyle name="40 % - Akzent4 13 2" xfId="452" xr:uid="{00000000-0005-0000-0000-000054020000}"/>
    <cellStyle name="40 % - Akzent4 13 2 2" xfId="6574" xr:uid="{72789AC6-82BC-46A5-BA77-1175BAE8905A}"/>
    <cellStyle name="40 % - Akzent4 14" xfId="453" xr:uid="{00000000-0005-0000-0000-000055020000}"/>
    <cellStyle name="40 % - Akzent4 14 2" xfId="454" xr:uid="{00000000-0005-0000-0000-000056020000}"/>
    <cellStyle name="40 % - Akzent4 14 2 2" xfId="6575" xr:uid="{E3EF925A-5EFB-4180-B07E-C61A505A6DAC}"/>
    <cellStyle name="40 % - Akzent4 15" xfId="455" xr:uid="{00000000-0005-0000-0000-000057020000}"/>
    <cellStyle name="40 % - Akzent4 15 2" xfId="456" xr:uid="{00000000-0005-0000-0000-000058020000}"/>
    <cellStyle name="40 % - Akzent4 16" xfId="457" xr:uid="{00000000-0005-0000-0000-000059020000}"/>
    <cellStyle name="40 % - Akzent4 17" xfId="458" xr:uid="{00000000-0005-0000-0000-00005A020000}"/>
    <cellStyle name="40 % - Akzent4 2" xfId="459" xr:uid="{00000000-0005-0000-0000-00005B020000}"/>
    <cellStyle name="40 % - Akzent4 2 2" xfId="460" xr:uid="{00000000-0005-0000-0000-00005C020000}"/>
    <cellStyle name="40 % - Akzent4 2 2 2" xfId="6576" xr:uid="{84D95BEB-335E-4242-A6AC-F27F92E136AC}"/>
    <cellStyle name="40 % - Akzent4 2 3" xfId="461" xr:uid="{00000000-0005-0000-0000-00005D020000}"/>
    <cellStyle name="40 % - Akzent4 2 4" xfId="462" xr:uid="{00000000-0005-0000-0000-00005E020000}"/>
    <cellStyle name="40 % - Akzent4 3" xfId="463" xr:uid="{00000000-0005-0000-0000-00005F020000}"/>
    <cellStyle name="40 % - Akzent4 3 2" xfId="464" xr:uid="{00000000-0005-0000-0000-000060020000}"/>
    <cellStyle name="40 % - Akzent4 3 2 2" xfId="6578" xr:uid="{E52AA227-4FBA-4F93-B70D-DA783FCCFD1D}"/>
    <cellStyle name="40 % - Akzent4 3 3" xfId="6577" xr:uid="{5C40D6DA-FD77-45B4-808D-29C20DC0A773}"/>
    <cellStyle name="40 % - Akzent4 4" xfId="465" xr:uid="{00000000-0005-0000-0000-000061020000}"/>
    <cellStyle name="40 % - Akzent4 4 2" xfId="466" xr:uid="{00000000-0005-0000-0000-000062020000}"/>
    <cellStyle name="40 % - Akzent4 4 2 2" xfId="6580" xr:uid="{4BF06669-D049-4970-9359-24F6AA202BF8}"/>
    <cellStyle name="40 % - Akzent4 4 3" xfId="6579" xr:uid="{FDDB1491-0676-44A7-9B57-CCDBC2BDBE43}"/>
    <cellStyle name="40 % - Akzent4 5" xfId="467" xr:uid="{00000000-0005-0000-0000-000063020000}"/>
    <cellStyle name="40 % - Akzent4 5 2" xfId="468" xr:uid="{00000000-0005-0000-0000-000064020000}"/>
    <cellStyle name="40 % - Akzent4 5 2 2" xfId="469" xr:uid="{00000000-0005-0000-0000-000065020000}"/>
    <cellStyle name="40 % - Akzent4 5 2 2 2" xfId="6582" xr:uid="{0475B54D-5CE0-4333-8B0C-B9011CBFE5E9}"/>
    <cellStyle name="40 % - Akzent4 5 3" xfId="470" xr:uid="{00000000-0005-0000-0000-000066020000}"/>
    <cellStyle name="40 % - Akzent4 5 3 2" xfId="6583" xr:uid="{C6F4334E-29DE-43A5-8A80-0CA8889C9892}"/>
    <cellStyle name="40 % - Akzent4 5 4" xfId="6581" xr:uid="{C975CC9A-37E3-4BCF-8032-AABBC9DE0BCE}"/>
    <cellStyle name="40 % - Akzent4 6" xfId="471" xr:uid="{00000000-0005-0000-0000-000067020000}"/>
    <cellStyle name="40 % - Akzent4 6 2" xfId="472" xr:uid="{00000000-0005-0000-0000-000068020000}"/>
    <cellStyle name="40 % - Akzent4 6 2 2" xfId="473" xr:uid="{00000000-0005-0000-0000-000069020000}"/>
    <cellStyle name="40 % - Akzent4 6 2 2 2" xfId="6585" xr:uid="{32354A98-4916-4083-A112-BA57C2908A53}"/>
    <cellStyle name="40 % - Akzent4 6 3" xfId="474" xr:uid="{00000000-0005-0000-0000-00006A020000}"/>
    <cellStyle name="40 % - Akzent4 6 3 2" xfId="6586" xr:uid="{B01C697B-DF07-44C2-94DF-19118CFC284B}"/>
    <cellStyle name="40 % - Akzent4 6 4" xfId="6584" xr:uid="{143B3072-8EE7-4AE3-B079-3BD0B7388270}"/>
    <cellStyle name="40 % - Akzent4 7" xfId="475" xr:uid="{00000000-0005-0000-0000-00006B020000}"/>
    <cellStyle name="40 % - Akzent4 7 2" xfId="476" xr:uid="{00000000-0005-0000-0000-00006C020000}"/>
    <cellStyle name="40 % - Akzent4 7 2 2" xfId="477" xr:uid="{00000000-0005-0000-0000-00006D020000}"/>
    <cellStyle name="40 % - Akzent4 7 2 2 2" xfId="6589" xr:uid="{830D2E29-AD3F-4D38-B7E0-7408A0A36053}"/>
    <cellStyle name="40 % - Akzent4 7 2 3" xfId="6588" xr:uid="{6C2AECFA-DC3E-4A00-A779-A12CFD958D7F}"/>
    <cellStyle name="40 % - Akzent4 7 3" xfId="478" xr:uid="{00000000-0005-0000-0000-00006E020000}"/>
    <cellStyle name="40 % - Akzent4 7 3 2" xfId="6590" xr:uid="{3FEB1EA0-F5CE-4A59-BA5F-898F47487177}"/>
    <cellStyle name="40 % - Akzent4 7 4" xfId="6587" xr:uid="{FF9F6B4F-BD53-40A4-BBEF-27DDC876C2DC}"/>
    <cellStyle name="40 % - Akzent4 8" xfId="479" xr:uid="{00000000-0005-0000-0000-00006F020000}"/>
    <cellStyle name="40 % - Akzent4 8 2" xfId="480" xr:uid="{00000000-0005-0000-0000-000070020000}"/>
    <cellStyle name="40 % - Akzent4 8 2 2" xfId="481" xr:uid="{00000000-0005-0000-0000-000071020000}"/>
    <cellStyle name="40 % - Akzent4 8 2 2 2" xfId="6592" xr:uid="{43CB7FC4-B8B0-456D-8679-F586538C333C}"/>
    <cellStyle name="40 % - Akzent4 8 2 3" xfId="6591" xr:uid="{8A1011C5-E02B-4BE3-AB8C-97D3DFA3C62D}"/>
    <cellStyle name="40 % - Akzent4 8 3" xfId="482" xr:uid="{00000000-0005-0000-0000-000072020000}"/>
    <cellStyle name="40 % - Akzent4 8 3 2" xfId="6593" xr:uid="{BB69B87F-3AE6-4331-9B87-1DD5B34B8A4A}"/>
    <cellStyle name="40 % - Akzent4 9" xfId="483" xr:uid="{00000000-0005-0000-0000-000073020000}"/>
    <cellStyle name="40 % - Akzent4 9 2" xfId="484" xr:uid="{00000000-0005-0000-0000-000074020000}"/>
    <cellStyle name="40 % - Akzent4 9 2 2" xfId="485" xr:uid="{00000000-0005-0000-0000-000075020000}"/>
    <cellStyle name="40 % - Akzent4 9 2 2 2" xfId="6596" xr:uid="{8D2D0E88-F583-4270-81B4-B1A492330180}"/>
    <cellStyle name="40 % - Akzent4 9 2 3" xfId="6595" xr:uid="{EE6F0138-247D-4068-9E7B-6C13F0E70354}"/>
    <cellStyle name="40 % - Akzent4 9 3" xfId="486" xr:uid="{00000000-0005-0000-0000-000076020000}"/>
    <cellStyle name="40 % - Akzent4 9 3 2" xfId="6597" xr:uid="{672D2412-DCC1-4D22-975E-A7ECB391D6F6}"/>
    <cellStyle name="40 % - Akzent4 9 4" xfId="6594" xr:uid="{9E1FE693-AEFF-4F18-952F-12BD2AAE47D2}"/>
    <cellStyle name="40 % - Akzent5 10" xfId="487" xr:uid="{00000000-0005-0000-0000-000077020000}"/>
    <cellStyle name="40 % - Akzent5 10 2" xfId="488" xr:uid="{00000000-0005-0000-0000-000078020000}"/>
    <cellStyle name="40 % - Akzent5 10 2 2" xfId="489" xr:uid="{00000000-0005-0000-0000-000079020000}"/>
    <cellStyle name="40 % - Akzent5 10 2 2 2" xfId="6600" xr:uid="{AD0EB015-30BC-4D6A-8573-972D6A0BDB05}"/>
    <cellStyle name="40 % - Akzent5 10 2 3" xfId="6599" xr:uid="{12204AE1-E1A8-441B-9D6E-77C6DA6F1082}"/>
    <cellStyle name="40 % - Akzent5 10 3" xfId="490" xr:uid="{00000000-0005-0000-0000-00007A020000}"/>
    <cellStyle name="40 % - Akzent5 10 3 2" xfId="6601" xr:uid="{929D08C2-C6C1-43D8-BB58-3337D379F1D7}"/>
    <cellStyle name="40 % - Akzent5 10 4" xfId="6598" xr:uid="{10C66B25-4C82-4725-8496-4F3184EA387A}"/>
    <cellStyle name="40 % - Akzent5 11" xfId="491" xr:uid="{00000000-0005-0000-0000-00007B020000}"/>
    <cellStyle name="40 % - Akzent5 11 2" xfId="492" xr:uid="{00000000-0005-0000-0000-00007C020000}"/>
    <cellStyle name="40 % - Akzent5 11 2 2" xfId="493" xr:uid="{00000000-0005-0000-0000-00007D020000}"/>
    <cellStyle name="40 % - Akzent5 11 2 2 2" xfId="6604" xr:uid="{DA0CDEFD-C0F8-4876-9D4C-A22B2776DB0D}"/>
    <cellStyle name="40 % - Akzent5 11 2 3" xfId="6603" xr:uid="{7063AE95-171D-4741-8209-2092782DD68F}"/>
    <cellStyle name="40 % - Akzent5 11 3" xfId="494" xr:uid="{00000000-0005-0000-0000-00007E020000}"/>
    <cellStyle name="40 % - Akzent5 11 3 2" xfId="6605" xr:uid="{AAD58B92-5BB9-435F-AE3D-44B1D80E40D5}"/>
    <cellStyle name="40 % - Akzent5 11 4" xfId="6602" xr:uid="{F0C06512-3218-4A8B-9F90-4E78A44A6E0E}"/>
    <cellStyle name="40 % - Akzent5 12" xfId="495" xr:uid="{00000000-0005-0000-0000-00007F020000}"/>
    <cellStyle name="40 % - Akzent5 12 2" xfId="496" xr:uid="{00000000-0005-0000-0000-000080020000}"/>
    <cellStyle name="40 % - Akzent5 13" xfId="497" xr:uid="{00000000-0005-0000-0000-000081020000}"/>
    <cellStyle name="40 % - Akzent5 13 2" xfId="498" xr:uid="{00000000-0005-0000-0000-000082020000}"/>
    <cellStyle name="40 % - Akzent5 13 2 2" xfId="6606" xr:uid="{9BBEB3B5-9D2E-4E6F-929C-EA20AE03FF64}"/>
    <cellStyle name="40 % - Akzent5 14" xfId="499" xr:uid="{00000000-0005-0000-0000-000083020000}"/>
    <cellStyle name="40 % - Akzent5 14 2" xfId="500" xr:uid="{00000000-0005-0000-0000-000084020000}"/>
    <cellStyle name="40 % - Akzent5 14 2 2" xfId="6607" xr:uid="{485D02E9-206B-448D-BDAD-B31A7EE2837A}"/>
    <cellStyle name="40 % - Akzent5 15" xfId="501" xr:uid="{00000000-0005-0000-0000-000085020000}"/>
    <cellStyle name="40 % - Akzent5 15 2" xfId="502" xr:uid="{00000000-0005-0000-0000-000086020000}"/>
    <cellStyle name="40 % - Akzent5 16" xfId="503" xr:uid="{00000000-0005-0000-0000-000087020000}"/>
    <cellStyle name="40 % - Akzent5 17" xfId="504" xr:uid="{00000000-0005-0000-0000-000088020000}"/>
    <cellStyle name="40 % - Akzent5 2" xfId="505" xr:uid="{00000000-0005-0000-0000-000089020000}"/>
    <cellStyle name="40 % - Akzent5 2 2" xfId="506" xr:uid="{00000000-0005-0000-0000-00008A020000}"/>
    <cellStyle name="40 % - Akzent5 2 2 2" xfId="6608" xr:uid="{A8337E67-087B-45C4-8101-145FB41DF631}"/>
    <cellStyle name="40 % - Akzent5 2 3" xfId="507" xr:uid="{00000000-0005-0000-0000-00008B020000}"/>
    <cellStyle name="40 % - Akzent5 2 4" xfId="508" xr:uid="{00000000-0005-0000-0000-00008C020000}"/>
    <cellStyle name="40 % - Akzent5 3" xfId="509" xr:uid="{00000000-0005-0000-0000-00008D020000}"/>
    <cellStyle name="40 % - Akzent5 3 2" xfId="510" xr:uid="{00000000-0005-0000-0000-00008E020000}"/>
    <cellStyle name="40 % - Akzent5 3 2 2" xfId="6610" xr:uid="{0043E8B1-1497-4B86-A036-7B623CCD3C9B}"/>
    <cellStyle name="40 % - Akzent5 3 3" xfId="6609" xr:uid="{1EE1BE3A-56BA-47D1-A151-2F737AFC7DAC}"/>
    <cellStyle name="40 % - Akzent5 4" xfId="511" xr:uid="{00000000-0005-0000-0000-00008F020000}"/>
    <cellStyle name="40 % - Akzent5 4 2" xfId="512" xr:uid="{00000000-0005-0000-0000-000090020000}"/>
    <cellStyle name="40 % - Akzent5 4 2 2" xfId="6612" xr:uid="{C43A18CB-7DC9-4670-A514-5A74533BB81B}"/>
    <cellStyle name="40 % - Akzent5 4 3" xfId="6611" xr:uid="{3C2FF89C-912D-4F48-8A5E-1FA1484A28AD}"/>
    <cellStyle name="40 % - Akzent5 5" xfId="513" xr:uid="{00000000-0005-0000-0000-000091020000}"/>
    <cellStyle name="40 % - Akzent5 5 2" xfId="514" xr:uid="{00000000-0005-0000-0000-000092020000}"/>
    <cellStyle name="40 % - Akzent5 5 2 2" xfId="515" xr:uid="{00000000-0005-0000-0000-000093020000}"/>
    <cellStyle name="40 % - Akzent5 5 2 2 2" xfId="6614" xr:uid="{93C675FF-A2B9-4A70-87BF-AC7F461A3C73}"/>
    <cellStyle name="40 % - Akzent5 5 3" xfId="516" xr:uid="{00000000-0005-0000-0000-000094020000}"/>
    <cellStyle name="40 % - Akzent5 5 3 2" xfId="6615" xr:uid="{13CBFE8E-D526-46B8-B749-7D42ED31952F}"/>
    <cellStyle name="40 % - Akzent5 5 4" xfId="6613" xr:uid="{1E1BD2A8-762D-4892-B998-F677052FC21B}"/>
    <cellStyle name="40 % - Akzent5 6" xfId="517" xr:uid="{00000000-0005-0000-0000-000095020000}"/>
    <cellStyle name="40 % - Akzent5 6 2" xfId="518" xr:uid="{00000000-0005-0000-0000-000096020000}"/>
    <cellStyle name="40 % - Akzent5 6 2 2" xfId="519" xr:uid="{00000000-0005-0000-0000-000097020000}"/>
    <cellStyle name="40 % - Akzent5 6 2 2 2" xfId="6617" xr:uid="{A82903CE-1AAC-42A8-9C23-C09F621E2863}"/>
    <cellStyle name="40 % - Akzent5 6 3" xfId="520" xr:uid="{00000000-0005-0000-0000-000098020000}"/>
    <cellStyle name="40 % - Akzent5 6 3 2" xfId="6618" xr:uid="{A1537ED3-7EF4-46CD-990E-BF4061BC78B7}"/>
    <cellStyle name="40 % - Akzent5 6 4" xfId="6616" xr:uid="{24111FB5-0F84-40E5-91B6-9A752598D4A9}"/>
    <cellStyle name="40 % - Akzent5 7" xfId="521" xr:uid="{00000000-0005-0000-0000-000099020000}"/>
    <cellStyle name="40 % - Akzent5 7 2" xfId="522" xr:uid="{00000000-0005-0000-0000-00009A020000}"/>
    <cellStyle name="40 % - Akzent5 7 2 2" xfId="523" xr:uid="{00000000-0005-0000-0000-00009B020000}"/>
    <cellStyle name="40 % - Akzent5 7 2 2 2" xfId="6621" xr:uid="{F254EFFB-CC11-48FA-9764-377245D3838E}"/>
    <cellStyle name="40 % - Akzent5 7 2 3" xfId="6620" xr:uid="{F5B47495-5476-4E9B-9862-F79AA9506AD0}"/>
    <cellStyle name="40 % - Akzent5 7 3" xfId="524" xr:uid="{00000000-0005-0000-0000-00009C020000}"/>
    <cellStyle name="40 % - Akzent5 7 3 2" xfId="6622" xr:uid="{4329BBA1-BD86-4D01-93FA-4595636FC17C}"/>
    <cellStyle name="40 % - Akzent5 7 4" xfId="6619" xr:uid="{35EBD6FF-03DA-468B-A60A-A9656505DB5C}"/>
    <cellStyle name="40 % - Akzent5 8" xfId="525" xr:uid="{00000000-0005-0000-0000-00009D020000}"/>
    <cellStyle name="40 % - Akzent5 8 2" xfId="526" xr:uid="{00000000-0005-0000-0000-00009E020000}"/>
    <cellStyle name="40 % - Akzent5 8 2 2" xfId="527" xr:uid="{00000000-0005-0000-0000-00009F020000}"/>
    <cellStyle name="40 % - Akzent5 8 2 2 2" xfId="6624" xr:uid="{0C9EF164-DD9A-45A1-9FBB-671BC3471BB7}"/>
    <cellStyle name="40 % - Akzent5 8 2 3" xfId="6623" xr:uid="{9E7EB19E-9300-41BF-8A82-1A99775AE433}"/>
    <cellStyle name="40 % - Akzent5 8 3" xfId="528" xr:uid="{00000000-0005-0000-0000-0000A0020000}"/>
    <cellStyle name="40 % - Akzent5 8 3 2" xfId="6625" xr:uid="{F34462B6-8867-4F2A-A85F-ADC4A388295D}"/>
    <cellStyle name="40 % - Akzent5 9" xfId="529" xr:uid="{00000000-0005-0000-0000-0000A1020000}"/>
    <cellStyle name="40 % - Akzent5 9 2" xfId="530" xr:uid="{00000000-0005-0000-0000-0000A2020000}"/>
    <cellStyle name="40 % - Akzent5 9 2 2" xfId="531" xr:uid="{00000000-0005-0000-0000-0000A3020000}"/>
    <cellStyle name="40 % - Akzent5 9 2 2 2" xfId="6628" xr:uid="{D50F882A-3AE7-4F52-AEA0-C26FCBAF98B2}"/>
    <cellStyle name="40 % - Akzent5 9 2 3" xfId="6627" xr:uid="{D4263087-50B0-4EE0-BD26-150F8CB6AFDC}"/>
    <cellStyle name="40 % - Akzent5 9 3" xfId="532" xr:uid="{00000000-0005-0000-0000-0000A4020000}"/>
    <cellStyle name="40 % - Akzent5 9 3 2" xfId="6629" xr:uid="{59E57EA5-9D1D-4A8D-BBE7-4AD96EA87E30}"/>
    <cellStyle name="40 % - Akzent5 9 4" xfId="6626" xr:uid="{48E7FEA6-C477-48B5-9422-1B5A42A81C05}"/>
    <cellStyle name="40 % - Akzent6 10" xfId="533" xr:uid="{00000000-0005-0000-0000-0000A5020000}"/>
    <cellStyle name="40 % - Akzent6 10 2" xfId="534" xr:uid="{00000000-0005-0000-0000-0000A6020000}"/>
    <cellStyle name="40 % - Akzent6 10 2 2" xfId="535" xr:uid="{00000000-0005-0000-0000-0000A7020000}"/>
    <cellStyle name="40 % - Akzent6 10 2 2 2" xfId="6632" xr:uid="{7CEDA8BF-E678-499A-AEA9-9D0D3759BA81}"/>
    <cellStyle name="40 % - Akzent6 10 2 3" xfId="6631" xr:uid="{423F1AFA-F560-4564-9DED-F26871DCC9DA}"/>
    <cellStyle name="40 % - Akzent6 10 3" xfId="536" xr:uid="{00000000-0005-0000-0000-0000A8020000}"/>
    <cellStyle name="40 % - Akzent6 10 3 2" xfId="6633" xr:uid="{5F2EE2A1-6425-40E8-9916-90A950050AB1}"/>
    <cellStyle name="40 % - Akzent6 10 4" xfId="6630" xr:uid="{AC4F2C83-96D0-4E85-BB40-17A84FB048C4}"/>
    <cellStyle name="40 % - Akzent6 11" xfId="537" xr:uid="{00000000-0005-0000-0000-0000A9020000}"/>
    <cellStyle name="40 % - Akzent6 11 2" xfId="538" xr:uid="{00000000-0005-0000-0000-0000AA020000}"/>
    <cellStyle name="40 % - Akzent6 11 2 2" xfId="539" xr:uid="{00000000-0005-0000-0000-0000AB020000}"/>
    <cellStyle name="40 % - Akzent6 11 2 2 2" xfId="6636" xr:uid="{75E0CF2F-A2AB-4FF0-9567-49EE8DB6EF18}"/>
    <cellStyle name="40 % - Akzent6 11 2 3" xfId="6635" xr:uid="{2E347F22-AB1B-4E57-A81A-84BD67232DC4}"/>
    <cellStyle name="40 % - Akzent6 11 3" xfId="540" xr:uid="{00000000-0005-0000-0000-0000AC020000}"/>
    <cellStyle name="40 % - Akzent6 11 3 2" xfId="6637" xr:uid="{5A082268-4ABF-47C4-A352-19CF671874D1}"/>
    <cellStyle name="40 % - Akzent6 11 4" xfId="6634" xr:uid="{2F08D24D-2536-43B3-AA35-248940F5C5ED}"/>
    <cellStyle name="40 % - Akzent6 12" xfId="541" xr:uid="{00000000-0005-0000-0000-0000AD020000}"/>
    <cellStyle name="40 % - Akzent6 12 2" xfId="542" xr:uid="{00000000-0005-0000-0000-0000AE020000}"/>
    <cellStyle name="40 % - Akzent6 13" xfId="543" xr:uid="{00000000-0005-0000-0000-0000AF020000}"/>
    <cellStyle name="40 % - Akzent6 13 2" xfId="544" xr:uid="{00000000-0005-0000-0000-0000B0020000}"/>
    <cellStyle name="40 % - Akzent6 13 2 2" xfId="6638" xr:uid="{49E70124-C76E-447A-BDF1-C9F580B1878E}"/>
    <cellStyle name="40 % - Akzent6 14" xfId="545" xr:uid="{00000000-0005-0000-0000-0000B1020000}"/>
    <cellStyle name="40 % - Akzent6 14 2" xfId="546" xr:uid="{00000000-0005-0000-0000-0000B2020000}"/>
    <cellStyle name="40 % - Akzent6 14 2 2" xfId="6639" xr:uid="{5D2699B2-1346-422B-825D-5395B3401AF3}"/>
    <cellStyle name="40 % - Akzent6 15" xfId="547" xr:uid="{00000000-0005-0000-0000-0000B3020000}"/>
    <cellStyle name="40 % - Akzent6 15 2" xfId="548" xr:uid="{00000000-0005-0000-0000-0000B4020000}"/>
    <cellStyle name="40 % - Akzent6 16" xfId="549" xr:uid="{00000000-0005-0000-0000-0000B5020000}"/>
    <cellStyle name="40 % - Akzent6 17" xfId="550" xr:uid="{00000000-0005-0000-0000-0000B6020000}"/>
    <cellStyle name="40 % - Akzent6 2" xfId="551" xr:uid="{00000000-0005-0000-0000-0000B7020000}"/>
    <cellStyle name="40 % - Akzent6 2 2" xfId="552" xr:uid="{00000000-0005-0000-0000-0000B8020000}"/>
    <cellStyle name="40 % - Akzent6 2 2 2" xfId="6640" xr:uid="{141D9095-2C3C-4A45-9697-ACA750D5AB07}"/>
    <cellStyle name="40 % - Akzent6 2 3" xfId="553" xr:uid="{00000000-0005-0000-0000-0000B9020000}"/>
    <cellStyle name="40 % - Akzent6 2 4" xfId="554" xr:uid="{00000000-0005-0000-0000-0000BA020000}"/>
    <cellStyle name="40 % - Akzent6 3" xfId="555" xr:uid="{00000000-0005-0000-0000-0000BB020000}"/>
    <cellStyle name="40 % - Akzent6 3 2" xfId="556" xr:uid="{00000000-0005-0000-0000-0000BC020000}"/>
    <cellStyle name="40 % - Akzent6 3 2 2" xfId="6642" xr:uid="{46E69A72-93CF-4D1C-86C3-2A03192852C2}"/>
    <cellStyle name="40 % - Akzent6 3 3" xfId="6641" xr:uid="{3081D55F-ED06-429E-AB22-0F860DBBBE6F}"/>
    <cellStyle name="40 % - Akzent6 4" xfId="557" xr:uid="{00000000-0005-0000-0000-0000BD020000}"/>
    <cellStyle name="40 % - Akzent6 4 2" xfId="558" xr:uid="{00000000-0005-0000-0000-0000BE020000}"/>
    <cellStyle name="40 % - Akzent6 4 2 2" xfId="6644" xr:uid="{45D4609E-71F2-49AC-98D8-1D6CD3F9C123}"/>
    <cellStyle name="40 % - Akzent6 4 3" xfId="6643" xr:uid="{DB8133B4-2CA8-4F24-A929-D2DE186DA664}"/>
    <cellStyle name="40 % - Akzent6 5" xfId="559" xr:uid="{00000000-0005-0000-0000-0000BF020000}"/>
    <cellStyle name="40 % - Akzent6 5 2" xfId="560" xr:uid="{00000000-0005-0000-0000-0000C0020000}"/>
    <cellStyle name="40 % - Akzent6 5 2 2" xfId="561" xr:uid="{00000000-0005-0000-0000-0000C1020000}"/>
    <cellStyle name="40 % - Akzent6 5 2 2 2" xfId="6646" xr:uid="{ACBDE7B3-383E-4423-9ADC-0EB0C0C098D8}"/>
    <cellStyle name="40 % - Akzent6 5 3" xfId="562" xr:uid="{00000000-0005-0000-0000-0000C2020000}"/>
    <cellStyle name="40 % - Akzent6 5 3 2" xfId="6647" xr:uid="{2DE04B03-721A-494F-AEB9-6CD8F7B97AEC}"/>
    <cellStyle name="40 % - Akzent6 5 4" xfId="6645" xr:uid="{F05B5D83-479B-40C5-986E-E7AD3C1071CE}"/>
    <cellStyle name="40 % - Akzent6 6" xfId="563" xr:uid="{00000000-0005-0000-0000-0000C3020000}"/>
    <cellStyle name="40 % - Akzent6 6 2" xfId="564" xr:uid="{00000000-0005-0000-0000-0000C4020000}"/>
    <cellStyle name="40 % - Akzent6 6 2 2" xfId="565" xr:uid="{00000000-0005-0000-0000-0000C5020000}"/>
    <cellStyle name="40 % - Akzent6 6 2 2 2" xfId="6649" xr:uid="{905C4BFC-C34C-4332-AA8C-5C6FBFABC600}"/>
    <cellStyle name="40 % - Akzent6 6 3" xfId="566" xr:uid="{00000000-0005-0000-0000-0000C6020000}"/>
    <cellStyle name="40 % - Akzent6 6 3 2" xfId="6650" xr:uid="{A7A74CA3-110D-4BF7-9E98-3F65744B0FBA}"/>
    <cellStyle name="40 % - Akzent6 6 4" xfId="6648" xr:uid="{D27E4531-9E6D-4257-AB00-C4A765F135FF}"/>
    <cellStyle name="40 % - Akzent6 7" xfId="567" xr:uid="{00000000-0005-0000-0000-0000C7020000}"/>
    <cellStyle name="40 % - Akzent6 7 2" xfId="568" xr:uid="{00000000-0005-0000-0000-0000C8020000}"/>
    <cellStyle name="40 % - Akzent6 7 2 2" xfId="569" xr:uid="{00000000-0005-0000-0000-0000C9020000}"/>
    <cellStyle name="40 % - Akzent6 7 2 2 2" xfId="6653" xr:uid="{42266028-4996-4A69-9E90-4E4D21A86FEA}"/>
    <cellStyle name="40 % - Akzent6 7 2 3" xfId="6652" xr:uid="{BCCA9994-93CA-40DE-8D07-528E6B734527}"/>
    <cellStyle name="40 % - Akzent6 7 3" xfId="570" xr:uid="{00000000-0005-0000-0000-0000CA020000}"/>
    <cellStyle name="40 % - Akzent6 7 3 2" xfId="6654" xr:uid="{64B671E4-0C88-43D9-94C4-6C1E911EDE87}"/>
    <cellStyle name="40 % - Akzent6 7 4" xfId="6651" xr:uid="{D33E6825-50B0-464B-AE65-26C76079B241}"/>
    <cellStyle name="40 % - Akzent6 8" xfId="571" xr:uid="{00000000-0005-0000-0000-0000CB020000}"/>
    <cellStyle name="40 % - Akzent6 8 2" xfId="572" xr:uid="{00000000-0005-0000-0000-0000CC020000}"/>
    <cellStyle name="40 % - Akzent6 8 2 2" xfId="573" xr:uid="{00000000-0005-0000-0000-0000CD020000}"/>
    <cellStyle name="40 % - Akzent6 8 2 2 2" xfId="6656" xr:uid="{996551DD-2460-4C3D-9287-389608FE3214}"/>
    <cellStyle name="40 % - Akzent6 8 2 3" xfId="6655" xr:uid="{AE3EFB16-7DDA-4D1F-A5D2-5697C2AD6CEC}"/>
    <cellStyle name="40 % - Akzent6 8 3" xfId="574" xr:uid="{00000000-0005-0000-0000-0000CE020000}"/>
    <cellStyle name="40 % - Akzent6 8 3 2" xfId="6657" xr:uid="{D17D413C-9D53-477D-A0B3-61B9C7689E0E}"/>
    <cellStyle name="40 % - Akzent6 9" xfId="575" xr:uid="{00000000-0005-0000-0000-0000CF020000}"/>
    <cellStyle name="40 % - Akzent6 9 2" xfId="576" xr:uid="{00000000-0005-0000-0000-0000D0020000}"/>
    <cellStyle name="40 % - Akzent6 9 2 2" xfId="577" xr:uid="{00000000-0005-0000-0000-0000D1020000}"/>
    <cellStyle name="40 % - Akzent6 9 2 2 2" xfId="6660" xr:uid="{748E207F-B469-4684-B539-5024EA873007}"/>
    <cellStyle name="40 % - Akzent6 9 2 3" xfId="6659" xr:uid="{4DD32E34-2AC4-43B4-8591-F4E741F45637}"/>
    <cellStyle name="40 % - Akzent6 9 3" xfId="578" xr:uid="{00000000-0005-0000-0000-0000D2020000}"/>
    <cellStyle name="40 % - Akzent6 9 3 2" xfId="6661" xr:uid="{0BE4E56F-88F4-41BD-BCB2-6A3B88E0EBFF}"/>
    <cellStyle name="40 % - Akzent6 9 4" xfId="6658" xr:uid="{102B350E-C0FE-4111-8A09-32EAE117E520}"/>
    <cellStyle name="40% - Accent1 2" xfId="1328" xr:uid="{00000000-0005-0000-0000-0000D3020000}"/>
    <cellStyle name="40% - Accent1 2 2" xfId="1329" xr:uid="{00000000-0005-0000-0000-0000D4020000}"/>
    <cellStyle name="40% - Accent1 2 2 2" xfId="1330" xr:uid="{00000000-0005-0000-0000-0000D5020000}"/>
    <cellStyle name="40% - Accent1 2 2 2 2" xfId="6758" xr:uid="{C669D160-A4FA-493D-8F98-BB41DB8BB30C}"/>
    <cellStyle name="40% - Accent1 2 2 3" xfId="6757" xr:uid="{8AEF56C5-2CD3-4D5B-9311-2B70F414BD63}"/>
    <cellStyle name="40% - Accent1 2 3" xfId="6756" xr:uid="{1E2D4433-1FA6-4117-BD99-FC36ED2D7A6D}"/>
    <cellStyle name="40% - Accent2 2" xfId="1331" xr:uid="{00000000-0005-0000-0000-0000D6020000}"/>
    <cellStyle name="40% - Accent2 2 2" xfId="1332" xr:uid="{00000000-0005-0000-0000-0000D7020000}"/>
    <cellStyle name="40% - Accent2 2 2 2" xfId="1333" xr:uid="{00000000-0005-0000-0000-0000D8020000}"/>
    <cellStyle name="40% - Accent2 2 2 2 2" xfId="6761" xr:uid="{FAEC8BAE-2A2A-4977-B59B-E347B5D77696}"/>
    <cellStyle name="40% - Accent2 2 2 3" xfId="6760" xr:uid="{6F69DDCB-D593-45FB-96DB-707D6BBAED7E}"/>
    <cellStyle name="40% - Accent2 2 3" xfId="6759" xr:uid="{99B6BB2E-5F03-4460-9D1A-D113665609A2}"/>
    <cellStyle name="40% - Accent3 2" xfId="1334" xr:uid="{00000000-0005-0000-0000-0000D9020000}"/>
    <cellStyle name="40% - Accent3 2 2" xfId="1335" xr:uid="{00000000-0005-0000-0000-0000DA020000}"/>
    <cellStyle name="40% - Accent3 2 2 2" xfId="1336" xr:uid="{00000000-0005-0000-0000-0000DB020000}"/>
    <cellStyle name="40% - Accent3 2 2 2 2" xfId="6764" xr:uid="{59A27702-3E2B-4FCC-A81B-E0257B3ACD01}"/>
    <cellStyle name="40% - Accent3 2 2 3" xfId="6763" xr:uid="{5A1C8482-ABC8-4214-B1DB-3247F6B6A212}"/>
    <cellStyle name="40% - Accent3 2 3" xfId="6762" xr:uid="{39693028-D51C-4447-A54E-276619CB39B8}"/>
    <cellStyle name="40% - Accent4 2" xfId="1337" xr:uid="{00000000-0005-0000-0000-0000DC020000}"/>
    <cellStyle name="40% - Accent4 2 2" xfId="1338" xr:uid="{00000000-0005-0000-0000-0000DD020000}"/>
    <cellStyle name="40% - Accent4 2 2 2" xfId="1339" xr:uid="{00000000-0005-0000-0000-0000DE020000}"/>
    <cellStyle name="40% - Accent4 2 2 2 2" xfId="6767" xr:uid="{6BD26669-8EF6-40FC-ABBF-F5674AFFA830}"/>
    <cellStyle name="40% - Accent4 2 2 3" xfId="6766" xr:uid="{7E8EB738-B5FE-4FF3-8A54-55A77C991A74}"/>
    <cellStyle name="40% - Accent4 2 3" xfId="6765" xr:uid="{EBFD6E62-5FBB-4D28-ABC1-2B8C4E516AC3}"/>
    <cellStyle name="40% - Accent5 2" xfId="1340" xr:uid="{00000000-0005-0000-0000-0000DF020000}"/>
    <cellStyle name="40% - Accent5 2 2" xfId="1341" xr:uid="{00000000-0005-0000-0000-0000E0020000}"/>
    <cellStyle name="40% - Accent5 2 2 2" xfId="1342" xr:uid="{00000000-0005-0000-0000-0000E1020000}"/>
    <cellStyle name="40% - Accent5 2 2 2 2" xfId="6770" xr:uid="{FE2925FD-E645-4CC4-A4C0-EC306BD80AEB}"/>
    <cellStyle name="40% - Accent5 2 2 3" xfId="6769" xr:uid="{F6AD2B17-B381-4330-9CE5-F48454C11976}"/>
    <cellStyle name="40% - Accent5 2 3" xfId="6768" xr:uid="{7A33CE32-FE5E-4676-980D-4975576B3AE9}"/>
    <cellStyle name="40% - Accent6 2" xfId="1343" xr:uid="{00000000-0005-0000-0000-0000E2020000}"/>
    <cellStyle name="40% - Accent6 2 2" xfId="1344" xr:uid="{00000000-0005-0000-0000-0000E3020000}"/>
    <cellStyle name="40% - Accent6 2 2 2" xfId="1345" xr:uid="{00000000-0005-0000-0000-0000E4020000}"/>
    <cellStyle name="40% - Accent6 2 2 2 2" xfId="6773" xr:uid="{F8AEEFB4-DCCA-48AF-86B4-8495D4E11131}"/>
    <cellStyle name="40% - Accent6 2 2 3" xfId="6772" xr:uid="{478B0F43-EF79-4E64-8D08-BF88835B9D07}"/>
    <cellStyle name="40% - Accent6 2 3" xfId="6771" xr:uid="{D80403A9-9ED6-4373-A459-B7F79E4851FD}"/>
    <cellStyle name="40% - Akzent1" xfId="579" xr:uid="{00000000-0005-0000-0000-0000E5020000}"/>
    <cellStyle name="40% - Akzent2" xfId="580" xr:uid="{00000000-0005-0000-0000-0000E6020000}"/>
    <cellStyle name="40% - Akzent3" xfId="581" xr:uid="{00000000-0005-0000-0000-0000E7020000}"/>
    <cellStyle name="40% - Akzent4" xfId="582" xr:uid="{00000000-0005-0000-0000-0000E8020000}"/>
    <cellStyle name="40% - Akzent5" xfId="583" xr:uid="{00000000-0005-0000-0000-0000E9020000}"/>
    <cellStyle name="40% - Akzent6" xfId="584" xr:uid="{00000000-0005-0000-0000-0000EA020000}"/>
    <cellStyle name="5" xfId="585" xr:uid="{00000000-0005-0000-0000-0000EB020000}"/>
    <cellStyle name="5_Tab. F1-3" xfId="586" xr:uid="{00000000-0005-0000-0000-0000EC020000}"/>
    <cellStyle name="6" xfId="587" xr:uid="{00000000-0005-0000-0000-0000ED020000}"/>
    <cellStyle name="6_Tab. F1-3" xfId="588" xr:uid="{00000000-0005-0000-0000-0000EE020000}"/>
    <cellStyle name="60 % - Akzent1 2" xfId="589" xr:uid="{00000000-0005-0000-0000-0000EF020000}"/>
    <cellStyle name="60 % - Akzent1 2 2" xfId="590" xr:uid="{00000000-0005-0000-0000-0000F0020000}"/>
    <cellStyle name="60 % - Akzent1 3" xfId="591" xr:uid="{00000000-0005-0000-0000-0000F1020000}"/>
    <cellStyle name="60 % - Akzent1 4" xfId="592" xr:uid="{00000000-0005-0000-0000-0000F2020000}"/>
    <cellStyle name="60 % - Akzent1 5" xfId="593" xr:uid="{00000000-0005-0000-0000-0000F3020000}"/>
    <cellStyle name="60 % - Akzent2 2" xfId="594" xr:uid="{00000000-0005-0000-0000-0000F4020000}"/>
    <cellStyle name="60 % - Akzent2 2 2" xfId="595" xr:uid="{00000000-0005-0000-0000-0000F5020000}"/>
    <cellStyle name="60 % - Akzent2 3" xfId="596" xr:uid="{00000000-0005-0000-0000-0000F6020000}"/>
    <cellStyle name="60 % - Akzent2 4" xfId="597" xr:uid="{00000000-0005-0000-0000-0000F7020000}"/>
    <cellStyle name="60 % - Akzent2 5" xfId="598" xr:uid="{00000000-0005-0000-0000-0000F8020000}"/>
    <cellStyle name="60 % - Akzent3 2" xfId="599" xr:uid="{00000000-0005-0000-0000-0000F9020000}"/>
    <cellStyle name="60 % - Akzent3 2 2" xfId="600" xr:uid="{00000000-0005-0000-0000-0000FA020000}"/>
    <cellStyle name="60 % - Akzent3 3" xfId="601" xr:uid="{00000000-0005-0000-0000-0000FB020000}"/>
    <cellStyle name="60 % - Akzent3 4" xfId="602" xr:uid="{00000000-0005-0000-0000-0000FC020000}"/>
    <cellStyle name="60 % - Akzent3 5" xfId="603" xr:uid="{00000000-0005-0000-0000-0000FD020000}"/>
    <cellStyle name="60 % - Akzent4 2" xfId="604" xr:uid="{00000000-0005-0000-0000-0000FE020000}"/>
    <cellStyle name="60 % - Akzent4 2 2" xfId="605" xr:uid="{00000000-0005-0000-0000-0000FF020000}"/>
    <cellStyle name="60 % - Akzent4 3" xfId="606" xr:uid="{00000000-0005-0000-0000-000000030000}"/>
    <cellStyle name="60 % - Akzent4 4" xfId="607" xr:uid="{00000000-0005-0000-0000-000001030000}"/>
    <cellStyle name="60 % - Akzent4 5" xfId="608" xr:uid="{00000000-0005-0000-0000-000002030000}"/>
    <cellStyle name="60 % - Akzent5 2" xfId="609" xr:uid="{00000000-0005-0000-0000-000003030000}"/>
    <cellStyle name="60 % - Akzent5 2 2" xfId="610" xr:uid="{00000000-0005-0000-0000-000004030000}"/>
    <cellStyle name="60 % - Akzent5 3" xfId="611" xr:uid="{00000000-0005-0000-0000-000005030000}"/>
    <cellStyle name="60 % - Akzent5 4" xfId="612" xr:uid="{00000000-0005-0000-0000-000006030000}"/>
    <cellStyle name="60 % - Akzent5 5" xfId="613" xr:uid="{00000000-0005-0000-0000-000007030000}"/>
    <cellStyle name="60 % - Akzent6 2" xfId="614" xr:uid="{00000000-0005-0000-0000-000008030000}"/>
    <cellStyle name="60 % - Akzent6 2 2" xfId="615" xr:uid="{00000000-0005-0000-0000-000009030000}"/>
    <cellStyle name="60 % - Akzent6 3" xfId="616" xr:uid="{00000000-0005-0000-0000-00000A030000}"/>
    <cellStyle name="60 % - Akzent6 4" xfId="617" xr:uid="{00000000-0005-0000-0000-00000B030000}"/>
    <cellStyle name="60 % - Akzent6 5" xfId="618" xr:uid="{00000000-0005-0000-0000-00000C030000}"/>
    <cellStyle name="60% - Accent1 2" xfId="1346" xr:uid="{00000000-0005-0000-0000-00000D030000}"/>
    <cellStyle name="60% - Accent1 2 2" xfId="1347" xr:uid="{00000000-0005-0000-0000-00000E030000}"/>
    <cellStyle name="60% - Accent2 2" xfId="1348" xr:uid="{00000000-0005-0000-0000-00000F030000}"/>
    <cellStyle name="60% - Accent2 2 2" xfId="1349" xr:uid="{00000000-0005-0000-0000-000010030000}"/>
    <cellStyle name="60% - Accent3 2" xfId="1350" xr:uid="{00000000-0005-0000-0000-000011030000}"/>
    <cellStyle name="60% - Accent3 2 2" xfId="1351" xr:uid="{00000000-0005-0000-0000-000012030000}"/>
    <cellStyle name="60% - Accent4 2" xfId="1352" xr:uid="{00000000-0005-0000-0000-000013030000}"/>
    <cellStyle name="60% - Accent4 2 2" xfId="1353" xr:uid="{00000000-0005-0000-0000-000014030000}"/>
    <cellStyle name="60% - Accent5 2" xfId="1354" xr:uid="{00000000-0005-0000-0000-000015030000}"/>
    <cellStyle name="60% - Accent5 2 2" xfId="1355" xr:uid="{00000000-0005-0000-0000-000016030000}"/>
    <cellStyle name="60% - Accent6 2" xfId="1356" xr:uid="{00000000-0005-0000-0000-000017030000}"/>
    <cellStyle name="60% - Accent6 2 2" xfId="1357" xr:uid="{00000000-0005-0000-0000-000018030000}"/>
    <cellStyle name="60% - Akzent1" xfId="619" xr:uid="{00000000-0005-0000-0000-000019030000}"/>
    <cellStyle name="60% - Akzent2" xfId="620" xr:uid="{00000000-0005-0000-0000-00001A030000}"/>
    <cellStyle name="60% - Akzent3" xfId="621" xr:uid="{00000000-0005-0000-0000-00001B030000}"/>
    <cellStyle name="60% - Akzent4" xfId="622" xr:uid="{00000000-0005-0000-0000-00001C030000}"/>
    <cellStyle name="60% - Akzent5" xfId="623" xr:uid="{00000000-0005-0000-0000-00001D030000}"/>
    <cellStyle name="60% - Akzent6" xfId="624" xr:uid="{00000000-0005-0000-0000-00001E030000}"/>
    <cellStyle name="9" xfId="625" xr:uid="{00000000-0005-0000-0000-00001F030000}"/>
    <cellStyle name="9_Tab. F1-3" xfId="626" xr:uid="{00000000-0005-0000-0000-000020030000}"/>
    <cellStyle name="Accent1 2" xfId="1358" xr:uid="{00000000-0005-0000-0000-000021030000}"/>
    <cellStyle name="Accent1 2 2" xfId="1359" xr:uid="{00000000-0005-0000-0000-000022030000}"/>
    <cellStyle name="Accent2 2" xfId="1360" xr:uid="{00000000-0005-0000-0000-000023030000}"/>
    <cellStyle name="Accent2 2 2" xfId="1361" xr:uid="{00000000-0005-0000-0000-000024030000}"/>
    <cellStyle name="Accent3 2" xfId="1362" xr:uid="{00000000-0005-0000-0000-000025030000}"/>
    <cellStyle name="Accent3 2 2" xfId="1363" xr:uid="{00000000-0005-0000-0000-000026030000}"/>
    <cellStyle name="Accent4 2" xfId="1364" xr:uid="{00000000-0005-0000-0000-000027030000}"/>
    <cellStyle name="Accent4 2 2" xfId="1365" xr:uid="{00000000-0005-0000-0000-000028030000}"/>
    <cellStyle name="Accent5 2" xfId="1366" xr:uid="{00000000-0005-0000-0000-000029030000}"/>
    <cellStyle name="Accent5 2 2" xfId="1367" xr:uid="{00000000-0005-0000-0000-00002A030000}"/>
    <cellStyle name="Accent6 2" xfId="1368" xr:uid="{00000000-0005-0000-0000-00002B030000}"/>
    <cellStyle name="Accent6 2 2" xfId="1369" xr:uid="{00000000-0005-0000-0000-00002C030000}"/>
    <cellStyle name="Akzent1 2" xfId="627" xr:uid="{00000000-0005-0000-0000-00002D030000}"/>
    <cellStyle name="Akzent1 2 2" xfId="628" xr:uid="{00000000-0005-0000-0000-00002E030000}"/>
    <cellStyle name="Akzent1 3" xfId="629" xr:uid="{00000000-0005-0000-0000-00002F030000}"/>
    <cellStyle name="Akzent1 4" xfId="630" xr:uid="{00000000-0005-0000-0000-000030030000}"/>
    <cellStyle name="Akzent1 5" xfId="631" xr:uid="{00000000-0005-0000-0000-000031030000}"/>
    <cellStyle name="Akzent2 2" xfId="632" xr:uid="{00000000-0005-0000-0000-000032030000}"/>
    <cellStyle name="Akzent2 2 2" xfId="633" xr:uid="{00000000-0005-0000-0000-000033030000}"/>
    <cellStyle name="Akzent2 3" xfId="634" xr:uid="{00000000-0005-0000-0000-000034030000}"/>
    <cellStyle name="Akzent2 4" xfId="635" xr:uid="{00000000-0005-0000-0000-000035030000}"/>
    <cellStyle name="Akzent2 5" xfId="636" xr:uid="{00000000-0005-0000-0000-000036030000}"/>
    <cellStyle name="Akzent3 2" xfId="637" xr:uid="{00000000-0005-0000-0000-000037030000}"/>
    <cellStyle name="Akzent3 2 2" xfId="638" xr:uid="{00000000-0005-0000-0000-000038030000}"/>
    <cellStyle name="Akzent3 3" xfId="639" xr:uid="{00000000-0005-0000-0000-000039030000}"/>
    <cellStyle name="Akzent3 4" xfId="640" xr:uid="{00000000-0005-0000-0000-00003A030000}"/>
    <cellStyle name="Akzent3 5" xfId="641" xr:uid="{00000000-0005-0000-0000-00003B030000}"/>
    <cellStyle name="Akzent4 2" xfId="642" xr:uid="{00000000-0005-0000-0000-00003C030000}"/>
    <cellStyle name="Akzent4 2 2" xfId="643" xr:uid="{00000000-0005-0000-0000-00003D030000}"/>
    <cellStyle name="Akzent4 3" xfId="644" xr:uid="{00000000-0005-0000-0000-00003E030000}"/>
    <cellStyle name="Akzent4 4" xfId="645" xr:uid="{00000000-0005-0000-0000-00003F030000}"/>
    <cellStyle name="Akzent4 5" xfId="646" xr:uid="{00000000-0005-0000-0000-000040030000}"/>
    <cellStyle name="Akzent5 2" xfId="647" xr:uid="{00000000-0005-0000-0000-000041030000}"/>
    <cellStyle name="Akzent5 2 2" xfId="648" xr:uid="{00000000-0005-0000-0000-000042030000}"/>
    <cellStyle name="Akzent5 3" xfId="649" xr:uid="{00000000-0005-0000-0000-000043030000}"/>
    <cellStyle name="Akzent5 4" xfId="650" xr:uid="{00000000-0005-0000-0000-000044030000}"/>
    <cellStyle name="Akzent5 5" xfId="651" xr:uid="{00000000-0005-0000-0000-000045030000}"/>
    <cellStyle name="Akzent6 2" xfId="652" xr:uid="{00000000-0005-0000-0000-000046030000}"/>
    <cellStyle name="Akzent6 2 2" xfId="653" xr:uid="{00000000-0005-0000-0000-000047030000}"/>
    <cellStyle name="Akzent6 3" xfId="654" xr:uid="{00000000-0005-0000-0000-000048030000}"/>
    <cellStyle name="Akzent6 4" xfId="655" xr:uid="{00000000-0005-0000-0000-000049030000}"/>
    <cellStyle name="Akzent6 5" xfId="656" xr:uid="{00000000-0005-0000-0000-00004A030000}"/>
    <cellStyle name="annee semestre" xfId="1370" xr:uid="{00000000-0005-0000-0000-00004B030000}"/>
    <cellStyle name="annee semestre 2" xfId="1371" xr:uid="{00000000-0005-0000-0000-00004C030000}"/>
    <cellStyle name="annee semestre 2 2" xfId="1372" xr:uid="{00000000-0005-0000-0000-00004D030000}"/>
    <cellStyle name="annee semestre 2 2 2" xfId="1373" xr:uid="{00000000-0005-0000-0000-00004E030000}"/>
    <cellStyle name="annee semestre 2 3" xfId="1374" xr:uid="{00000000-0005-0000-0000-00004F030000}"/>
    <cellStyle name="annee semestre 3" xfId="1375" xr:uid="{00000000-0005-0000-0000-000050030000}"/>
    <cellStyle name="Ausgabe 2" xfId="657" xr:uid="{00000000-0005-0000-0000-000051030000}"/>
    <cellStyle name="Ausgabe 2 2" xfId="658" xr:uid="{00000000-0005-0000-0000-000052030000}"/>
    <cellStyle name="Ausgabe 3" xfId="659" xr:uid="{00000000-0005-0000-0000-000053030000}"/>
    <cellStyle name="Ausgabe 4" xfId="660" xr:uid="{00000000-0005-0000-0000-000054030000}"/>
    <cellStyle name="Ausgabe 5" xfId="661" xr:uid="{00000000-0005-0000-0000-000055030000}"/>
    <cellStyle name="Bad 2" xfId="1376" xr:uid="{00000000-0005-0000-0000-000056030000}"/>
    <cellStyle name="Bad 2 2" xfId="1377" xr:uid="{00000000-0005-0000-0000-000057030000}"/>
    <cellStyle name="Berechnung 2" xfId="662" xr:uid="{00000000-0005-0000-0000-000058030000}"/>
    <cellStyle name="Berechnung 2 2" xfId="663" xr:uid="{00000000-0005-0000-0000-000059030000}"/>
    <cellStyle name="Berechnung 3" xfId="664" xr:uid="{00000000-0005-0000-0000-00005A030000}"/>
    <cellStyle name="Berechnung 4" xfId="665" xr:uid="{00000000-0005-0000-0000-00005B030000}"/>
    <cellStyle name="Berechnung 5" xfId="666" xr:uid="{00000000-0005-0000-0000-00005C030000}"/>
    <cellStyle name="bin" xfId="667" xr:uid="{00000000-0005-0000-0000-00005D030000}"/>
    <cellStyle name="bin 2" xfId="1378" xr:uid="{00000000-0005-0000-0000-00005E030000}"/>
    <cellStyle name="bin 3" xfId="1379" xr:uid="{00000000-0005-0000-0000-00005F030000}"/>
    <cellStyle name="bin 4" xfId="1380" xr:uid="{00000000-0005-0000-0000-000060030000}"/>
    <cellStyle name="bin 5" xfId="1381" xr:uid="{00000000-0005-0000-0000-000061030000}"/>
    <cellStyle name="bin 6" xfId="1382" xr:uid="{00000000-0005-0000-0000-000062030000}"/>
    <cellStyle name="bin 7" xfId="1383" xr:uid="{00000000-0005-0000-0000-000063030000}"/>
    <cellStyle name="bin 8" xfId="1384" xr:uid="{00000000-0005-0000-0000-000064030000}"/>
    <cellStyle name="bin 9" xfId="1385" xr:uid="{00000000-0005-0000-0000-000065030000}"/>
    <cellStyle name="blue" xfId="668" xr:uid="{00000000-0005-0000-0000-000066030000}"/>
    <cellStyle name="blue 2" xfId="1386" xr:uid="{00000000-0005-0000-0000-000067030000}"/>
    <cellStyle name="Ç¥ÁØ_ENRL2" xfId="669" xr:uid="{00000000-0005-0000-0000-000068030000}"/>
    <cellStyle name="caché" xfId="1387" xr:uid="{00000000-0005-0000-0000-000069030000}"/>
    <cellStyle name="Calculation 2" xfId="1388" xr:uid="{00000000-0005-0000-0000-00006A030000}"/>
    <cellStyle name="Calculation 2 2" xfId="1389" xr:uid="{00000000-0005-0000-0000-00006B030000}"/>
    <cellStyle name="cell" xfId="670" xr:uid="{00000000-0005-0000-0000-00006C030000}"/>
    <cellStyle name="cell 10" xfId="1390" xr:uid="{00000000-0005-0000-0000-00006D030000}"/>
    <cellStyle name="cell 10 2" xfId="1391" xr:uid="{00000000-0005-0000-0000-00006E030000}"/>
    <cellStyle name="cell 11" xfId="1392" xr:uid="{00000000-0005-0000-0000-00006F030000}"/>
    <cellStyle name="cell 2" xfId="1393" xr:uid="{00000000-0005-0000-0000-000070030000}"/>
    <cellStyle name="cell 2 2" xfId="1394" xr:uid="{00000000-0005-0000-0000-000071030000}"/>
    <cellStyle name="cell 2 2 2" xfId="1395" xr:uid="{00000000-0005-0000-0000-000072030000}"/>
    <cellStyle name="cell 2 3" xfId="1396" xr:uid="{00000000-0005-0000-0000-000073030000}"/>
    <cellStyle name="cell 3" xfId="1397" xr:uid="{00000000-0005-0000-0000-000074030000}"/>
    <cellStyle name="cell 3 2" xfId="1398" xr:uid="{00000000-0005-0000-0000-000075030000}"/>
    <cellStyle name="cell 3 2 2" xfId="1399" xr:uid="{00000000-0005-0000-0000-000076030000}"/>
    <cellStyle name="cell 3 2 2 2" xfId="1400" xr:uid="{00000000-0005-0000-0000-000077030000}"/>
    <cellStyle name="cell 3 2 3" xfId="1401" xr:uid="{00000000-0005-0000-0000-000078030000}"/>
    <cellStyle name="cell 3 3" xfId="1402" xr:uid="{00000000-0005-0000-0000-000079030000}"/>
    <cellStyle name="cell 3 3 2" xfId="1403" xr:uid="{00000000-0005-0000-0000-00007A030000}"/>
    <cellStyle name="cell 3 3 2 2" xfId="1404" xr:uid="{00000000-0005-0000-0000-00007B030000}"/>
    <cellStyle name="cell 3 3 3" xfId="1405" xr:uid="{00000000-0005-0000-0000-00007C030000}"/>
    <cellStyle name="cell 3 4" xfId="1406" xr:uid="{00000000-0005-0000-0000-00007D030000}"/>
    <cellStyle name="cell 3 4 2" xfId="1407" xr:uid="{00000000-0005-0000-0000-00007E030000}"/>
    <cellStyle name="cell 3 5" xfId="1408" xr:uid="{00000000-0005-0000-0000-00007F030000}"/>
    <cellStyle name="cell 4" xfId="1409" xr:uid="{00000000-0005-0000-0000-000080030000}"/>
    <cellStyle name="cell 4 2" xfId="1410" xr:uid="{00000000-0005-0000-0000-000081030000}"/>
    <cellStyle name="cell 4 2 2" xfId="1411" xr:uid="{00000000-0005-0000-0000-000082030000}"/>
    <cellStyle name="cell 4 2 2 2" xfId="1412" xr:uid="{00000000-0005-0000-0000-000083030000}"/>
    <cellStyle name="cell 4 2 3" xfId="1413" xr:uid="{00000000-0005-0000-0000-000084030000}"/>
    <cellStyle name="cell 4 3" xfId="1414" xr:uid="{00000000-0005-0000-0000-000085030000}"/>
    <cellStyle name="cell 4 3 2" xfId="1415" xr:uid="{00000000-0005-0000-0000-000086030000}"/>
    <cellStyle name="cell 4 3 2 2" xfId="1416" xr:uid="{00000000-0005-0000-0000-000087030000}"/>
    <cellStyle name="cell 4 3 3" xfId="1417" xr:uid="{00000000-0005-0000-0000-000088030000}"/>
    <cellStyle name="cell 4 4" xfId="1418" xr:uid="{00000000-0005-0000-0000-000089030000}"/>
    <cellStyle name="cell 4 4 2" xfId="1419" xr:uid="{00000000-0005-0000-0000-00008A030000}"/>
    <cellStyle name="cell 4 5" xfId="1420" xr:uid="{00000000-0005-0000-0000-00008B030000}"/>
    <cellStyle name="cell 5" xfId="1421" xr:uid="{00000000-0005-0000-0000-00008C030000}"/>
    <cellStyle name="cell 5 2" xfId="1422" xr:uid="{00000000-0005-0000-0000-00008D030000}"/>
    <cellStyle name="cell 5 2 2" xfId="1423" xr:uid="{00000000-0005-0000-0000-00008E030000}"/>
    <cellStyle name="cell 5 3" xfId="1424" xr:uid="{00000000-0005-0000-0000-00008F030000}"/>
    <cellStyle name="cell 6" xfId="1425" xr:uid="{00000000-0005-0000-0000-000090030000}"/>
    <cellStyle name="cell 6 2" xfId="1426" xr:uid="{00000000-0005-0000-0000-000091030000}"/>
    <cellStyle name="cell 6 2 2" xfId="1427" xr:uid="{00000000-0005-0000-0000-000092030000}"/>
    <cellStyle name="cell 6 3" xfId="1428" xr:uid="{00000000-0005-0000-0000-000093030000}"/>
    <cellStyle name="cell 7" xfId="1429" xr:uid="{00000000-0005-0000-0000-000094030000}"/>
    <cellStyle name="cell 7 2" xfId="1430" xr:uid="{00000000-0005-0000-0000-000095030000}"/>
    <cellStyle name="cell 7 2 2" xfId="1431" xr:uid="{00000000-0005-0000-0000-000096030000}"/>
    <cellStyle name="cell 7 3" xfId="1432" xr:uid="{00000000-0005-0000-0000-000097030000}"/>
    <cellStyle name="cell 8" xfId="1433" xr:uid="{00000000-0005-0000-0000-000098030000}"/>
    <cellStyle name="cell 8 2" xfId="1434" xr:uid="{00000000-0005-0000-0000-000099030000}"/>
    <cellStyle name="cell 8 2 2" xfId="1435" xr:uid="{00000000-0005-0000-0000-00009A030000}"/>
    <cellStyle name="cell 8 3" xfId="1436" xr:uid="{00000000-0005-0000-0000-00009B030000}"/>
    <cellStyle name="cell 9" xfId="1437" xr:uid="{00000000-0005-0000-0000-00009C030000}"/>
    <cellStyle name="cell 9 2" xfId="1438" xr:uid="{00000000-0005-0000-0000-00009D030000}"/>
    <cellStyle name="cell 9 2 2" xfId="1439" xr:uid="{00000000-0005-0000-0000-00009E030000}"/>
    <cellStyle name="cell 9 3" xfId="1440" xr:uid="{00000000-0005-0000-0000-00009F030000}"/>
    <cellStyle name="Check Cell 2" xfId="1441" xr:uid="{00000000-0005-0000-0000-0000A0030000}"/>
    <cellStyle name="Check Cell 2 2" xfId="1442" xr:uid="{00000000-0005-0000-0000-0000A1030000}"/>
    <cellStyle name="Code additions" xfId="671" xr:uid="{00000000-0005-0000-0000-0000A2030000}"/>
    <cellStyle name="Code additions 2" xfId="1443" xr:uid="{00000000-0005-0000-0000-0000A3030000}"/>
    <cellStyle name="Code additions 2 2" xfId="1444" xr:uid="{00000000-0005-0000-0000-0000A4030000}"/>
    <cellStyle name="Code additions 2 2 2" xfId="1445" xr:uid="{00000000-0005-0000-0000-0000A5030000}"/>
    <cellStyle name="Code additions 2 3" xfId="1446" xr:uid="{00000000-0005-0000-0000-0000A6030000}"/>
    <cellStyle name="Code additions 2 3 2" xfId="1447" xr:uid="{00000000-0005-0000-0000-0000A7030000}"/>
    <cellStyle name="Code additions 2 4" xfId="1448" xr:uid="{00000000-0005-0000-0000-0000A8030000}"/>
    <cellStyle name="Code additions 3" xfId="1449" xr:uid="{00000000-0005-0000-0000-0000A9030000}"/>
    <cellStyle name="Code additions 3 2" xfId="1450" xr:uid="{00000000-0005-0000-0000-0000AA030000}"/>
    <cellStyle name="Code additions 3 2 2" xfId="1451" xr:uid="{00000000-0005-0000-0000-0000AB030000}"/>
    <cellStyle name="Code additions 3 3" xfId="1452" xr:uid="{00000000-0005-0000-0000-0000AC030000}"/>
    <cellStyle name="Code additions 3 3 2" xfId="1453" xr:uid="{00000000-0005-0000-0000-0000AD030000}"/>
    <cellStyle name="Code additions 3 4" xfId="1454" xr:uid="{00000000-0005-0000-0000-0000AE030000}"/>
    <cellStyle name="Code additions 4" xfId="1455" xr:uid="{00000000-0005-0000-0000-0000AF030000}"/>
    <cellStyle name="Code additions 4 2" xfId="1456" xr:uid="{00000000-0005-0000-0000-0000B0030000}"/>
    <cellStyle name="Code additions 4 2 2" xfId="1457" xr:uid="{00000000-0005-0000-0000-0000B1030000}"/>
    <cellStyle name="Code additions 4 3" xfId="1458" xr:uid="{00000000-0005-0000-0000-0000B2030000}"/>
    <cellStyle name="Code additions 4 3 2" xfId="1459" xr:uid="{00000000-0005-0000-0000-0000B3030000}"/>
    <cellStyle name="Code additions 4 4" xfId="1460" xr:uid="{00000000-0005-0000-0000-0000B4030000}"/>
    <cellStyle name="Code additions 5" xfId="1461" xr:uid="{00000000-0005-0000-0000-0000B5030000}"/>
    <cellStyle name="Code additions 5 2" xfId="1462" xr:uid="{00000000-0005-0000-0000-0000B6030000}"/>
    <cellStyle name="Code additions 6" xfId="1463" xr:uid="{00000000-0005-0000-0000-0000B7030000}"/>
    <cellStyle name="Code additions 6 2" xfId="1464" xr:uid="{00000000-0005-0000-0000-0000B8030000}"/>
    <cellStyle name="Code additions 7" xfId="1465" xr:uid="{00000000-0005-0000-0000-0000B9030000}"/>
    <cellStyle name="Col&amp;RowHeadings" xfId="672" xr:uid="{00000000-0005-0000-0000-0000BA030000}"/>
    <cellStyle name="ColCodes" xfId="673" xr:uid="{00000000-0005-0000-0000-0000BB030000}"/>
    <cellStyle name="ColTitles" xfId="674" xr:uid="{00000000-0005-0000-0000-0000BC030000}"/>
    <cellStyle name="ColTitles 10" xfId="1466" xr:uid="{00000000-0005-0000-0000-0000BD030000}"/>
    <cellStyle name="ColTitles 10 2" xfId="1467" xr:uid="{00000000-0005-0000-0000-0000BE030000}"/>
    <cellStyle name="ColTitles 10 2 2" xfId="1468" xr:uid="{00000000-0005-0000-0000-0000BF030000}"/>
    <cellStyle name="ColTitles 10 3" xfId="1469" xr:uid="{00000000-0005-0000-0000-0000C0030000}"/>
    <cellStyle name="ColTitles 11" xfId="1470" xr:uid="{00000000-0005-0000-0000-0000C1030000}"/>
    <cellStyle name="ColTitles 11 2" xfId="1471" xr:uid="{00000000-0005-0000-0000-0000C2030000}"/>
    <cellStyle name="ColTitles 11 2 2" xfId="1472" xr:uid="{00000000-0005-0000-0000-0000C3030000}"/>
    <cellStyle name="ColTitles 11 3" xfId="1473" xr:uid="{00000000-0005-0000-0000-0000C4030000}"/>
    <cellStyle name="ColTitles 12" xfId="1474" xr:uid="{00000000-0005-0000-0000-0000C5030000}"/>
    <cellStyle name="ColTitles 12 2" xfId="1475" xr:uid="{00000000-0005-0000-0000-0000C6030000}"/>
    <cellStyle name="ColTitles 13" xfId="1476" xr:uid="{00000000-0005-0000-0000-0000C7030000}"/>
    <cellStyle name="ColTitles 13 2" xfId="1477" xr:uid="{00000000-0005-0000-0000-0000C8030000}"/>
    <cellStyle name="ColTitles 14" xfId="1478" xr:uid="{00000000-0005-0000-0000-0000C9030000}"/>
    <cellStyle name="ColTitles 14 2" xfId="1479" xr:uid="{00000000-0005-0000-0000-0000CA030000}"/>
    <cellStyle name="ColTitles 15" xfId="1480" xr:uid="{00000000-0005-0000-0000-0000CB030000}"/>
    <cellStyle name="ColTitles 15 2" xfId="1481" xr:uid="{00000000-0005-0000-0000-0000CC030000}"/>
    <cellStyle name="ColTitles 16" xfId="1482" xr:uid="{00000000-0005-0000-0000-0000CD030000}"/>
    <cellStyle name="ColTitles 16 2" xfId="1483" xr:uid="{00000000-0005-0000-0000-0000CE030000}"/>
    <cellStyle name="ColTitles 17" xfId="1484" xr:uid="{00000000-0005-0000-0000-0000CF030000}"/>
    <cellStyle name="ColTitles 2" xfId="675" xr:uid="{00000000-0005-0000-0000-0000D0030000}"/>
    <cellStyle name="ColTitles 2 2" xfId="676" xr:uid="{00000000-0005-0000-0000-0000D1030000}"/>
    <cellStyle name="ColTitles 2 2 2" xfId="677" xr:uid="{00000000-0005-0000-0000-0000D2030000}"/>
    <cellStyle name="ColTitles 2 2 3" xfId="678" xr:uid="{00000000-0005-0000-0000-0000D3030000}"/>
    <cellStyle name="ColTitles 2 3" xfId="679" xr:uid="{00000000-0005-0000-0000-0000D4030000}"/>
    <cellStyle name="ColTitles 2 3 2" xfId="1485" xr:uid="{00000000-0005-0000-0000-0000D5030000}"/>
    <cellStyle name="ColTitles 2 4" xfId="680" xr:uid="{00000000-0005-0000-0000-0000D6030000}"/>
    <cellStyle name="ColTitles 2 5" xfId="681" xr:uid="{00000000-0005-0000-0000-0000D7030000}"/>
    <cellStyle name="ColTitles 3" xfId="682" xr:uid="{00000000-0005-0000-0000-0000D8030000}"/>
    <cellStyle name="ColTitles 3 2" xfId="683" xr:uid="{00000000-0005-0000-0000-0000D9030000}"/>
    <cellStyle name="ColTitles 3 2 2" xfId="1486" xr:uid="{00000000-0005-0000-0000-0000DA030000}"/>
    <cellStyle name="ColTitles 3 3" xfId="684" xr:uid="{00000000-0005-0000-0000-0000DB030000}"/>
    <cellStyle name="ColTitles 4" xfId="685" xr:uid="{00000000-0005-0000-0000-0000DC030000}"/>
    <cellStyle name="ColTitles 4 2" xfId="1487" xr:uid="{00000000-0005-0000-0000-0000DD030000}"/>
    <cellStyle name="ColTitles 4 2 2" xfId="1488" xr:uid="{00000000-0005-0000-0000-0000DE030000}"/>
    <cellStyle name="ColTitles 4 3" xfId="1489" xr:uid="{00000000-0005-0000-0000-0000DF030000}"/>
    <cellStyle name="ColTitles 5" xfId="686" xr:uid="{00000000-0005-0000-0000-0000E0030000}"/>
    <cellStyle name="ColTitles 5 2" xfId="1490" xr:uid="{00000000-0005-0000-0000-0000E1030000}"/>
    <cellStyle name="ColTitles 5 2 2" xfId="1491" xr:uid="{00000000-0005-0000-0000-0000E2030000}"/>
    <cellStyle name="ColTitles 5 3" xfId="1492" xr:uid="{00000000-0005-0000-0000-0000E3030000}"/>
    <cellStyle name="ColTitles 6" xfId="1493" xr:uid="{00000000-0005-0000-0000-0000E4030000}"/>
    <cellStyle name="ColTitles 6 2" xfId="1494" xr:uid="{00000000-0005-0000-0000-0000E5030000}"/>
    <cellStyle name="ColTitles 6 2 2" xfId="1495" xr:uid="{00000000-0005-0000-0000-0000E6030000}"/>
    <cellStyle name="ColTitles 6 3" xfId="1496" xr:uid="{00000000-0005-0000-0000-0000E7030000}"/>
    <cellStyle name="ColTitles 7" xfId="1497" xr:uid="{00000000-0005-0000-0000-0000E8030000}"/>
    <cellStyle name="ColTitles 7 2" xfId="1498" xr:uid="{00000000-0005-0000-0000-0000E9030000}"/>
    <cellStyle name="ColTitles 7 2 2" xfId="1499" xr:uid="{00000000-0005-0000-0000-0000EA030000}"/>
    <cellStyle name="ColTitles 7 3" xfId="1500" xr:uid="{00000000-0005-0000-0000-0000EB030000}"/>
    <cellStyle name="ColTitles 8" xfId="1501" xr:uid="{00000000-0005-0000-0000-0000EC030000}"/>
    <cellStyle name="ColTitles 8 2" xfId="1502" xr:uid="{00000000-0005-0000-0000-0000ED030000}"/>
    <cellStyle name="ColTitles 8 2 2" xfId="1503" xr:uid="{00000000-0005-0000-0000-0000EE030000}"/>
    <cellStyle name="ColTitles 8 3" xfId="1504" xr:uid="{00000000-0005-0000-0000-0000EF030000}"/>
    <cellStyle name="ColTitles 9" xfId="1505" xr:uid="{00000000-0005-0000-0000-0000F0030000}"/>
    <cellStyle name="ColTitles 9 2" xfId="1506" xr:uid="{00000000-0005-0000-0000-0000F1030000}"/>
    <cellStyle name="ColTitles 9 2 2" xfId="1507" xr:uid="{00000000-0005-0000-0000-0000F2030000}"/>
    <cellStyle name="ColTitles 9 3" xfId="1508" xr:uid="{00000000-0005-0000-0000-0000F3030000}"/>
    <cellStyle name="column" xfId="687" xr:uid="{00000000-0005-0000-0000-0000F4030000}"/>
    <cellStyle name="Comma  [1]" xfId="1509" xr:uid="{00000000-0005-0000-0000-0000F5030000}"/>
    <cellStyle name="Comma [0] 2" xfId="1510" xr:uid="{00000000-0005-0000-0000-0000F6030000}"/>
    <cellStyle name="Comma [0] 2 2" xfId="6774" xr:uid="{B9A545A3-60ED-4D5E-B804-FAEBB6266D05}"/>
    <cellStyle name="Comma [0]_B3.1a" xfId="688" xr:uid="{00000000-0005-0000-0000-0000F7030000}"/>
    <cellStyle name="Comma [1]" xfId="1511" xr:uid="{00000000-0005-0000-0000-0000F8030000}"/>
    <cellStyle name="Comma 10" xfId="1512" xr:uid="{00000000-0005-0000-0000-0000F9030000}"/>
    <cellStyle name="Comma 10 2" xfId="6775" xr:uid="{604FF04F-BF34-4217-9E4E-E3541AE496D6}"/>
    <cellStyle name="Comma 11" xfId="1513" xr:uid="{00000000-0005-0000-0000-0000FA030000}"/>
    <cellStyle name="Comma 11 2" xfId="6776" xr:uid="{7D13AD6A-D4AD-47E0-923D-BFB20C624F3A}"/>
    <cellStyle name="Comma 12" xfId="1514" xr:uid="{00000000-0005-0000-0000-0000FB030000}"/>
    <cellStyle name="Comma 12 2" xfId="6777" xr:uid="{95C02AC2-B7B3-4720-82B6-FDC204529DFC}"/>
    <cellStyle name="Comma 13" xfId="1515" xr:uid="{00000000-0005-0000-0000-0000FC030000}"/>
    <cellStyle name="Comma 13 2" xfId="6778" xr:uid="{4FFFB5B0-2276-4AEA-AB34-BF1BDBE84B88}"/>
    <cellStyle name="Comma 2" xfId="689" xr:uid="{00000000-0005-0000-0000-0000FD030000}"/>
    <cellStyle name="Comma 2 10" xfId="6662" xr:uid="{B9339271-8C1E-4754-83F1-6B267DD992EB}"/>
    <cellStyle name="Comma 2 2" xfId="690" xr:uid="{00000000-0005-0000-0000-0000FE030000}"/>
    <cellStyle name="Comma 2 2 2" xfId="691" xr:uid="{00000000-0005-0000-0000-0000FF030000}"/>
    <cellStyle name="Comma 2 2 2 2" xfId="6664" xr:uid="{6E66AF25-5E30-4EBB-9F7D-D4863343690A}"/>
    <cellStyle name="Comma 2 2 3" xfId="6663" xr:uid="{45CCC3C4-A971-4C50-82BF-C4ABD9F58989}"/>
    <cellStyle name="Comma 2 3" xfId="692" xr:uid="{00000000-0005-0000-0000-000000040000}"/>
    <cellStyle name="Comma 2 3 2" xfId="1516" xr:uid="{00000000-0005-0000-0000-000001040000}"/>
    <cellStyle name="Comma 2 3 2 2" xfId="1517" xr:uid="{00000000-0005-0000-0000-000002040000}"/>
    <cellStyle name="Comma 2 3 2 2 2" xfId="6780" xr:uid="{53D73C88-5B02-4752-B5AF-6F9FC09D2DBB}"/>
    <cellStyle name="Comma 2 3 2 3" xfId="1518" xr:uid="{00000000-0005-0000-0000-000003040000}"/>
    <cellStyle name="Comma 2 3 2 3 2" xfId="6781" xr:uid="{F07D32EA-BCD8-4DA1-B95D-539AE9B1C713}"/>
    <cellStyle name="Comma 2 3 2 4" xfId="6779" xr:uid="{FD5F3078-174F-4974-80BD-B32DB499966C}"/>
    <cellStyle name="Comma 2 3 3" xfId="1519" xr:uid="{00000000-0005-0000-0000-000004040000}"/>
    <cellStyle name="Comma 2 3 3 2" xfId="1520" xr:uid="{00000000-0005-0000-0000-000005040000}"/>
    <cellStyle name="Comma 2 3 3 2 2" xfId="6783" xr:uid="{EA490F00-679A-4DF8-AF19-C200898B6831}"/>
    <cellStyle name="Comma 2 3 3 3" xfId="6782" xr:uid="{A587F332-2EBA-4428-A3DA-3925D1C6A128}"/>
    <cellStyle name="Comma 2 3 4" xfId="1521" xr:uid="{00000000-0005-0000-0000-000006040000}"/>
    <cellStyle name="Comma 2 3 4 2" xfId="1522" xr:uid="{00000000-0005-0000-0000-000007040000}"/>
    <cellStyle name="Comma 2 3 4 2 2" xfId="6785" xr:uid="{F1ECAAA1-3428-4DAF-B1A2-911A4DD07FA1}"/>
    <cellStyle name="Comma 2 3 4 3" xfId="6784" xr:uid="{6CAE4C88-55EA-49DA-BD1C-C443FA8FD5DD}"/>
    <cellStyle name="Comma 2 3 5" xfId="1523" xr:uid="{00000000-0005-0000-0000-000008040000}"/>
    <cellStyle name="Comma 2 3 5 2" xfId="6786" xr:uid="{395C3D02-914D-4868-A29C-9FF42F3146C6}"/>
    <cellStyle name="Comma 2 3 6" xfId="1524" xr:uid="{00000000-0005-0000-0000-000009040000}"/>
    <cellStyle name="Comma 2 3 6 2" xfId="6787" xr:uid="{F69561B4-77DF-42CE-9520-6A3EC7410232}"/>
    <cellStyle name="Comma 2 3 7" xfId="6665" xr:uid="{DE2A3C5F-DD02-4709-965E-0CC6E2736C85}"/>
    <cellStyle name="Comma 2 4" xfId="1525" xr:uid="{00000000-0005-0000-0000-00000A040000}"/>
    <cellStyle name="Comma 2 4 2" xfId="1526" xr:uid="{00000000-0005-0000-0000-00000B040000}"/>
    <cellStyle name="Comma 2 4 2 2" xfId="6788" xr:uid="{F1A21492-B0EB-4787-9EC8-D4F2E1BDE5C6}"/>
    <cellStyle name="Comma 2 4 3" xfId="1527" xr:uid="{00000000-0005-0000-0000-00000C040000}"/>
    <cellStyle name="Comma 2 4 3 2" xfId="6789" xr:uid="{38C98427-E098-46BA-9AD6-3DA1148F659B}"/>
    <cellStyle name="Comma 2 4 4" xfId="1528" xr:uid="{00000000-0005-0000-0000-00000D040000}"/>
    <cellStyle name="Comma 2 4 4 2" xfId="6790" xr:uid="{0A7BFDEE-866A-4F5F-A718-57EB8FCFFCB6}"/>
    <cellStyle name="Comma 2 5" xfId="1529" xr:uid="{00000000-0005-0000-0000-00000E040000}"/>
    <cellStyle name="Comma 2 5 2" xfId="1530" xr:uid="{00000000-0005-0000-0000-00000F040000}"/>
    <cellStyle name="Comma 2 5 2 2" xfId="6792" xr:uid="{BB565358-323D-4C9F-B550-5476F7AA9C87}"/>
    <cellStyle name="Comma 2 5 3" xfId="1531" xr:uid="{00000000-0005-0000-0000-000010040000}"/>
    <cellStyle name="Comma 2 5 3 2" xfId="6793" xr:uid="{662CCFCA-606E-42C1-8395-3062FFE07AC8}"/>
    <cellStyle name="Comma 2 5 4" xfId="1532" xr:uid="{00000000-0005-0000-0000-000011040000}"/>
    <cellStyle name="Comma 2 5 4 2" xfId="6794" xr:uid="{C9816614-1B64-492F-A46D-6C6A6C9C8B0A}"/>
    <cellStyle name="Comma 2 5 5" xfId="6791" xr:uid="{F6281CD2-3E30-4E74-A256-4246B8D2DE20}"/>
    <cellStyle name="Comma 2 6" xfId="1533" xr:uid="{00000000-0005-0000-0000-000012040000}"/>
    <cellStyle name="Comma 2 6 2" xfId="6795" xr:uid="{B2DC1744-83ED-4A3B-B09B-D64C4DFBE0DF}"/>
    <cellStyle name="Comma 2 7" xfId="1534" xr:uid="{00000000-0005-0000-0000-000013040000}"/>
    <cellStyle name="Comma 2 7 2" xfId="6796" xr:uid="{5ECD1781-0E41-4D44-9DD4-3A9B62D0D5CF}"/>
    <cellStyle name="Comma 2 8" xfId="1535" xr:uid="{00000000-0005-0000-0000-000014040000}"/>
    <cellStyle name="Comma 2 8 2" xfId="6797" xr:uid="{1FCDB723-4C24-448D-B326-AD3532B72B17}"/>
    <cellStyle name="Comma 2 9" xfId="1536" xr:uid="{00000000-0005-0000-0000-000015040000}"/>
    <cellStyle name="Comma 2 9 2" xfId="6798" xr:uid="{FE09DB9C-615A-43A6-9925-7522CAD5B6DA}"/>
    <cellStyle name="Comma 3" xfId="693" xr:uid="{00000000-0005-0000-0000-000016040000}"/>
    <cellStyle name="Comma 3 2" xfId="1537" xr:uid="{00000000-0005-0000-0000-000017040000}"/>
    <cellStyle name="Comma 3 2 2" xfId="1538" xr:uid="{00000000-0005-0000-0000-000018040000}"/>
    <cellStyle name="Comma 3 2 2 2" xfId="6800" xr:uid="{7CC24875-B94B-4E2C-BBC8-B7E6D61AF497}"/>
    <cellStyle name="Comma 3 2 3" xfId="6799" xr:uid="{AC39C4F7-712C-4BBF-AF6D-FD19C706C85D}"/>
    <cellStyle name="Comma 3 3" xfId="1539" xr:uid="{00000000-0005-0000-0000-000019040000}"/>
    <cellStyle name="Comma 3 3 2" xfId="6801" xr:uid="{0D6D50B5-F949-44E4-B44E-D721B64D44B4}"/>
    <cellStyle name="Comma 3 4" xfId="1540" xr:uid="{00000000-0005-0000-0000-00001A040000}"/>
    <cellStyle name="Comma 3 4 2" xfId="6802" xr:uid="{6267C83E-E23F-439A-9358-C5553765B19F}"/>
    <cellStyle name="Comma 3 5" xfId="1541" xr:uid="{00000000-0005-0000-0000-00001B040000}"/>
    <cellStyle name="Comma 3 5 2" xfId="6803" xr:uid="{A7C0FC39-8448-49B4-88D5-FDEDDF374F27}"/>
    <cellStyle name="Comma 3 6" xfId="1542" xr:uid="{00000000-0005-0000-0000-00001C040000}"/>
    <cellStyle name="Comma 3 6 2" xfId="6804" xr:uid="{74AFB112-FDAA-4F5F-AB01-EB0AAF5D1056}"/>
    <cellStyle name="Comma 3 7" xfId="6666" xr:uid="{5746FF84-0552-4A6C-9E90-F3056416480F}"/>
    <cellStyle name="Comma 4" xfId="694" xr:uid="{00000000-0005-0000-0000-00001D040000}"/>
    <cellStyle name="Comma 4 2" xfId="1543" xr:uid="{00000000-0005-0000-0000-00001E040000}"/>
    <cellStyle name="Comma 4 2 2" xfId="6805" xr:uid="{3F78FA1E-D91A-4885-B57D-B215A755691A}"/>
    <cellStyle name="Comma 4 3" xfId="1544" xr:uid="{00000000-0005-0000-0000-00001F040000}"/>
    <cellStyle name="Comma 4 3 2" xfId="6806" xr:uid="{8881369F-C847-4EBA-B04B-9F545DB35ABE}"/>
    <cellStyle name="Comma 4 4" xfId="1545" xr:uid="{00000000-0005-0000-0000-000020040000}"/>
    <cellStyle name="Comma 4 4 2" xfId="6807" xr:uid="{43508EB4-8C2E-45AE-9535-3F1733E33A03}"/>
    <cellStyle name="Comma 4 5" xfId="1546" xr:uid="{00000000-0005-0000-0000-000021040000}"/>
    <cellStyle name="Comma 4 5 2" xfId="6808" xr:uid="{706624CD-0838-4774-A03E-E316F7C28F40}"/>
    <cellStyle name="Comma 4 6" xfId="1547" xr:uid="{00000000-0005-0000-0000-000022040000}"/>
    <cellStyle name="Comma 4 6 2" xfId="6809" xr:uid="{1D4181C8-811C-4102-B752-30B4CE9493CB}"/>
    <cellStyle name="Comma 4 7" xfId="6667" xr:uid="{D858170B-88E9-43C0-96DD-842EB9173379}"/>
    <cellStyle name="Comma 5" xfId="695" xr:uid="{00000000-0005-0000-0000-000023040000}"/>
    <cellStyle name="Comma 5 2" xfId="1548" xr:uid="{00000000-0005-0000-0000-000024040000}"/>
    <cellStyle name="Comma 5 2 2" xfId="6810" xr:uid="{8F9A2D1F-9080-4EDB-9DF3-57713774C2BD}"/>
    <cellStyle name="Comma 5 3" xfId="1549" xr:uid="{00000000-0005-0000-0000-000025040000}"/>
    <cellStyle name="Comma 5 3 2" xfId="6811" xr:uid="{D2662438-688E-4C16-BA56-8B92146656BD}"/>
    <cellStyle name="Comma 5 4" xfId="1550" xr:uid="{00000000-0005-0000-0000-000026040000}"/>
    <cellStyle name="Comma 5 4 2" xfId="6812" xr:uid="{AFE216D6-50C3-4DC6-9BDE-66F3F0CA6AAC}"/>
    <cellStyle name="Comma 5 5" xfId="1551" xr:uid="{00000000-0005-0000-0000-000027040000}"/>
    <cellStyle name="Comma 5 5 2" xfId="6813" xr:uid="{50699BF4-1AE4-4B14-831D-C6E0DEE25087}"/>
    <cellStyle name="Comma 5 6" xfId="1552" xr:uid="{00000000-0005-0000-0000-000028040000}"/>
    <cellStyle name="Comma 5 6 2" xfId="6814" xr:uid="{95780C71-4519-4C6D-9771-E34016E453E5}"/>
    <cellStyle name="Comma 5 7" xfId="6668" xr:uid="{10F27793-6EE3-44B3-8D4B-BA39D52794B5}"/>
    <cellStyle name="Comma 6" xfId="696" xr:uid="{00000000-0005-0000-0000-000029040000}"/>
    <cellStyle name="Comma 6 2" xfId="697" xr:uid="{00000000-0005-0000-0000-00002A040000}"/>
    <cellStyle name="Comma 6 2 2" xfId="1553" xr:uid="{00000000-0005-0000-0000-00002B040000}"/>
    <cellStyle name="Comma 6 2 2 2" xfId="6815" xr:uid="{97313659-9C33-4108-9180-291F9331423A}"/>
    <cellStyle name="Comma 6 2 3" xfId="1554" xr:uid="{00000000-0005-0000-0000-00002C040000}"/>
    <cellStyle name="Comma 6 2 3 2" xfId="6816" xr:uid="{A2ECF333-C146-4FB9-9EDE-EE6647ED486C}"/>
    <cellStyle name="Comma 6 2 4" xfId="1555" xr:uid="{00000000-0005-0000-0000-00002D040000}"/>
    <cellStyle name="Comma 6 2 4 2" xfId="6817" xr:uid="{33C4D1A2-277C-47BE-B0CB-9C941AAD20DC}"/>
    <cellStyle name="Comma 6 2 5" xfId="1556" xr:uid="{00000000-0005-0000-0000-00002E040000}"/>
    <cellStyle name="Comma 6 2 5 2" xfId="6818" xr:uid="{42D32E5C-CCE4-4BD9-8CB2-6DF822CAACA9}"/>
    <cellStyle name="Comma 6 2 6" xfId="1557" xr:uid="{00000000-0005-0000-0000-00002F040000}"/>
    <cellStyle name="Comma 6 2 6 2" xfId="6819" xr:uid="{4A9E9049-8CDC-419F-A54A-774F941E2CA5}"/>
    <cellStyle name="Comma 6 2 7" xfId="6670" xr:uid="{FBBE748A-8D4A-4A2B-8039-84568511FC8E}"/>
    <cellStyle name="Comma 6 3" xfId="1558" xr:uid="{00000000-0005-0000-0000-000030040000}"/>
    <cellStyle name="Comma 6 3 2" xfId="6820" xr:uid="{462575F7-F60A-4E38-9547-54E9C212A779}"/>
    <cellStyle name="Comma 6 4" xfId="1559" xr:uid="{00000000-0005-0000-0000-000031040000}"/>
    <cellStyle name="Comma 6 4 2" xfId="6821" xr:uid="{AD7A8FB8-681A-4CEC-8B40-29C555BFBF17}"/>
    <cellStyle name="Comma 6 5" xfId="1560" xr:uid="{00000000-0005-0000-0000-000032040000}"/>
    <cellStyle name="Comma 6 5 2" xfId="6822" xr:uid="{AA5BAA27-726E-4D05-B9FA-5566CEEAF842}"/>
    <cellStyle name="Comma 6 6" xfId="1561" xr:uid="{00000000-0005-0000-0000-000033040000}"/>
    <cellStyle name="Comma 6 6 2" xfId="6823" xr:uid="{BF950080-6C4A-410B-84C1-2F3CE8D4846C}"/>
    <cellStyle name="Comma 6 7" xfId="1562" xr:uid="{00000000-0005-0000-0000-000034040000}"/>
    <cellStyle name="Comma 6 7 2" xfId="6824" xr:uid="{96C61A91-D249-467C-9091-D57241293302}"/>
    <cellStyle name="Comma 6 8" xfId="6669" xr:uid="{4FDF64EC-7145-475F-8461-98B8A73A4263}"/>
    <cellStyle name="Comma 7" xfId="698" xr:uid="{00000000-0005-0000-0000-000035040000}"/>
    <cellStyle name="Comma 7 2" xfId="699" xr:uid="{00000000-0005-0000-0000-000036040000}"/>
    <cellStyle name="Comma 7 2 2" xfId="1563" xr:uid="{00000000-0005-0000-0000-000037040000}"/>
    <cellStyle name="Comma 7 2 2 2" xfId="6825" xr:uid="{DEB6CDB7-9E56-44E4-9D38-DD74E19F9557}"/>
    <cellStyle name="Comma 7 2 3" xfId="1564" xr:uid="{00000000-0005-0000-0000-000038040000}"/>
    <cellStyle name="Comma 7 2 3 2" xfId="6826" xr:uid="{FA630286-4BC2-4498-B410-FF9958ABD637}"/>
    <cellStyle name="Comma 7 2 4" xfId="1565" xr:uid="{00000000-0005-0000-0000-000039040000}"/>
    <cellStyle name="Comma 7 2 4 2" xfId="6827" xr:uid="{2C71679B-4965-4A69-B0AB-0AAFCA5843B3}"/>
    <cellStyle name="Comma 7 2 5" xfId="1566" xr:uid="{00000000-0005-0000-0000-00003A040000}"/>
    <cellStyle name="Comma 7 2 5 2" xfId="6828" xr:uid="{75570F0D-D8F6-4DD5-B739-8B1DD4C73C28}"/>
    <cellStyle name="Comma 7 2 6" xfId="1567" xr:uid="{00000000-0005-0000-0000-00003B040000}"/>
    <cellStyle name="Comma 7 2 6 2" xfId="6829" xr:uid="{2E3C7579-E7B2-4F79-9BB5-E387CACEF223}"/>
    <cellStyle name="Comma 7 2 7" xfId="6672" xr:uid="{41B2AA96-F016-4029-A6B3-D95EE0B2CFC9}"/>
    <cellStyle name="Comma 7 3" xfId="1568" xr:uid="{00000000-0005-0000-0000-00003C040000}"/>
    <cellStyle name="Comma 7 3 2" xfId="6830" xr:uid="{E08EC79C-BC7C-4B47-90E1-42923E880898}"/>
    <cellStyle name="Comma 7 4" xfId="1569" xr:uid="{00000000-0005-0000-0000-00003D040000}"/>
    <cellStyle name="Comma 7 4 2" xfId="6831" xr:uid="{9A0159EE-45AE-42EA-87CE-DA8D617F9FDF}"/>
    <cellStyle name="Comma 7 5" xfId="1570" xr:uid="{00000000-0005-0000-0000-00003E040000}"/>
    <cellStyle name="Comma 7 5 2" xfId="6832" xr:uid="{04D20575-EC58-497E-9282-33669EE34339}"/>
    <cellStyle name="Comma 7 6" xfId="1571" xr:uid="{00000000-0005-0000-0000-00003F040000}"/>
    <cellStyle name="Comma 7 6 2" xfId="6833" xr:uid="{6E4B34B7-A499-4C82-A600-0638E46430F1}"/>
    <cellStyle name="Comma 7 7" xfId="1572" xr:uid="{00000000-0005-0000-0000-000040040000}"/>
    <cellStyle name="Comma 7 7 2" xfId="6834" xr:uid="{B3C1BF12-AC10-45AF-9B69-C1B59DAB658F}"/>
    <cellStyle name="Comma 7 8" xfId="6671" xr:uid="{B52F9D5E-B9FA-4006-9AB6-410ACDC3E1CC}"/>
    <cellStyle name="Comma 8" xfId="1573" xr:uid="{00000000-0005-0000-0000-000041040000}"/>
    <cellStyle name="Comma 8 2" xfId="1574" xr:uid="{00000000-0005-0000-0000-000042040000}"/>
    <cellStyle name="Comma 8 2 2" xfId="6836" xr:uid="{5F825103-31E3-489F-AA51-67F2CF61184D}"/>
    <cellStyle name="Comma 8 3" xfId="1575" xr:uid="{00000000-0005-0000-0000-000043040000}"/>
    <cellStyle name="Comma 8 3 2" xfId="6837" xr:uid="{BB2B6B2F-68BF-41CA-8C24-EF3432D90DF2}"/>
    <cellStyle name="Comma 8 4" xfId="6835" xr:uid="{C012FEAA-AA83-4777-B5FA-50B030B09EAE}"/>
    <cellStyle name="Comma 9" xfId="1576" xr:uid="{00000000-0005-0000-0000-000044040000}"/>
    <cellStyle name="Comma 9 2" xfId="6838" xr:uid="{605D929E-62AC-4629-A46B-F7EECAEDF2FD}"/>
    <cellStyle name="Comma(0)" xfId="1577" xr:uid="{00000000-0005-0000-0000-000045040000}"/>
    <cellStyle name="comma(1)" xfId="700" xr:uid="{00000000-0005-0000-0000-000046040000}"/>
    <cellStyle name="Comma(3)" xfId="1578" xr:uid="{00000000-0005-0000-0000-000047040000}"/>
    <cellStyle name="Comma[0]" xfId="1579" xr:uid="{00000000-0005-0000-0000-000048040000}"/>
    <cellStyle name="Comma[1]" xfId="1580" xr:uid="{00000000-0005-0000-0000-000049040000}"/>
    <cellStyle name="Comma[2]__" xfId="1581" xr:uid="{00000000-0005-0000-0000-00004A040000}"/>
    <cellStyle name="Comma[3]" xfId="1582" xr:uid="{00000000-0005-0000-0000-00004B040000}"/>
    <cellStyle name="Comma_B3.1a" xfId="701" xr:uid="{00000000-0005-0000-0000-00004C040000}"/>
    <cellStyle name="Comma0" xfId="1583" xr:uid="{00000000-0005-0000-0000-00004D040000}"/>
    <cellStyle name="Currency [0] 2" xfId="1584" xr:uid="{00000000-0005-0000-0000-00004E040000}"/>
    <cellStyle name="Currency [0] 2 2" xfId="6839" xr:uid="{47903ACB-83CE-4921-87AF-37472B1C5CAD}"/>
    <cellStyle name="Currency [0]_B3.1a" xfId="702" xr:uid="{00000000-0005-0000-0000-00004F040000}"/>
    <cellStyle name="Currency 2" xfId="1585" xr:uid="{00000000-0005-0000-0000-000050040000}"/>
    <cellStyle name="Currency 3" xfId="1586" xr:uid="{00000000-0005-0000-0000-000051040000}"/>
    <cellStyle name="Currency 3 2" xfId="6840" xr:uid="{301EEFBC-2E9E-436B-B49F-7FB226BA1A86}"/>
    <cellStyle name="Currency 4" xfId="1587" xr:uid="{00000000-0005-0000-0000-000052040000}"/>
    <cellStyle name="Currency 4 2" xfId="6841" xr:uid="{EB74379E-8AC7-46F7-84AC-F626011D8F42}"/>
    <cellStyle name="Currency 5" xfId="1588" xr:uid="{00000000-0005-0000-0000-000053040000}"/>
    <cellStyle name="Currency 5 2" xfId="6842" xr:uid="{5920F430-6137-42CA-B071-74964ED4A15A}"/>
    <cellStyle name="Currency_B3.1a" xfId="703" xr:uid="{00000000-0005-0000-0000-000054040000}"/>
    <cellStyle name="Currency0" xfId="1589" xr:uid="{00000000-0005-0000-0000-000055040000}"/>
    <cellStyle name="DataEntryCells" xfId="704" xr:uid="{00000000-0005-0000-0000-000056040000}"/>
    <cellStyle name="DataEntryCells 2" xfId="705" xr:uid="{00000000-0005-0000-0000-000057040000}"/>
    <cellStyle name="DataEntryCells 2 2" xfId="706" xr:uid="{00000000-0005-0000-0000-000058040000}"/>
    <cellStyle name="Date" xfId="1590" xr:uid="{00000000-0005-0000-0000-000059040000}"/>
    <cellStyle name="Didier" xfId="707" xr:uid="{00000000-0005-0000-0000-00005A040000}"/>
    <cellStyle name="Didier - Title" xfId="708" xr:uid="{00000000-0005-0000-0000-00005B040000}"/>
    <cellStyle name="Didier - Title 2" xfId="1591" xr:uid="{00000000-0005-0000-0000-00005C040000}"/>
    <cellStyle name="Didier subtitles" xfId="709" xr:uid="{00000000-0005-0000-0000-00005D040000}"/>
    <cellStyle name="Didier subtitles 2" xfId="1592" xr:uid="{00000000-0005-0000-0000-00005E040000}"/>
    <cellStyle name="données" xfId="1593" xr:uid="{00000000-0005-0000-0000-00005F040000}"/>
    <cellStyle name="donnéesbord" xfId="1594" xr:uid="{00000000-0005-0000-0000-000060040000}"/>
    <cellStyle name="donnéesbord 2" xfId="1595" xr:uid="{00000000-0005-0000-0000-000061040000}"/>
    <cellStyle name="Eingabe 2" xfId="710" xr:uid="{00000000-0005-0000-0000-000062040000}"/>
    <cellStyle name="Eingabe 2 2" xfId="711" xr:uid="{00000000-0005-0000-0000-000063040000}"/>
    <cellStyle name="Eingabe 3" xfId="712" xr:uid="{00000000-0005-0000-0000-000064040000}"/>
    <cellStyle name="Eingabe 4" xfId="713" xr:uid="{00000000-0005-0000-0000-000065040000}"/>
    <cellStyle name="Eingabe 5" xfId="714" xr:uid="{00000000-0005-0000-0000-000066040000}"/>
    <cellStyle name="Ergebnis 2" xfId="715" xr:uid="{00000000-0005-0000-0000-000067040000}"/>
    <cellStyle name="Ergebnis 2 2" xfId="716" xr:uid="{00000000-0005-0000-0000-000068040000}"/>
    <cellStyle name="Ergebnis 3" xfId="717" xr:uid="{00000000-0005-0000-0000-000069040000}"/>
    <cellStyle name="Ergebnis 4" xfId="718" xr:uid="{00000000-0005-0000-0000-00006A040000}"/>
    <cellStyle name="Ergebnis 5" xfId="719" xr:uid="{00000000-0005-0000-0000-00006B040000}"/>
    <cellStyle name="Erklärender Text 2" xfId="720" xr:uid="{00000000-0005-0000-0000-00006C040000}"/>
    <cellStyle name="Erklärender Text 2 2" xfId="721" xr:uid="{00000000-0005-0000-0000-00006D040000}"/>
    <cellStyle name="Erklärender Text 3" xfId="722" xr:uid="{00000000-0005-0000-0000-00006E040000}"/>
    <cellStyle name="Erklärender Text 4" xfId="723" xr:uid="{00000000-0005-0000-0000-00006F040000}"/>
    <cellStyle name="Erklärender Text 5" xfId="724" xr:uid="{00000000-0005-0000-0000-000070040000}"/>
    <cellStyle name="ErrRpt_DataEntryCells" xfId="725" xr:uid="{00000000-0005-0000-0000-000071040000}"/>
    <cellStyle name="ErrRpt-DataEntryCells" xfId="726" xr:uid="{00000000-0005-0000-0000-000072040000}"/>
    <cellStyle name="ErrRpt-DataEntryCells 2" xfId="727" xr:uid="{00000000-0005-0000-0000-000073040000}"/>
    <cellStyle name="ErrRpt-DataEntryCells 2 2" xfId="1596" xr:uid="{00000000-0005-0000-0000-000074040000}"/>
    <cellStyle name="ErrRpt-DataEntryCells 2 2 2" xfId="1597" xr:uid="{00000000-0005-0000-0000-000075040000}"/>
    <cellStyle name="ErrRpt-DataEntryCells 2 3" xfId="1598" xr:uid="{00000000-0005-0000-0000-000076040000}"/>
    <cellStyle name="ErrRpt-DataEntryCells 3" xfId="1599" xr:uid="{00000000-0005-0000-0000-000077040000}"/>
    <cellStyle name="ErrRpt-DataEntryCells 3 2" xfId="1600" xr:uid="{00000000-0005-0000-0000-000078040000}"/>
    <cellStyle name="ErrRpt-DataEntryCells 3 2 2" xfId="1601" xr:uid="{00000000-0005-0000-0000-000079040000}"/>
    <cellStyle name="ErrRpt-DataEntryCells 3 2 2 2" xfId="1602" xr:uid="{00000000-0005-0000-0000-00007A040000}"/>
    <cellStyle name="ErrRpt-DataEntryCells 3 2 3" xfId="1603" xr:uid="{00000000-0005-0000-0000-00007B040000}"/>
    <cellStyle name="ErrRpt-DataEntryCells 3 3" xfId="1604" xr:uid="{00000000-0005-0000-0000-00007C040000}"/>
    <cellStyle name="ErrRpt-DataEntryCells 3 3 2" xfId="1605" xr:uid="{00000000-0005-0000-0000-00007D040000}"/>
    <cellStyle name="ErrRpt-DataEntryCells 3 3 2 2" xfId="1606" xr:uid="{00000000-0005-0000-0000-00007E040000}"/>
    <cellStyle name="ErrRpt-DataEntryCells 3 3 3" xfId="1607" xr:uid="{00000000-0005-0000-0000-00007F040000}"/>
    <cellStyle name="ErrRpt-DataEntryCells 3 4" xfId="1608" xr:uid="{00000000-0005-0000-0000-000080040000}"/>
    <cellStyle name="ErrRpt-DataEntryCells 3 4 2" xfId="1609" xr:uid="{00000000-0005-0000-0000-000081040000}"/>
    <cellStyle name="ErrRpt-DataEntryCells 3 5" xfId="1610" xr:uid="{00000000-0005-0000-0000-000082040000}"/>
    <cellStyle name="ErrRpt-DataEntryCells 4" xfId="1611" xr:uid="{00000000-0005-0000-0000-000083040000}"/>
    <cellStyle name="ErrRpt-DataEntryCells 4 2" xfId="1612" xr:uid="{00000000-0005-0000-0000-000084040000}"/>
    <cellStyle name="ErrRpt-DataEntryCells 4 2 2" xfId="1613" xr:uid="{00000000-0005-0000-0000-000085040000}"/>
    <cellStyle name="ErrRpt-DataEntryCells 4 2 2 2" xfId="1614" xr:uid="{00000000-0005-0000-0000-000086040000}"/>
    <cellStyle name="ErrRpt-DataEntryCells 4 2 3" xfId="1615" xr:uid="{00000000-0005-0000-0000-000087040000}"/>
    <cellStyle name="ErrRpt-DataEntryCells 4 3" xfId="1616" xr:uid="{00000000-0005-0000-0000-000088040000}"/>
    <cellStyle name="ErrRpt-DataEntryCells 4 3 2" xfId="1617" xr:uid="{00000000-0005-0000-0000-000089040000}"/>
    <cellStyle name="ErrRpt-DataEntryCells 4 3 2 2" xfId="1618" xr:uid="{00000000-0005-0000-0000-00008A040000}"/>
    <cellStyle name="ErrRpt-DataEntryCells 4 3 3" xfId="1619" xr:uid="{00000000-0005-0000-0000-00008B040000}"/>
    <cellStyle name="ErrRpt-DataEntryCells 4 4" xfId="1620" xr:uid="{00000000-0005-0000-0000-00008C040000}"/>
    <cellStyle name="ErrRpt-DataEntryCells 4 4 2" xfId="1621" xr:uid="{00000000-0005-0000-0000-00008D040000}"/>
    <cellStyle name="ErrRpt-DataEntryCells 4 5" xfId="1622" xr:uid="{00000000-0005-0000-0000-00008E040000}"/>
    <cellStyle name="ErrRpt-DataEntryCells 5" xfId="1623" xr:uid="{00000000-0005-0000-0000-00008F040000}"/>
    <cellStyle name="ErrRpt-DataEntryCells 5 2" xfId="1624" xr:uid="{00000000-0005-0000-0000-000090040000}"/>
    <cellStyle name="ErrRpt-DataEntryCells 6" xfId="1625" xr:uid="{00000000-0005-0000-0000-000091040000}"/>
    <cellStyle name="ErrRpt-GreyBackground" xfId="728" xr:uid="{00000000-0005-0000-0000-000092040000}"/>
    <cellStyle name="ErrRpt-GreyBackground 2" xfId="729" xr:uid="{00000000-0005-0000-0000-000093040000}"/>
    <cellStyle name="ErrRpt-GreyBackground 3" xfId="1626" xr:uid="{00000000-0005-0000-0000-000094040000}"/>
    <cellStyle name="Euro" xfId="730" xr:uid="{00000000-0005-0000-0000-000095040000}"/>
    <cellStyle name="Euro 2" xfId="731" xr:uid="{00000000-0005-0000-0000-000096040000}"/>
    <cellStyle name="Euro 2 2" xfId="732" xr:uid="{00000000-0005-0000-0000-000097040000}"/>
    <cellStyle name="Euro 2 2 2" xfId="733" xr:uid="{00000000-0005-0000-0000-000098040000}"/>
    <cellStyle name="Euro 2 2 3" xfId="734" xr:uid="{00000000-0005-0000-0000-000099040000}"/>
    <cellStyle name="Euro 2 3" xfId="735" xr:uid="{00000000-0005-0000-0000-00009A040000}"/>
    <cellStyle name="Euro 2 4" xfId="736" xr:uid="{00000000-0005-0000-0000-00009B040000}"/>
    <cellStyle name="Euro 2 5" xfId="737" xr:uid="{00000000-0005-0000-0000-00009C040000}"/>
    <cellStyle name="Euro 3" xfId="738" xr:uid="{00000000-0005-0000-0000-00009D040000}"/>
    <cellStyle name="Euro 3 2" xfId="739" xr:uid="{00000000-0005-0000-0000-00009E040000}"/>
    <cellStyle name="Euro 3 3" xfId="740" xr:uid="{00000000-0005-0000-0000-00009F040000}"/>
    <cellStyle name="Euro 4" xfId="741" xr:uid="{00000000-0005-0000-0000-0000A0040000}"/>
    <cellStyle name="Euro 5" xfId="742" xr:uid="{00000000-0005-0000-0000-0000A1040000}"/>
    <cellStyle name="Euro 6" xfId="1627" xr:uid="{00000000-0005-0000-0000-0000A2040000}"/>
    <cellStyle name="Euro 6 2" xfId="6843" xr:uid="{B82B20F6-8180-464F-958C-72E2DC2C3E82}"/>
    <cellStyle name="Explanatory Text 2" xfId="1628" xr:uid="{00000000-0005-0000-0000-0000A3040000}"/>
    <cellStyle name="Fixed" xfId="1629" xr:uid="{00000000-0005-0000-0000-0000A4040000}"/>
    <cellStyle name="formula" xfId="743" xr:uid="{00000000-0005-0000-0000-0000A5040000}"/>
    <cellStyle name="formula 2" xfId="1630" xr:uid="{00000000-0005-0000-0000-0000A6040000}"/>
    <cellStyle name="formula 2 2" xfId="1631" xr:uid="{00000000-0005-0000-0000-0000A7040000}"/>
    <cellStyle name="formula 2 2 2" xfId="1632" xr:uid="{00000000-0005-0000-0000-0000A8040000}"/>
    <cellStyle name="formula 2 3" xfId="1633" xr:uid="{00000000-0005-0000-0000-0000A9040000}"/>
    <cellStyle name="formula 3" xfId="1634" xr:uid="{00000000-0005-0000-0000-0000AA040000}"/>
    <cellStyle name="formula 3 2" xfId="1635" xr:uid="{00000000-0005-0000-0000-0000AB040000}"/>
    <cellStyle name="formula 3 2 2" xfId="1636" xr:uid="{00000000-0005-0000-0000-0000AC040000}"/>
    <cellStyle name="formula 3 2 2 2" xfId="1637" xr:uid="{00000000-0005-0000-0000-0000AD040000}"/>
    <cellStyle name="formula 3 2 3" xfId="1638" xr:uid="{00000000-0005-0000-0000-0000AE040000}"/>
    <cellStyle name="formula 3 3" xfId="1639" xr:uid="{00000000-0005-0000-0000-0000AF040000}"/>
    <cellStyle name="formula 3 3 2" xfId="1640" xr:uid="{00000000-0005-0000-0000-0000B0040000}"/>
    <cellStyle name="formula 3 3 2 2" xfId="1641" xr:uid="{00000000-0005-0000-0000-0000B1040000}"/>
    <cellStyle name="formula 3 3 3" xfId="1642" xr:uid="{00000000-0005-0000-0000-0000B2040000}"/>
    <cellStyle name="formula 3 4" xfId="1643" xr:uid="{00000000-0005-0000-0000-0000B3040000}"/>
    <cellStyle name="formula 3 4 2" xfId="1644" xr:uid="{00000000-0005-0000-0000-0000B4040000}"/>
    <cellStyle name="formula 3 5" xfId="1645" xr:uid="{00000000-0005-0000-0000-0000B5040000}"/>
    <cellStyle name="formula 4" xfId="1646" xr:uid="{00000000-0005-0000-0000-0000B6040000}"/>
    <cellStyle name="formula 4 2" xfId="1647" xr:uid="{00000000-0005-0000-0000-0000B7040000}"/>
    <cellStyle name="formula 4 2 2" xfId="1648" xr:uid="{00000000-0005-0000-0000-0000B8040000}"/>
    <cellStyle name="formula 4 2 2 2" xfId="1649" xr:uid="{00000000-0005-0000-0000-0000B9040000}"/>
    <cellStyle name="formula 4 2 3" xfId="1650" xr:uid="{00000000-0005-0000-0000-0000BA040000}"/>
    <cellStyle name="formula 4 3" xfId="1651" xr:uid="{00000000-0005-0000-0000-0000BB040000}"/>
    <cellStyle name="formula 4 3 2" xfId="1652" xr:uid="{00000000-0005-0000-0000-0000BC040000}"/>
    <cellStyle name="formula 4 3 2 2" xfId="1653" xr:uid="{00000000-0005-0000-0000-0000BD040000}"/>
    <cellStyle name="formula 4 3 3" xfId="1654" xr:uid="{00000000-0005-0000-0000-0000BE040000}"/>
    <cellStyle name="formula 4 4" xfId="1655" xr:uid="{00000000-0005-0000-0000-0000BF040000}"/>
    <cellStyle name="formula 4 4 2" xfId="1656" xr:uid="{00000000-0005-0000-0000-0000C0040000}"/>
    <cellStyle name="formula 4 5" xfId="1657" xr:uid="{00000000-0005-0000-0000-0000C1040000}"/>
    <cellStyle name="formula 5" xfId="1658" xr:uid="{00000000-0005-0000-0000-0000C2040000}"/>
    <cellStyle name="formula 5 2" xfId="1659" xr:uid="{00000000-0005-0000-0000-0000C3040000}"/>
    <cellStyle name="formula 6" xfId="1660" xr:uid="{00000000-0005-0000-0000-0000C4040000}"/>
    <cellStyle name="gap" xfId="744" xr:uid="{00000000-0005-0000-0000-0000C5040000}"/>
    <cellStyle name="gap 2" xfId="745" xr:uid="{00000000-0005-0000-0000-0000C6040000}"/>
    <cellStyle name="gap 2 2" xfId="746" xr:uid="{00000000-0005-0000-0000-0000C7040000}"/>
    <cellStyle name="gap 2 2 2" xfId="1661" xr:uid="{00000000-0005-0000-0000-0000C8040000}"/>
    <cellStyle name="gap 2 2 2 2" xfId="1662" xr:uid="{00000000-0005-0000-0000-0000C9040000}"/>
    <cellStyle name="gap 2 2 2 2 2" xfId="1663" xr:uid="{00000000-0005-0000-0000-0000CA040000}"/>
    <cellStyle name="gap 2 2 2 2 2 2" xfId="1664" xr:uid="{00000000-0005-0000-0000-0000CB040000}"/>
    <cellStyle name="gap 2 2 2 2 3" xfId="1665" xr:uid="{00000000-0005-0000-0000-0000CC040000}"/>
    <cellStyle name="gap 2 2 2 3" xfId="1666" xr:uid="{00000000-0005-0000-0000-0000CD040000}"/>
    <cellStyle name="gap 2 2 2 3 2" xfId="1667" xr:uid="{00000000-0005-0000-0000-0000CE040000}"/>
    <cellStyle name="gap 2 2 2 4" xfId="1668" xr:uid="{00000000-0005-0000-0000-0000CF040000}"/>
    <cellStyle name="gap 2 2 3" xfId="1669" xr:uid="{00000000-0005-0000-0000-0000D0040000}"/>
    <cellStyle name="gap 2 2 3 2" xfId="1670" xr:uid="{00000000-0005-0000-0000-0000D1040000}"/>
    <cellStyle name="gap 2 2 3 2 2" xfId="1671" xr:uid="{00000000-0005-0000-0000-0000D2040000}"/>
    <cellStyle name="gap 2 2 3 3" xfId="1672" xr:uid="{00000000-0005-0000-0000-0000D3040000}"/>
    <cellStyle name="gap 2 2 4" xfId="1673" xr:uid="{00000000-0005-0000-0000-0000D4040000}"/>
    <cellStyle name="gap 2 2 4 2" xfId="1674" xr:uid="{00000000-0005-0000-0000-0000D5040000}"/>
    <cellStyle name="gap 2 2 5" xfId="1675" xr:uid="{00000000-0005-0000-0000-0000D6040000}"/>
    <cellStyle name="gap 2 2 5 2" xfId="1676" xr:uid="{00000000-0005-0000-0000-0000D7040000}"/>
    <cellStyle name="gap 2 3" xfId="1677" xr:uid="{00000000-0005-0000-0000-0000D8040000}"/>
    <cellStyle name="gap 3" xfId="747" xr:uid="{00000000-0005-0000-0000-0000D9040000}"/>
    <cellStyle name="gap 3 2" xfId="1678" xr:uid="{00000000-0005-0000-0000-0000DA040000}"/>
    <cellStyle name="gap 3 2 2" xfId="1679" xr:uid="{00000000-0005-0000-0000-0000DB040000}"/>
    <cellStyle name="gap 3 2 2 2" xfId="1680" xr:uid="{00000000-0005-0000-0000-0000DC040000}"/>
    <cellStyle name="gap 3 2 3" xfId="1681" xr:uid="{00000000-0005-0000-0000-0000DD040000}"/>
    <cellStyle name="gap 3 3" xfId="1682" xr:uid="{00000000-0005-0000-0000-0000DE040000}"/>
    <cellStyle name="gap 3 3 2" xfId="1683" xr:uid="{00000000-0005-0000-0000-0000DF040000}"/>
    <cellStyle name="gap 3 4" xfId="1684" xr:uid="{00000000-0005-0000-0000-0000E0040000}"/>
    <cellStyle name="gap 4" xfId="1685" xr:uid="{00000000-0005-0000-0000-0000E1040000}"/>
    <cellStyle name="gap 4 2" xfId="1686" xr:uid="{00000000-0005-0000-0000-0000E2040000}"/>
    <cellStyle name="gap 4 2 2" xfId="1687" xr:uid="{00000000-0005-0000-0000-0000E3040000}"/>
    <cellStyle name="gap 4 3" xfId="1688" xr:uid="{00000000-0005-0000-0000-0000E4040000}"/>
    <cellStyle name="gap 5" xfId="1689" xr:uid="{00000000-0005-0000-0000-0000E5040000}"/>
    <cellStyle name="gap 5 2" xfId="1690" xr:uid="{00000000-0005-0000-0000-0000E6040000}"/>
    <cellStyle name="gap 6" xfId="1691" xr:uid="{00000000-0005-0000-0000-0000E7040000}"/>
    <cellStyle name="Good 2" xfId="1692" xr:uid="{00000000-0005-0000-0000-0000E8040000}"/>
    <cellStyle name="Good 2 2" xfId="1693" xr:uid="{00000000-0005-0000-0000-0000E9040000}"/>
    <cellStyle name="Grey" xfId="1694" xr:uid="{00000000-0005-0000-0000-0000EA040000}"/>
    <cellStyle name="Grey 2" xfId="1695" xr:uid="{00000000-0005-0000-0000-0000EB040000}"/>
    <cellStyle name="Grey_background" xfId="748" xr:uid="{00000000-0005-0000-0000-0000EC040000}"/>
    <cellStyle name="GreyBackground" xfId="749" xr:uid="{00000000-0005-0000-0000-0000ED040000}"/>
    <cellStyle name="GreyBackground 2" xfId="750" xr:uid="{00000000-0005-0000-0000-0000EE040000}"/>
    <cellStyle name="GreyBackground 2 2" xfId="751" xr:uid="{00000000-0005-0000-0000-0000EF040000}"/>
    <cellStyle name="GreyBackground 3" xfId="752" xr:uid="{00000000-0005-0000-0000-0000F0040000}"/>
    <cellStyle name="GreyBackground 3 2" xfId="753" xr:uid="{00000000-0005-0000-0000-0000F1040000}"/>
    <cellStyle name="GreyBackground 4" xfId="1696" xr:uid="{00000000-0005-0000-0000-0000F2040000}"/>
    <cellStyle name="Gut 2" xfId="754" xr:uid="{00000000-0005-0000-0000-0000F3040000}"/>
    <cellStyle name="Gut 2 2" xfId="755" xr:uid="{00000000-0005-0000-0000-0000F4040000}"/>
    <cellStyle name="Gut 3" xfId="756" xr:uid="{00000000-0005-0000-0000-0000F5040000}"/>
    <cellStyle name="Gut 4" xfId="757" xr:uid="{00000000-0005-0000-0000-0000F6040000}"/>
    <cellStyle name="Gut 5" xfId="758" xr:uid="{00000000-0005-0000-0000-0000F7040000}"/>
    <cellStyle name="Header1" xfId="1697" xr:uid="{00000000-0005-0000-0000-0000F8040000}"/>
    <cellStyle name="Header1 2" xfId="1698" xr:uid="{00000000-0005-0000-0000-0000F9040000}"/>
    <cellStyle name="Header2" xfId="1699" xr:uid="{00000000-0005-0000-0000-0000FA040000}"/>
    <cellStyle name="Header2 2" xfId="1700" xr:uid="{00000000-0005-0000-0000-0000FB040000}"/>
    <cellStyle name="Header2 2 2" xfId="1701" xr:uid="{00000000-0005-0000-0000-0000FC040000}"/>
    <cellStyle name="Header2 2 2 2" xfId="1702" xr:uid="{00000000-0005-0000-0000-0000FD040000}"/>
    <cellStyle name="Header2 2 3" xfId="1703" xr:uid="{00000000-0005-0000-0000-0000FE040000}"/>
    <cellStyle name="Header2 3" xfId="1704" xr:uid="{00000000-0005-0000-0000-0000FF040000}"/>
    <cellStyle name="Heading 1 2" xfId="1705" xr:uid="{00000000-0005-0000-0000-000000050000}"/>
    <cellStyle name="Heading 2 2" xfId="1706" xr:uid="{00000000-0005-0000-0000-000001050000}"/>
    <cellStyle name="Heading 2 2 2" xfId="1707" xr:uid="{00000000-0005-0000-0000-000002050000}"/>
    <cellStyle name="Heading 2 2 2 2" xfId="1708" xr:uid="{00000000-0005-0000-0000-000003050000}"/>
    <cellStyle name="Heading 2 2 2 2 2" xfId="1709" xr:uid="{00000000-0005-0000-0000-000004050000}"/>
    <cellStyle name="Heading 3 2" xfId="1710" xr:uid="{00000000-0005-0000-0000-000005050000}"/>
    <cellStyle name="Heading 4 2" xfId="1711" xr:uid="{00000000-0005-0000-0000-000006050000}"/>
    <cellStyle name="Heading1" xfId="1712" xr:uid="{00000000-0005-0000-0000-000007050000}"/>
    <cellStyle name="Heading2" xfId="1713" xr:uid="{00000000-0005-0000-0000-000008050000}"/>
    <cellStyle name="Hipervínculo" xfId="759" xr:uid="{00000000-0005-0000-0000-000009050000}"/>
    <cellStyle name="Hipervínculo 2" xfId="1714" xr:uid="{00000000-0005-0000-0000-00000A050000}"/>
    <cellStyle name="Hipervínculo visitado" xfId="760" xr:uid="{00000000-0005-0000-0000-00000B050000}"/>
    <cellStyle name="Hipervínculo visitado 2" xfId="1715" xr:uid="{00000000-0005-0000-0000-00000C050000}"/>
    <cellStyle name="Huomautus 2" xfId="761" xr:uid="{00000000-0005-0000-0000-00000D050000}"/>
    <cellStyle name="Huomautus 2 2" xfId="1716" xr:uid="{00000000-0005-0000-0000-00000E050000}"/>
    <cellStyle name="Huomautus 2 2 2" xfId="1717" xr:uid="{00000000-0005-0000-0000-00000F050000}"/>
    <cellStyle name="Huomautus 2 3" xfId="1718" xr:uid="{00000000-0005-0000-0000-000010050000}"/>
    <cellStyle name="Huomautus 2 3 2" xfId="1719" xr:uid="{00000000-0005-0000-0000-000011050000}"/>
    <cellStyle name="Huomautus 2 4" xfId="1720" xr:uid="{00000000-0005-0000-0000-000012050000}"/>
    <cellStyle name="Huomautus 2 4 2" xfId="1721" xr:uid="{00000000-0005-0000-0000-000013050000}"/>
    <cellStyle name="Huomautus 2 5" xfId="1722" xr:uid="{00000000-0005-0000-0000-000014050000}"/>
    <cellStyle name="Huomautus 2 5 2" xfId="1723" xr:uid="{00000000-0005-0000-0000-000015050000}"/>
    <cellStyle name="Huomautus 2 6" xfId="1724" xr:uid="{00000000-0005-0000-0000-000016050000}"/>
    <cellStyle name="Huomautus 2 6 2" xfId="1725" xr:uid="{00000000-0005-0000-0000-000017050000}"/>
    <cellStyle name="Huomautus 2 7" xfId="1726" xr:uid="{00000000-0005-0000-0000-000018050000}"/>
    <cellStyle name="Huomautus 3" xfId="762" xr:uid="{00000000-0005-0000-0000-000019050000}"/>
    <cellStyle name="Huomautus 3 2" xfId="1727" xr:uid="{00000000-0005-0000-0000-00001A050000}"/>
    <cellStyle name="Huomautus 3 2 2" xfId="1728" xr:uid="{00000000-0005-0000-0000-00001B050000}"/>
    <cellStyle name="Huomautus 3 3" xfId="1729" xr:uid="{00000000-0005-0000-0000-00001C050000}"/>
    <cellStyle name="Huomautus 3 3 2" xfId="1730" xr:uid="{00000000-0005-0000-0000-00001D050000}"/>
    <cellStyle name="Huomautus 3 4" xfId="1731" xr:uid="{00000000-0005-0000-0000-00001E050000}"/>
    <cellStyle name="Huomautus 3 4 2" xfId="1732" xr:uid="{00000000-0005-0000-0000-00001F050000}"/>
    <cellStyle name="Huomautus 3 5" xfId="1733" xr:uid="{00000000-0005-0000-0000-000020050000}"/>
    <cellStyle name="Huomautus 3 5 2" xfId="1734" xr:uid="{00000000-0005-0000-0000-000021050000}"/>
    <cellStyle name="Huomautus 3 6" xfId="1735" xr:uid="{00000000-0005-0000-0000-000022050000}"/>
    <cellStyle name="Huomautus 3 6 2" xfId="1736" xr:uid="{00000000-0005-0000-0000-000023050000}"/>
    <cellStyle name="Huomautus 3 7" xfId="1737" xr:uid="{00000000-0005-0000-0000-000024050000}"/>
    <cellStyle name="Hyperlink 10" xfId="1177" xr:uid="{00000000-0005-0000-0000-000026050000}"/>
    <cellStyle name="Hyperlink 2" xfId="763" xr:uid="{00000000-0005-0000-0000-000027050000}"/>
    <cellStyle name="Hyperlink 2 2" xfId="764" xr:uid="{00000000-0005-0000-0000-000028050000}"/>
    <cellStyle name="Hyperlink 2 3" xfId="765" xr:uid="{00000000-0005-0000-0000-000029050000}"/>
    <cellStyle name="Hyperlink 3" xfId="766" xr:uid="{00000000-0005-0000-0000-00002A050000}"/>
    <cellStyle name="Hyperlink 3 2" xfId="767" xr:uid="{00000000-0005-0000-0000-00002B050000}"/>
    <cellStyle name="Hyperlink 3 2 2" xfId="1738" xr:uid="{00000000-0005-0000-0000-00002C050000}"/>
    <cellStyle name="Hyperlink 3 3" xfId="768" xr:uid="{00000000-0005-0000-0000-00002D050000}"/>
    <cellStyle name="Hyperlink 3 4" xfId="1739" xr:uid="{00000000-0005-0000-0000-00002E050000}"/>
    <cellStyle name="Hyperlink 4" xfId="769" xr:uid="{00000000-0005-0000-0000-00002F050000}"/>
    <cellStyle name="Hyperlink 4 2" xfId="770" xr:uid="{00000000-0005-0000-0000-000030050000}"/>
    <cellStyle name="Hyperlink 5" xfId="771" xr:uid="{00000000-0005-0000-0000-000031050000}"/>
    <cellStyle name="Hyperlink 6" xfId="772" xr:uid="{00000000-0005-0000-0000-000032050000}"/>
    <cellStyle name="Hyperlink 7" xfId="773" xr:uid="{00000000-0005-0000-0000-000033050000}"/>
    <cellStyle name="Hyperlink 8" xfId="774" xr:uid="{00000000-0005-0000-0000-000034050000}"/>
    <cellStyle name="Hyperlink 9" xfId="775" xr:uid="{00000000-0005-0000-0000-000035050000}"/>
    <cellStyle name="Hyperlinkx" xfId="776" xr:uid="{00000000-0005-0000-0000-000036050000}"/>
    <cellStyle name="hyperlinkxy" xfId="777" xr:uid="{00000000-0005-0000-0000-000037050000}"/>
    <cellStyle name="Input [yellow]" xfId="1740" xr:uid="{00000000-0005-0000-0000-000038050000}"/>
    <cellStyle name="Input [yellow] 2" xfId="1741" xr:uid="{00000000-0005-0000-0000-000039050000}"/>
    <cellStyle name="Input [yellow] 2 2" xfId="1742" xr:uid="{00000000-0005-0000-0000-00003A050000}"/>
    <cellStyle name="Input [yellow] 3" xfId="1743" xr:uid="{00000000-0005-0000-0000-00003B050000}"/>
    <cellStyle name="Input [yellow] 3 2" xfId="1744" xr:uid="{00000000-0005-0000-0000-00003C050000}"/>
    <cellStyle name="Input [yellow] 4" xfId="1745" xr:uid="{00000000-0005-0000-0000-00003D050000}"/>
    <cellStyle name="Input 2" xfId="1746" xr:uid="{00000000-0005-0000-0000-00003E050000}"/>
    <cellStyle name="Input 2 2" xfId="1747" xr:uid="{00000000-0005-0000-0000-00003F050000}"/>
    <cellStyle name="ISC" xfId="778" xr:uid="{00000000-0005-0000-0000-000040050000}"/>
    <cellStyle name="ISC 10" xfId="1748" xr:uid="{00000000-0005-0000-0000-000041050000}"/>
    <cellStyle name="ISC 2" xfId="779" xr:uid="{00000000-0005-0000-0000-000042050000}"/>
    <cellStyle name="ISC 2 2" xfId="780" xr:uid="{00000000-0005-0000-0000-000043050000}"/>
    <cellStyle name="ISC 3" xfId="781" xr:uid="{00000000-0005-0000-0000-000044050000}"/>
    <cellStyle name="ISC 3 2" xfId="1749" xr:uid="{00000000-0005-0000-0000-000045050000}"/>
    <cellStyle name="ISC 4" xfId="1750" xr:uid="{00000000-0005-0000-0000-000046050000}"/>
    <cellStyle name="ISC 4 2" xfId="1751" xr:uid="{00000000-0005-0000-0000-000047050000}"/>
    <cellStyle name="ISC 5" xfId="1752" xr:uid="{00000000-0005-0000-0000-000048050000}"/>
    <cellStyle name="ISC 5 2" xfId="1753" xr:uid="{00000000-0005-0000-0000-000049050000}"/>
    <cellStyle name="ISC 6" xfId="1754" xr:uid="{00000000-0005-0000-0000-00004A050000}"/>
    <cellStyle name="ISC 6 2" xfId="1755" xr:uid="{00000000-0005-0000-0000-00004B050000}"/>
    <cellStyle name="ISC 7" xfId="1756" xr:uid="{00000000-0005-0000-0000-00004C050000}"/>
    <cellStyle name="ISC 7 2" xfId="1757" xr:uid="{00000000-0005-0000-0000-00004D050000}"/>
    <cellStyle name="ISC 8" xfId="1758" xr:uid="{00000000-0005-0000-0000-00004E050000}"/>
    <cellStyle name="ISC 8 2" xfId="1759" xr:uid="{00000000-0005-0000-0000-00004F050000}"/>
    <cellStyle name="ISC 9" xfId="1760" xr:uid="{00000000-0005-0000-0000-000050050000}"/>
    <cellStyle name="ISC 9 2" xfId="1761" xr:uid="{00000000-0005-0000-0000-000051050000}"/>
    <cellStyle name="isced" xfId="782" xr:uid="{00000000-0005-0000-0000-000052050000}"/>
    <cellStyle name="isced 2" xfId="783" xr:uid="{00000000-0005-0000-0000-000053050000}"/>
    <cellStyle name="isced 2 2" xfId="1762" xr:uid="{00000000-0005-0000-0000-000054050000}"/>
    <cellStyle name="isced 2 2 2" xfId="1763" xr:uid="{00000000-0005-0000-0000-000055050000}"/>
    <cellStyle name="isced 2 3" xfId="1764" xr:uid="{00000000-0005-0000-0000-000056050000}"/>
    <cellStyle name="isced 3" xfId="1765" xr:uid="{00000000-0005-0000-0000-000057050000}"/>
    <cellStyle name="isced 3 2" xfId="1766" xr:uid="{00000000-0005-0000-0000-000058050000}"/>
    <cellStyle name="isced 3 2 2" xfId="1767" xr:uid="{00000000-0005-0000-0000-000059050000}"/>
    <cellStyle name="isced 3 2 2 2" xfId="1768" xr:uid="{00000000-0005-0000-0000-00005A050000}"/>
    <cellStyle name="isced 3 2 3" xfId="1769" xr:uid="{00000000-0005-0000-0000-00005B050000}"/>
    <cellStyle name="isced 3 3" xfId="1770" xr:uid="{00000000-0005-0000-0000-00005C050000}"/>
    <cellStyle name="isced 3 3 2" xfId="1771" xr:uid="{00000000-0005-0000-0000-00005D050000}"/>
    <cellStyle name="isced 3 3 2 2" xfId="1772" xr:uid="{00000000-0005-0000-0000-00005E050000}"/>
    <cellStyle name="isced 3 3 3" xfId="1773" xr:uid="{00000000-0005-0000-0000-00005F050000}"/>
    <cellStyle name="isced 3 4" xfId="1774" xr:uid="{00000000-0005-0000-0000-000060050000}"/>
    <cellStyle name="isced 3 4 2" xfId="1775" xr:uid="{00000000-0005-0000-0000-000061050000}"/>
    <cellStyle name="isced 3 5" xfId="1776" xr:uid="{00000000-0005-0000-0000-000062050000}"/>
    <cellStyle name="isced 4" xfId="1777" xr:uid="{00000000-0005-0000-0000-000063050000}"/>
    <cellStyle name="isced 4 2" xfId="1778" xr:uid="{00000000-0005-0000-0000-000064050000}"/>
    <cellStyle name="isced 4 2 2" xfId="1779" xr:uid="{00000000-0005-0000-0000-000065050000}"/>
    <cellStyle name="isced 4 2 2 2" xfId="1780" xr:uid="{00000000-0005-0000-0000-000066050000}"/>
    <cellStyle name="isced 4 2 3" xfId="1781" xr:uid="{00000000-0005-0000-0000-000067050000}"/>
    <cellStyle name="isced 4 3" xfId="1782" xr:uid="{00000000-0005-0000-0000-000068050000}"/>
    <cellStyle name="isced 4 3 2" xfId="1783" xr:uid="{00000000-0005-0000-0000-000069050000}"/>
    <cellStyle name="isced 4 3 2 2" xfId="1784" xr:uid="{00000000-0005-0000-0000-00006A050000}"/>
    <cellStyle name="isced 4 3 3" xfId="1785" xr:uid="{00000000-0005-0000-0000-00006B050000}"/>
    <cellStyle name="isced 4 4" xfId="1786" xr:uid="{00000000-0005-0000-0000-00006C050000}"/>
    <cellStyle name="isced 4 4 2" xfId="1787" xr:uid="{00000000-0005-0000-0000-00006D050000}"/>
    <cellStyle name="isced 4 5" xfId="1788" xr:uid="{00000000-0005-0000-0000-00006E050000}"/>
    <cellStyle name="isced 5" xfId="1789" xr:uid="{00000000-0005-0000-0000-00006F050000}"/>
    <cellStyle name="isced 5 2" xfId="1790" xr:uid="{00000000-0005-0000-0000-000070050000}"/>
    <cellStyle name="isced 6" xfId="1791" xr:uid="{00000000-0005-0000-0000-000071050000}"/>
    <cellStyle name="ISCED Titles" xfId="784" xr:uid="{00000000-0005-0000-0000-000072050000}"/>
    <cellStyle name="isced_8gradk" xfId="785" xr:uid="{00000000-0005-0000-0000-000073050000}"/>
    <cellStyle name="Komma 2" xfId="3" xr:uid="{00000000-0005-0000-0000-000074050000}"/>
    <cellStyle name="Komma 2 2" xfId="6277" xr:uid="{ED2998C6-B4FE-47EA-BAD4-23CD5D95DD45}"/>
    <cellStyle name="Komma 3" xfId="786" xr:uid="{00000000-0005-0000-0000-000075050000}"/>
    <cellStyle name="Komma 3 2" xfId="6673" xr:uid="{D602686D-D0B6-4129-8D09-013AED63B7C2}"/>
    <cellStyle name="Komma 4" xfId="787" xr:uid="{00000000-0005-0000-0000-000076050000}"/>
    <cellStyle name="Komma 4 2" xfId="6674" xr:uid="{8DC556F5-53C5-4A84-8D08-2E5A851D7CA6}"/>
    <cellStyle name="Komma 5" xfId="788" xr:uid="{00000000-0005-0000-0000-000077050000}"/>
    <cellStyle name="Komma 5 2" xfId="6675" xr:uid="{340BA45E-879A-4048-95FF-EBE72B93981A}"/>
    <cellStyle name="Komma 6" xfId="1792" xr:uid="{00000000-0005-0000-0000-000078050000}"/>
    <cellStyle name="Komma 6 2" xfId="6844" xr:uid="{7E831F9E-A90D-4AA2-BDFF-B9F0D9538725}"/>
    <cellStyle name="Komma 7" xfId="1793" xr:uid="{00000000-0005-0000-0000-000079050000}"/>
    <cellStyle name="level1a" xfId="789" xr:uid="{00000000-0005-0000-0000-00007A050000}"/>
    <cellStyle name="level1a 10" xfId="1794" xr:uid="{00000000-0005-0000-0000-00007B050000}"/>
    <cellStyle name="level1a 10 2" xfId="1795" xr:uid="{00000000-0005-0000-0000-00007C050000}"/>
    <cellStyle name="level1a 10 2 2" xfId="1796" xr:uid="{00000000-0005-0000-0000-00007D050000}"/>
    <cellStyle name="level1a 10 3" xfId="1797" xr:uid="{00000000-0005-0000-0000-00007E050000}"/>
    <cellStyle name="level1a 11" xfId="1798" xr:uid="{00000000-0005-0000-0000-00007F050000}"/>
    <cellStyle name="level1a 2" xfId="790" xr:uid="{00000000-0005-0000-0000-000080050000}"/>
    <cellStyle name="level1a 2 10" xfId="1799" xr:uid="{00000000-0005-0000-0000-000081050000}"/>
    <cellStyle name="level1a 2 2" xfId="791" xr:uid="{00000000-0005-0000-0000-000082050000}"/>
    <cellStyle name="level1a 2 2 2" xfId="1800" xr:uid="{00000000-0005-0000-0000-000083050000}"/>
    <cellStyle name="level1a 2 2 2 2" xfId="1801" xr:uid="{00000000-0005-0000-0000-000084050000}"/>
    <cellStyle name="level1a 2 2 2 2 2" xfId="1802" xr:uid="{00000000-0005-0000-0000-000085050000}"/>
    <cellStyle name="level1a 2 2 2 2 2 2" xfId="1803" xr:uid="{00000000-0005-0000-0000-000086050000}"/>
    <cellStyle name="level1a 2 2 2 2 2 2 2" xfId="1804" xr:uid="{00000000-0005-0000-0000-000087050000}"/>
    <cellStyle name="level1a 2 2 2 2 2 3" xfId="1805" xr:uid="{00000000-0005-0000-0000-000088050000}"/>
    <cellStyle name="level1a 2 2 2 2 3" xfId="1806" xr:uid="{00000000-0005-0000-0000-000089050000}"/>
    <cellStyle name="level1a 2 2 2 2 3 2" xfId="1807" xr:uid="{00000000-0005-0000-0000-00008A050000}"/>
    <cellStyle name="level1a 2 2 2 2 4" xfId="1808" xr:uid="{00000000-0005-0000-0000-00008B050000}"/>
    <cellStyle name="level1a 2 2 2 3" xfId="1809" xr:uid="{00000000-0005-0000-0000-00008C050000}"/>
    <cellStyle name="level1a 2 2 2 3 2" xfId="1810" xr:uid="{00000000-0005-0000-0000-00008D050000}"/>
    <cellStyle name="level1a 2 2 2 3 2 2" xfId="1811" xr:uid="{00000000-0005-0000-0000-00008E050000}"/>
    <cellStyle name="level1a 2 2 2 3 2 2 2" xfId="1812" xr:uid="{00000000-0005-0000-0000-00008F050000}"/>
    <cellStyle name="level1a 2 2 2 3 2 3" xfId="1813" xr:uid="{00000000-0005-0000-0000-000090050000}"/>
    <cellStyle name="level1a 2 2 2 3 3" xfId="1814" xr:uid="{00000000-0005-0000-0000-000091050000}"/>
    <cellStyle name="level1a 2 2 2 3 3 2" xfId="1815" xr:uid="{00000000-0005-0000-0000-000092050000}"/>
    <cellStyle name="level1a 2 2 2 3 4" xfId="1816" xr:uid="{00000000-0005-0000-0000-000093050000}"/>
    <cellStyle name="level1a 2 2 2 4" xfId="1817" xr:uid="{00000000-0005-0000-0000-000094050000}"/>
    <cellStyle name="level1a 2 2 2 4 2" xfId="1818" xr:uid="{00000000-0005-0000-0000-000095050000}"/>
    <cellStyle name="level1a 2 2 2 4 2 2" xfId="1819" xr:uid="{00000000-0005-0000-0000-000096050000}"/>
    <cellStyle name="level1a 2 2 2 4 2 2 2" xfId="1820" xr:uid="{00000000-0005-0000-0000-000097050000}"/>
    <cellStyle name="level1a 2 2 2 4 2 3" xfId="1821" xr:uid="{00000000-0005-0000-0000-000098050000}"/>
    <cellStyle name="level1a 2 2 2 4 3" xfId="1822" xr:uid="{00000000-0005-0000-0000-000099050000}"/>
    <cellStyle name="level1a 2 2 2 4 3 2" xfId="1823" xr:uid="{00000000-0005-0000-0000-00009A050000}"/>
    <cellStyle name="level1a 2 2 2 4 4" xfId="1824" xr:uid="{00000000-0005-0000-0000-00009B050000}"/>
    <cellStyle name="level1a 2 2 2 5" xfId="1825" xr:uid="{00000000-0005-0000-0000-00009C050000}"/>
    <cellStyle name="level1a 2 2 2 5 2" xfId="1826" xr:uid="{00000000-0005-0000-0000-00009D050000}"/>
    <cellStyle name="level1a 2 2 2 5 2 2" xfId="1827" xr:uid="{00000000-0005-0000-0000-00009E050000}"/>
    <cellStyle name="level1a 2 2 2 5 3" xfId="1828" xr:uid="{00000000-0005-0000-0000-00009F050000}"/>
    <cellStyle name="level1a 2 2 2 6" xfId="1829" xr:uid="{00000000-0005-0000-0000-0000A0050000}"/>
    <cellStyle name="level1a 2 2 3" xfId="1830" xr:uid="{00000000-0005-0000-0000-0000A1050000}"/>
    <cellStyle name="level1a 2 2 3 2" xfId="1831" xr:uid="{00000000-0005-0000-0000-0000A2050000}"/>
    <cellStyle name="level1a 2 2 3 2 2" xfId="1832" xr:uid="{00000000-0005-0000-0000-0000A3050000}"/>
    <cellStyle name="level1a 2 2 3 2 2 2" xfId="1833" xr:uid="{00000000-0005-0000-0000-0000A4050000}"/>
    <cellStyle name="level1a 2 2 3 2 2 2 2" xfId="1834" xr:uid="{00000000-0005-0000-0000-0000A5050000}"/>
    <cellStyle name="level1a 2 2 3 2 2 3" xfId="1835" xr:uid="{00000000-0005-0000-0000-0000A6050000}"/>
    <cellStyle name="level1a 2 2 3 2 3" xfId="1836" xr:uid="{00000000-0005-0000-0000-0000A7050000}"/>
    <cellStyle name="level1a 2 2 3 2 3 2" xfId="1837" xr:uid="{00000000-0005-0000-0000-0000A8050000}"/>
    <cellStyle name="level1a 2 2 3 2 4" xfId="1838" xr:uid="{00000000-0005-0000-0000-0000A9050000}"/>
    <cellStyle name="level1a 2 2 3 3" xfId="1839" xr:uid="{00000000-0005-0000-0000-0000AA050000}"/>
    <cellStyle name="level1a 2 2 3 3 2" xfId="1840" xr:uid="{00000000-0005-0000-0000-0000AB050000}"/>
    <cellStyle name="level1a 2 2 3 3 2 2" xfId="1841" xr:uid="{00000000-0005-0000-0000-0000AC050000}"/>
    <cellStyle name="level1a 2 2 3 3 2 2 2" xfId="1842" xr:uid="{00000000-0005-0000-0000-0000AD050000}"/>
    <cellStyle name="level1a 2 2 3 3 2 3" xfId="1843" xr:uid="{00000000-0005-0000-0000-0000AE050000}"/>
    <cellStyle name="level1a 2 2 3 3 3" xfId="1844" xr:uid="{00000000-0005-0000-0000-0000AF050000}"/>
    <cellStyle name="level1a 2 2 3 3 3 2" xfId="1845" xr:uid="{00000000-0005-0000-0000-0000B0050000}"/>
    <cellStyle name="level1a 2 2 3 3 4" xfId="1846" xr:uid="{00000000-0005-0000-0000-0000B1050000}"/>
    <cellStyle name="level1a 2 2 3 4" xfId="1847" xr:uid="{00000000-0005-0000-0000-0000B2050000}"/>
    <cellStyle name="level1a 2 2 3 4 2" xfId="1848" xr:uid="{00000000-0005-0000-0000-0000B3050000}"/>
    <cellStyle name="level1a 2 2 3 4 2 2" xfId="1849" xr:uid="{00000000-0005-0000-0000-0000B4050000}"/>
    <cellStyle name="level1a 2 2 3 4 3" xfId="1850" xr:uid="{00000000-0005-0000-0000-0000B5050000}"/>
    <cellStyle name="level1a 2 2 3 5" xfId="1851" xr:uid="{00000000-0005-0000-0000-0000B6050000}"/>
    <cellStyle name="level1a 2 2 3 5 2" xfId="1852" xr:uid="{00000000-0005-0000-0000-0000B7050000}"/>
    <cellStyle name="level1a 2 2 3 6" xfId="1853" xr:uid="{00000000-0005-0000-0000-0000B8050000}"/>
    <cellStyle name="level1a 2 2 4" xfId="1854" xr:uid="{00000000-0005-0000-0000-0000B9050000}"/>
    <cellStyle name="level1a 2 2 4 2" xfId="1855" xr:uid="{00000000-0005-0000-0000-0000BA050000}"/>
    <cellStyle name="level1a 2 2 4 2 2" xfId="1856" xr:uid="{00000000-0005-0000-0000-0000BB050000}"/>
    <cellStyle name="level1a 2 2 4 2 2 2" xfId="1857" xr:uid="{00000000-0005-0000-0000-0000BC050000}"/>
    <cellStyle name="level1a 2 2 4 2 2 2 2" xfId="1858" xr:uid="{00000000-0005-0000-0000-0000BD050000}"/>
    <cellStyle name="level1a 2 2 4 2 2 3" xfId="1859" xr:uid="{00000000-0005-0000-0000-0000BE050000}"/>
    <cellStyle name="level1a 2 2 4 2 3" xfId="1860" xr:uid="{00000000-0005-0000-0000-0000BF050000}"/>
    <cellStyle name="level1a 2 2 4 2 3 2" xfId="1861" xr:uid="{00000000-0005-0000-0000-0000C0050000}"/>
    <cellStyle name="level1a 2 2 4 2 4" xfId="1862" xr:uid="{00000000-0005-0000-0000-0000C1050000}"/>
    <cellStyle name="level1a 2 2 4 3" xfId="1863" xr:uid="{00000000-0005-0000-0000-0000C2050000}"/>
    <cellStyle name="level1a 2 2 4 3 2" xfId="1864" xr:uid="{00000000-0005-0000-0000-0000C3050000}"/>
    <cellStyle name="level1a 2 2 4 3 2 2" xfId="1865" xr:uid="{00000000-0005-0000-0000-0000C4050000}"/>
    <cellStyle name="level1a 2 2 4 3 2 2 2" xfId="1866" xr:uid="{00000000-0005-0000-0000-0000C5050000}"/>
    <cellStyle name="level1a 2 2 4 3 2 3" xfId="1867" xr:uid="{00000000-0005-0000-0000-0000C6050000}"/>
    <cellStyle name="level1a 2 2 4 3 3" xfId="1868" xr:uid="{00000000-0005-0000-0000-0000C7050000}"/>
    <cellStyle name="level1a 2 2 4 3 3 2" xfId="1869" xr:uid="{00000000-0005-0000-0000-0000C8050000}"/>
    <cellStyle name="level1a 2 2 4 3 4" xfId="1870" xr:uid="{00000000-0005-0000-0000-0000C9050000}"/>
    <cellStyle name="level1a 2 2 4 4" xfId="1871" xr:uid="{00000000-0005-0000-0000-0000CA050000}"/>
    <cellStyle name="level1a 2 2 4 4 2" xfId="1872" xr:uid="{00000000-0005-0000-0000-0000CB050000}"/>
    <cellStyle name="level1a 2 2 4 4 2 2" xfId="1873" xr:uid="{00000000-0005-0000-0000-0000CC050000}"/>
    <cellStyle name="level1a 2 2 4 4 3" xfId="1874" xr:uid="{00000000-0005-0000-0000-0000CD050000}"/>
    <cellStyle name="level1a 2 2 4 5" xfId="1875" xr:uid="{00000000-0005-0000-0000-0000CE050000}"/>
    <cellStyle name="level1a 2 2 4 5 2" xfId="1876" xr:uid="{00000000-0005-0000-0000-0000CF050000}"/>
    <cellStyle name="level1a 2 2 4 6" xfId="1877" xr:uid="{00000000-0005-0000-0000-0000D0050000}"/>
    <cellStyle name="level1a 2 2 5" xfId="1878" xr:uid="{00000000-0005-0000-0000-0000D1050000}"/>
    <cellStyle name="level1a 2 2 5 2" xfId="1879" xr:uid="{00000000-0005-0000-0000-0000D2050000}"/>
    <cellStyle name="level1a 2 2 5 2 2" xfId="1880" xr:uid="{00000000-0005-0000-0000-0000D3050000}"/>
    <cellStyle name="level1a 2 2 5 2 2 2" xfId="1881" xr:uid="{00000000-0005-0000-0000-0000D4050000}"/>
    <cellStyle name="level1a 2 2 5 2 2 2 2" xfId="1882" xr:uid="{00000000-0005-0000-0000-0000D5050000}"/>
    <cellStyle name="level1a 2 2 5 2 2 3" xfId="1883" xr:uid="{00000000-0005-0000-0000-0000D6050000}"/>
    <cellStyle name="level1a 2 2 5 2 3" xfId="1884" xr:uid="{00000000-0005-0000-0000-0000D7050000}"/>
    <cellStyle name="level1a 2 2 5 2 3 2" xfId="1885" xr:uid="{00000000-0005-0000-0000-0000D8050000}"/>
    <cellStyle name="level1a 2 2 5 2 4" xfId="1886" xr:uid="{00000000-0005-0000-0000-0000D9050000}"/>
    <cellStyle name="level1a 2 2 5 3" xfId="1887" xr:uid="{00000000-0005-0000-0000-0000DA050000}"/>
    <cellStyle name="level1a 2 2 5 3 2" xfId="1888" xr:uid="{00000000-0005-0000-0000-0000DB050000}"/>
    <cellStyle name="level1a 2 2 5 3 2 2" xfId="1889" xr:uid="{00000000-0005-0000-0000-0000DC050000}"/>
    <cellStyle name="level1a 2 2 5 3 2 2 2" xfId="1890" xr:uid="{00000000-0005-0000-0000-0000DD050000}"/>
    <cellStyle name="level1a 2 2 5 3 2 3" xfId="1891" xr:uid="{00000000-0005-0000-0000-0000DE050000}"/>
    <cellStyle name="level1a 2 2 5 3 3" xfId="1892" xr:uid="{00000000-0005-0000-0000-0000DF050000}"/>
    <cellStyle name="level1a 2 2 5 3 3 2" xfId="1893" xr:uid="{00000000-0005-0000-0000-0000E0050000}"/>
    <cellStyle name="level1a 2 2 5 3 4" xfId="1894" xr:uid="{00000000-0005-0000-0000-0000E1050000}"/>
    <cellStyle name="level1a 2 2 5 4" xfId="1895" xr:uid="{00000000-0005-0000-0000-0000E2050000}"/>
    <cellStyle name="level1a 2 2 5 4 2" xfId="1896" xr:uid="{00000000-0005-0000-0000-0000E3050000}"/>
    <cellStyle name="level1a 2 2 5 4 2 2" xfId="1897" xr:uid="{00000000-0005-0000-0000-0000E4050000}"/>
    <cellStyle name="level1a 2 2 5 4 2 2 2" xfId="1898" xr:uid="{00000000-0005-0000-0000-0000E5050000}"/>
    <cellStyle name="level1a 2 2 5 4 2 3" xfId="1899" xr:uid="{00000000-0005-0000-0000-0000E6050000}"/>
    <cellStyle name="level1a 2 2 5 4 3" xfId="1900" xr:uid="{00000000-0005-0000-0000-0000E7050000}"/>
    <cellStyle name="level1a 2 2 5 4 3 2" xfId="1901" xr:uid="{00000000-0005-0000-0000-0000E8050000}"/>
    <cellStyle name="level1a 2 2 5 4 4" xfId="1902" xr:uid="{00000000-0005-0000-0000-0000E9050000}"/>
    <cellStyle name="level1a 2 2 5 5" xfId="1903" xr:uid="{00000000-0005-0000-0000-0000EA050000}"/>
    <cellStyle name="level1a 2 2 5 5 2" xfId="1904" xr:uid="{00000000-0005-0000-0000-0000EB050000}"/>
    <cellStyle name="level1a 2 2 5 5 2 2" xfId="1905" xr:uid="{00000000-0005-0000-0000-0000EC050000}"/>
    <cellStyle name="level1a 2 2 5 5 3" xfId="1906" xr:uid="{00000000-0005-0000-0000-0000ED050000}"/>
    <cellStyle name="level1a 2 2 5 6" xfId="1907" xr:uid="{00000000-0005-0000-0000-0000EE050000}"/>
    <cellStyle name="level1a 2 2 5 6 2" xfId="1908" xr:uid="{00000000-0005-0000-0000-0000EF050000}"/>
    <cellStyle name="level1a 2 2 5 7" xfId="1909" xr:uid="{00000000-0005-0000-0000-0000F0050000}"/>
    <cellStyle name="level1a 2 2 6" xfId="1910" xr:uid="{00000000-0005-0000-0000-0000F1050000}"/>
    <cellStyle name="level1a 2 2 6 2" xfId="1911" xr:uid="{00000000-0005-0000-0000-0000F2050000}"/>
    <cellStyle name="level1a 2 2 6 2 2" xfId="1912" xr:uid="{00000000-0005-0000-0000-0000F3050000}"/>
    <cellStyle name="level1a 2 2 6 2 2 2" xfId="1913" xr:uid="{00000000-0005-0000-0000-0000F4050000}"/>
    <cellStyle name="level1a 2 2 6 2 3" xfId="1914" xr:uid="{00000000-0005-0000-0000-0000F5050000}"/>
    <cellStyle name="level1a 2 2 6 3" xfId="1915" xr:uid="{00000000-0005-0000-0000-0000F6050000}"/>
    <cellStyle name="level1a 2 2 6 3 2" xfId="1916" xr:uid="{00000000-0005-0000-0000-0000F7050000}"/>
    <cellStyle name="level1a 2 2 6 4" xfId="1917" xr:uid="{00000000-0005-0000-0000-0000F8050000}"/>
    <cellStyle name="level1a 2 2 7" xfId="1918" xr:uid="{00000000-0005-0000-0000-0000F9050000}"/>
    <cellStyle name="level1a 2 2 7 2" xfId="1919" xr:uid="{00000000-0005-0000-0000-0000FA050000}"/>
    <cellStyle name="level1a 2 2 7 2 2" xfId="1920" xr:uid="{00000000-0005-0000-0000-0000FB050000}"/>
    <cellStyle name="level1a 2 2 7 2 2 2" xfId="1921" xr:uid="{00000000-0005-0000-0000-0000FC050000}"/>
    <cellStyle name="level1a 2 2 7 2 3" xfId="1922" xr:uid="{00000000-0005-0000-0000-0000FD050000}"/>
    <cellStyle name="level1a 2 2 7 3" xfId="1923" xr:uid="{00000000-0005-0000-0000-0000FE050000}"/>
    <cellStyle name="level1a 2 2 7 3 2" xfId="1924" xr:uid="{00000000-0005-0000-0000-0000FF050000}"/>
    <cellStyle name="level1a 2 2 7 4" xfId="1925" xr:uid="{00000000-0005-0000-0000-000000060000}"/>
    <cellStyle name="level1a 2 2 8" xfId="1926" xr:uid="{00000000-0005-0000-0000-000001060000}"/>
    <cellStyle name="level1a 2 2 8 2" xfId="1927" xr:uid="{00000000-0005-0000-0000-000002060000}"/>
    <cellStyle name="level1a 2 2 8 2 2" xfId="1928" xr:uid="{00000000-0005-0000-0000-000003060000}"/>
    <cellStyle name="level1a 2 2 8 3" xfId="1929" xr:uid="{00000000-0005-0000-0000-000004060000}"/>
    <cellStyle name="level1a 2 2 9" xfId="1930" xr:uid="{00000000-0005-0000-0000-000005060000}"/>
    <cellStyle name="level1a 2 3" xfId="1931" xr:uid="{00000000-0005-0000-0000-000006060000}"/>
    <cellStyle name="level1a 2 3 2" xfId="1932" xr:uid="{00000000-0005-0000-0000-000007060000}"/>
    <cellStyle name="level1a 2 3 2 2" xfId="1933" xr:uid="{00000000-0005-0000-0000-000008060000}"/>
    <cellStyle name="level1a 2 3 2 2 2" xfId="1934" xr:uid="{00000000-0005-0000-0000-000009060000}"/>
    <cellStyle name="level1a 2 3 2 2 2 2" xfId="1935" xr:uid="{00000000-0005-0000-0000-00000A060000}"/>
    <cellStyle name="level1a 2 3 2 2 2 2 2" xfId="1936" xr:uid="{00000000-0005-0000-0000-00000B060000}"/>
    <cellStyle name="level1a 2 3 2 2 2 3" xfId="1937" xr:uid="{00000000-0005-0000-0000-00000C060000}"/>
    <cellStyle name="level1a 2 3 2 2 3" xfId="1938" xr:uid="{00000000-0005-0000-0000-00000D060000}"/>
    <cellStyle name="level1a 2 3 2 2 3 2" xfId="1939" xr:uid="{00000000-0005-0000-0000-00000E060000}"/>
    <cellStyle name="level1a 2 3 2 2 4" xfId="1940" xr:uid="{00000000-0005-0000-0000-00000F060000}"/>
    <cellStyle name="level1a 2 3 2 3" xfId="1941" xr:uid="{00000000-0005-0000-0000-000010060000}"/>
    <cellStyle name="level1a 2 3 2 3 2" xfId="1942" xr:uid="{00000000-0005-0000-0000-000011060000}"/>
    <cellStyle name="level1a 2 3 2 3 2 2" xfId="1943" xr:uid="{00000000-0005-0000-0000-000012060000}"/>
    <cellStyle name="level1a 2 3 2 3 2 2 2" xfId="1944" xr:uid="{00000000-0005-0000-0000-000013060000}"/>
    <cellStyle name="level1a 2 3 2 3 2 3" xfId="1945" xr:uid="{00000000-0005-0000-0000-000014060000}"/>
    <cellStyle name="level1a 2 3 2 3 3" xfId="1946" xr:uid="{00000000-0005-0000-0000-000015060000}"/>
    <cellStyle name="level1a 2 3 2 3 3 2" xfId="1947" xr:uid="{00000000-0005-0000-0000-000016060000}"/>
    <cellStyle name="level1a 2 3 2 3 4" xfId="1948" xr:uid="{00000000-0005-0000-0000-000017060000}"/>
    <cellStyle name="level1a 2 3 2 4" xfId="1949" xr:uid="{00000000-0005-0000-0000-000018060000}"/>
    <cellStyle name="level1a 2 3 2 4 2" xfId="1950" xr:uid="{00000000-0005-0000-0000-000019060000}"/>
    <cellStyle name="level1a 2 3 2 4 2 2" xfId="1951" xr:uid="{00000000-0005-0000-0000-00001A060000}"/>
    <cellStyle name="level1a 2 3 2 4 3" xfId="1952" xr:uid="{00000000-0005-0000-0000-00001B060000}"/>
    <cellStyle name="level1a 2 3 2 5" xfId="1953" xr:uid="{00000000-0005-0000-0000-00001C060000}"/>
    <cellStyle name="level1a 2 3 2 5 2" xfId="1954" xr:uid="{00000000-0005-0000-0000-00001D060000}"/>
    <cellStyle name="level1a 2 3 2 6" xfId="1955" xr:uid="{00000000-0005-0000-0000-00001E060000}"/>
    <cellStyle name="level1a 2 3 3" xfId="1956" xr:uid="{00000000-0005-0000-0000-00001F060000}"/>
    <cellStyle name="level1a 2 3 3 2" xfId="1957" xr:uid="{00000000-0005-0000-0000-000020060000}"/>
    <cellStyle name="level1a 2 3 3 2 2" xfId="1958" xr:uid="{00000000-0005-0000-0000-000021060000}"/>
    <cellStyle name="level1a 2 3 3 2 2 2" xfId="1959" xr:uid="{00000000-0005-0000-0000-000022060000}"/>
    <cellStyle name="level1a 2 3 3 2 2 2 2" xfId="1960" xr:uid="{00000000-0005-0000-0000-000023060000}"/>
    <cellStyle name="level1a 2 3 3 2 2 3" xfId="1961" xr:uid="{00000000-0005-0000-0000-000024060000}"/>
    <cellStyle name="level1a 2 3 3 2 3" xfId="1962" xr:uid="{00000000-0005-0000-0000-000025060000}"/>
    <cellStyle name="level1a 2 3 3 2 3 2" xfId="1963" xr:uid="{00000000-0005-0000-0000-000026060000}"/>
    <cellStyle name="level1a 2 3 3 2 4" xfId="1964" xr:uid="{00000000-0005-0000-0000-000027060000}"/>
    <cellStyle name="level1a 2 3 3 3" xfId="1965" xr:uid="{00000000-0005-0000-0000-000028060000}"/>
    <cellStyle name="level1a 2 3 3 3 2" xfId="1966" xr:uid="{00000000-0005-0000-0000-000029060000}"/>
    <cellStyle name="level1a 2 3 3 3 2 2" xfId="1967" xr:uid="{00000000-0005-0000-0000-00002A060000}"/>
    <cellStyle name="level1a 2 3 3 3 2 2 2" xfId="1968" xr:uid="{00000000-0005-0000-0000-00002B060000}"/>
    <cellStyle name="level1a 2 3 3 3 2 3" xfId="1969" xr:uid="{00000000-0005-0000-0000-00002C060000}"/>
    <cellStyle name="level1a 2 3 3 3 3" xfId="1970" xr:uid="{00000000-0005-0000-0000-00002D060000}"/>
    <cellStyle name="level1a 2 3 3 3 3 2" xfId="1971" xr:uid="{00000000-0005-0000-0000-00002E060000}"/>
    <cellStyle name="level1a 2 3 3 3 4" xfId="1972" xr:uid="{00000000-0005-0000-0000-00002F060000}"/>
    <cellStyle name="level1a 2 3 3 4" xfId="1973" xr:uid="{00000000-0005-0000-0000-000030060000}"/>
    <cellStyle name="level1a 2 3 3 4 2" xfId="1974" xr:uid="{00000000-0005-0000-0000-000031060000}"/>
    <cellStyle name="level1a 2 3 3 4 2 2" xfId="1975" xr:uid="{00000000-0005-0000-0000-000032060000}"/>
    <cellStyle name="level1a 2 3 3 4 3" xfId="1976" xr:uid="{00000000-0005-0000-0000-000033060000}"/>
    <cellStyle name="level1a 2 3 3 5" xfId="1977" xr:uid="{00000000-0005-0000-0000-000034060000}"/>
    <cellStyle name="level1a 2 3 3 5 2" xfId="1978" xr:uid="{00000000-0005-0000-0000-000035060000}"/>
    <cellStyle name="level1a 2 3 3 6" xfId="1979" xr:uid="{00000000-0005-0000-0000-000036060000}"/>
    <cellStyle name="level1a 2 3 4" xfId="1980" xr:uid="{00000000-0005-0000-0000-000037060000}"/>
    <cellStyle name="level1a 2 3 4 2" xfId="1981" xr:uid="{00000000-0005-0000-0000-000038060000}"/>
    <cellStyle name="level1a 2 3 4 2 2" xfId="1982" xr:uid="{00000000-0005-0000-0000-000039060000}"/>
    <cellStyle name="level1a 2 3 4 2 2 2" xfId="1983" xr:uid="{00000000-0005-0000-0000-00003A060000}"/>
    <cellStyle name="level1a 2 3 4 2 2 2 2" xfId="1984" xr:uid="{00000000-0005-0000-0000-00003B060000}"/>
    <cellStyle name="level1a 2 3 4 2 2 3" xfId="1985" xr:uid="{00000000-0005-0000-0000-00003C060000}"/>
    <cellStyle name="level1a 2 3 4 2 3" xfId="1986" xr:uid="{00000000-0005-0000-0000-00003D060000}"/>
    <cellStyle name="level1a 2 3 4 2 3 2" xfId="1987" xr:uid="{00000000-0005-0000-0000-00003E060000}"/>
    <cellStyle name="level1a 2 3 4 2 4" xfId="1988" xr:uid="{00000000-0005-0000-0000-00003F060000}"/>
    <cellStyle name="level1a 2 3 4 3" xfId="1989" xr:uid="{00000000-0005-0000-0000-000040060000}"/>
    <cellStyle name="level1a 2 3 4 3 2" xfId="1990" xr:uid="{00000000-0005-0000-0000-000041060000}"/>
    <cellStyle name="level1a 2 3 4 3 2 2" xfId="1991" xr:uid="{00000000-0005-0000-0000-000042060000}"/>
    <cellStyle name="level1a 2 3 4 3 2 2 2" xfId="1992" xr:uid="{00000000-0005-0000-0000-000043060000}"/>
    <cellStyle name="level1a 2 3 4 3 2 3" xfId="1993" xr:uid="{00000000-0005-0000-0000-000044060000}"/>
    <cellStyle name="level1a 2 3 4 3 3" xfId="1994" xr:uid="{00000000-0005-0000-0000-000045060000}"/>
    <cellStyle name="level1a 2 3 4 3 3 2" xfId="1995" xr:uid="{00000000-0005-0000-0000-000046060000}"/>
    <cellStyle name="level1a 2 3 4 3 4" xfId="1996" xr:uid="{00000000-0005-0000-0000-000047060000}"/>
    <cellStyle name="level1a 2 3 4 4" xfId="1997" xr:uid="{00000000-0005-0000-0000-000048060000}"/>
    <cellStyle name="level1a 2 3 4 4 2" xfId="1998" xr:uid="{00000000-0005-0000-0000-000049060000}"/>
    <cellStyle name="level1a 2 3 4 4 2 2" xfId="1999" xr:uid="{00000000-0005-0000-0000-00004A060000}"/>
    <cellStyle name="level1a 2 3 4 4 2 2 2" xfId="2000" xr:uid="{00000000-0005-0000-0000-00004B060000}"/>
    <cellStyle name="level1a 2 3 4 4 2 3" xfId="2001" xr:uid="{00000000-0005-0000-0000-00004C060000}"/>
    <cellStyle name="level1a 2 3 4 4 3" xfId="2002" xr:uid="{00000000-0005-0000-0000-00004D060000}"/>
    <cellStyle name="level1a 2 3 4 4 3 2" xfId="2003" xr:uid="{00000000-0005-0000-0000-00004E060000}"/>
    <cellStyle name="level1a 2 3 4 4 4" xfId="2004" xr:uid="{00000000-0005-0000-0000-00004F060000}"/>
    <cellStyle name="level1a 2 3 4 5" xfId="2005" xr:uid="{00000000-0005-0000-0000-000050060000}"/>
    <cellStyle name="level1a 2 3 4 5 2" xfId="2006" xr:uid="{00000000-0005-0000-0000-000051060000}"/>
    <cellStyle name="level1a 2 3 4 5 2 2" xfId="2007" xr:uid="{00000000-0005-0000-0000-000052060000}"/>
    <cellStyle name="level1a 2 3 4 5 3" xfId="2008" xr:uid="{00000000-0005-0000-0000-000053060000}"/>
    <cellStyle name="level1a 2 3 4 6" xfId="2009" xr:uid="{00000000-0005-0000-0000-000054060000}"/>
    <cellStyle name="level1a 2 3 4 6 2" xfId="2010" xr:uid="{00000000-0005-0000-0000-000055060000}"/>
    <cellStyle name="level1a 2 3 4 7" xfId="2011" xr:uid="{00000000-0005-0000-0000-000056060000}"/>
    <cellStyle name="level1a 2 3 5" xfId="2012" xr:uid="{00000000-0005-0000-0000-000057060000}"/>
    <cellStyle name="level1a 2 3 5 2" xfId="2013" xr:uid="{00000000-0005-0000-0000-000058060000}"/>
    <cellStyle name="level1a 2 3 5 2 2" xfId="2014" xr:uid="{00000000-0005-0000-0000-000059060000}"/>
    <cellStyle name="level1a 2 3 5 2 2 2" xfId="2015" xr:uid="{00000000-0005-0000-0000-00005A060000}"/>
    <cellStyle name="level1a 2 3 5 2 3" xfId="2016" xr:uid="{00000000-0005-0000-0000-00005B060000}"/>
    <cellStyle name="level1a 2 3 5 3" xfId="2017" xr:uid="{00000000-0005-0000-0000-00005C060000}"/>
    <cellStyle name="level1a 2 3 5 3 2" xfId="2018" xr:uid="{00000000-0005-0000-0000-00005D060000}"/>
    <cellStyle name="level1a 2 3 5 4" xfId="2019" xr:uid="{00000000-0005-0000-0000-00005E060000}"/>
    <cellStyle name="level1a 2 3 6" xfId="2020" xr:uid="{00000000-0005-0000-0000-00005F060000}"/>
    <cellStyle name="level1a 2 3 6 2" xfId="2021" xr:uid="{00000000-0005-0000-0000-000060060000}"/>
    <cellStyle name="level1a 2 3 6 2 2" xfId="2022" xr:uid="{00000000-0005-0000-0000-000061060000}"/>
    <cellStyle name="level1a 2 3 6 3" xfId="2023" xr:uid="{00000000-0005-0000-0000-000062060000}"/>
    <cellStyle name="level1a 2 3 7" xfId="2024" xr:uid="{00000000-0005-0000-0000-000063060000}"/>
    <cellStyle name="level1a 2 3 7 2" xfId="2025" xr:uid="{00000000-0005-0000-0000-000064060000}"/>
    <cellStyle name="level1a 2 3 8" xfId="2026" xr:uid="{00000000-0005-0000-0000-000065060000}"/>
    <cellStyle name="level1a 2 4" xfId="2027" xr:uid="{00000000-0005-0000-0000-000066060000}"/>
    <cellStyle name="level1a 2 4 2" xfId="2028" xr:uid="{00000000-0005-0000-0000-000067060000}"/>
    <cellStyle name="level1a 2 4 2 2" xfId="2029" xr:uid="{00000000-0005-0000-0000-000068060000}"/>
    <cellStyle name="level1a 2 4 2 2 2" xfId="2030" xr:uid="{00000000-0005-0000-0000-000069060000}"/>
    <cellStyle name="level1a 2 4 2 2 2 2" xfId="2031" xr:uid="{00000000-0005-0000-0000-00006A060000}"/>
    <cellStyle name="level1a 2 4 2 2 3" xfId="2032" xr:uid="{00000000-0005-0000-0000-00006B060000}"/>
    <cellStyle name="level1a 2 4 2 3" xfId="2033" xr:uid="{00000000-0005-0000-0000-00006C060000}"/>
    <cellStyle name="level1a 2 4 2 3 2" xfId="2034" xr:uid="{00000000-0005-0000-0000-00006D060000}"/>
    <cellStyle name="level1a 2 4 2 4" xfId="2035" xr:uid="{00000000-0005-0000-0000-00006E060000}"/>
    <cellStyle name="level1a 2 4 3" xfId="2036" xr:uid="{00000000-0005-0000-0000-00006F060000}"/>
    <cellStyle name="level1a 2 4 3 2" xfId="2037" xr:uid="{00000000-0005-0000-0000-000070060000}"/>
    <cellStyle name="level1a 2 4 3 2 2" xfId="2038" xr:uid="{00000000-0005-0000-0000-000071060000}"/>
    <cellStyle name="level1a 2 4 3 2 2 2" xfId="2039" xr:uid="{00000000-0005-0000-0000-000072060000}"/>
    <cellStyle name="level1a 2 4 3 2 3" xfId="2040" xr:uid="{00000000-0005-0000-0000-000073060000}"/>
    <cellStyle name="level1a 2 4 3 3" xfId="2041" xr:uid="{00000000-0005-0000-0000-000074060000}"/>
    <cellStyle name="level1a 2 4 3 3 2" xfId="2042" xr:uid="{00000000-0005-0000-0000-000075060000}"/>
    <cellStyle name="level1a 2 4 3 4" xfId="2043" xr:uid="{00000000-0005-0000-0000-000076060000}"/>
    <cellStyle name="level1a 2 4 4" xfId="2044" xr:uid="{00000000-0005-0000-0000-000077060000}"/>
    <cellStyle name="level1a 2 4 4 2" xfId="2045" xr:uid="{00000000-0005-0000-0000-000078060000}"/>
    <cellStyle name="level1a 2 4 4 2 2" xfId="2046" xr:uid="{00000000-0005-0000-0000-000079060000}"/>
    <cellStyle name="level1a 2 4 4 3" xfId="2047" xr:uid="{00000000-0005-0000-0000-00007A060000}"/>
    <cellStyle name="level1a 2 4 5" xfId="2048" xr:uid="{00000000-0005-0000-0000-00007B060000}"/>
    <cellStyle name="level1a 2 4 5 2" xfId="2049" xr:uid="{00000000-0005-0000-0000-00007C060000}"/>
    <cellStyle name="level1a 2 4 6" xfId="2050" xr:uid="{00000000-0005-0000-0000-00007D060000}"/>
    <cellStyle name="level1a 2 5" xfId="2051" xr:uid="{00000000-0005-0000-0000-00007E060000}"/>
    <cellStyle name="level1a 2 5 2" xfId="2052" xr:uid="{00000000-0005-0000-0000-00007F060000}"/>
    <cellStyle name="level1a 2 5 2 2" xfId="2053" xr:uid="{00000000-0005-0000-0000-000080060000}"/>
    <cellStyle name="level1a 2 5 2 2 2" xfId="2054" xr:uid="{00000000-0005-0000-0000-000081060000}"/>
    <cellStyle name="level1a 2 5 2 3" xfId="2055" xr:uid="{00000000-0005-0000-0000-000082060000}"/>
    <cellStyle name="level1a 2 5 3" xfId="2056" xr:uid="{00000000-0005-0000-0000-000083060000}"/>
    <cellStyle name="level1a 2 5 3 2" xfId="2057" xr:uid="{00000000-0005-0000-0000-000084060000}"/>
    <cellStyle name="level1a 2 5 4" xfId="2058" xr:uid="{00000000-0005-0000-0000-000085060000}"/>
    <cellStyle name="level1a 2 6" xfId="2059" xr:uid="{00000000-0005-0000-0000-000086060000}"/>
    <cellStyle name="level1a 2 6 2" xfId="2060" xr:uid="{00000000-0005-0000-0000-000087060000}"/>
    <cellStyle name="level1a 2 6 2 2" xfId="2061" xr:uid="{00000000-0005-0000-0000-000088060000}"/>
    <cellStyle name="level1a 2 6 2 2 2" xfId="2062" xr:uid="{00000000-0005-0000-0000-000089060000}"/>
    <cellStyle name="level1a 2 6 2 3" xfId="2063" xr:uid="{00000000-0005-0000-0000-00008A060000}"/>
    <cellStyle name="level1a 2 6 3" xfId="2064" xr:uid="{00000000-0005-0000-0000-00008B060000}"/>
    <cellStyle name="level1a 2 6 3 2" xfId="2065" xr:uid="{00000000-0005-0000-0000-00008C060000}"/>
    <cellStyle name="level1a 2 6 4" xfId="2066" xr:uid="{00000000-0005-0000-0000-00008D060000}"/>
    <cellStyle name="level1a 2 7" xfId="2067" xr:uid="{00000000-0005-0000-0000-00008E060000}"/>
    <cellStyle name="level1a 2 7 2" xfId="2068" xr:uid="{00000000-0005-0000-0000-00008F060000}"/>
    <cellStyle name="level1a 2 7 2 2" xfId="2069" xr:uid="{00000000-0005-0000-0000-000090060000}"/>
    <cellStyle name="level1a 2 7 2 2 2" xfId="2070" xr:uid="{00000000-0005-0000-0000-000091060000}"/>
    <cellStyle name="level1a 2 7 2 3" xfId="2071" xr:uid="{00000000-0005-0000-0000-000092060000}"/>
    <cellStyle name="level1a 2 7 3" xfId="2072" xr:uid="{00000000-0005-0000-0000-000093060000}"/>
    <cellStyle name="level1a 2 7 3 2" xfId="2073" xr:uid="{00000000-0005-0000-0000-000094060000}"/>
    <cellStyle name="level1a 2 7 4" xfId="2074" xr:uid="{00000000-0005-0000-0000-000095060000}"/>
    <cellStyle name="level1a 2 8" xfId="2075" xr:uid="{00000000-0005-0000-0000-000096060000}"/>
    <cellStyle name="level1a 2 8 2" xfId="2076" xr:uid="{00000000-0005-0000-0000-000097060000}"/>
    <cellStyle name="level1a 2 8 2 2" xfId="2077" xr:uid="{00000000-0005-0000-0000-000098060000}"/>
    <cellStyle name="level1a 2 8 2 2 2" xfId="2078" xr:uid="{00000000-0005-0000-0000-000099060000}"/>
    <cellStyle name="level1a 2 8 2 3" xfId="2079" xr:uid="{00000000-0005-0000-0000-00009A060000}"/>
    <cellStyle name="level1a 2 8 3" xfId="2080" xr:uid="{00000000-0005-0000-0000-00009B060000}"/>
    <cellStyle name="level1a 2 9" xfId="2081" xr:uid="{00000000-0005-0000-0000-00009C060000}"/>
    <cellStyle name="level1a 2 9 2" xfId="2082" xr:uid="{00000000-0005-0000-0000-00009D060000}"/>
    <cellStyle name="level1a 2 9 2 2" xfId="2083" xr:uid="{00000000-0005-0000-0000-00009E060000}"/>
    <cellStyle name="level1a 2 9 3" xfId="2084" xr:uid="{00000000-0005-0000-0000-00009F060000}"/>
    <cellStyle name="level1a 3" xfId="792" xr:uid="{00000000-0005-0000-0000-0000A0060000}"/>
    <cellStyle name="level1a 3 2" xfId="2085" xr:uid="{00000000-0005-0000-0000-0000A1060000}"/>
    <cellStyle name="level1a 3 2 2" xfId="2086" xr:uid="{00000000-0005-0000-0000-0000A2060000}"/>
    <cellStyle name="level1a 3 2 2 2" xfId="2087" xr:uid="{00000000-0005-0000-0000-0000A3060000}"/>
    <cellStyle name="level1a 3 2 2 2 2" xfId="2088" xr:uid="{00000000-0005-0000-0000-0000A4060000}"/>
    <cellStyle name="level1a 3 2 2 2 2 2" xfId="2089" xr:uid="{00000000-0005-0000-0000-0000A5060000}"/>
    <cellStyle name="level1a 3 2 2 2 3" xfId="2090" xr:uid="{00000000-0005-0000-0000-0000A6060000}"/>
    <cellStyle name="level1a 3 2 2 3" xfId="2091" xr:uid="{00000000-0005-0000-0000-0000A7060000}"/>
    <cellStyle name="level1a 3 2 3" xfId="2092" xr:uid="{00000000-0005-0000-0000-0000A8060000}"/>
    <cellStyle name="level1a 3 2 3 2" xfId="2093" xr:uid="{00000000-0005-0000-0000-0000A9060000}"/>
    <cellStyle name="level1a 3 2 3 2 2" xfId="2094" xr:uid="{00000000-0005-0000-0000-0000AA060000}"/>
    <cellStyle name="level1a 3 2 3 2 2 2" xfId="2095" xr:uid="{00000000-0005-0000-0000-0000AB060000}"/>
    <cellStyle name="level1a 3 2 3 2 3" xfId="2096" xr:uid="{00000000-0005-0000-0000-0000AC060000}"/>
    <cellStyle name="level1a 3 2 3 3" xfId="2097" xr:uid="{00000000-0005-0000-0000-0000AD060000}"/>
    <cellStyle name="level1a 3 2 4" xfId="2098" xr:uid="{00000000-0005-0000-0000-0000AE060000}"/>
    <cellStyle name="level1a 3 2 4 2" xfId="2099" xr:uid="{00000000-0005-0000-0000-0000AF060000}"/>
    <cellStyle name="level1a 3 2 4 2 2" xfId="2100" xr:uid="{00000000-0005-0000-0000-0000B0060000}"/>
    <cellStyle name="level1a 3 2 4 3" xfId="2101" xr:uid="{00000000-0005-0000-0000-0000B1060000}"/>
    <cellStyle name="level1a 3 2 5" xfId="2102" xr:uid="{00000000-0005-0000-0000-0000B2060000}"/>
    <cellStyle name="level1a 3 3" xfId="2103" xr:uid="{00000000-0005-0000-0000-0000B3060000}"/>
    <cellStyle name="level1a 3 3 2" xfId="2104" xr:uid="{00000000-0005-0000-0000-0000B4060000}"/>
    <cellStyle name="level1a 3 3 2 2" xfId="2105" xr:uid="{00000000-0005-0000-0000-0000B5060000}"/>
    <cellStyle name="level1a 3 3 2 2 2" xfId="2106" xr:uid="{00000000-0005-0000-0000-0000B6060000}"/>
    <cellStyle name="level1a 3 3 2 2 2 2" xfId="2107" xr:uid="{00000000-0005-0000-0000-0000B7060000}"/>
    <cellStyle name="level1a 3 3 2 2 3" xfId="2108" xr:uid="{00000000-0005-0000-0000-0000B8060000}"/>
    <cellStyle name="level1a 3 3 2 3" xfId="2109" xr:uid="{00000000-0005-0000-0000-0000B9060000}"/>
    <cellStyle name="level1a 3 3 3" xfId="2110" xr:uid="{00000000-0005-0000-0000-0000BA060000}"/>
    <cellStyle name="level1a 3 3 3 2" xfId="2111" xr:uid="{00000000-0005-0000-0000-0000BB060000}"/>
    <cellStyle name="level1a 3 3 3 2 2" xfId="2112" xr:uid="{00000000-0005-0000-0000-0000BC060000}"/>
    <cellStyle name="level1a 3 3 3 2 2 2" xfId="2113" xr:uid="{00000000-0005-0000-0000-0000BD060000}"/>
    <cellStyle name="level1a 3 3 3 2 3" xfId="2114" xr:uid="{00000000-0005-0000-0000-0000BE060000}"/>
    <cellStyle name="level1a 3 3 3 3" xfId="2115" xr:uid="{00000000-0005-0000-0000-0000BF060000}"/>
    <cellStyle name="level1a 3 3 4" xfId="2116" xr:uid="{00000000-0005-0000-0000-0000C0060000}"/>
    <cellStyle name="level1a 3 3 4 2" xfId="2117" xr:uid="{00000000-0005-0000-0000-0000C1060000}"/>
    <cellStyle name="level1a 3 3 4 2 2" xfId="2118" xr:uid="{00000000-0005-0000-0000-0000C2060000}"/>
    <cellStyle name="level1a 3 3 4 3" xfId="2119" xr:uid="{00000000-0005-0000-0000-0000C3060000}"/>
    <cellStyle name="level1a 3 3 5" xfId="2120" xr:uid="{00000000-0005-0000-0000-0000C4060000}"/>
    <cellStyle name="level1a 3 4" xfId="2121" xr:uid="{00000000-0005-0000-0000-0000C5060000}"/>
    <cellStyle name="level1a 3 4 2" xfId="2122" xr:uid="{00000000-0005-0000-0000-0000C6060000}"/>
    <cellStyle name="level1a 3 4 2 2" xfId="2123" xr:uid="{00000000-0005-0000-0000-0000C7060000}"/>
    <cellStyle name="level1a 3 4 2 2 2" xfId="2124" xr:uid="{00000000-0005-0000-0000-0000C8060000}"/>
    <cellStyle name="level1a 3 4 2 2 2 2" xfId="2125" xr:uid="{00000000-0005-0000-0000-0000C9060000}"/>
    <cellStyle name="level1a 3 4 2 2 3" xfId="2126" xr:uid="{00000000-0005-0000-0000-0000CA060000}"/>
    <cellStyle name="level1a 3 4 2 3" xfId="2127" xr:uid="{00000000-0005-0000-0000-0000CB060000}"/>
    <cellStyle name="level1a 3 4 3" xfId="2128" xr:uid="{00000000-0005-0000-0000-0000CC060000}"/>
    <cellStyle name="level1a 3 4 3 2" xfId="2129" xr:uid="{00000000-0005-0000-0000-0000CD060000}"/>
    <cellStyle name="level1a 3 4 3 2 2" xfId="2130" xr:uid="{00000000-0005-0000-0000-0000CE060000}"/>
    <cellStyle name="level1a 3 4 3 2 2 2" xfId="2131" xr:uid="{00000000-0005-0000-0000-0000CF060000}"/>
    <cellStyle name="level1a 3 4 3 2 3" xfId="2132" xr:uid="{00000000-0005-0000-0000-0000D0060000}"/>
    <cellStyle name="level1a 3 4 3 3" xfId="2133" xr:uid="{00000000-0005-0000-0000-0000D1060000}"/>
    <cellStyle name="level1a 3 4 4" xfId="2134" xr:uid="{00000000-0005-0000-0000-0000D2060000}"/>
    <cellStyle name="level1a 3 4 4 2" xfId="2135" xr:uid="{00000000-0005-0000-0000-0000D3060000}"/>
    <cellStyle name="level1a 3 4 4 2 2" xfId="2136" xr:uid="{00000000-0005-0000-0000-0000D4060000}"/>
    <cellStyle name="level1a 3 4 4 3" xfId="2137" xr:uid="{00000000-0005-0000-0000-0000D5060000}"/>
    <cellStyle name="level1a 3 4 5" xfId="2138" xr:uid="{00000000-0005-0000-0000-0000D6060000}"/>
    <cellStyle name="level1a 3 5" xfId="2139" xr:uid="{00000000-0005-0000-0000-0000D7060000}"/>
    <cellStyle name="level1a 3 5 2" xfId="2140" xr:uid="{00000000-0005-0000-0000-0000D8060000}"/>
    <cellStyle name="level1a 3 5 2 2" xfId="2141" xr:uid="{00000000-0005-0000-0000-0000D9060000}"/>
    <cellStyle name="level1a 3 5 2 2 2" xfId="2142" xr:uid="{00000000-0005-0000-0000-0000DA060000}"/>
    <cellStyle name="level1a 3 5 2 2 2 2" xfId="2143" xr:uid="{00000000-0005-0000-0000-0000DB060000}"/>
    <cellStyle name="level1a 3 5 2 2 3" xfId="2144" xr:uid="{00000000-0005-0000-0000-0000DC060000}"/>
    <cellStyle name="level1a 3 5 2 3" xfId="2145" xr:uid="{00000000-0005-0000-0000-0000DD060000}"/>
    <cellStyle name="level1a 3 5 3" xfId="2146" xr:uid="{00000000-0005-0000-0000-0000DE060000}"/>
    <cellStyle name="level1a 3 5 3 2" xfId="2147" xr:uid="{00000000-0005-0000-0000-0000DF060000}"/>
    <cellStyle name="level1a 3 5 3 2 2" xfId="2148" xr:uid="{00000000-0005-0000-0000-0000E0060000}"/>
    <cellStyle name="level1a 3 5 3 2 2 2" xfId="2149" xr:uid="{00000000-0005-0000-0000-0000E1060000}"/>
    <cellStyle name="level1a 3 5 3 2 3" xfId="2150" xr:uid="{00000000-0005-0000-0000-0000E2060000}"/>
    <cellStyle name="level1a 3 5 3 3" xfId="2151" xr:uid="{00000000-0005-0000-0000-0000E3060000}"/>
    <cellStyle name="level1a 3 5 4" xfId="2152" xr:uid="{00000000-0005-0000-0000-0000E4060000}"/>
    <cellStyle name="level1a 3 5 4 2" xfId="2153" xr:uid="{00000000-0005-0000-0000-0000E5060000}"/>
    <cellStyle name="level1a 3 5 4 2 2" xfId="2154" xr:uid="{00000000-0005-0000-0000-0000E6060000}"/>
    <cellStyle name="level1a 3 5 4 2 2 2" xfId="2155" xr:uid="{00000000-0005-0000-0000-0000E7060000}"/>
    <cellStyle name="level1a 3 5 4 2 3" xfId="2156" xr:uid="{00000000-0005-0000-0000-0000E8060000}"/>
    <cellStyle name="level1a 3 5 4 3" xfId="2157" xr:uid="{00000000-0005-0000-0000-0000E9060000}"/>
    <cellStyle name="level1a 3 5 5" xfId="2158" xr:uid="{00000000-0005-0000-0000-0000EA060000}"/>
    <cellStyle name="level1a 3 5 5 2" xfId="2159" xr:uid="{00000000-0005-0000-0000-0000EB060000}"/>
    <cellStyle name="level1a 3 5 5 2 2" xfId="2160" xr:uid="{00000000-0005-0000-0000-0000EC060000}"/>
    <cellStyle name="level1a 3 5 5 3" xfId="2161" xr:uid="{00000000-0005-0000-0000-0000ED060000}"/>
    <cellStyle name="level1a 3 5 6" xfId="2162" xr:uid="{00000000-0005-0000-0000-0000EE060000}"/>
    <cellStyle name="level1a 3 6" xfId="2163" xr:uid="{00000000-0005-0000-0000-0000EF060000}"/>
    <cellStyle name="level1a 3 6 2" xfId="2164" xr:uid="{00000000-0005-0000-0000-0000F0060000}"/>
    <cellStyle name="level1a 3 6 2 2" xfId="2165" xr:uid="{00000000-0005-0000-0000-0000F1060000}"/>
    <cellStyle name="level1a 3 6 2 2 2" xfId="2166" xr:uid="{00000000-0005-0000-0000-0000F2060000}"/>
    <cellStyle name="level1a 3 6 2 3" xfId="2167" xr:uid="{00000000-0005-0000-0000-0000F3060000}"/>
    <cellStyle name="level1a 3 6 3" xfId="2168" xr:uid="{00000000-0005-0000-0000-0000F4060000}"/>
    <cellStyle name="level1a 3 7" xfId="2169" xr:uid="{00000000-0005-0000-0000-0000F5060000}"/>
    <cellStyle name="level1a 3 7 2" xfId="2170" xr:uid="{00000000-0005-0000-0000-0000F6060000}"/>
    <cellStyle name="level1a 3 7 2 2" xfId="2171" xr:uid="{00000000-0005-0000-0000-0000F7060000}"/>
    <cellStyle name="level1a 3 7 3" xfId="2172" xr:uid="{00000000-0005-0000-0000-0000F8060000}"/>
    <cellStyle name="level1a 3 8" xfId="2173" xr:uid="{00000000-0005-0000-0000-0000F9060000}"/>
    <cellStyle name="level1a 4" xfId="2174" xr:uid="{00000000-0005-0000-0000-0000FA060000}"/>
    <cellStyle name="level1a 4 2" xfId="2175" xr:uid="{00000000-0005-0000-0000-0000FB060000}"/>
    <cellStyle name="level1a 4 2 2" xfId="2176" xr:uid="{00000000-0005-0000-0000-0000FC060000}"/>
    <cellStyle name="level1a 4 2 2 2" xfId="2177" xr:uid="{00000000-0005-0000-0000-0000FD060000}"/>
    <cellStyle name="level1a 4 2 2 2 2" xfId="2178" xr:uid="{00000000-0005-0000-0000-0000FE060000}"/>
    <cellStyle name="level1a 4 2 2 2 2 2" xfId="2179" xr:uid="{00000000-0005-0000-0000-0000FF060000}"/>
    <cellStyle name="level1a 4 2 2 2 3" xfId="2180" xr:uid="{00000000-0005-0000-0000-000000070000}"/>
    <cellStyle name="level1a 4 2 2 3" xfId="2181" xr:uid="{00000000-0005-0000-0000-000001070000}"/>
    <cellStyle name="level1a 4 2 3" xfId="2182" xr:uid="{00000000-0005-0000-0000-000002070000}"/>
    <cellStyle name="level1a 4 2 3 2" xfId="2183" xr:uid="{00000000-0005-0000-0000-000003070000}"/>
    <cellStyle name="level1a 4 2 3 2 2" xfId="2184" xr:uid="{00000000-0005-0000-0000-000004070000}"/>
    <cellStyle name="level1a 4 2 3 2 2 2" xfId="2185" xr:uid="{00000000-0005-0000-0000-000005070000}"/>
    <cellStyle name="level1a 4 2 3 2 3" xfId="2186" xr:uid="{00000000-0005-0000-0000-000006070000}"/>
    <cellStyle name="level1a 4 2 3 3" xfId="2187" xr:uid="{00000000-0005-0000-0000-000007070000}"/>
    <cellStyle name="level1a 4 2 4" xfId="2188" xr:uid="{00000000-0005-0000-0000-000008070000}"/>
    <cellStyle name="level1a 4 2 4 2" xfId="2189" xr:uid="{00000000-0005-0000-0000-000009070000}"/>
    <cellStyle name="level1a 4 2 4 2 2" xfId="2190" xr:uid="{00000000-0005-0000-0000-00000A070000}"/>
    <cellStyle name="level1a 4 2 4 3" xfId="2191" xr:uid="{00000000-0005-0000-0000-00000B070000}"/>
    <cellStyle name="level1a 4 2 5" xfId="2192" xr:uid="{00000000-0005-0000-0000-00000C070000}"/>
    <cellStyle name="level1a 4 3" xfId="2193" xr:uid="{00000000-0005-0000-0000-00000D070000}"/>
    <cellStyle name="level1a 4 3 2" xfId="2194" xr:uid="{00000000-0005-0000-0000-00000E070000}"/>
    <cellStyle name="level1a 4 3 2 2" xfId="2195" xr:uid="{00000000-0005-0000-0000-00000F070000}"/>
    <cellStyle name="level1a 4 3 2 2 2" xfId="2196" xr:uid="{00000000-0005-0000-0000-000010070000}"/>
    <cellStyle name="level1a 4 3 2 2 2 2" xfId="2197" xr:uid="{00000000-0005-0000-0000-000011070000}"/>
    <cellStyle name="level1a 4 3 2 2 3" xfId="2198" xr:uid="{00000000-0005-0000-0000-000012070000}"/>
    <cellStyle name="level1a 4 3 2 3" xfId="2199" xr:uid="{00000000-0005-0000-0000-000013070000}"/>
    <cellStyle name="level1a 4 3 3" xfId="2200" xr:uid="{00000000-0005-0000-0000-000014070000}"/>
    <cellStyle name="level1a 4 3 3 2" xfId="2201" xr:uid="{00000000-0005-0000-0000-000015070000}"/>
    <cellStyle name="level1a 4 3 3 2 2" xfId="2202" xr:uid="{00000000-0005-0000-0000-000016070000}"/>
    <cellStyle name="level1a 4 3 3 2 2 2" xfId="2203" xr:uid="{00000000-0005-0000-0000-000017070000}"/>
    <cellStyle name="level1a 4 3 3 2 3" xfId="2204" xr:uid="{00000000-0005-0000-0000-000018070000}"/>
    <cellStyle name="level1a 4 3 3 3" xfId="2205" xr:uid="{00000000-0005-0000-0000-000019070000}"/>
    <cellStyle name="level1a 4 3 4" xfId="2206" xr:uid="{00000000-0005-0000-0000-00001A070000}"/>
    <cellStyle name="level1a 4 3 4 2" xfId="2207" xr:uid="{00000000-0005-0000-0000-00001B070000}"/>
    <cellStyle name="level1a 4 3 4 2 2" xfId="2208" xr:uid="{00000000-0005-0000-0000-00001C070000}"/>
    <cellStyle name="level1a 4 3 4 3" xfId="2209" xr:uid="{00000000-0005-0000-0000-00001D070000}"/>
    <cellStyle name="level1a 4 3 5" xfId="2210" xr:uid="{00000000-0005-0000-0000-00001E070000}"/>
    <cellStyle name="level1a 4 4" xfId="2211" xr:uid="{00000000-0005-0000-0000-00001F070000}"/>
    <cellStyle name="level1a 4 4 2" xfId="2212" xr:uid="{00000000-0005-0000-0000-000020070000}"/>
    <cellStyle name="level1a 4 4 2 2" xfId="2213" xr:uid="{00000000-0005-0000-0000-000021070000}"/>
    <cellStyle name="level1a 4 4 2 2 2" xfId="2214" xr:uid="{00000000-0005-0000-0000-000022070000}"/>
    <cellStyle name="level1a 4 4 2 2 2 2" xfId="2215" xr:uid="{00000000-0005-0000-0000-000023070000}"/>
    <cellStyle name="level1a 4 4 2 2 3" xfId="2216" xr:uid="{00000000-0005-0000-0000-000024070000}"/>
    <cellStyle name="level1a 4 4 2 3" xfId="2217" xr:uid="{00000000-0005-0000-0000-000025070000}"/>
    <cellStyle name="level1a 4 4 3" xfId="2218" xr:uid="{00000000-0005-0000-0000-000026070000}"/>
    <cellStyle name="level1a 4 4 3 2" xfId="2219" xr:uid="{00000000-0005-0000-0000-000027070000}"/>
    <cellStyle name="level1a 4 4 3 2 2" xfId="2220" xr:uid="{00000000-0005-0000-0000-000028070000}"/>
    <cellStyle name="level1a 4 4 3 2 2 2" xfId="2221" xr:uid="{00000000-0005-0000-0000-000029070000}"/>
    <cellStyle name="level1a 4 4 3 2 3" xfId="2222" xr:uid="{00000000-0005-0000-0000-00002A070000}"/>
    <cellStyle name="level1a 4 4 3 3" xfId="2223" xr:uid="{00000000-0005-0000-0000-00002B070000}"/>
    <cellStyle name="level1a 4 4 4" xfId="2224" xr:uid="{00000000-0005-0000-0000-00002C070000}"/>
    <cellStyle name="level1a 4 4 4 2" xfId="2225" xr:uid="{00000000-0005-0000-0000-00002D070000}"/>
    <cellStyle name="level1a 4 4 4 2 2" xfId="2226" xr:uid="{00000000-0005-0000-0000-00002E070000}"/>
    <cellStyle name="level1a 4 4 4 2 2 2" xfId="2227" xr:uid="{00000000-0005-0000-0000-00002F070000}"/>
    <cellStyle name="level1a 4 4 4 2 3" xfId="2228" xr:uid="{00000000-0005-0000-0000-000030070000}"/>
    <cellStyle name="level1a 4 4 4 3" xfId="2229" xr:uid="{00000000-0005-0000-0000-000031070000}"/>
    <cellStyle name="level1a 4 4 5" xfId="2230" xr:uid="{00000000-0005-0000-0000-000032070000}"/>
    <cellStyle name="level1a 4 4 5 2" xfId="2231" xr:uid="{00000000-0005-0000-0000-000033070000}"/>
    <cellStyle name="level1a 4 4 5 2 2" xfId="2232" xr:uid="{00000000-0005-0000-0000-000034070000}"/>
    <cellStyle name="level1a 4 4 5 3" xfId="2233" xr:uid="{00000000-0005-0000-0000-000035070000}"/>
    <cellStyle name="level1a 4 4 6" xfId="2234" xr:uid="{00000000-0005-0000-0000-000036070000}"/>
    <cellStyle name="level1a 4 5" xfId="2235" xr:uid="{00000000-0005-0000-0000-000037070000}"/>
    <cellStyle name="level1a 4 5 2" xfId="2236" xr:uid="{00000000-0005-0000-0000-000038070000}"/>
    <cellStyle name="level1a 4 5 2 2" xfId="2237" xr:uid="{00000000-0005-0000-0000-000039070000}"/>
    <cellStyle name="level1a 4 5 2 2 2" xfId="2238" xr:uid="{00000000-0005-0000-0000-00003A070000}"/>
    <cellStyle name="level1a 4 5 2 3" xfId="2239" xr:uid="{00000000-0005-0000-0000-00003B070000}"/>
    <cellStyle name="level1a 4 5 3" xfId="2240" xr:uid="{00000000-0005-0000-0000-00003C070000}"/>
    <cellStyle name="level1a 4 6" xfId="2241" xr:uid="{00000000-0005-0000-0000-00003D070000}"/>
    <cellStyle name="level1a 4 6 2" xfId="2242" xr:uid="{00000000-0005-0000-0000-00003E070000}"/>
    <cellStyle name="level1a 4 6 2 2" xfId="2243" xr:uid="{00000000-0005-0000-0000-00003F070000}"/>
    <cellStyle name="level1a 4 6 3" xfId="2244" xr:uid="{00000000-0005-0000-0000-000040070000}"/>
    <cellStyle name="level1a 4 7" xfId="2245" xr:uid="{00000000-0005-0000-0000-000041070000}"/>
    <cellStyle name="level1a 5" xfId="2246" xr:uid="{00000000-0005-0000-0000-000042070000}"/>
    <cellStyle name="level1a 5 2" xfId="2247" xr:uid="{00000000-0005-0000-0000-000043070000}"/>
    <cellStyle name="level1a 5 2 2" xfId="2248" xr:uid="{00000000-0005-0000-0000-000044070000}"/>
    <cellStyle name="level1a 5 2 2 2" xfId="2249" xr:uid="{00000000-0005-0000-0000-000045070000}"/>
    <cellStyle name="level1a 5 2 2 2 2" xfId="2250" xr:uid="{00000000-0005-0000-0000-000046070000}"/>
    <cellStyle name="level1a 5 2 2 3" xfId="2251" xr:uid="{00000000-0005-0000-0000-000047070000}"/>
    <cellStyle name="level1a 5 2 3" xfId="2252" xr:uid="{00000000-0005-0000-0000-000048070000}"/>
    <cellStyle name="level1a 5 3" xfId="2253" xr:uid="{00000000-0005-0000-0000-000049070000}"/>
    <cellStyle name="level1a 5 3 2" xfId="2254" xr:uid="{00000000-0005-0000-0000-00004A070000}"/>
    <cellStyle name="level1a 5 3 2 2" xfId="2255" xr:uid="{00000000-0005-0000-0000-00004B070000}"/>
    <cellStyle name="level1a 5 3 2 2 2" xfId="2256" xr:uid="{00000000-0005-0000-0000-00004C070000}"/>
    <cellStyle name="level1a 5 3 2 3" xfId="2257" xr:uid="{00000000-0005-0000-0000-00004D070000}"/>
    <cellStyle name="level1a 5 3 3" xfId="2258" xr:uid="{00000000-0005-0000-0000-00004E070000}"/>
    <cellStyle name="level1a 5 4" xfId="2259" xr:uid="{00000000-0005-0000-0000-00004F070000}"/>
    <cellStyle name="level1a 5 4 2" xfId="2260" xr:uid="{00000000-0005-0000-0000-000050070000}"/>
    <cellStyle name="level1a 5 4 2 2" xfId="2261" xr:uid="{00000000-0005-0000-0000-000051070000}"/>
    <cellStyle name="level1a 5 4 3" xfId="2262" xr:uid="{00000000-0005-0000-0000-000052070000}"/>
    <cellStyle name="level1a 5 5" xfId="2263" xr:uid="{00000000-0005-0000-0000-000053070000}"/>
    <cellStyle name="level1a 6" xfId="2264" xr:uid="{00000000-0005-0000-0000-000054070000}"/>
    <cellStyle name="level1a 6 2" xfId="2265" xr:uid="{00000000-0005-0000-0000-000055070000}"/>
    <cellStyle name="level1a 6 2 2" xfId="2266" xr:uid="{00000000-0005-0000-0000-000056070000}"/>
    <cellStyle name="level1a 6 2 2 2" xfId="2267" xr:uid="{00000000-0005-0000-0000-000057070000}"/>
    <cellStyle name="level1a 6 2 3" xfId="2268" xr:uid="{00000000-0005-0000-0000-000058070000}"/>
    <cellStyle name="level1a 6 3" xfId="2269" xr:uid="{00000000-0005-0000-0000-000059070000}"/>
    <cellStyle name="level1a 7" xfId="2270" xr:uid="{00000000-0005-0000-0000-00005A070000}"/>
    <cellStyle name="level1a 7 2" xfId="2271" xr:uid="{00000000-0005-0000-0000-00005B070000}"/>
    <cellStyle name="level1a 7 2 2" xfId="2272" xr:uid="{00000000-0005-0000-0000-00005C070000}"/>
    <cellStyle name="level1a 7 2 2 2" xfId="2273" xr:uid="{00000000-0005-0000-0000-00005D070000}"/>
    <cellStyle name="level1a 7 2 3" xfId="2274" xr:uid="{00000000-0005-0000-0000-00005E070000}"/>
    <cellStyle name="level1a 7 3" xfId="2275" xr:uid="{00000000-0005-0000-0000-00005F070000}"/>
    <cellStyle name="level1a 8" xfId="2276" xr:uid="{00000000-0005-0000-0000-000060070000}"/>
    <cellStyle name="level1a 8 2" xfId="2277" xr:uid="{00000000-0005-0000-0000-000061070000}"/>
    <cellStyle name="level1a 8 2 2" xfId="2278" xr:uid="{00000000-0005-0000-0000-000062070000}"/>
    <cellStyle name="level1a 8 2 2 2" xfId="2279" xr:uid="{00000000-0005-0000-0000-000063070000}"/>
    <cellStyle name="level1a 8 2 3" xfId="2280" xr:uid="{00000000-0005-0000-0000-000064070000}"/>
    <cellStyle name="level1a 8 3" xfId="2281" xr:uid="{00000000-0005-0000-0000-000065070000}"/>
    <cellStyle name="level1a 9" xfId="2282" xr:uid="{00000000-0005-0000-0000-000066070000}"/>
    <cellStyle name="level1a 9 2" xfId="2283" xr:uid="{00000000-0005-0000-0000-000067070000}"/>
    <cellStyle name="level1a 9 2 2" xfId="2284" xr:uid="{00000000-0005-0000-0000-000068070000}"/>
    <cellStyle name="level1a 9 2 2 2" xfId="2285" xr:uid="{00000000-0005-0000-0000-000069070000}"/>
    <cellStyle name="level1a 9 2 3" xfId="2286" xr:uid="{00000000-0005-0000-0000-00006A070000}"/>
    <cellStyle name="level1a 9 3" xfId="2287" xr:uid="{00000000-0005-0000-0000-00006B070000}"/>
    <cellStyle name="level2" xfId="793" xr:uid="{00000000-0005-0000-0000-00006C070000}"/>
    <cellStyle name="level2 2" xfId="794" xr:uid="{00000000-0005-0000-0000-00006D070000}"/>
    <cellStyle name="level2 2 2" xfId="2288" xr:uid="{00000000-0005-0000-0000-00006E070000}"/>
    <cellStyle name="level2 2 2 2" xfId="2289" xr:uid="{00000000-0005-0000-0000-00006F070000}"/>
    <cellStyle name="level2 2 2 3" xfId="2290" xr:uid="{00000000-0005-0000-0000-000070070000}"/>
    <cellStyle name="level2 2 2 3 2" xfId="2291" xr:uid="{00000000-0005-0000-0000-000071070000}"/>
    <cellStyle name="level2 2 3" xfId="2292" xr:uid="{00000000-0005-0000-0000-000072070000}"/>
    <cellStyle name="level2 2 3 2" xfId="2293" xr:uid="{00000000-0005-0000-0000-000073070000}"/>
    <cellStyle name="level2 2 4" xfId="2294" xr:uid="{00000000-0005-0000-0000-000074070000}"/>
    <cellStyle name="level2 2 4 2" xfId="2295" xr:uid="{00000000-0005-0000-0000-000075070000}"/>
    <cellStyle name="level2 2 5" xfId="2296" xr:uid="{00000000-0005-0000-0000-000076070000}"/>
    <cellStyle name="level2 2 5 2" xfId="2297" xr:uid="{00000000-0005-0000-0000-000077070000}"/>
    <cellStyle name="level2 2 6" xfId="2298" xr:uid="{00000000-0005-0000-0000-000078070000}"/>
    <cellStyle name="level2 2 6 2" xfId="2299" xr:uid="{00000000-0005-0000-0000-000079070000}"/>
    <cellStyle name="level2 2 7" xfId="2300" xr:uid="{00000000-0005-0000-0000-00007A070000}"/>
    <cellStyle name="level2 2 7 2" xfId="2301" xr:uid="{00000000-0005-0000-0000-00007B070000}"/>
    <cellStyle name="level2 3" xfId="795" xr:uid="{00000000-0005-0000-0000-00007C070000}"/>
    <cellStyle name="level2 4" xfId="2302" xr:uid="{00000000-0005-0000-0000-00007D070000}"/>
    <cellStyle name="level2 5" xfId="2303" xr:uid="{00000000-0005-0000-0000-00007E070000}"/>
    <cellStyle name="level2 6" xfId="2304" xr:uid="{00000000-0005-0000-0000-00007F070000}"/>
    <cellStyle name="level2 7" xfId="2305" xr:uid="{00000000-0005-0000-0000-000080070000}"/>
    <cellStyle name="level2 8" xfId="2306" xr:uid="{00000000-0005-0000-0000-000081070000}"/>
    <cellStyle name="level2 9" xfId="2307" xr:uid="{00000000-0005-0000-0000-000082070000}"/>
    <cellStyle name="level2a" xfId="796" xr:uid="{00000000-0005-0000-0000-000083070000}"/>
    <cellStyle name="level2a 2" xfId="797" xr:uid="{00000000-0005-0000-0000-000084070000}"/>
    <cellStyle name="level2a 2 2" xfId="2308" xr:uid="{00000000-0005-0000-0000-000085070000}"/>
    <cellStyle name="level2a 2 2 2" xfId="2309" xr:uid="{00000000-0005-0000-0000-000086070000}"/>
    <cellStyle name="level2a 2 2 3" xfId="2310" xr:uid="{00000000-0005-0000-0000-000087070000}"/>
    <cellStyle name="level2a 2 2 3 2" xfId="2311" xr:uid="{00000000-0005-0000-0000-000088070000}"/>
    <cellStyle name="level2a 2 3" xfId="2312" xr:uid="{00000000-0005-0000-0000-000089070000}"/>
    <cellStyle name="level2a 2 3 2" xfId="2313" xr:uid="{00000000-0005-0000-0000-00008A070000}"/>
    <cellStyle name="level2a 2 4" xfId="2314" xr:uid="{00000000-0005-0000-0000-00008B070000}"/>
    <cellStyle name="level2a 2 4 2" xfId="2315" xr:uid="{00000000-0005-0000-0000-00008C070000}"/>
    <cellStyle name="level2a 2 5" xfId="2316" xr:uid="{00000000-0005-0000-0000-00008D070000}"/>
    <cellStyle name="level2a 2 5 2" xfId="2317" xr:uid="{00000000-0005-0000-0000-00008E070000}"/>
    <cellStyle name="level2a 2 6" xfId="2318" xr:uid="{00000000-0005-0000-0000-00008F070000}"/>
    <cellStyle name="level2a 2 6 2" xfId="2319" xr:uid="{00000000-0005-0000-0000-000090070000}"/>
    <cellStyle name="level2a 2 7" xfId="2320" xr:uid="{00000000-0005-0000-0000-000091070000}"/>
    <cellStyle name="level2a 2 7 2" xfId="2321" xr:uid="{00000000-0005-0000-0000-000092070000}"/>
    <cellStyle name="level2a 3" xfId="798" xr:uid="{00000000-0005-0000-0000-000093070000}"/>
    <cellStyle name="level2a 4" xfId="2322" xr:uid="{00000000-0005-0000-0000-000094070000}"/>
    <cellStyle name="level2a 5" xfId="2323" xr:uid="{00000000-0005-0000-0000-000095070000}"/>
    <cellStyle name="level2a 6" xfId="2324" xr:uid="{00000000-0005-0000-0000-000096070000}"/>
    <cellStyle name="level2a 7" xfId="2325" xr:uid="{00000000-0005-0000-0000-000097070000}"/>
    <cellStyle name="level2a 8" xfId="2326" xr:uid="{00000000-0005-0000-0000-000098070000}"/>
    <cellStyle name="level2a 9" xfId="2327" xr:uid="{00000000-0005-0000-0000-000099070000}"/>
    <cellStyle name="level3" xfId="799" xr:uid="{00000000-0005-0000-0000-00009A070000}"/>
    <cellStyle name="level3 2" xfId="2328" xr:uid="{00000000-0005-0000-0000-00009B070000}"/>
    <cellStyle name="level3 3" xfId="2329" xr:uid="{00000000-0005-0000-0000-00009C070000}"/>
    <cellStyle name="level3 4" xfId="2330" xr:uid="{00000000-0005-0000-0000-00009D070000}"/>
    <cellStyle name="level3 5" xfId="2331" xr:uid="{00000000-0005-0000-0000-00009E070000}"/>
    <cellStyle name="level3 6" xfId="2332" xr:uid="{00000000-0005-0000-0000-00009F070000}"/>
    <cellStyle name="level3 7" xfId="2333" xr:uid="{00000000-0005-0000-0000-0000A0070000}"/>
    <cellStyle name="level3 8" xfId="2334" xr:uid="{00000000-0005-0000-0000-0000A1070000}"/>
    <cellStyle name="level3 9" xfId="2335" xr:uid="{00000000-0005-0000-0000-0000A2070000}"/>
    <cellStyle name="Line titles-Rows" xfId="800" xr:uid="{00000000-0005-0000-0000-0000A3070000}"/>
    <cellStyle name="Line titles-Rows 2" xfId="2336" xr:uid="{00000000-0005-0000-0000-0000A4070000}"/>
    <cellStyle name="Line titles-Rows 2 2" xfId="2337" xr:uid="{00000000-0005-0000-0000-0000A5070000}"/>
    <cellStyle name="Line titles-Rows 2 2 2" xfId="2338" xr:uid="{00000000-0005-0000-0000-0000A6070000}"/>
    <cellStyle name="Line titles-Rows 2 2 2 2" xfId="2339" xr:uid="{00000000-0005-0000-0000-0000A7070000}"/>
    <cellStyle name="Line titles-Rows 2 2 3" xfId="2340" xr:uid="{00000000-0005-0000-0000-0000A8070000}"/>
    <cellStyle name="Line titles-Rows 2 2 3 2" xfId="2341" xr:uid="{00000000-0005-0000-0000-0000A9070000}"/>
    <cellStyle name="Line titles-Rows 2 2 4" xfId="2342" xr:uid="{00000000-0005-0000-0000-0000AA070000}"/>
    <cellStyle name="Line titles-Rows 2 3" xfId="2343" xr:uid="{00000000-0005-0000-0000-0000AB070000}"/>
    <cellStyle name="Line titles-Rows 2 3 2" xfId="2344" xr:uid="{00000000-0005-0000-0000-0000AC070000}"/>
    <cellStyle name="Line titles-Rows 2 3 2 2" xfId="2345" xr:uid="{00000000-0005-0000-0000-0000AD070000}"/>
    <cellStyle name="Line titles-Rows 2 3 3" xfId="2346" xr:uid="{00000000-0005-0000-0000-0000AE070000}"/>
    <cellStyle name="Line titles-Rows 2 3 3 2" xfId="2347" xr:uid="{00000000-0005-0000-0000-0000AF070000}"/>
    <cellStyle name="Line titles-Rows 2 3 4" xfId="2348" xr:uid="{00000000-0005-0000-0000-0000B0070000}"/>
    <cellStyle name="Line titles-Rows 2 4" xfId="2349" xr:uid="{00000000-0005-0000-0000-0000B1070000}"/>
    <cellStyle name="Line titles-Rows 2 4 2" xfId="2350" xr:uid="{00000000-0005-0000-0000-0000B2070000}"/>
    <cellStyle name="Line titles-Rows 2 4 2 2" xfId="2351" xr:uid="{00000000-0005-0000-0000-0000B3070000}"/>
    <cellStyle name="Line titles-Rows 2 4 3" xfId="2352" xr:uid="{00000000-0005-0000-0000-0000B4070000}"/>
    <cellStyle name="Line titles-Rows 2 4 3 2" xfId="2353" xr:uid="{00000000-0005-0000-0000-0000B5070000}"/>
    <cellStyle name="Line titles-Rows 2 4 4" xfId="2354" xr:uid="{00000000-0005-0000-0000-0000B6070000}"/>
    <cellStyle name="Line titles-Rows 2 5" xfId="2355" xr:uid="{00000000-0005-0000-0000-0000B7070000}"/>
    <cellStyle name="Line titles-Rows 2 5 2" xfId="2356" xr:uid="{00000000-0005-0000-0000-0000B8070000}"/>
    <cellStyle name="Line titles-Rows 2 6" xfId="2357" xr:uid="{00000000-0005-0000-0000-0000B9070000}"/>
    <cellStyle name="Line titles-Rows 2 6 2" xfId="2358" xr:uid="{00000000-0005-0000-0000-0000BA070000}"/>
    <cellStyle name="Line titles-Rows 2 7" xfId="2359" xr:uid="{00000000-0005-0000-0000-0000BB070000}"/>
    <cellStyle name="Line titles-Rows 3" xfId="2360" xr:uid="{00000000-0005-0000-0000-0000BC070000}"/>
    <cellStyle name="Line titles-Rows 3 2" xfId="2361" xr:uid="{00000000-0005-0000-0000-0000BD070000}"/>
    <cellStyle name="Line titles-Rows 3 2 2" xfId="2362" xr:uid="{00000000-0005-0000-0000-0000BE070000}"/>
    <cellStyle name="Line titles-Rows 3 3" xfId="2363" xr:uid="{00000000-0005-0000-0000-0000BF070000}"/>
    <cellStyle name="Line titles-Rows 3 3 2" xfId="2364" xr:uid="{00000000-0005-0000-0000-0000C0070000}"/>
    <cellStyle name="Line titles-Rows 3 4" xfId="2365" xr:uid="{00000000-0005-0000-0000-0000C1070000}"/>
    <cellStyle name="Line titles-Rows 4" xfId="2366" xr:uid="{00000000-0005-0000-0000-0000C2070000}"/>
    <cellStyle name="Line titles-Rows 4 2" xfId="2367" xr:uid="{00000000-0005-0000-0000-0000C3070000}"/>
    <cellStyle name="Line titles-Rows 4 2 2" xfId="2368" xr:uid="{00000000-0005-0000-0000-0000C4070000}"/>
    <cellStyle name="Line titles-Rows 4 3" xfId="2369" xr:uid="{00000000-0005-0000-0000-0000C5070000}"/>
    <cellStyle name="Line titles-Rows 4 3 2" xfId="2370" xr:uid="{00000000-0005-0000-0000-0000C6070000}"/>
    <cellStyle name="Line titles-Rows 4 4" xfId="2371" xr:uid="{00000000-0005-0000-0000-0000C7070000}"/>
    <cellStyle name="Line titles-Rows 5" xfId="2372" xr:uid="{00000000-0005-0000-0000-0000C8070000}"/>
    <cellStyle name="Line titles-Rows 5 2" xfId="2373" xr:uid="{00000000-0005-0000-0000-0000C9070000}"/>
    <cellStyle name="Line titles-Rows 5 2 2" xfId="2374" xr:uid="{00000000-0005-0000-0000-0000CA070000}"/>
    <cellStyle name="Line titles-Rows 5 3" xfId="2375" xr:uid="{00000000-0005-0000-0000-0000CB070000}"/>
    <cellStyle name="Line titles-Rows 5 3 2" xfId="2376" xr:uid="{00000000-0005-0000-0000-0000CC070000}"/>
    <cellStyle name="Line titles-Rows 5 4" xfId="2377" xr:uid="{00000000-0005-0000-0000-0000CD070000}"/>
    <cellStyle name="Line titles-Rows 6" xfId="2378" xr:uid="{00000000-0005-0000-0000-0000CE070000}"/>
    <cellStyle name="Line titles-Rows 6 2" xfId="2379" xr:uid="{00000000-0005-0000-0000-0000CF070000}"/>
    <cellStyle name="Line titles-Rows 7" xfId="2380" xr:uid="{00000000-0005-0000-0000-0000D0070000}"/>
    <cellStyle name="Line titles-Rows 7 2" xfId="2381" xr:uid="{00000000-0005-0000-0000-0000D1070000}"/>
    <cellStyle name="Line titles-Rows 8" xfId="2382" xr:uid="{00000000-0005-0000-0000-0000D2070000}"/>
    <cellStyle name="Link" xfId="1" builtinId="8"/>
    <cellStyle name="Link 2" xfId="801" xr:uid="{00000000-0005-0000-0000-0000D3070000}"/>
    <cellStyle name="Link 2 2" xfId="802" xr:uid="{00000000-0005-0000-0000-0000D4070000}"/>
    <cellStyle name="Link 2 2 2" xfId="6273" xr:uid="{1E098D74-F074-4AA2-B0CF-116D19C595B3}"/>
    <cellStyle name="Link 2 3" xfId="6874" xr:uid="{CFEBB586-9966-4FA8-AD65-4FFE27ADC9ED}"/>
    <cellStyle name="Link 2 4" xfId="6876" xr:uid="{C32FF745-AEC2-48B3-AB9D-1E4F4C6CBEB2}"/>
    <cellStyle name="Link 3" xfId="803" xr:uid="{00000000-0005-0000-0000-0000D5070000}"/>
    <cellStyle name="Link 3 2" xfId="6880" xr:uid="{E760BE16-364F-412B-BB54-E5661DE86502}"/>
    <cellStyle name="Link 4" xfId="804" xr:uid="{00000000-0005-0000-0000-0000D6070000}"/>
    <cellStyle name="Link 4 2" xfId="6275" xr:uid="{B3FF6494-CCF2-4F13-AA43-BC7FF9BC27A5}"/>
    <cellStyle name="Link 5" xfId="6276" xr:uid="{811B0308-AE70-4A90-9942-08CCC2D662C4}"/>
    <cellStyle name="Linked Cell 2" xfId="2383" xr:uid="{00000000-0005-0000-0000-0000D7070000}"/>
    <cellStyle name="Migliaia (0)_conti99" xfId="805" xr:uid="{00000000-0005-0000-0000-0000D8070000}"/>
    <cellStyle name="Milliers [0]_8GRAD" xfId="2384" xr:uid="{00000000-0005-0000-0000-0000D9070000}"/>
    <cellStyle name="Milliers_8GRAD" xfId="2385" xr:uid="{00000000-0005-0000-0000-0000DA070000}"/>
    <cellStyle name="Monétaire [0]_8GRAD" xfId="2386" xr:uid="{00000000-0005-0000-0000-0000DB070000}"/>
    <cellStyle name="Monétaire_8GRAD" xfId="2387" xr:uid="{00000000-0005-0000-0000-0000DC070000}"/>
    <cellStyle name="Muster" xfId="2388" xr:uid="{00000000-0005-0000-0000-0000DD070000}"/>
    <cellStyle name="Muster1" xfId="2389" xr:uid="{00000000-0005-0000-0000-0000DE070000}"/>
    <cellStyle name="Neutral 2" xfId="806" xr:uid="{00000000-0005-0000-0000-0000DF070000}"/>
    <cellStyle name="Neutral 2 2" xfId="807" xr:uid="{00000000-0005-0000-0000-0000E0070000}"/>
    <cellStyle name="Neutral 3" xfId="808" xr:uid="{00000000-0005-0000-0000-0000E1070000}"/>
    <cellStyle name="Neutral 4" xfId="809" xr:uid="{00000000-0005-0000-0000-0000E2070000}"/>
    <cellStyle name="Neutral 5" xfId="810" xr:uid="{00000000-0005-0000-0000-0000E3070000}"/>
    <cellStyle name="Normaali 2" xfId="811" xr:uid="{00000000-0005-0000-0000-0000E4070000}"/>
    <cellStyle name="Normaali 2 2" xfId="2390" xr:uid="{00000000-0005-0000-0000-0000E5070000}"/>
    <cellStyle name="Normaali 2 3" xfId="2391" xr:uid="{00000000-0005-0000-0000-0000E6070000}"/>
    <cellStyle name="Normaali 2 4" xfId="2392" xr:uid="{00000000-0005-0000-0000-0000E7070000}"/>
    <cellStyle name="Normaali 3" xfId="812" xr:uid="{00000000-0005-0000-0000-0000E8070000}"/>
    <cellStyle name="Normaali 3 2" xfId="2393" xr:uid="{00000000-0005-0000-0000-0000E9070000}"/>
    <cellStyle name="Normaali 3 3" xfId="2394" xr:uid="{00000000-0005-0000-0000-0000EA070000}"/>
    <cellStyle name="Normaali 3 4" xfId="2395" xr:uid="{00000000-0005-0000-0000-0000EB070000}"/>
    <cellStyle name="Normal - Style1" xfId="2396" xr:uid="{00000000-0005-0000-0000-0000EC070000}"/>
    <cellStyle name="Normal - Style1 2" xfId="2397" xr:uid="{00000000-0005-0000-0000-0000ED070000}"/>
    <cellStyle name="Normal 10" xfId="2398" xr:uid="{00000000-0005-0000-0000-0000EE070000}"/>
    <cellStyle name="Normal 10 2" xfId="2399" xr:uid="{00000000-0005-0000-0000-0000EF070000}"/>
    <cellStyle name="Normal 10 2 2" xfId="2400" xr:uid="{00000000-0005-0000-0000-0000F0070000}"/>
    <cellStyle name="Normal 10 2 3" xfId="6845" xr:uid="{3A71D4AC-99DA-44B9-9C8C-33C3FE20EED5}"/>
    <cellStyle name="Normal 10 3" xfId="2401" xr:uid="{00000000-0005-0000-0000-0000F1070000}"/>
    <cellStyle name="Normal 11" xfId="2402" xr:uid="{00000000-0005-0000-0000-0000F2070000}"/>
    <cellStyle name="Normal 11 2" xfId="813" xr:uid="{00000000-0005-0000-0000-0000F3070000}"/>
    <cellStyle name="Normal 11 2 10" xfId="2403" xr:uid="{00000000-0005-0000-0000-0000F4070000}"/>
    <cellStyle name="Normal 11 2 10 2" xfId="2404" xr:uid="{00000000-0005-0000-0000-0000F5070000}"/>
    <cellStyle name="Normal 11 2 11" xfId="2405" xr:uid="{00000000-0005-0000-0000-0000F6070000}"/>
    <cellStyle name="Normal 11 2 11 2" xfId="2406" xr:uid="{00000000-0005-0000-0000-0000F7070000}"/>
    <cellStyle name="Normal 11 2 12" xfId="2407" xr:uid="{00000000-0005-0000-0000-0000F8070000}"/>
    <cellStyle name="Normal 11 2 13" xfId="2408" xr:uid="{00000000-0005-0000-0000-0000F9070000}"/>
    <cellStyle name="Normal 11 2 2" xfId="2409" xr:uid="{00000000-0005-0000-0000-0000FA070000}"/>
    <cellStyle name="Normal 11 2 2 2" xfId="2410" xr:uid="{00000000-0005-0000-0000-0000FB070000}"/>
    <cellStyle name="Normal 11 2 2 2 2" xfId="2411" xr:uid="{00000000-0005-0000-0000-0000FC070000}"/>
    <cellStyle name="Normal 11 2 2 2 3" xfId="2412" xr:uid="{00000000-0005-0000-0000-0000FD070000}"/>
    <cellStyle name="Normal 11 2 2 3" xfId="2413" xr:uid="{00000000-0005-0000-0000-0000FE070000}"/>
    <cellStyle name="Normal 11 2 2 3 2" xfId="2414" xr:uid="{00000000-0005-0000-0000-0000FF070000}"/>
    <cellStyle name="Normal 11 2 2 4" xfId="2415" xr:uid="{00000000-0005-0000-0000-000000080000}"/>
    <cellStyle name="Normal 11 2 2 4 2" xfId="2416" xr:uid="{00000000-0005-0000-0000-000001080000}"/>
    <cellStyle name="Normal 11 2 2 5" xfId="2417" xr:uid="{00000000-0005-0000-0000-000002080000}"/>
    <cellStyle name="Normal 11 2 2 5 2" xfId="2418" xr:uid="{00000000-0005-0000-0000-000003080000}"/>
    <cellStyle name="Normal 11 2 2 6" xfId="2419" xr:uid="{00000000-0005-0000-0000-000004080000}"/>
    <cellStyle name="Normal 11 2 2 7" xfId="2420" xr:uid="{00000000-0005-0000-0000-000005080000}"/>
    <cellStyle name="Normal 11 2 3" xfId="2421" xr:uid="{00000000-0005-0000-0000-000006080000}"/>
    <cellStyle name="Normal 11 2 3 2" xfId="2422" xr:uid="{00000000-0005-0000-0000-000007080000}"/>
    <cellStyle name="Normal 11 2 3 2 2" xfId="2423" xr:uid="{00000000-0005-0000-0000-000008080000}"/>
    <cellStyle name="Normal 11 2 3 2 2 2" xfId="2424" xr:uid="{00000000-0005-0000-0000-000009080000}"/>
    <cellStyle name="Normal 11 2 3 2 3" xfId="2425" xr:uid="{00000000-0005-0000-0000-00000A080000}"/>
    <cellStyle name="Normal 11 2 3 3" xfId="2426" xr:uid="{00000000-0005-0000-0000-00000B080000}"/>
    <cellStyle name="Normal 11 2 3 3 2" xfId="2427" xr:uid="{00000000-0005-0000-0000-00000C080000}"/>
    <cellStyle name="Normal 11 2 3 4" xfId="2428" xr:uid="{00000000-0005-0000-0000-00000D080000}"/>
    <cellStyle name="Normal 11 2 3 5" xfId="2429" xr:uid="{00000000-0005-0000-0000-00000E080000}"/>
    <cellStyle name="Normal 11 2 3 6" xfId="2430" xr:uid="{00000000-0005-0000-0000-00000F080000}"/>
    <cellStyle name="Normal 11 2 4" xfId="2431" xr:uid="{00000000-0005-0000-0000-000010080000}"/>
    <cellStyle name="Normal 11 2 4 2" xfId="2432" xr:uid="{00000000-0005-0000-0000-000011080000}"/>
    <cellStyle name="Normal 11 2 4 3" xfId="2433" xr:uid="{00000000-0005-0000-0000-000012080000}"/>
    <cellStyle name="Normal 11 2 4 4" xfId="2434" xr:uid="{00000000-0005-0000-0000-000013080000}"/>
    <cellStyle name="Normal 11 2 5" xfId="2435" xr:uid="{00000000-0005-0000-0000-000014080000}"/>
    <cellStyle name="Normal 11 2 5 2" xfId="2436" xr:uid="{00000000-0005-0000-0000-000015080000}"/>
    <cellStyle name="Normal 11 2 6" xfId="2437" xr:uid="{00000000-0005-0000-0000-000016080000}"/>
    <cellStyle name="Normal 11 2 6 2" xfId="2438" xr:uid="{00000000-0005-0000-0000-000017080000}"/>
    <cellStyle name="Normal 11 2 7" xfId="2439" xr:uid="{00000000-0005-0000-0000-000018080000}"/>
    <cellStyle name="Normal 11 2 7 2" xfId="2440" xr:uid="{00000000-0005-0000-0000-000019080000}"/>
    <cellStyle name="Normal 11 2 8" xfId="2441" xr:uid="{00000000-0005-0000-0000-00001A080000}"/>
    <cellStyle name="Normal 11 2 8 2" xfId="2442" xr:uid="{00000000-0005-0000-0000-00001B080000}"/>
    <cellStyle name="Normal 11 2 9" xfId="2443" xr:uid="{00000000-0005-0000-0000-00001C080000}"/>
    <cellStyle name="Normal 11 2 9 2" xfId="2444" xr:uid="{00000000-0005-0000-0000-00001D080000}"/>
    <cellStyle name="Normal 11 3" xfId="2445" xr:uid="{00000000-0005-0000-0000-00001E080000}"/>
    <cellStyle name="Normal 11 3 2" xfId="2446" xr:uid="{00000000-0005-0000-0000-00001F080000}"/>
    <cellStyle name="Normal 11 3 2 2" xfId="2447" xr:uid="{00000000-0005-0000-0000-000020080000}"/>
    <cellStyle name="Normal 11 3 3" xfId="2448" xr:uid="{00000000-0005-0000-0000-000021080000}"/>
    <cellStyle name="Normal 11 3 4" xfId="2449" xr:uid="{00000000-0005-0000-0000-000022080000}"/>
    <cellStyle name="Normal 11 4" xfId="2450" xr:uid="{00000000-0005-0000-0000-000023080000}"/>
    <cellStyle name="Normal 11 4 2" xfId="2451" xr:uid="{00000000-0005-0000-0000-000024080000}"/>
    <cellStyle name="Normal 11 4 2 2" xfId="2452" xr:uid="{00000000-0005-0000-0000-000025080000}"/>
    <cellStyle name="Normal 11 4 3" xfId="2453" xr:uid="{00000000-0005-0000-0000-000026080000}"/>
    <cellStyle name="Normal 11 4 4" xfId="2454" xr:uid="{00000000-0005-0000-0000-000027080000}"/>
    <cellStyle name="Normal 11 5" xfId="2455" xr:uid="{00000000-0005-0000-0000-000028080000}"/>
    <cellStyle name="Normal 11 5 2" xfId="2456" xr:uid="{00000000-0005-0000-0000-000029080000}"/>
    <cellStyle name="Normal 11 5 3" xfId="2457" xr:uid="{00000000-0005-0000-0000-00002A080000}"/>
    <cellStyle name="Normal 11 6" xfId="2458" xr:uid="{00000000-0005-0000-0000-00002B080000}"/>
    <cellStyle name="Normal 11 6 2" xfId="2459" xr:uid="{00000000-0005-0000-0000-00002C080000}"/>
    <cellStyle name="Normal 11 6 2 2" xfId="2460" xr:uid="{00000000-0005-0000-0000-00002D080000}"/>
    <cellStyle name="Normal 11 6 2 3" xfId="2461" xr:uid="{00000000-0005-0000-0000-00002E080000}"/>
    <cellStyle name="Normal 11 6 3" xfId="2462" xr:uid="{00000000-0005-0000-0000-00002F080000}"/>
    <cellStyle name="Normal 11 6 3 2" xfId="2463" xr:uid="{00000000-0005-0000-0000-000030080000}"/>
    <cellStyle name="Normal 11 6 4" xfId="2464" xr:uid="{00000000-0005-0000-0000-000031080000}"/>
    <cellStyle name="Normal 11 6 4 2" xfId="2465" xr:uid="{00000000-0005-0000-0000-000032080000}"/>
    <cellStyle name="Normal 11 6 5" xfId="2466" xr:uid="{00000000-0005-0000-0000-000033080000}"/>
    <cellStyle name="Normal 11 7" xfId="2467" xr:uid="{00000000-0005-0000-0000-000034080000}"/>
    <cellStyle name="Normal 11 7 2" xfId="2468" xr:uid="{00000000-0005-0000-0000-000035080000}"/>
    <cellStyle name="Normal 11 8" xfId="2469" xr:uid="{00000000-0005-0000-0000-000036080000}"/>
    <cellStyle name="Normal 11 9" xfId="2470" xr:uid="{00000000-0005-0000-0000-000037080000}"/>
    <cellStyle name="Normal 12" xfId="814" xr:uid="{00000000-0005-0000-0000-000038080000}"/>
    <cellStyle name="Normal 12 2" xfId="2471" xr:uid="{00000000-0005-0000-0000-000039080000}"/>
    <cellStyle name="Normal 12 2 2" xfId="2472" xr:uid="{00000000-0005-0000-0000-00003A080000}"/>
    <cellStyle name="Normal 12 3" xfId="2473" xr:uid="{00000000-0005-0000-0000-00003B080000}"/>
    <cellStyle name="Normal 12 3 2" xfId="6846" xr:uid="{CD3FB653-437F-4489-AC71-77123470B9BC}"/>
    <cellStyle name="Normal 13" xfId="2474" xr:uid="{00000000-0005-0000-0000-00003C080000}"/>
    <cellStyle name="Normal 13 10" xfId="2475" xr:uid="{00000000-0005-0000-0000-00003D080000}"/>
    <cellStyle name="Normal 13 10 2" xfId="2476" xr:uid="{00000000-0005-0000-0000-00003E080000}"/>
    <cellStyle name="Normal 13 11" xfId="2477" xr:uid="{00000000-0005-0000-0000-00003F080000}"/>
    <cellStyle name="Normal 13 12" xfId="2478" xr:uid="{00000000-0005-0000-0000-000040080000}"/>
    <cellStyle name="Normal 13 13" xfId="2479" xr:uid="{00000000-0005-0000-0000-000041080000}"/>
    <cellStyle name="Normal 13 13 2" xfId="6847" xr:uid="{E95ED804-98F4-4DBE-8274-31DF37A8C4F1}"/>
    <cellStyle name="Normal 13 2" xfId="2480" xr:uid="{00000000-0005-0000-0000-000042080000}"/>
    <cellStyle name="Normal 13 2 10" xfId="2481" xr:uid="{00000000-0005-0000-0000-000043080000}"/>
    <cellStyle name="Normal 13 2 11" xfId="2482" xr:uid="{00000000-0005-0000-0000-000044080000}"/>
    <cellStyle name="Normal 13 2 2" xfId="2483" xr:uid="{00000000-0005-0000-0000-000045080000}"/>
    <cellStyle name="Normal 13 2 2 2" xfId="2484" xr:uid="{00000000-0005-0000-0000-000046080000}"/>
    <cellStyle name="Normal 13 2 2 2 2" xfId="2485" xr:uid="{00000000-0005-0000-0000-000047080000}"/>
    <cellStyle name="Normal 13 2 2 2 3" xfId="2486" xr:uid="{00000000-0005-0000-0000-000048080000}"/>
    <cellStyle name="Normal 13 2 2 3" xfId="2487" xr:uid="{00000000-0005-0000-0000-000049080000}"/>
    <cellStyle name="Normal 13 2 2 3 2" xfId="2488" xr:uid="{00000000-0005-0000-0000-00004A080000}"/>
    <cellStyle name="Normal 13 2 2 4" xfId="2489" xr:uid="{00000000-0005-0000-0000-00004B080000}"/>
    <cellStyle name="Normal 13 2 2 4 2" xfId="2490" xr:uid="{00000000-0005-0000-0000-00004C080000}"/>
    <cellStyle name="Normal 13 2 2 5" xfId="2491" xr:uid="{00000000-0005-0000-0000-00004D080000}"/>
    <cellStyle name="Normal 13 2 2 5 2" xfId="2492" xr:uid="{00000000-0005-0000-0000-00004E080000}"/>
    <cellStyle name="Normal 13 2 2 6" xfId="2493" xr:uid="{00000000-0005-0000-0000-00004F080000}"/>
    <cellStyle name="Normal 13 2 2 7" xfId="2494" xr:uid="{00000000-0005-0000-0000-000050080000}"/>
    <cellStyle name="Normal 13 2 3" xfId="2495" xr:uid="{00000000-0005-0000-0000-000051080000}"/>
    <cellStyle name="Normal 13 2 3 2" xfId="2496" xr:uid="{00000000-0005-0000-0000-000052080000}"/>
    <cellStyle name="Normal 13 2 3 2 2" xfId="2497" xr:uid="{00000000-0005-0000-0000-000053080000}"/>
    <cellStyle name="Normal 13 2 3 2 3" xfId="2498" xr:uid="{00000000-0005-0000-0000-000054080000}"/>
    <cellStyle name="Normal 13 2 3 3" xfId="2499" xr:uid="{00000000-0005-0000-0000-000055080000}"/>
    <cellStyle name="Normal 13 2 3 3 2" xfId="2500" xr:uid="{00000000-0005-0000-0000-000056080000}"/>
    <cellStyle name="Normal 13 2 3 4" xfId="2501" xr:uid="{00000000-0005-0000-0000-000057080000}"/>
    <cellStyle name="Normal 13 2 3 5" xfId="2502" xr:uid="{00000000-0005-0000-0000-000058080000}"/>
    <cellStyle name="Normal 13 2 3 6" xfId="2503" xr:uid="{00000000-0005-0000-0000-000059080000}"/>
    <cellStyle name="Normal 13 2 4" xfId="2504" xr:uid="{00000000-0005-0000-0000-00005A080000}"/>
    <cellStyle name="Normal 13 2 4 2" xfId="2505" xr:uid="{00000000-0005-0000-0000-00005B080000}"/>
    <cellStyle name="Normal 13 2 4 3" xfId="2506" xr:uid="{00000000-0005-0000-0000-00005C080000}"/>
    <cellStyle name="Normal 13 2 5" xfId="2507" xr:uid="{00000000-0005-0000-0000-00005D080000}"/>
    <cellStyle name="Normal 13 2 5 2" xfId="2508" xr:uid="{00000000-0005-0000-0000-00005E080000}"/>
    <cellStyle name="Normal 13 2 6" xfId="2509" xr:uid="{00000000-0005-0000-0000-00005F080000}"/>
    <cellStyle name="Normal 13 2 6 2" xfId="2510" xr:uid="{00000000-0005-0000-0000-000060080000}"/>
    <cellStyle name="Normal 13 2 7" xfId="2511" xr:uid="{00000000-0005-0000-0000-000061080000}"/>
    <cellStyle name="Normal 13 2 7 2" xfId="2512" xr:uid="{00000000-0005-0000-0000-000062080000}"/>
    <cellStyle name="Normal 13 2 8" xfId="2513" xr:uid="{00000000-0005-0000-0000-000063080000}"/>
    <cellStyle name="Normal 13 2 8 2" xfId="2514" xr:uid="{00000000-0005-0000-0000-000064080000}"/>
    <cellStyle name="Normal 13 2 9" xfId="2515" xr:uid="{00000000-0005-0000-0000-000065080000}"/>
    <cellStyle name="Normal 13 2 9 2" xfId="2516" xr:uid="{00000000-0005-0000-0000-000066080000}"/>
    <cellStyle name="Normal 13 3" xfId="2517" xr:uid="{00000000-0005-0000-0000-000067080000}"/>
    <cellStyle name="Normal 13 3 2" xfId="2518" xr:uid="{00000000-0005-0000-0000-000068080000}"/>
    <cellStyle name="Normal 13 3 2 2" xfId="2519" xr:uid="{00000000-0005-0000-0000-000069080000}"/>
    <cellStyle name="Normal 13 3 2 3" xfId="2520" xr:uid="{00000000-0005-0000-0000-00006A080000}"/>
    <cellStyle name="Normal 13 3 3" xfId="2521" xr:uid="{00000000-0005-0000-0000-00006B080000}"/>
    <cellStyle name="Normal 13 3 3 2" xfId="2522" xr:uid="{00000000-0005-0000-0000-00006C080000}"/>
    <cellStyle name="Normal 13 3 3 2 2" xfId="6848" xr:uid="{84662BA2-7860-40B2-9A9B-1ED7A611172D}"/>
    <cellStyle name="Normal 13 3 4" xfId="2523" xr:uid="{00000000-0005-0000-0000-00006D080000}"/>
    <cellStyle name="Normal 13 3 4 2" xfId="2524" xr:uid="{00000000-0005-0000-0000-00006E080000}"/>
    <cellStyle name="Normal 13 3 5" xfId="2525" xr:uid="{00000000-0005-0000-0000-00006F080000}"/>
    <cellStyle name="Normal 13 3 6" xfId="2526" xr:uid="{00000000-0005-0000-0000-000070080000}"/>
    <cellStyle name="Normal 13 3 7" xfId="2527" xr:uid="{00000000-0005-0000-0000-000071080000}"/>
    <cellStyle name="Normal 13 4" xfId="2528" xr:uid="{00000000-0005-0000-0000-000072080000}"/>
    <cellStyle name="Normal 13 4 2" xfId="2529" xr:uid="{00000000-0005-0000-0000-000073080000}"/>
    <cellStyle name="Normal 13 4 2 2" xfId="6850" xr:uid="{3D4C8F34-09F2-4A1B-9F59-D94E2317B118}"/>
    <cellStyle name="Normal 13 4 3" xfId="2530" xr:uid="{00000000-0005-0000-0000-000074080000}"/>
    <cellStyle name="Normal 13 4 4" xfId="6849" xr:uid="{437B0868-F9CF-4CF9-BDEA-05B9FF7A75D8}"/>
    <cellStyle name="Normal 13 5" xfId="2531" xr:uid="{00000000-0005-0000-0000-000075080000}"/>
    <cellStyle name="Normal 13 5 2" xfId="2532" xr:uid="{00000000-0005-0000-0000-000076080000}"/>
    <cellStyle name="Normal 13 5 3" xfId="2533" xr:uid="{00000000-0005-0000-0000-000077080000}"/>
    <cellStyle name="Normal 13 6" xfId="2534" xr:uid="{00000000-0005-0000-0000-000078080000}"/>
    <cellStyle name="Normal 13 6 2" xfId="2535" xr:uid="{00000000-0005-0000-0000-000079080000}"/>
    <cellStyle name="Normal 13 7" xfId="2536" xr:uid="{00000000-0005-0000-0000-00007A080000}"/>
    <cellStyle name="Normal 13 7 2" xfId="2537" xr:uid="{00000000-0005-0000-0000-00007B080000}"/>
    <cellStyle name="Normal 13 8" xfId="2538" xr:uid="{00000000-0005-0000-0000-00007C080000}"/>
    <cellStyle name="Normal 13 8 2" xfId="2539" xr:uid="{00000000-0005-0000-0000-00007D080000}"/>
    <cellStyle name="Normal 13 9" xfId="2540" xr:uid="{00000000-0005-0000-0000-00007E080000}"/>
    <cellStyle name="Normal 13 9 2" xfId="2541" xr:uid="{00000000-0005-0000-0000-00007F080000}"/>
    <cellStyle name="Normal 14" xfId="2542" xr:uid="{00000000-0005-0000-0000-000080080000}"/>
    <cellStyle name="Normal 14 10" xfId="2543" xr:uid="{00000000-0005-0000-0000-000081080000}"/>
    <cellStyle name="Normal 14 11" xfId="2544" xr:uid="{00000000-0005-0000-0000-000082080000}"/>
    <cellStyle name="Normal 14 12" xfId="2545" xr:uid="{00000000-0005-0000-0000-000083080000}"/>
    <cellStyle name="Normal 14 2" xfId="2546" xr:uid="{00000000-0005-0000-0000-000084080000}"/>
    <cellStyle name="Normal 14 2 2" xfId="2547" xr:uid="{00000000-0005-0000-0000-000085080000}"/>
    <cellStyle name="Normal 14 2 2 2" xfId="2548" xr:uid="{00000000-0005-0000-0000-000086080000}"/>
    <cellStyle name="Normal 14 2 2 3" xfId="2549" xr:uid="{00000000-0005-0000-0000-000087080000}"/>
    <cellStyle name="Normal 14 2 3" xfId="2550" xr:uid="{00000000-0005-0000-0000-000088080000}"/>
    <cellStyle name="Normal 14 2 3 2" xfId="2551" xr:uid="{00000000-0005-0000-0000-000089080000}"/>
    <cellStyle name="Normal 14 2 3 3" xfId="2552" xr:uid="{00000000-0005-0000-0000-00008A080000}"/>
    <cellStyle name="Normal 14 2 4" xfId="2553" xr:uid="{00000000-0005-0000-0000-00008B080000}"/>
    <cellStyle name="Normal 14 2 4 2" xfId="2554" xr:uid="{00000000-0005-0000-0000-00008C080000}"/>
    <cellStyle name="Normal 14 2 5" xfId="2555" xr:uid="{00000000-0005-0000-0000-00008D080000}"/>
    <cellStyle name="Normal 14 2 5 2" xfId="2556" xr:uid="{00000000-0005-0000-0000-00008E080000}"/>
    <cellStyle name="Normal 14 2 6" xfId="2557" xr:uid="{00000000-0005-0000-0000-00008F080000}"/>
    <cellStyle name="Normal 14 2 7" xfId="2558" xr:uid="{00000000-0005-0000-0000-000090080000}"/>
    <cellStyle name="Normal 14 3" xfId="2559" xr:uid="{00000000-0005-0000-0000-000091080000}"/>
    <cellStyle name="Normal 14 3 2" xfId="2560" xr:uid="{00000000-0005-0000-0000-000092080000}"/>
    <cellStyle name="Normal 14 3 3" xfId="2561" xr:uid="{00000000-0005-0000-0000-000093080000}"/>
    <cellStyle name="Normal 14 4" xfId="2562" xr:uid="{00000000-0005-0000-0000-000094080000}"/>
    <cellStyle name="Normal 14 4 2" xfId="2563" xr:uid="{00000000-0005-0000-0000-000095080000}"/>
    <cellStyle name="Normal 14 4 3" xfId="2564" xr:uid="{00000000-0005-0000-0000-000096080000}"/>
    <cellStyle name="Normal 14 5" xfId="2565" xr:uid="{00000000-0005-0000-0000-000097080000}"/>
    <cellStyle name="Normal 14 5 2" xfId="2566" xr:uid="{00000000-0005-0000-0000-000098080000}"/>
    <cellStyle name="Normal 14 6" xfId="2567" xr:uid="{00000000-0005-0000-0000-000099080000}"/>
    <cellStyle name="Normal 14 6 2" xfId="2568" xr:uid="{00000000-0005-0000-0000-00009A080000}"/>
    <cellStyle name="Normal 14 7" xfId="2569" xr:uid="{00000000-0005-0000-0000-00009B080000}"/>
    <cellStyle name="Normal 14 7 2" xfId="2570" xr:uid="{00000000-0005-0000-0000-00009C080000}"/>
    <cellStyle name="Normal 14 8" xfId="2571" xr:uid="{00000000-0005-0000-0000-00009D080000}"/>
    <cellStyle name="Normal 14 8 2" xfId="2572" xr:uid="{00000000-0005-0000-0000-00009E080000}"/>
    <cellStyle name="Normal 14 9" xfId="2573" xr:uid="{00000000-0005-0000-0000-00009F080000}"/>
    <cellStyle name="Normal 15" xfId="2574" xr:uid="{00000000-0005-0000-0000-0000A0080000}"/>
    <cellStyle name="Normal 15 10" xfId="2575" xr:uid="{00000000-0005-0000-0000-0000A1080000}"/>
    <cellStyle name="Normal 15 11" xfId="2576" xr:uid="{00000000-0005-0000-0000-0000A2080000}"/>
    <cellStyle name="Normal 15 2" xfId="2577" xr:uid="{00000000-0005-0000-0000-0000A3080000}"/>
    <cellStyle name="Normal 15 2 2" xfId="2578" xr:uid="{00000000-0005-0000-0000-0000A4080000}"/>
    <cellStyle name="Normal 15 2 2 2" xfId="2579" xr:uid="{00000000-0005-0000-0000-0000A5080000}"/>
    <cellStyle name="Normal 15 2 2 3" xfId="2580" xr:uid="{00000000-0005-0000-0000-0000A6080000}"/>
    <cellStyle name="Normal 15 2 3" xfId="2581" xr:uid="{00000000-0005-0000-0000-0000A7080000}"/>
    <cellStyle name="Normal 15 2 3 2" xfId="2582" xr:uid="{00000000-0005-0000-0000-0000A8080000}"/>
    <cellStyle name="Normal 15 2 4" xfId="2583" xr:uid="{00000000-0005-0000-0000-0000A9080000}"/>
    <cellStyle name="Normal 15 2 4 2" xfId="2584" xr:uid="{00000000-0005-0000-0000-0000AA080000}"/>
    <cellStyle name="Normal 15 2 5" xfId="2585" xr:uid="{00000000-0005-0000-0000-0000AB080000}"/>
    <cellStyle name="Normal 15 2 6" xfId="2586" xr:uid="{00000000-0005-0000-0000-0000AC080000}"/>
    <cellStyle name="Normal 15 2 7" xfId="2587" xr:uid="{00000000-0005-0000-0000-0000AD080000}"/>
    <cellStyle name="Normal 15 2 8" xfId="2588" xr:uid="{00000000-0005-0000-0000-0000AE080000}"/>
    <cellStyle name="Normal 15 3" xfId="2589" xr:uid="{00000000-0005-0000-0000-0000AF080000}"/>
    <cellStyle name="Normal 15 3 2" xfId="2590" xr:uid="{00000000-0005-0000-0000-0000B0080000}"/>
    <cellStyle name="Normal 15 3 2 2" xfId="2591" xr:uid="{00000000-0005-0000-0000-0000B1080000}"/>
    <cellStyle name="Normal 15 3 3" xfId="2592" xr:uid="{00000000-0005-0000-0000-0000B2080000}"/>
    <cellStyle name="Normal 15 4" xfId="2593" xr:uid="{00000000-0005-0000-0000-0000B3080000}"/>
    <cellStyle name="Normal 15 4 2" xfId="2594" xr:uid="{00000000-0005-0000-0000-0000B4080000}"/>
    <cellStyle name="Normal 15 4 3" xfId="2595" xr:uid="{00000000-0005-0000-0000-0000B5080000}"/>
    <cellStyle name="Normal 15 5" xfId="2596" xr:uid="{00000000-0005-0000-0000-0000B6080000}"/>
    <cellStyle name="Normal 15 5 2" xfId="2597" xr:uid="{00000000-0005-0000-0000-0000B7080000}"/>
    <cellStyle name="Normal 15 6" xfId="2598" xr:uid="{00000000-0005-0000-0000-0000B8080000}"/>
    <cellStyle name="Normal 15 6 2" xfId="2599" xr:uid="{00000000-0005-0000-0000-0000B9080000}"/>
    <cellStyle name="Normal 15 7" xfId="2600" xr:uid="{00000000-0005-0000-0000-0000BA080000}"/>
    <cellStyle name="Normal 15 7 2" xfId="2601" xr:uid="{00000000-0005-0000-0000-0000BB080000}"/>
    <cellStyle name="Normal 15 8" xfId="2602" xr:uid="{00000000-0005-0000-0000-0000BC080000}"/>
    <cellStyle name="Normal 15 8 2" xfId="2603" xr:uid="{00000000-0005-0000-0000-0000BD080000}"/>
    <cellStyle name="Normal 15 9" xfId="2604" xr:uid="{00000000-0005-0000-0000-0000BE080000}"/>
    <cellStyle name="Normal 15 9 2" xfId="2605" xr:uid="{00000000-0005-0000-0000-0000BF080000}"/>
    <cellStyle name="Normal 16" xfId="2606" xr:uid="{00000000-0005-0000-0000-0000C0080000}"/>
    <cellStyle name="Normal 16 10" xfId="2607" xr:uid="{00000000-0005-0000-0000-0000C1080000}"/>
    <cellStyle name="Normal 16 2" xfId="2608" xr:uid="{00000000-0005-0000-0000-0000C2080000}"/>
    <cellStyle name="Normal 16 2 2" xfId="2609" xr:uid="{00000000-0005-0000-0000-0000C3080000}"/>
    <cellStyle name="Normal 16 2 2 2" xfId="2610" xr:uid="{00000000-0005-0000-0000-0000C4080000}"/>
    <cellStyle name="Normal 16 2 2 3" xfId="2611" xr:uid="{00000000-0005-0000-0000-0000C5080000}"/>
    <cellStyle name="Normal 16 2 3" xfId="2612" xr:uid="{00000000-0005-0000-0000-0000C6080000}"/>
    <cellStyle name="Normal 16 2 3 2" xfId="2613" xr:uid="{00000000-0005-0000-0000-0000C7080000}"/>
    <cellStyle name="Normal 16 2 4" xfId="2614" xr:uid="{00000000-0005-0000-0000-0000C8080000}"/>
    <cellStyle name="Normal 16 2 5" xfId="2615" xr:uid="{00000000-0005-0000-0000-0000C9080000}"/>
    <cellStyle name="Normal 16 2 6" xfId="2616" xr:uid="{00000000-0005-0000-0000-0000CA080000}"/>
    <cellStyle name="Normal 16 2 7" xfId="2617" xr:uid="{00000000-0005-0000-0000-0000CB080000}"/>
    <cellStyle name="Normal 16 3" xfId="2618" xr:uid="{00000000-0005-0000-0000-0000CC080000}"/>
    <cellStyle name="Normal 16 3 2" xfId="2619" xr:uid="{00000000-0005-0000-0000-0000CD080000}"/>
    <cellStyle name="Normal 16 3 3" xfId="2620" xr:uid="{00000000-0005-0000-0000-0000CE080000}"/>
    <cellStyle name="Normal 16 4" xfId="2621" xr:uid="{00000000-0005-0000-0000-0000CF080000}"/>
    <cellStyle name="Normal 16 4 2" xfId="2622" xr:uid="{00000000-0005-0000-0000-0000D0080000}"/>
    <cellStyle name="Normal 16 5" xfId="2623" xr:uid="{00000000-0005-0000-0000-0000D1080000}"/>
    <cellStyle name="Normal 16 5 2" xfId="2624" xr:uid="{00000000-0005-0000-0000-0000D2080000}"/>
    <cellStyle name="Normal 16 6" xfId="2625" xr:uid="{00000000-0005-0000-0000-0000D3080000}"/>
    <cellStyle name="Normal 16 6 2" xfId="2626" xr:uid="{00000000-0005-0000-0000-0000D4080000}"/>
    <cellStyle name="Normal 16 7" xfId="2627" xr:uid="{00000000-0005-0000-0000-0000D5080000}"/>
    <cellStyle name="Normal 16 7 2" xfId="2628" xr:uid="{00000000-0005-0000-0000-0000D6080000}"/>
    <cellStyle name="Normal 16 8" xfId="2629" xr:uid="{00000000-0005-0000-0000-0000D7080000}"/>
    <cellStyle name="Normal 16 9" xfId="2630" xr:uid="{00000000-0005-0000-0000-0000D8080000}"/>
    <cellStyle name="Normal 17" xfId="2631" xr:uid="{00000000-0005-0000-0000-0000D9080000}"/>
    <cellStyle name="Normal 17 2" xfId="2632" xr:uid="{00000000-0005-0000-0000-0000DA080000}"/>
    <cellStyle name="Normal 17 2 2" xfId="2633" xr:uid="{00000000-0005-0000-0000-0000DB080000}"/>
    <cellStyle name="Normal 17 2 3" xfId="2634" xr:uid="{00000000-0005-0000-0000-0000DC080000}"/>
    <cellStyle name="Normal 17 3" xfId="2635" xr:uid="{00000000-0005-0000-0000-0000DD080000}"/>
    <cellStyle name="Normal 17 3 2" xfId="2636" xr:uid="{00000000-0005-0000-0000-0000DE080000}"/>
    <cellStyle name="Normal 17 4" xfId="2637" xr:uid="{00000000-0005-0000-0000-0000DF080000}"/>
    <cellStyle name="Normal 17 5" xfId="2638" xr:uid="{00000000-0005-0000-0000-0000E0080000}"/>
    <cellStyle name="Normal 18" xfId="2639" xr:uid="{00000000-0005-0000-0000-0000E1080000}"/>
    <cellStyle name="Normal 18 2" xfId="2640" xr:uid="{00000000-0005-0000-0000-0000E2080000}"/>
    <cellStyle name="Normal 18 2 2" xfId="2641" xr:uid="{00000000-0005-0000-0000-0000E3080000}"/>
    <cellStyle name="Normal 18 3" xfId="2642" xr:uid="{00000000-0005-0000-0000-0000E4080000}"/>
    <cellStyle name="Normal 18 4" xfId="2643" xr:uid="{00000000-0005-0000-0000-0000E5080000}"/>
    <cellStyle name="Normal 18 5" xfId="2644" xr:uid="{00000000-0005-0000-0000-0000E6080000}"/>
    <cellStyle name="Normal 19" xfId="2645" xr:uid="{00000000-0005-0000-0000-0000E7080000}"/>
    <cellStyle name="Normal 19 2" xfId="2646" xr:uid="{00000000-0005-0000-0000-0000E8080000}"/>
    <cellStyle name="Normal 19 3" xfId="2647" xr:uid="{00000000-0005-0000-0000-0000E9080000}"/>
    <cellStyle name="Normal 2" xfId="815" xr:uid="{00000000-0005-0000-0000-0000EA080000}"/>
    <cellStyle name="Normal 2 10" xfId="2648" xr:uid="{00000000-0005-0000-0000-0000EB080000}"/>
    <cellStyle name="Normal 2 10 2" xfId="2649" xr:uid="{00000000-0005-0000-0000-0000EC080000}"/>
    <cellStyle name="Normal 2 11" xfId="2650" xr:uid="{00000000-0005-0000-0000-0000ED080000}"/>
    <cellStyle name="Normal 2 12" xfId="2651" xr:uid="{00000000-0005-0000-0000-0000EE080000}"/>
    <cellStyle name="Normal 2 13" xfId="2652" xr:uid="{00000000-0005-0000-0000-0000EF080000}"/>
    <cellStyle name="Normal 2 14" xfId="2653" xr:uid="{00000000-0005-0000-0000-0000F0080000}"/>
    <cellStyle name="Normal 2 15" xfId="2654" xr:uid="{00000000-0005-0000-0000-0000F1080000}"/>
    <cellStyle name="Normal 2 15 10" xfId="2655" xr:uid="{00000000-0005-0000-0000-0000F2080000}"/>
    <cellStyle name="Normal 2 15 11" xfId="2656" xr:uid="{00000000-0005-0000-0000-0000F3080000}"/>
    <cellStyle name="Normal 2 15 2" xfId="2657" xr:uid="{00000000-0005-0000-0000-0000F4080000}"/>
    <cellStyle name="Normal 2 15 2 2" xfId="2658" xr:uid="{00000000-0005-0000-0000-0000F5080000}"/>
    <cellStyle name="Normal 2 15 2 2 2" xfId="2659" xr:uid="{00000000-0005-0000-0000-0000F6080000}"/>
    <cellStyle name="Normal 2 15 2 2 3" xfId="2660" xr:uid="{00000000-0005-0000-0000-0000F7080000}"/>
    <cellStyle name="Normal 2 15 2 3" xfId="2661" xr:uid="{00000000-0005-0000-0000-0000F8080000}"/>
    <cellStyle name="Normal 2 15 2 3 2" xfId="2662" xr:uid="{00000000-0005-0000-0000-0000F9080000}"/>
    <cellStyle name="Normal 2 15 2 4" xfId="2663" xr:uid="{00000000-0005-0000-0000-0000FA080000}"/>
    <cellStyle name="Normal 2 15 2 4 2" xfId="2664" xr:uid="{00000000-0005-0000-0000-0000FB080000}"/>
    <cellStyle name="Normal 2 15 2 5" xfId="2665" xr:uid="{00000000-0005-0000-0000-0000FC080000}"/>
    <cellStyle name="Normal 2 15 2 5 2" xfId="2666" xr:uid="{00000000-0005-0000-0000-0000FD080000}"/>
    <cellStyle name="Normal 2 15 2 6" xfId="2667" xr:uid="{00000000-0005-0000-0000-0000FE080000}"/>
    <cellStyle name="Normal 2 15 2 7" xfId="2668" xr:uid="{00000000-0005-0000-0000-0000FF080000}"/>
    <cellStyle name="Normal 2 15 3" xfId="2669" xr:uid="{00000000-0005-0000-0000-000000090000}"/>
    <cellStyle name="Normal 2 15 3 2" xfId="2670" xr:uid="{00000000-0005-0000-0000-000001090000}"/>
    <cellStyle name="Normal 2 15 3 2 2" xfId="2671" xr:uid="{00000000-0005-0000-0000-000002090000}"/>
    <cellStyle name="Normal 2 15 3 2 3" xfId="2672" xr:uid="{00000000-0005-0000-0000-000003090000}"/>
    <cellStyle name="Normal 2 15 3 3" xfId="2673" xr:uid="{00000000-0005-0000-0000-000004090000}"/>
    <cellStyle name="Normal 2 15 3 3 2" xfId="2674" xr:uid="{00000000-0005-0000-0000-000005090000}"/>
    <cellStyle name="Normal 2 15 3 4" xfId="2675" xr:uid="{00000000-0005-0000-0000-000006090000}"/>
    <cellStyle name="Normal 2 15 3 5" xfId="2676" xr:uid="{00000000-0005-0000-0000-000007090000}"/>
    <cellStyle name="Normal 2 15 3 6" xfId="2677" xr:uid="{00000000-0005-0000-0000-000008090000}"/>
    <cellStyle name="Normal 2 15 4" xfId="2678" xr:uid="{00000000-0005-0000-0000-000009090000}"/>
    <cellStyle name="Normal 2 15 4 2" xfId="2679" xr:uid="{00000000-0005-0000-0000-00000A090000}"/>
    <cellStyle name="Normal 2 15 4 3" xfId="2680" xr:uid="{00000000-0005-0000-0000-00000B090000}"/>
    <cellStyle name="Normal 2 15 5" xfId="2681" xr:uid="{00000000-0005-0000-0000-00000C090000}"/>
    <cellStyle name="Normal 2 15 5 2" xfId="2682" xr:uid="{00000000-0005-0000-0000-00000D090000}"/>
    <cellStyle name="Normal 2 15 6" xfId="2683" xr:uid="{00000000-0005-0000-0000-00000E090000}"/>
    <cellStyle name="Normal 2 15 6 2" xfId="2684" xr:uid="{00000000-0005-0000-0000-00000F090000}"/>
    <cellStyle name="Normal 2 15 7" xfId="2685" xr:uid="{00000000-0005-0000-0000-000010090000}"/>
    <cellStyle name="Normal 2 15 7 2" xfId="2686" xr:uid="{00000000-0005-0000-0000-000011090000}"/>
    <cellStyle name="Normal 2 15 8" xfId="2687" xr:uid="{00000000-0005-0000-0000-000012090000}"/>
    <cellStyle name="Normal 2 15 8 2" xfId="2688" xr:uid="{00000000-0005-0000-0000-000013090000}"/>
    <cellStyle name="Normal 2 15 9" xfId="2689" xr:uid="{00000000-0005-0000-0000-000014090000}"/>
    <cellStyle name="Normal 2 15 9 2" xfId="2690" xr:uid="{00000000-0005-0000-0000-000015090000}"/>
    <cellStyle name="Normal 2 16" xfId="2691" xr:uid="{00000000-0005-0000-0000-000016090000}"/>
    <cellStyle name="Normal 2 17" xfId="2692" xr:uid="{00000000-0005-0000-0000-000017090000}"/>
    <cellStyle name="Normal 2 18" xfId="2693" xr:uid="{00000000-0005-0000-0000-000018090000}"/>
    <cellStyle name="Normal 2 2" xfId="816" xr:uid="{00000000-0005-0000-0000-000019090000}"/>
    <cellStyle name="Normal 2 2 10" xfId="2694" xr:uid="{00000000-0005-0000-0000-00001A090000}"/>
    <cellStyle name="Normal 2 2 2" xfId="817" xr:uid="{00000000-0005-0000-0000-00001B090000}"/>
    <cellStyle name="Normal 2 2 2 10" xfId="2695" xr:uid="{00000000-0005-0000-0000-00001C090000}"/>
    <cellStyle name="Normal 2 2 2 10 2" xfId="2696" xr:uid="{00000000-0005-0000-0000-00001D090000}"/>
    <cellStyle name="Normal 2 2 2 11" xfId="2697" xr:uid="{00000000-0005-0000-0000-00001E090000}"/>
    <cellStyle name="Normal 2 2 2 11 2" xfId="2698" xr:uid="{00000000-0005-0000-0000-00001F090000}"/>
    <cellStyle name="Normal 2 2 2 12" xfId="2699" xr:uid="{00000000-0005-0000-0000-000020090000}"/>
    <cellStyle name="Normal 2 2 2 12 2" xfId="2700" xr:uid="{00000000-0005-0000-0000-000021090000}"/>
    <cellStyle name="Normal 2 2 2 13" xfId="2701" xr:uid="{00000000-0005-0000-0000-000022090000}"/>
    <cellStyle name="Normal 2 2 2 13 2" xfId="2702" xr:uid="{00000000-0005-0000-0000-000023090000}"/>
    <cellStyle name="Normal 2 2 2 14" xfId="2703" xr:uid="{00000000-0005-0000-0000-000024090000}"/>
    <cellStyle name="Normal 2 2 2 15" xfId="2704" xr:uid="{00000000-0005-0000-0000-000025090000}"/>
    <cellStyle name="Normal 2 2 2 16" xfId="2705" xr:uid="{00000000-0005-0000-0000-000026090000}"/>
    <cellStyle name="Normal 2 2 2 2" xfId="818" xr:uid="{00000000-0005-0000-0000-000027090000}"/>
    <cellStyle name="Normal 2 2 2 2 10" xfId="2706" xr:uid="{00000000-0005-0000-0000-000028090000}"/>
    <cellStyle name="Normal 2 2 2 2 11" xfId="2707" xr:uid="{00000000-0005-0000-0000-000029090000}"/>
    <cellStyle name="Normal 2 2 2 2 12" xfId="2708" xr:uid="{00000000-0005-0000-0000-00002A090000}"/>
    <cellStyle name="Normal 2 2 2 2 13" xfId="2709" xr:uid="{00000000-0005-0000-0000-00002B090000}"/>
    <cellStyle name="Normal 2 2 2 2 14" xfId="2710" xr:uid="{00000000-0005-0000-0000-00002C090000}"/>
    <cellStyle name="Normal 2 2 2 2 2" xfId="819" xr:uid="{00000000-0005-0000-0000-00002D090000}"/>
    <cellStyle name="Normal 2 2 2 2 2 10" xfId="2711" xr:uid="{00000000-0005-0000-0000-00002E090000}"/>
    <cellStyle name="Normal 2 2 2 2 2 11" xfId="2712" xr:uid="{00000000-0005-0000-0000-00002F090000}"/>
    <cellStyle name="Normal 2 2 2 2 2 2" xfId="2713" xr:uid="{00000000-0005-0000-0000-000030090000}"/>
    <cellStyle name="Normal 2 2 2 2 2 2 2" xfId="2714" xr:uid="{00000000-0005-0000-0000-000031090000}"/>
    <cellStyle name="Normal 2 2 2 2 2 2 2 2" xfId="2715" xr:uid="{00000000-0005-0000-0000-000032090000}"/>
    <cellStyle name="Normal 2 2 2 2 2 2 3" xfId="2716" xr:uid="{00000000-0005-0000-0000-000033090000}"/>
    <cellStyle name="Normal 2 2 2 2 2 3" xfId="2717" xr:uid="{00000000-0005-0000-0000-000034090000}"/>
    <cellStyle name="Normal 2 2 2 2 2 3 2" xfId="2718" xr:uid="{00000000-0005-0000-0000-000035090000}"/>
    <cellStyle name="Normal 2 2 2 2 2 4" xfId="2719" xr:uid="{00000000-0005-0000-0000-000036090000}"/>
    <cellStyle name="Normal 2 2 2 2 2 4 2" xfId="2720" xr:uid="{00000000-0005-0000-0000-000037090000}"/>
    <cellStyle name="Normal 2 2 2 2 2 5" xfId="2721" xr:uid="{00000000-0005-0000-0000-000038090000}"/>
    <cellStyle name="Normal 2 2 2 2 2 5 2" xfId="2722" xr:uid="{00000000-0005-0000-0000-000039090000}"/>
    <cellStyle name="Normal 2 2 2 2 2 6" xfId="2723" xr:uid="{00000000-0005-0000-0000-00003A090000}"/>
    <cellStyle name="Normal 2 2 2 2 2 7" xfId="2724" xr:uid="{00000000-0005-0000-0000-00003B090000}"/>
    <cellStyle name="Normal 2 2 2 2 2 8" xfId="2725" xr:uid="{00000000-0005-0000-0000-00003C090000}"/>
    <cellStyle name="Normal 2 2 2 2 2 9" xfId="2726" xr:uid="{00000000-0005-0000-0000-00003D090000}"/>
    <cellStyle name="Normal 2 2 2 2 3" xfId="820" xr:uid="{00000000-0005-0000-0000-00003E090000}"/>
    <cellStyle name="Normal 2 2 2 2 3 2" xfId="2727" xr:uid="{00000000-0005-0000-0000-00003F090000}"/>
    <cellStyle name="Normal 2 2 2 2 3 3" xfId="2728" xr:uid="{00000000-0005-0000-0000-000040090000}"/>
    <cellStyle name="Normal 2 2 2 2 3 4" xfId="2729" xr:uid="{00000000-0005-0000-0000-000041090000}"/>
    <cellStyle name="Normal 2 2 2 2 3 5" xfId="2730" xr:uid="{00000000-0005-0000-0000-000042090000}"/>
    <cellStyle name="Normal 2 2 2 2 3 6" xfId="2731" xr:uid="{00000000-0005-0000-0000-000043090000}"/>
    <cellStyle name="Normal 2 2 2 2 4" xfId="2732" xr:uid="{00000000-0005-0000-0000-000044090000}"/>
    <cellStyle name="Normal 2 2 2 2 4 2" xfId="2733" xr:uid="{00000000-0005-0000-0000-000045090000}"/>
    <cellStyle name="Normal 2 2 2 2 4 3" xfId="2734" xr:uid="{00000000-0005-0000-0000-000046090000}"/>
    <cellStyle name="Normal 2 2 2 2 5" xfId="2735" xr:uid="{00000000-0005-0000-0000-000047090000}"/>
    <cellStyle name="Normal 2 2 2 2 5 2" xfId="2736" xr:uid="{00000000-0005-0000-0000-000048090000}"/>
    <cellStyle name="Normal 2 2 2 2 5 3" xfId="2737" xr:uid="{00000000-0005-0000-0000-000049090000}"/>
    <cellStyle name="Normal 2 2 2 2 6" xfId="2738" xr:uid="{00000000-0005-0000-0000-00004A090000}"/>
    <cellStyle name="Normal 2 2 2 2 6 2" xfId="2739" xr:uid="{00000000-0005-0000-0000-00004B090000}"/>
    <cellStyle name="Normal 2 2 2 2 7" xfId="2740" xr:uid="{00000000-0005-0000-0000-00004C090000}"/>
    <cellStyle name="Normal 2 2 2 2 7 2" xfId="2741" xr:uid="{00000000-0005-0000-0000-00004D090000}"/>
    <cellStyle name="Normal 2 2 2 2 8" xfId="2742" xr:uid="{00000000-0005-0000-0000-00004E090000}"/>
    <cellStyle name="Normal 2 2 2 2 8 2" xfId="2743" xr:uid="{00000000-0005-0000-0000-00004F090000}"/>
    <cellStyle name="Normal 2 2 2 2 9" xfId="2744" xr:uid="{00000000-0005-0000-0000-000050090000}"/>
    <cellStyle name="Normal 2 2 2 2 9 2" xfId="2745" xr:uid="{00000000-0005-0000-0000-000051090000}"/>
    <cellStyle name="Normal 2 2 2 3" xfId="821" xr:uid="{00000000-0005-0000-0000-000052090000}"/>
    <cellStyle name="Normal 2 2 2 3 10" xfId="2746" xr:uid="{00000000-0005-0000-0000-000053090000}"/>
    <cellStyle name="Normal 2 2 2 3 11" xfId="2747" xr:uid="{00000000-0005-0000-0000-000054090000}"/>
    <cellStyle name="Normal 2 2 2 3 12" xfId="2748" xr:uid="{00000000-0005-0000-0000-000055090000}"/>
    <cellStyle name="Normal 2 2 2 3 13" xfId="2749" xr:uid="{00000000-0005-0000-0000-000056090000}"/>
    <cellStyle name="Normal 2 2 2 3 14" xfId="2750" xr:uid="{00000000-0005-0000-0000-000057090000}"/>
    <cellStyle name="Normal 2 2 2 3 15" xfId="2751" xr:uid="{00000000-0005-0000-0000-000058090000}"/>
    <cellStyle name="Normal 2 2 2 3 2" xfId="2752" xr:uid="{00000000-0005-0000-0000-000059090000}"/>
    <cellStyle name="Normal 2 2 2 3 2 2" xfId="2753" xr:uid="{00000000-0005-0000-0000-00005A090000}"/>
    <cellStyle name="Normal 2 2 2 3 2 3" xfId="2754" xr:uid="{00000000-0005-0000-0000-00005B090000}"/>
    <cellStyle name="Normal 2 2 2 3 3" xfId="2755" xr:uid="{00000000-0005-0000-0000-00005C090000}"/>
    <cellStyle name="Normal 2 2 2 3 3 2" xfId="2756" xr:uid="{00000000-0005-0000-0000-00005D090000}"/>
    <cellStyle name="Normal 2 2 2 3 3 2 2" xfId="2757" xr:uid="{00000000-0005-0000-0000-00005E090000}"/>
    <cellStyle name="Normal 2 2 2 3 3 3" xfId="2758" xr:uid="{00000000-0005-0000-0000-00005F090000}"/>
    <cellStyle name="Normal 2 2 2 3 3 4" xfId="2759" xr:uid="{00000000-0005-0000-0000-000060090000}"/>
    <cellStyle name="Normal 2 2 2 3 4" xfId="2760" xr:uid="{00000000-0005-0000-0000-000061090000}"/>
    <cellStyle name="Normal 2 2 2 3 4 2" xfId="2761" xr:uid="{00000000-0005-0000-0000-000062090000}"/>
    <cellStyle name="Normal 2 2 2 3 4 3" xfId="2762" xr:uid="{00000000-0005-0000-0000-000063090000}"/>
    <cellStyle name="Normal 2 2 2 3 5" xfId="2763" xr:uid="{00000000-0005-0000-0000-000064090000}"/>
    <cellStyle name="Normal 2 2 2 3 6" xfId="2764" xr:uid="{00000000-0005-0000-0000-000065090000}"/>
    <cellStyle name="Normal 2 2 2 3 7" xfId="2765" xr:uid="{00000000-0005-0000-0000-000066090000}"/>
    <cellStyle name="Normal 2 2 2 3 8" xfId="2766" xr:uid="{00000000-0005-0000-0000-000067090000}"/>
    <cellStyle name="Normal 2 2 2 3 9" xfId="2767" xr:uid="{00000000-0005-0000-0000-000068090000}"/>
    <cellStyle name="Normal 2 2 2 4" xfId="822" xr:uid="{00000000-0005-0000-0000-000069090000}"/>
    <cellStyle name="Normal 2 2 2 4 2" xfId="2768" xr:uid="{00000000-0005-0000-0000-00006A090000}"/>
    <cellStyle name="Normal 2 2 2 4 3" xfId="2769" xr:uid="{00000000-0005-0000-0000-00006B090000}"/>
    <cellStyle name="Normal 2 2 2 4 4" xfId="2770" xr:uid="{00000000-0005-0000-0000-00006C090000}"/>
    <cellStyle name="Normal 2 2 2 4 5" xfId="2771" xr:uid="{00000000-0005-0000-0000-00006D090000}"/>
    <cellStyle name="Normal 2 2 2 5" xfId="823" xr:uid="{00000000-0005-0000-0000-00006E090000}"/>
    <cellStyle name="Normal 2 2 2 5 2" xfId="2772" xr:uid="{00000000-0005-0000-0000-00006F090000}"/>
    <cellStyle name="Normal 2 2 2 6" xfId="2773" xr:uid="{00000000-0005-0000-0000-000070090000}"/>
    <cellStyle name="Normal 2 2 2 6 2" xfId="2774" xr:uid="{00000000-0005-0000-0000-000071090000}"/>
    <cellStyle name="Normal 2 2 2 7" xfId="2775" xr:uid="{00000000-0005-0000-0000-000072090000}"/>
    <cellStyle name="Normal 2 2 2 7 2" xfId="2776" xr:uid="{00000000-0005-0000-0000-000073090000}"/>
    <cellStyle name="Normal 2 2 2 8" xfId="2777" xr:uid="{00000000-0005-0000-0000-000074090000}"/>
    <cellStyle name="Normal 2 2 2 8 2" xfId="2778" xr:uid="{00000000-0005-0000-0000-000075090000}"/>
    <cellStyle name="Normal 2 2 2 9" xfId="2779" xr:uid="{00000000-0005-0000-0000-000076090000}"/>
    <cellStyle name="Normal 2 2 2 9 2" xfId="2780" xr:uid="{00000000-0005-0000-0000-000077090000}"/>
    <cellStyle name="Normal 2 2 3" xfId="824" xr:uid="{00000000-0005-0000-0000-000078090000}"/>
    <cellStyle name="Normal 2 2 3 2" xfId="825" xr:uid="{00000000-0005-0000-0000-000079090000}"/>
    <cellStyle name="Normal 2 2 3 2 2" xfId="826" xr:uid="{00000000-0005-0000-0000-00007A090000}"/>
    <cellStyle name="Normal 2 2 3 3" xfId="827" xr:uid="{00000000-0005-0000-0000-00007B090000}"/>
    <cellStyle name="Normal 2 2 4" xfId="828" xr:uid="{00000000-0005-0000-0000-00007C090000}"/>
    <cellStyle name="Normal 2 2 4 2" xfId="829" xr:uid="{00000000-0005-0000-0000-00007D090000}"/>
    <cellStyle name="Normal 2 2 4 2 2" xfId="2781" xr:uid="{00000000-0005-0000-0000-00007E090000}"/>
    <cellStyle name="Normal 2 2 5" xfId="830" xr:uid="{00000000-0005-0000-0000-00007F090000}"/>
    <cellStyle name="Normal 2 2 6" xfId="831" xr:uid="{00000000-0005-0000-0000-000080090000}"/>
    <cellStyle name="Normal 2 2 7" xfId="2782" xr:uid="{00000000-0005-0000-0000-000081090000}"/>
    <cellStyle name="Normal 2 2 8" xfId="2783" xr:uid="{00000000-0005-0000-0000-000082090000}"/>
    <cellStyle name="Normal 2 2 9" xfId="2784" xr:uid="{00000000-0005-0000-0000-000083090000}"/>
    <cellStyle name="Normal 2 3" xfId="832" xr:uid="{00000000-0005-0000-0000-000084090000}"/>
    <cellStyle name="Normal 2 3 2" xfId="833" xr:uid="{00000000-0005-0000-0000-000085090000}"/>
    <cellStyle name="Normal 2 3 3" xfId="834" xr:uid="{00000000-0005-0000-0000-000086090000}"/>
    <cellStyle name="Normal 2 3 4" xfId="2785" xr:uid="{00000000-0005-0000-0000-000087090000}"/>
    <cellStyle name="Normal 2 3 5" xfId="2786" xr:uid="{00000000-0005-0000-0000-000088090000}"/>
    <cellStyle name="Normal 2 4" xfId="835" xr:uid="{00000000-0005-0000-0000-000089090000}"/>
    <cellStyle name="Normal 2 4 2" xfId="2787" xr:uid="{00000000-0005-0000-0000-00008A090000}"/>
    <cellStyle name="Normal 2 4 2 2" xfId="2788" xr:uid="{00000000-0005-0000-0000-00008B090000}"/>
    <cellStyle name="Normal 2 4 3" xfId="2789" xr:uid="{00000000-0005-0000-0000-00008C090000}"/>
    <cellStyle name="Normal 2 4 4" xfId="2790" xr:uid="{00000000-0005-0000-0000-00008D090000}"/>
    <cellStyle name="Normal 2 4 5" xfId="2791" xr:uid="{00000000-0005-0000-0000-00008E090000}"/>
    <cellStyle name="Normal 2 4 6" xfId="2792" xr:uid="{00000000-0005-0000-0000-00008F090000}"/>
    <cellStyle name="Normal 2 5" xfId="836" xr:uid="{00000000-0005-0000-0000-000090090000}"/>
    <cellStyle name="Normal 2 5 2" xfId="2793" xr:uid="{00000000-0005-0000-0000-000091090000}"/>
    <cellStyle name="Normal 2 5 3" xfId="2794" xr:uid="{00000000-0005-0000-0000-000092090000}"/>
    <cellStyle name="Normal 2 5 4" xfId="2795" xr:uid="{00000000-0005-0000-0000-000093090000}"/>
    <cellStyle name="Normal 2 5 5" xfId="2796" xr:uid="{00000000-0005-0000-0000-000094090000}"/>
    <cellStyle name="Normal 2 5 6" xfId="2797" xr:uid="{00000000-0005-0000-0000-000095090000}"/>
    <cellStyle name="Normal 2 5 7" xfId="2798" xr:uid="{00000000-0005-0000-0000-000096090000}"/>
    <cellStyle name="Normal 2 6" xfId="837" xr:uid="{00000000-0005-0000-0000-000097090000}"/>
    <cellStyle name="Normal 2 6 2" xfId="2799" xr:uid="{00000000-0005-0000-0000-000098090000}"/>
    <cellStyle name="Normal 2 6 3" xfId="2800" xr:uid="{00000000-0005-0000-0000-000099090000}"/>
    <cellStyle name="Normal 2 7" xfId="2801" xr:uid="{00000000-0005-0000-0000-00009A090000}"/>
    <cellStyle name="Normal 2 7 2" xfId="2802" xr:uid="{00000000-0005-0000-0000-00009B090000}"/>
    <cellStyle name="Normal 2 7 2 2" xfId="2803" xr:uid="{00000000-0005-0000-0000-00009C090000}"/>
    <cellStyle name="Normal 2 7 3" xfId="2804" xr:uid="{00000000-0005-0000-0000-00009D090000}"/>
    <cellStyle name="Normal 2 8" xfId="2805" xr:uid="{00000000-0005-0000-0000-00009E090000}"/>
    <cellStyle name="Normal 2 8 2" xfId="2806" xr:uid="{00000000-0005-0000-0000-00009F090000}"/>
    <cellStyle name="Normal 2 8 3" xfId="2807" xr:uid="{00000000-0005-0000-0000-0000A0090000}"/>
    <cellStyle name="Normal 2 8 3 2" xfId="2808" xr:uid="{00000000-0005-0000-0000-0000A1090000}"/>
    <cellStyle name="Normal 2 8 4" xfId="2809" xr:uid="{00000000-0005-0000-0000-0000A2090000}"/>
    <cellStyle name="Normal 2 8 5" xfId="2810" xr:uid="{00000000-0005-0000-0000-0000A3090000}"/>
    <cellStyle name="Normal 2 9" xfId="2811" xr:uid="{00000000-0005-0000-0000-0000A4090000}"/>
    <cellStyle name="Normal 2 9 10" xfId="2812" xr:uid="{00000000-0005-0000-0000-0000A5090000}"/>
    <cellStyle name="Normal 2 9 10 2" xfId="2813" xr:uid="{00000000-0005-0000-0000-0000A6090000}"/>
    <cellStyle name="Normal 2 9 11" xfId="2814" xr:uid="{00000000-0005-0000-0000-0000A7090000}"/>
    <cellStyle name="Normal 2 9 2" xfId="2815" xr:uid="{00000000-0005-0000-0000-0000A8090000}"/>
    <cellStyle name="Normal 2 9 2 2" xfId="2816" xr:uid="{00000000-0005-0000-0000-0000A9090000}"/>
    <cellStyle name="Normal 2 9 2 2 2" xfId="2817" xr:uid="{00000000-0005-0000-0000-0000AA090000}"/>
    <cellStyle name="Normal 2 9 2 2 3" xfId="2818" xr:uid="{00000000-0005-0000-0000-0000AB090000}"/>
    <cellStyle name="Normal 2 9 2 3" xfId="2819" xr:uid="{00000000-0005-0000-0000-0000AC090000}"/>
    <cellStyle name="Normal 2 9 2 3 2" xfId="2820" xr:uid="{00000000-0005-0000-0000-0000AD090000}"/>
    <cellStyle name="Normal 2 9 2 4" xfId="2821" xr:uid="{00000000-0005-0000-0000-0000AE090000}"/>
    <cellStyle name="Normal 2 9 2 4 2" xfId="2822" xr:uid="{00000000-0005-0000-0000-0000AF090000}"/>
    <cellStyle name="Normal 2 9 2 5" xfId="2823" xr:uid="{00000000-0005-0000-0000-0000B0090000}"/>
    <cellStyle name="Normal 2 9 2 5 2" xfId="2824" xr:uid="{00000000-0005-0000-0000-0000B1090000}"/>
    <cellStyle name="Normal 2 9 2 6" xfId="2825" xr:uid="{00000000-0005-0000-0000-0000B2090000}"/>
    <cellStyle name="Normal 2 9 2 7" xfId="2826" xr:uid="{00000000-0005-0000-0000-0000B3090000}"/>
    <cellStyle name="Normal 2 9 3" xfId="2827" xr:uid="{00000000-0005-0000-0000-0000B4090000}"/>
    <cellStyle name="Normal 2 9 3 2" xfId="2828" xr:uid="{00000000-0005-0000-0000-0000B5090000}"/>
    <cellStyle name="Normal 2 9 3 2 2" xfId="2829" xr:uid="{00000000-0005-0000-0000-0000B6090000}"/>
    <cellStyle name="Normal 2 9 3 2 3" xfId="2830" xr:uid="{00000000-0005-0000-0000-0000B7090000}"/>
    <cellStyle name="Normal 2 9 3 3" xfId="2831" xr:uid="{00000000-0005-0000-0000-0000B8090000}"/>
    <cellStyle name="Normal 2 9 3 3 2" xfId="2832" xr:uid="{00000000-0005-0000-0000-0000B9090000}"/>
    <cellStyle name="Normal 2 9 3 4" xfId="2833" xr:uid="{00000000-0005-0000-0000-0000BA090000}"/>
    <cellStyle name="Normal 2 9 3 5" xfId="2834" xr:uid="{00000000-0005-0000-0000-0000BB090000}"/>
    <cellStyle name="Normal 2 9 3 6" xfId="2835" xr:uid="{00000000-0005-0000-0000-0000BC090000}"/>
    <cellStyle name="Normal 2 9 4" xfId="2836" xr:uid="{00000000-0005-0000-0000-0000BD090000}"/>
    <cellStyle name="Normal 2 9 4 2" xfId="2837" xr:uid="{00000000-0005-0000-0000-0000BE090000}"/>
    <cellStyle name="Normal 2 9 4 3" xfId="2838" xr:uid="{00000000-0005-0000-0000-0000BF090000}"/>
    <cellStyle name="Normal 2 9 5" xfId="2839" xr:uid="{00000000-0005-0000-0000-0000C0090000}"/>
    <cellStyle name="Normal 2 9 5 2" xfId="2840" xr:uid="{00000000-0005-0000-0000-0000C1090000}"/>
    <cellStyle name="Normal 2 9 6" xfId="2841" xr:uid="{00000000-0005-0000-0000-0000C2090000}"/>
    <cellStyle name="Normal 2 9 6 2" xfId="2842" xr:uid="{00000000-0005-0000-0000-0000C3090000}"/>
    <cellStyle name="Normal 2 9 7" xfId="2843" xr:uid="{00000000-0005-0000-0000-0000C4090000}"/>
    <cellStyle name="Normal 2 9 7 2" xfId="2844" xr:uid="{00000000-0005-0000-0000-0000C5090000}"/>
    <cellStyle name="Normal 2 9 8" xfId="2845" xr:uid="{00000000-0005-0000-0000-0000C6090000}"/>
    <cellStyle name="Normal 2 9 8 2" xfId="2846" xr:uid="{00000000-0005-0000-0000-0000C7090000}"/>
    <cellStyle name="Normal 2 9 9" xfId="2847" xr:uid="{00000000-0005-0000-0000-0000C8090000}"/>
    <cellStyle name="Normal 2 9 9 2" xfId="2848" xr:uid="{00000000-0005-0000-0000-0000C9090000}"/>
    <cellStyle name="Normal 2_AUG_TabChap2" xfId="2849" xr:uid="{00000000-0005-0000-0000-0000CA090000}"/>
    <cellStyle name="Normal 20" xfId="2850" xr:uid="{00000000-0005-0000-0000-0000CB090000}"/>
    <cellStyle name="Normal 20 2" xfId="2851" xr:uid="{00000000-0005-0000-0000-0000CC090000}"/>
    <cellStyle name="Normal 20 3" xfId="2852" xr:uid="{00000000-0005-0000-0000-0000CD090000}"/>
    <cellStyle name="Normal 21" xfId="2853" xr:uid="{00000000-0005-0000-0000-0000CE090000}"/>
    <cellStyle name="Normal 21 2" xfId="2854" xr:uid="{00000000-0005-0000-0000-0000CF090000}"/>
    <cellStyle name="Normal 22" xfId="2855" xr:uid="{00000000-0005-0000-0000-0000D0090000}"/>
    <cellStyle name="Normal 23" xfId="838" xr:uid="{00000000-0005-0000-0000-0000D1090000}"/>
    <cellStyle name="Normal 24" xfId="2856" xr:uid="{00000000-0005-0000-0000-0000D2090000}"/>
    <cellStyle name="Normal 25" xfId="2857" xr:uid="{00000000-0005-0000-0000-0000D3090000}"/>
    <cellStyle name="Normal 25 2" xfId="2858" xr:uid="{00000000-0005-0000-0000-0000D4090000}"/>
    <cellStyle name="Normal 3" xfId="839" xr:uid="{00000000-0005-0000-0000-0000D5090000}"/>
    <cellStyle name="Normal 3 10" xfId="2859" xr:uid="{00000000-0005-0000-0000-0000D6090000}"/>
    <cellStyle name="Normal 3 10 2" xfId="2860" xr:uid="{00000000-0005-0000-0000-0000D7090000}"/>
    <cellStyle name="Normal 3 11" xfId="2861" xr:uid="{00000000-0005-0000-0000-0000D8090000}"/>
    <cellStyle name="Normal 3 12" xfId="2862" xr:uid="{00000000-0005-0000-0000-0000D9090000}"/>
    <cellStyle name="Normal 3 13" xfId="2863" xr:uid="{00000000-0005-0000-0000-0000DA090000}"/>
    <cellStyle name="Normal 3 2" xfId="840" xr:uid="{00000000-0005-0000-0000-0000DB090000}"/>
    <cellStyle name="Normal 3 2 10" xfId="2864" xr:uid="{00000000-0005-0000-0000-0000DC090000}"/>
    <cellStyle name="Normal 3 2 10 2" xfId="2865" xr:uid="{00000000-0005-0000-0000-0000DD090000}"/>
    <cellStyle name="Normal 3 2 11" xfId="2866" xr:uid="{00000000-0005-0000-0000-0000DE090000}"/>
    <cellStyle name="Normal 3 2 11 2" xfId="2867" xr:uid="{00000000-0005-0000-0000-0000DF090000}"/>
    <cellStyle name="Normal 3 2 12" xfId="2868" xr:uid="{00000000-0005-0000-0000-0000E0090000}"/>
    <cellStyle name="Normal 3 2 12 2" xfId="2869" xr:uid="{00000000-0005-0000-0000-0000E1090000}"/>
    <cellStyle name="Normal 3 2 13" xfId="2870" xr:uid="{00000000-0005-0000-0000-0000E2090000}"/>
    <cellStyle name="Normal 3 2 14" xfId="2871" xr:uid="{00000000-0005-0000-0000-0000E3090000}"/>
    <cellStyle name="Normal 3 2 15" xfId="2872" xr:uid="{00000000-0005-0000-0000-0000E4090000}"/>
    <cellStyle name="Normal 3 2 16" xfId="2873" xr:uid="{00000000-0005-0000-0000-0000E5090000}"/>
    <cellStyle name="Normal 3 2 2" xfId="2874" xr:uid="{00000000-0005-0000-0000-0000E6090000}"/>
    <cellStyle name="Normal 3 2 2 10" xfId="2875" xr:uid="{00000000-0005-0000-0000-0000E7090000}"/>
    <cellStyle name="Normal 3 2 2 11" xfId="2876" xr:uid="{00000000-0005-0000-0000-0000E8090000}"/>
    <cellStyle name="Normal 3 2 2 2" xfId="2877" xr:uid="{00000000-0005-0000-0000-0000E9090000}"/>
    <cellStyle name="Normal 3 2 2 2 2" xfId="2878" xr:uid="{00000000-0005-0000-0000-0000EA090000}"/>
    <cellStyle name="Normal 3 2 2 2 3" xfId="2879" xr:uid="{00000000-0005-0000-0000-0000EB090000}"/>
    <cellStyle name="Normal 3 2 2 3" xfId="2880" xr:uid="{00000000-0005-0000-0000-0000EC090000}"/>
    <cellStyle name="Normal 3 2 2 3 10" xfId="2881" xr:uid="{00000000-0005-0000-0000-0000ED090000}"/>
    <cellStyle name="Normal 3 2 2 3 10 2" xfId="2882" xr:uid="{00000000-0005-0000-0000-0000EE090000}"/>
    <cellStyle name="Normal 3 2 2 3 11" xfId="2883" xr:uid="{00000000-0005-0000-0000-0000EF090000}"/>
    <cellStyle name="Normal 3 2 2 3 11 2" xfId="2884" xr:uid="{00000000-0005-0000-0000-0000F0090000}"/>
    <cellStyle name="Normal 3 2 2 3 12" xfId="2885" xr:uid="{00000000-0005-0000-0000-0000F1090000}"/>
    <cellStyle name="Normal 3 2 2 3 13" xfId="2886" xr:uid="{00000000-0005-0000-0000-0000F2090000}"/>
    <cellStyle name="Normal 3 2 2 3 2" xfId="2887" xr:uid="{00000000-0005-0000-0000-0000F3090000}"/>
    <cellStyle name="Normal 3 2 2 3 2 2" xfId="2888" xr:uid="{00000000-0005-0000-0000-0000F4090000}"/>
    <cellStyle name="Normal 3 2 2 3 2 2 2" xfId="2889" xr:uid="{00000000-0005-0000-0000-0000F5090000}"/>
    <cellStyle name="Normal 3 2 2 3 2 2 3" xfId="2890" xr:uid="{00000000-0005-0000-0000-0000F6090000}"/>
    <cellStyle name="Normal 3 2 2 3 2 3" xfId="2891" xr:uid="{00000000-0005-0000-0000-0000F7090000}"/>
    <cellStyle name="Normal 3 2 2 3 2 3 2" xfId="2892" xr:uid="{00000000-0005-0000-0000-0000F8090000}"/>
    <cellStyle name="Normal 3 2 2 3 2 4" xfId="2893" xr:uid="{00000000-0005-0000-0000-0000F9090000}"/>
    <cellStyle name="Normal 3 2 2 3 2 4 2" xfId="2894" xr:uid="{00000000-0005-0000-0000-0000FA090000}"/>
    <cellStyle name="Normal 3 2 2 3 2 5" xfId="2895" xr:uid="{00000000-0005-0000-0000-0000FB090000}"/>
    <cellStyle name="Normal 3 2 2 3 2 5 2" xfId="2896" xr:uid="{00000000-0005-0000-0000-0000FC090000}"/>
    <cellStyle name="Normal 3 2 2 3 2 6" xfId="2897" xr:uid="{00000000-0005-0000-0000-0000FD090000}"/>
    <cellStyle name="Normal 3 2 2 3 2 7" xfId="2898" xr:uid="{00000000-0005-0000-0000-0000FE090000}"/>
    <cellStyle name="Normal 3 2 2 3 3" xfId="2899" xr:uid="{00000000-0005-0000-0000-0000FF090000}"/>
    <cellStyle name="Normal 3 2 2 3 3 2" xfId="2900" xr:uid="{00000000-0005-0000-0000-0000000A0000}"/>
    <cellStyle name="Normal 3 2 2 3 3 2 2" xfId="2901" xr:uid="{00000000-0005-0000-0000-0000010A0000}"/>
    <cellStyle name="Normal 3 2 2 3 3 2 2 2" xfId="2902" xr:uid="{00000000-0005-0000-0000-0000020A0000}"/>
    <cellStyle name="Normal 3 2 2 3 3 2 3" xfId="2903" xr:uid="{00000000-0005-0000-0000-0000030A0000}"/>
    <cellStyle name="Normal 3 2 2 3 3 3" xfId="2904" xr:uid="{00000000-0005-0000-0000-0000040A0000}"/>
    <cellStyle name="Normal 3 2 2 3 3 3 2" xfId="2905" xr:uid="{00000000-0005-0000-0000-0000050A0000}"/>
    <cellStyle name="Normal 3 2 2 3 3 4" xfId="2906" xr:uid="{00000000-0005-0000-0000-0000060A0000}"/>
    <cellStyle name="Normal 3 2 2 3 3 5" xfId="2907" xr:uid="{00000000-0005-0000-0000-0000070A0000}"/>
    <cellStyle name="Normal 3 2 2 3 3 6" xfId="2908" xr:uid="{00000000-0005-0000-0000-0000080A0000}"/>
    <cellStyle name="Normal 3 2 2 3 4" xfId="2909" xr:uid="{00000000-0005-0000-0000-0000090A0000}"/>
    <cellStyle name="Normal 3 2 2 3 4 2" xfId="2910" xr:uid="{00000000-0005-0000-0000-00000A0A0000}"/>
    <cellStyle name="Normal 3 2 2 3 4 3" xfId="2911" xr:uid="{00000000-0005-0000-0000-00000B0A0000}"/>
    <cellStyle name="Normal 3 2 2 3 5" xfId="2912" xr:uid="{00000000-0005-0000-0000-00000C0A0000}"/>
    <cellStyle name="Normal 3 2 2 3 5 2" xfId="2913" xr:uid="{00000000-0005-0000-0000-00000D0A0000}"/>
    <cellStyle name="Normal 3 2 2 3 6" xfId="2914" xr:uid="{00000000-0005-0000-0000-00000E0A0000}"/>
    <cellStyle name="Normal 3 2 2 3 6 2" xfId="2915" xr:uid="{00000000-0005-0000-0000-00000F0A0000}"/>
    <cellStyle name="Normal 3 2 2 3 7" xfId="2916" xr:uid="{00000000-0005-0000-0000-0000100A0000}"/>
    <cellStyle name="Normal 3 2 2 3 7 2" xfId="2917" xr:uid="{00000000-0005-0000-0000-0000110A0000}"/>
    <cellStyle name="Normal 3 2 2 3 8" xfId="2918" xr:uid="{00000000-0005-0000-0000-0000120A0000}"/>
    <cellStyle name="Normal 3 2 2 3 8 2" xfId="2919" xr:uid="{00000000-0005-0000-0000-0000130A0000}"/>
    <cellStyle name="Normal 3 2 2 3 9" xfId="2920" xr:uid="{00000000-0005-0000-0000-0000140A0000}"/>
    <cellStyle name="Normal 3 2 2 3 9 2" xfId="2921" xr:uid="{00000000-0005-0000-0000-0000150A0000}"/>
    <cellStyle name="Normal 3 2 2 4" xfId="2922" xr:uid="{00000000-0005-0000-0000-0000160A0000}"/>
    <cellStyle name="Normal 3 2 2 4 2" xfId="2923" xr:uid="{00000000-0005-0000-0000-0000170A0000}"/>
    <cellStyle name="Normal 3 2 2 4 2 2" xfId="2924" xr:uid="{00000000-0005-0000-0000-0000180A0000}"/>
    <cellStyle name="Normal 3 2 2 4 3" xfId="2925" xr:uid="{00000000-0005-0000-0000-0000190A0000}"/>
    <cellStyle name="Normal 3 2 2 5" xfId="2926" xr:uid="{00000000-0005-0000-0000-00001A0A0000}"/>
    <cellStyle name="Normal 3 2 2 5 2" xfId="2927" xr:uid="{00000000-0005-0000-0000-00001B0A0000}"/>
    <cellStyle name="Normal 3 2 2 5 2 2" xfId="2928" xr:uid="{00000000-0005-0000-0000-00001C0A0000}"/>
    <cellStyle name="Normal 3 2 2 5 3" xfId="2929" xr:uid="{00000000-0005-0000-0000-00001D0A0000}"/>
    <cellStyle name="Normal 3 2 2 6" xfId="2930" xr:uid="{00000000-0005-0000-0000-00001E0A0000}"/>
    <cellStyle name="Normal 3 2 2 6 2" xfId="2931" xr:uid="{00000000-0005-0000-0000-00001F0A0000}"/>
    <cellStyle name="Normal 3 2 2 6 3" xfId="2932" xr:uid="{00000000-0005-0000-0000-0000200A0000}"/>
    <cellStyle name="Normal 3 2 2 7" xfId="2933" xr:uid="{00000000-0005-0000-0000-0000210A0000}"/>
    <cellStyle name="Normal 3 2 2 7 2" xfId="2934" xr:uid="{00000000-0005-0000-0000-0000220A0000}"/>
    <cellStyle name="Normal 3 2 2 7 2 2" xfId="2935" xr:uid="{00000000-0005-0000-0000-0000230A0000}"/>
    <cellStyle name="Normal 3 2 2 7 2 3" xfId="2936" xr:uid="{00000000-0005-0000-0000-0000240A0000}"/>
    <cellStyle name="Normal 3 2 2 7 3" xfId="2937" xr:uid="{00000000-0005-0000-0000-0000250A0000}"/>
    <cellStyle name="Normal 3 2 2 7 3 2" xfId="2938" xr:uid="{00000000-0005-0000-0000-0000260A0000}"/>
    <cellStyle name="Normal 3 2 2 7 4" xfId="2939" xr:uid="{00000000-0005-0000-0000-0000270A0000}"/>
    <cellStyle name="Normal 3 2 2 7 4 2" xfId="2940" xr:uid="{00000000-0005-0000-0000-0000280A0000}"/>
    <cellStyle name="Normal 3 2 2 7 5" xfId="2941" xr:uid="{00000000-0005-0000-0000-0000290A0000}"/>
    <cellStyle name="Normal 3 2 2 8" xfId="2942" xr:uid="{00000000-0005-0000-0000-00002A0A0000}"/>
    <cellStyle name="Normal 3 2 2 9" xfId="2943" xr:uid="{00000000-0005-0000-0000-00002B0A0000}"/>
    <cellStyle name="Normal 3 2 3" xfId="2944" xr:uid="{00000000-0005-0000-0000-00002C0A0000}"/>
    <cellStyle name="Normal 3 2 3 2" xfId="2945" xr:uid="{00000000-0005-0000-0000-00002D0A0000}"/>
    <cellStyle name="Normal 3 2 3 3" xfId="2946" xr:uid="{00000000-0005-0000-0000-00002E0A0000}"/>
    <cellStyle name="Normal 3 2 3 4" xfId="2947" xr:uid="{00000000-0005-0000-0000-00002F0A0000}"/>
    <cellStyle name="Normal 3 2 3 5" xfId="2948" xr:uid="{00000000-0005-0000-0000-0000300A0000}"/>
    <cellStyle name="Normal 3 2 4" xfId="2949" xr:uid="{00000000-0005-0000-0000-0000310A0000}"/>
    <cellStyle name="Normal 3 2 4 10" xfId="2950" xr:uid="{00000000-0005-0000-0000-0000320A0000}"/>
    <cellStyle name="Normal 3 2 4 11" xfId="2951" xr:uid="{00000000-0005-0000-0000-0000330A0000}"/>
    <cellStyle name="Normal 3 2 4 12" xfId="2952" xr:uid="{00000000-0005-0000-0000-0000340A0000}"/>
    <cellStyle name="Normal 3 2 4 12 2" xfId="6851" xr:uid="{E139C914-F869-4C28-AC1F-78537785DCE6}"/>
    <cellStyle name="Normal 3 2 4 2" xfId="2953" xr:uid="{00000000-0005-0000-0000-0000350A0000}"/>
    <cellStyle name="Normal 3 2 4 2 2" xfId="2954" xr:uid="{00000000-0005-0000-0000-0000360A0000}"/>
    <cellStyle name="Normal 3 2 4 2 3" xfId="2955" xr:uid="{00000000-0005-0000-0000-0000370A0000}"/>
    <cellStyle name="Normal 3 2 4 3" xfId="2956" xr:uid="{00000000-0005-0000-0000-0000380A0000}"/>
    <cellStyle name="Normal 3 2 4 3 2" xfId="2957" xr:uid="{00000000-0005-0000-0000-0000390A0000}"/>
    <cellStyle name="Normal 3 2 4 4" xfId="2958" xr:uid="{00000000-0005-0000-0000-00003A0A0000}"/>
    <cellStyle name="Normal 3 2 4 4 2" xfId="2959" xr:uid="{00000000-0005-0000-0000-00003B0A0000}"/>
    <cellStyle name="Normal 3 2 4 5" xfId="2960" xr:uid="{00000000-0005-0000-0000-00003C0A0000}"/>
    <cellStyle name="Normal 3 2 4 5 2" xfId="2961" xr:uid="{00000000-0005-0000-0000-00003D0A0000}"/>
    <cellStyle name="Normal 3 2 4 6" xfId="2962" xr:uid="{00000000-0005-0000-0000-00003E0A0000}"/>
    <cellStyle name="Normal 3 2 4 6 2" xfId="2963" xr:uid="{00000000-0005-0000-0000-00003F0A0000}"/>
    <cellStyle name="Normal 3 2 4 7" xfId="2964" xr:uid="{00000000-0005-0000-0000-0000400A0000}"/>
    <cellStyle name="Normal 3 2 4 8" xfId="2965" xr:uid="{00000000-0005-0000-0000-0000410A0000}"/>
    <cellStyle name="Normal 3 2 4 9" xfId="2966" xr:uid="{00000000-0005-0000-0000-0000420A0000}"/>
    <cellStyle name="Normal 3 2 5" xfId="2967" xr:uid="{00000000-0005-0000-0000-0000430A0000}"/>
    <cellStyle name="Normal 3 2 5 2" xfId="2968" xr:uid="{00000000-0005-0000-0000-0000440A0000}"/>
    <cellStyle name="Normal 3 2 5 3" xfId="2969" xr:uid="{00000000-0005-0000-0000-0000450A0000}"/>
    <cellStyle name="Normal 3 2 6" xfId="2970" xr:uid="{00000000-0005-0000-0000-0000460A0000}"/>
    <cellStyle name="Normal 3 2 6 2" xfId="2971" xr:uid="{00000000-0005-0000-0000-0000470A0000}"/>
    <cellStyle name="Normal 3 2 7" xfId="2972" xr:uid="{00000000-0005-0000-0000-0000480A0000}"/>
    <cellStyle name="Normal 3 2 7 2" xfId="2973" xr:uid="{00000000-0005-0000-0000-0000490A0000}"/>
    <cellStyle name="Normal 3 2 8" xfId="2974" xr:uid="{00000000-0005-0000-0000-00004A0A0000}"/>
    <cellStyle name="Normal 3 2 8 2" xfId="2975" xr:uid="{00000000-0005-0000-0000-00004B0A0000}"/>
    <cellStyle name="Normal 3 2 9" xfId="2976" xr:uid="{00000000-0005-0000-0000-00004C0A0000}"/>
    <cellStyle name="Normal 3 2 9 2" xfId="2977" xr:uid="{00000000-0005-0000-0000-00004D0A0000}"/>
    <cellStyle name="Normal 3 3" xfId="841" xr:uid="{00000000-0005-0000-0000-00004E0A0000}"/>
    <cellStyle name="Normal 3 3 10" xfId="2978" xr:uid="{00000000-0005-0000-0000-00004F0A0000}"/>
    <cellStyle name="Normal 3 3 2" xfId="2979" xr:uid="{00000000-0005-0000-0000-0000500A0000}"/>
    <cellStyle name="Normal 3 3 2 2" xfId="2980" xr:uid="{00000000-0005-0000-0000-0000510A0000}"/>
    <cellStyle name="Normal 3 3 3" xfId="2981" xr:uid="{00000000-0005-0000-0000-0000520A0000}"/>
    <cellStyle name="Normal 3 3 3 2" xfId="2982" xr:uid="{00000000-0005-0000-0000-0000530A0000}"/>
    <cellStyle name="Normal 3 3 3 2 2" xfId="2983" xr:uid="{00000000-0005-0000-0000-0000540A0000}"/>
    <cellStyle name="Normal 3 3 3 2 3" xfId="2984" xr:uid="{00000000-0005-0000-0000-0000550A0000}"/>
    <cellStyle name="Normal 3 3 3 3" xfId="2985" xr:uid="{00000000-0005-0000-0000-0000560A0000}"/>
    <cellStyle name="Normal 3 3 3 3 2" xfId="2986" xr:uid="{00000000-0005-0000-0000-0000570A0000}"/>
    <cellStyle name="Normal 3 3 3 4" xfId="2987" xr:uid="{00000000-0005-0000-0000-0000580A0000}"/>
    <cellStyle name="Normal 3 3 3 4 2" xfId="2988" xr:uid="{00000000-0005-0000-0000-0000590A0000}"/>
    <cellStyle name="Normal 3 3 3 5" xfId="2989" xr:uid="{00000000-0005-0000-0000-00005A0A0000}"/>
    <cellStyle name="Normal 3 3 4" xfId="2990" xr:uid="{00000000-0005-0000-0000-00005B0A0000}"/>
    <cellStyle name="Normal 3 3 4 2" xfId="2991" xr:uid="{00000000-0005-0000-0000-00005C0A0000}"/>
    <cellStyle name="Normal 3 3 4 3" xfId="2992" xr:uid="{00000000-0005-0000-0000-00005D0A0000}"/>
    <cellStyle name="Normal 3 3 5" xfId="2993" xr:uid="{00000000-0005-0000-0000-00005E0A0000}"/>
    <cellStyle name="Normal 3 3 5 2" xfId="2994" xr:uid="{00000000-0005-0000-0000-00005F0A0000}"/>
    <cellStyle name="Normal 3 3 5 3" xfId="2995" xr:uid="{00000000-0005-0000-0000-0000600A0000}"/>
    <cellStyle name="Normal 3 3 6" xfId="2996" xr:uid="{00000000-0005-0000-0000-0000610A0000}"/>
    <cellStyle name="Normal 3 3 7" xfId="2997" xr:uid="{00000000-0005-0000-0000-0000620A0000}"/>
    <cellStyle name="Normal 3 3 8" xfId="2998" xr:uid="{00000000-0005-0000-0000-0000630A0000}"/>
    <cellStyle name="Normal 3 3 9" xfId="2999" xr:uid="{00000000-0005-0000-0000-0000640A0000}"/>
    <cellStyle name="Normal 3 4" xfId="842" xr:uid="{00000000-0005-0000-0000-0000650A0000}"/>
    <cellStyle name="Normal 3 4 2" xfId="3000" xr:uid="{00000000-0005-0000-0000-0000660A0000}"/>
    <cellStyle name="Normal 3 4 2 2" xfId="3001" xr:uid="{00000000-0005-0000-0000-0000670A0000}"/>
    <cellStyle name="Normal 3 4 2 3" xfId="3002" xr:uid="{00000000-0005-0000-0000-0000680A0000}"/>
    <cellStyle name="Normal 3 4 2 4" xfId="3003" xr:uid="{00000000-0005-0000-0000-0000690A0000}"/>
    <cellStyle name="Normal 3 4 2 5" xfId="3004" xr:uid="{00000000-0005-0000-0000-00006A0A0000}"/>
    <cellStyle name="Normal 3 4 2 6" xfId="6852" xr:uid="{90ED0F48-2E2C-4831-96DE-D121791CCFCC}"/>
    <cellStyle name="Normal 3 4 3" xfId="3005" xr:uid="{00000000-0005-0000-0000-00006B0A0000}"/>
    <cellStyle name="Normal 3 4 3 2" xfId="3006" xr:uid="{00000000-0005-0000-0000-00006C0A0000}"/>
    <cellStyle name="Normal 3 4 3 3" xfId="3007" xr:uid="{00000000-0005-0000-0000-00006D0A0000}"/>
    <cellStyle name="Normal 3 4 3 4" xfId="3008" xr:uid="{00000000-0005-0000-0000-00006E0A0000}"/>
    <cellStyle name="Normal 3 4 4" xfId="3009" xr:uid="{00000000-0005-0000-0000-00006F0A0000}"/>
    <cellStyle name="Normal 3 4 4 2" xfId="3010" xr:uid="{00000000-0005-0000-0000-0000700A0000}"/>
    <cellStyle name="Normal 3 4 5" xfId="3011" xr:uid="{00000000-0005-0000-0000-0000710A0000}"/>
    <cellStyle name="Normal 3 4 6" xfId="3012" xr:uid="{00000000-0005-0000-0000-0000720A0000}"/>
    <cellStyle name="Normal 3 4 7" xfId="3013" xr:uid="{00000000-0005-0000-0000-0000730A0000}"/>
    <cellStyle name="Normal 3 5" xfId="3014" xr:uid="{00000000-0005-0000-0000-0000740A0000}"/>
    <cellStyle name="Normal 3 5 2" xfId="3015" xr:uid="{00000000-0005-0000-0000-0000750A0000}"/>
    <cellStyle name="Normal 3 5 2 2" xfId="3016" xr:uid="{00000000-0005-0000-0000-0000760A0000}"/>
    <cellStyle name="Normal 3 5 2 3" xfId="3017" xr:uid="{00000000-0005-0000-0000-0000770A0000}"/>
    <cellStyle name="Normal 3 5 3" xfId="3018" xr:uid="{00000000-0005-0000-0000-0000780A0000}"/>
    <cellStyle name="Normal 3 5 3 2" xfId="3019" xr:uid="{00000000-0005-0000-0000-0000790A0000}"/>
    <cellStyle name="Normal 3 5 3 3" xfId="3020" xr:uid="{00000000-0005-0000-0000-00007A0A0000}"/>
    <cellStyle name="Normal 3 5 3 4" xfId="3021" xr:uid="{00000000-0005-0000-0000-00007B0A0000}"/>
    <cellStyle name="Normal 3 5 4" xfId="3022" xr:uid="{00000000-0005-0000-0000-00007C0A0000}"/>
    <cellStyle name="Normal 3 5 4 2" xfId="3023" xr:uid="{00000000-0005-0000-0000-00007D0A0000}"/>
    <cellStyle name="Normal 3 5 5" xfId="3024" xr:uid="{00000000-0005-0000-0000-00007E0A0000}"/>
    <cellStyle name="Normal 3 5 6" xfId="3025" xr:uid="{00000000-0005-0000-0000-00007F0A0000}"/>
    <cellStyle name="Normal 3 6" xfId="3026" xr:uid="{00000000-0005-0000-0000-0000800A0000}"/>
    <cellStyle name="Normal 3 6 2" xfId="3027" xr:uid="{00000000-0005-0000-0000-0000810A0000}"/>
    <cellStyle name="Normal 3 7" xfId="3028" xr:uid="{00000000-0005-0000-0000-0000820A0000}"/>
    <cellStyle name="Normal 3 7 2" xfId="3029" xr:uid="{00000000-0005-0000-0000-0000830A0000}"/>
    <cellStyle name="Normal 3 7 2 2" xfId="3030" xr:uid="{00000000-0005-0000-0000-0000840A0000}"/>
    <cellStyle name="Normal 3 7 2 2 2" xfId="3031" xr:uid="{00000000-0005-0000-0000-0000850A0000}"/>
    <cellStyle name="Normal 3 7 2 3" xfId="3032" xr:uid="{00000000-0005-0000-0000-0000860A0000}"/>
    <cellStyle name="Normal 3 7 3" xfId="3033" xr:uid="{00000000-0005-0000-0000-0000870A0000}"/>
    <cellStyle name="Normal 3 7 3 2" xfId="3034" xr:uid="{00000000-0005-0000-0000-0000880A0000}"/>
    <cellStyle name="Normal 3 7 4" xfId="3035" xr:uid="{00000000-0005-0000-0000-0000890A0000}"/>
    <cellStyle name="Normal 3 7 4 2" xfId="3036" xr:uid="{00000000-0005-0000-0000-00008A0A0000}"/>
    <cellStyle name="Normal 3 7 5" xfId="3037" xr:uid="{00000000-0005-0000-0000-00008B0A0000}"/>
    <cellStyle name="Normal 3 7 5 2" xfId="3038" xr:uid="{00000000-0005-0000-0000-00008C0A0000}"/>
    <cellStyle name="Normal 3 7 6" xfId="3039" xr:uid="{00000000-0005-0000-0000-00008D0A0000}"/>
    <cellStyle name="Normal 3 7 6 2" xfId="3040" xr:uid="{00000000-0005-0000-0000-00008E0A0000}"/>
    <cellStyle name="Normal 3 7 7" xfId="3041" xr:uid="{00000000-0005-0000-0000-00008F0A0000}"/>
    <cellStyle name="Normal 3 8" xfId="3042" xr:uid="{00000000-0005-0000-0000-0000900A0000}"/>
    <cellStyle name="Normal 3 8 2" xfId="3043" xr:uid="{00000000-0005-0000-0000-0000910A0000}"/>
    <cellStyle name="Normal 3 8 2 2" xfId="3044" xr:uid="{00000000-0005-0000-0000-0000920A0000}"/>
    <cellStyle name="Normal 3 8 3" xfId="3045" xr:uid="{00000000-0005-0000-0000-0000930A0000}"/>
    <cellStyle name="Normal 3 9" xfId="3046" xr:uid="{00000000-0005-0000-0000-0000940A0000}"/>
    <cellStyle name="Normal 3 9 2" xfId="3047" xr:uid="{00000000-0005-0000-0000-0000950A0000}"/>
    <cellStyle name="Normal 3 9 3" xfId="3048" xr:uid="{00000000-0005-0000-0000-0000960A0000}"/>
    <cellStyle name="Normal 4" xfId="843" xr:uid="{00000000-0005-0000-0000-0000970A0000}"/>
    <cellStyle name="Normal 4 10" xfId="3049" xr:uid="{00000000-0005-0000-0000-0000980A0000}"/>
    <cellStyle name="Normal 4 11" xfId="3050" xr:uid="{00000000-0005-0000-0000-0000990A0000}"/>
    <cellStyle name="Normal 4 2" xfId="844" xr:uid="{00000000-0005-0000-0000-00009A0A0000}"/>
    <cellStyle name="Normal 4 2 2" xfId="845" xr:uid="{00000000-0005-0000-0000-00009B0A0000}"/>
    <cellStyle name="Normal 4 2 3" xfId="846" xr:uid="{00000000-0005-0000-0000-00009C0A0000}"/>
    <cellStyle name="Normal 4 2 4" xfId="3051" xr:uid="{00000000-0005-0000-0000-00009D0A0000}"/>
    <cellStyle name="Normal 4 2 5" xfId="3052" xr:uid="{00000000-0005-0000-0000-00009E0A0000}"/>
    <cellStyle name="Normal 4 2 6" xfId="3053" xr:uid="{00000000-0005-0000-0000-00009F0A0000}"/>
    <cellStyle name="Normal 4 2 7" xfId="3054" xr:uid="{00000000-0005-0000-0000-0000A00A0000}"/>
    <cellStyle name="Normal 4 2 8" xfId="3055" xr:uid="{00000000-0005-0000-0000-0000A10A0000}"/>
    <cellStyle name="Normal 4 3" xfId="847" xr:uid="{00000000-0005-0000-0000-0000A20A0000}"/>
    <cellStyle name="Normal 4 3 10" xfId="3056" xr:uid="{00000000-0005-0000-0000-0000A30A0000}"/>
    <cellStyle name="Normal 4 3 10 2" xfId="3057" xr:uid="{00000000-0005-0000-0000-0000A40A0000}"/>
    <cellStyle name="Normal 4 3 11" xfId="3058" xr:uid="{00000000-0005-0000-0000-0000A50A0000}"/>
    <cellStyle name="Normal 4 3 2" xfId="3059" xr:uid="{00000000-0005-0000-0000-0000A60A0000}"/>
    <cellStyle name="Normal 4 3 2 2" xfId="3060" xr:uid="{00000000-0005-0000-0000-0000A70A0000}"/>
    <cellStyle name="Normal 4 3 2 2 2" xfId="3061" xr:uid="{00000000-0005-0000-0000-0000A80A0000}"/>
    <cellStyle name="Normal 4 3 2 2 3" xfId="3062" xr:uid="{00000000-0005-0000-0000-0000A90A0000}"/>
    <cellStyle name="Normal 4 3 2 3" xfId="3063" xr:uid="{00000000-0005-0000-0000-0000AA0A0000}"/>
    <cellStyle name="Normal 4 3 2 3 2" xfId="3064" xr:uid="{00000000-0005-0000-0000-0000AB0A0000}"/>
    <cellStyle name="Normal 4 3 2 4" xfId="3065" xr:uid="{00000000-0005-0000-0000-0000AC0A0000}"/>
    <cellStyle name="Normal 4 3 2 4 2" xfId="3066" xr:uid="{00000000-0005-0000-0000-0000AD0A0000}"/>
    <cellStyle name="Normal 4 3 2 5" xfId="3067" xr:uid="{00000000-0005-0000-0000-0000AE0A0000}"/>
    <cellStyle name="Normal 4 3 2 5 2" xfId="3068" xr:uid="{00000000-0005-0000-0000-0000AF0A0000}"/>
    <cellStyle name="Normal 4 3 2 6" xfId="3069" xr:uid="{00000000-0005-0000-0000-0000B00A0000}"/>
    <cellStyle name="Normal 4 3 2 7" xfId="3070" xr:uid="{00000000-0005-0000-0000-0000B10A0000}"/>
    <cellStyle name="Normal 4 3 3" xfId="3071" xr:uid="{00000000-0005-0000-0000-0000B20A0000}"/>
    <cellStyle name="Normal 4 3 3 2" xfId="3072" xr:uid="{00000000-0005-0000-0000-0000B30A0000}"/>
    <cellStyle name="Normal 4 3 3 2 2" xfId="3073" xr:uid="{00000000-0005-0000-0000-0000B40A0000}"/>
    <cellStyle name="Normal 4 3 3 2 3" xfId="3074" xr:uid="{00000000-0005-0000-0000-0000B50A0000}"/>
    <cellStyle name="Normal 4 3 3 3" xfId="3075" xr:uid="{00000000-0005-0000-0000-0000B60A0000}"/>
    <cellStyle name="Normal 4 3 3 3 2" xfId="3076" xr:uid="{00000000-0005-0000-0000-0000B70A0000}"/>
    <cellStyle name="Normal 4 3 3 4" xfId="3077" xr:uid="{00000000-0005-0000-0000-0000B80A0000}"/>
    <cellStyle name="Normal 4 3 3 5" xfId="3078" xr:uid="{00000000-0005-0000-0000-0000B90A0000}"/>
    <cellStyle name="Normal 4 3 3 6" xfId="3079" xr:uid="{00000000-0005-0000-0000-0000BA0A0000}"/>
    <cellStyle name="Normal 4 3 4" xfId="3080" xr:uid="{00000000-0005-0000-0000-0000BB0A0000}"/>
    <cellStyle name="Normal 4 3 4 2" xfId="3081" xr:uid="{00000000-0005-0000-0000-0000BC0A0000}"/>
    <cellStyle name="Normal 4 3 4 3" xfId="3082" xr:uid="{00000000-0005-0000-0000-0000BD0A0000}"/>
    <cellStyle name="Normal 4 3 5" xfId="3083" xr:uid="{00000000-0005-0000-0000-0000BE0A0000}"/>
    <cellStyle name="Normal 4 3 5 2" xfId="3084" xr:uid="{00000000-0005-0000-0000-0000BF0A0000}"/>
    <cellStyle name="Normal 4 3 6" xfId="3085" xr:uid="{00000000-0005-0000-0000-0000C00A0000}"/>
    <cellStyle name="Normal 4 3 6 2" xfId="3086" xr:uid="{00000000-0005-0000-0000-0000C10A0000}"/>
    <cellStyle name="Normal 4 3 7" xfId="3087" xr:uid="{00000000-0005-0000-0000-0000C20A0000}"/>
    <cellStyle name="Normal 4 3 7 2" xfId="3088" xr:uid="{00000000-0005-0000-0000-0000C30A0000}"/>
    <cellStyle name="Normal 4 3 8" xfId="3089" xr:uid="{00000000-0005-0000-0000-0000C40A0000}"/>
    <cellStyle name="Normal 4 3 8 2" xfId="3090" xr:uid="{00000000-0005-0000-0000-0000C50A0000}"/>
    <cellStyle name="Normal 4 3 9" xfId="3091" xr:uid="{00000000-0005-0000-0000-0000C60A0000}"/>
    <cellStyle name="Normal 4 3 9 2" xfId="3092" xr:uid="{00000000-0005-0000-0000-0000C70A0000}"/>
    <cellStyle name="Normal 4 4" xfId="848" xr:uid="{00000000-0005-0000-0000-0000C80A0000}"/>
    <cellStyle name="Normal 4 4 2" xfId="3093" xr:uid="{00000000-0005-0000-0000-0000C90A0000}"/>
    <cellStyle name="Normal 4 4 2 2" xfId="3094" xr:uid="{00000000-0005-0000-0000-0000CA0A0000}"/>
    <cellStyle name="Normal 4 4 2 3" xfId="3095" xr:uid="{00000000-0005-0000-0000-0000CB0A0000}"/>
    <cellStyle name="Normal 4 4 3" xfId="3096" xr:uid="{00000000-0005-0000-0000-0000CC0A0000}"/>
    <cellStyle name="Normal 4 4 3 2" xfId="3097" xr:uid="{00000000-0005-0000-0000-0000CD0A0000}"/>
    <cellStyle name="Normal 4 4 4" xfId="3098" xr:uid="{00000000-0005-0000-0000-0000CE0A0000}"/>
    <cellStyle name="Normal 4 4 5" xfId="3099" xr:uid="{00000000-0005-0000-0000-0000CF0A0000}"/>
    <cellStyle name="Normal 4 5" xfId="3100" xr:uid="{00000000-0005-0000-0000-0000D00A0000}"/>
    <cellStyle name="Normal 4 5 2" xfId="3101" xr:uid="{00000000-0005-0000-0000-0000D10A0000}"/>
    <cellStyle name="Normal 4 5 3" xfId="3102" xr:uid="{00000000-0005-0000-0000-0000D20A0000}"/>
    <cellStyle name="Normal 4 5 4" xfId="3103" xr:uid="{00000000-0005-0000-0000-0000D30A0000}"/>
    <cellStyle name="Normal 4 6" xfId="3104" xr:uid="{00000000-0005-0000-0000-0000D40A0000}"/>
    <cellStyle name="Normal 4 7" xfId="3105" xr:uid="{00000000-0005-0000-0000-0000D50A0000}"/>
    <cellStyle name="Normal 4 7 2" xfId="3106" xr:uid="{00000000-0005-0000-0000-0000D60A0000}"/>
    <cellStyle name="Normal 4 8" xfId="3107" xr:uid="{00000000-0005-0000-0000-0000D70A0000}"/>
    <cellStyle name="Normal 4 8 2" xfId="3108" xr:uid="{00000000-0005-0000-0000-0000D80A0000}"/>
    <cellStyle name="Normal 4 9" xfId="3109" xr:uid="{00000000-0005-0000-0000-0000D90A0000}"/>
    <cellStyle name="Normal 5" xfId="849" xr:uid="{00000000-0005-0000-0000-0000DA0A0000}"/>
    <cellStyle name="Normal 5 2" xfId="850" xr:uid="{00000000-0005-0000-0000-0000DB0A0000}"/>
    <cellStyle name="Normal 5 2 10" xfId="3110" xr:uid="{00000000-0005-0000-0000-0000DC0A0000}"/>
    <cellStyle name="Normal 5 2 2" xfId="3111" xr:uid="{00000000-0005-0000-0000-0000DD0A0000}"/>
    <cellStyle name="Normal 5 2 2 2" xfId="3112" xr:uid="{00000000-0005-0000-0000-0000DE0A0000}"/>
    <cellStyle name="Normal 5 2 2 2 2" xfId="3113" xr:uid="{00000000-0005-0000-0000-0000DF0A0000}"/>
    <cellStyle name="Normal 5 2 2 3" xfId="3114" xr:uid="{00000000-0005-0000-0000-0000E00A0000}"/>
    <cellStyle name="Normal 5 2 2 4" xfId="3115" xr:uid="{00000000-0005-0000-0000-0000E10A0000}"/>
    <cellStyle name="Normal 5 2 3" xfId="3116" xr:uid="{00000000-0005-0000-0000-0000E20A0000}"/>
    <cellStyle name="Normal 5 2 3 2" xfId="3117" xr:uid="{00000000-0005-0000-0000-0000E30A0000}"/>
    <cellStyle name="Normal 5 2 3 2 2" xfId="3118" xr:uid="{00000000-0005-0000-0000-0000E40A0000}"/>
    <cellStyle name="Normal 5 2 3 3" xfId="3119" xr:uid="{00000000-0005-0000-0000-0000E50A0000}"/>
    <cellStyle name="Normal 5 2 3 4" xfId="3120" xr:uid="{00000000-0005-0000-0000-0000E60A0000}"/>
    <cellStyle name="Normal 5 2 4" xfId="3121" xr:uid="{00000000-0005-0000-0000-0000E70A0000}"/>
    <cellStyle name="Normal 5 2 4 2" xfId="3122" xr:uid="{00000000-0005-0000-0000-0000E80A0000}"/>
    <cellStyle name="Normal 5 2 5" xfId="3123" xr:uid="{00000000-0005-0000-0000-0000E90A0000}"/>
    <cellStyle name="Normal 5 2 5 2" xfId="3124" xr:uid="{00000000-0005-0000-0000-0000EA0A0000}"/>
    <cellStyle name="Normal 5 2 5 2 2" xfId="3125" xr:uid="{00000000-0005-0000-0000-0000EB0A0000}"/>
    <cellStyle name="Normal 5 2 5 2 3" xfId="3126" xr:uid="{00000000-0005-0000-0000-0000EC0A0000}"/>
    <cellStyle name="Normal 5 2 5 3" xfId="3127" xr:uid="{00000000-0005-0000-0000-0000ED0A0000}"/>
    <cellStyle name="Normal 5 2 5 3 2" xfId="3128" xr:uid="{00000000-0005-0000-0000-0000EE0A0000}"/>
    <cellStyle name="Normal 5 2 5 4" xfId="3129" xr:uid="{00000000-0005-0000-0000-0000EF0A0000}"/>
    <cellStyle name="Normal 5 2 5 4 2" xfId="3130" xr:uid="{00000000-0005-0000-0000-0000F00A0000}"/>
    <cellStyle name="Normal 5 2 5 5" xfId="3131" xr:uid="{00000000-0005-0000-0000-0000F10A0000}"/>
    <cellStyle name="Normal 5 2 6" xfId="3132" xr:uid="{00000000-0005-0000-0000-0000F20A0000}"/>
    <cellStyle name="Normal 5 2 6 2" xfId="3133" xr:uid="{00000000-0005-0000-0000-0000F30A0000}"/>
    <cellStyle name="Normal 5 2 6 3" xfId="3134" xr:uid="{00000000-0005-0000-0000-0000F40A0000}"/>
    <cellStyle name="Normal 5 2 7" xfId="3135" xr:uid="{00000000-0005-0000-0000-0000F50A0000}"/>
    <cellStyle name="Normal 5 2 7 2" xfId="3136" xr:uid="{00000000-0005-0000-0000-0000F60A0000}"/>
    <cellStyle name="Normal 5 2 7 3" xfId="3137" xr:uid="{00000000-0005-0000-0000-0000F70A0000}"/>
    <cellStyle name="Normal 5 2 8" xfId="3138" xr:uid="{00000000-0005-0000-0000-0000F80A0000}"/>
    <cellStyle name="Normal 5 2 9" xfId="3139" xr:uid="{00000000-0005-0000-0000-0000F90A0000}"/>
    <cellStyle name="Normal 5 3" xfId="3140" xr:uid="{00000000-0005-0000-0000-0000FA0A0000}"/>
    <cellStyle name="Normal 5 3 2" xfId="3141" xr:uid="{00000000-0005-0000-0000-0000FB0A0000}"/>
    <cellStyle name="Normal 5 3 2 2" xfId="3142" xr:uid="{00000000-0005-0000-0000-0000FC0A0000}"/>
    <cellStyle name="Normal 5 3 3" xfId="3143" xr:uid="{00000000-0005-0000-0000-0000FD0A0000}"/>
    <cellStyle name="Normal 5 3 4" xfId="3144" xr:uid="{00000000-0005-0000-0000-0000FE0A0000}"/>
    <cellStyle name="Normal 5 4" xfId="3145" xr:uid="{00000000-0005-0000-0000-0000FF0A0000}"/>
    <cellStyle name="Normal 5 4 2" xfId="3146" xr:uid="{00000000-0005-0000-0000-0000000B0000}"/>
    <cellStyle name="Normal 5 4 2 2" xfId="3147" xr:uid="{00000000-0005-0000-0000-0000010B0000}"/>
    <cellStyle name="Normal 5 4 3" xfId="3148" xr:uid="{00000000-0005-0000-0000-0000020B0000}"/>
    <cellStyle name="Normal 5 5" xfId="3149" xr:uid="{00000000-0005-0000-0000-0000030B0000}"/>
    <cellStyle name="Normal 5 5 2" xfId="3150" xr:uid="{00000000-0005-0000-0000-0000040B0000}"/>
    <cellStyle name="Normal 5 6" xfId="3151" xr:uid="{00000000-0005-0000-0000-0000050B0000}"/>
    <cellStyle name="Normal 5 7" xfId="3152" xr:uid="{00000000-0005-0000-0000-0000060B0000}"/>
    <cellStyle name="Normal 5 8" xfId="3153" xr:uid="{00000000-0005-0000-0000-0000070B0000}"/>
    <cellStyle name="Normal 5 9" xfId="3154" xr:uid="{00000000-0005-0000-0000-0000080B0000}"/>
    <cellStyle name="Normal 6" xfId="851" xr:uid="{00000000-0005-0000-0000-0000090B0000}"/>
    <cellStyle name="Normal 6 2" xfId="3155" xr:uid="{00000000-0005-0000-0000-00000A0B0000}"/>
    <cellStyle name="Normal 6 2 2" xfId="3156" xr:uid="{00000000-0005-0000-0000-00000B0B0000}"/>
    <cellStyle name="Normal 6 3" xfId="3157" xr:uid="{00000000-0005-0000-0000-00000C0B0000}"/>
    <cellStyle name="Normal 6 3 2" xfId="3158" xr:uid="{00000000-0005-0000-0000-00000D0B0000}"/>
    <cellStyle name="Normal 6 4" xfId="3159" xr:uid="{00000000-0005-0000-0000-00000E0B0000}"/>
    <cellStyle name="Normal 6 5" xfId="3160" xr:uid="{00000000-0005-0000-0000-00000F0B0000}"/>
    <cellStyle name="Normal 6 6" xfId="3161" xr:uid="{00000000-0005-0000-0000-0000100B0000}"/>
    <cellStyle name="Normal 7" xfId="852" xr:uid="{00000000-0005-0000-0000-0000110B0000}"/>
    <cellStyle name="Normal 7 2" xfId="853" xr:uid="{00000000-0005-0000-0000-0000120B0000}"/>
    <cellStyle name="Normal 7 2 2" xfId="3162" xr:uid="{00000000-0005-0000-0000-0000130B0000}"/>
    <cellStyle name="Normal 7 2 3" xfId="3163" xr:uid="{00000000-0005-0000-0000-0000140B0000}"/>
    <cellStyle name="Normal 7 2 4" xfId="3164" xr:uid="{00000000-0005-0000-0000-0000150B0000}"/>
    <cellStyle name="Normal 7 3" xfId="3165" xr:uid="{00000000-0005-0000-0000-0000160B0000}"/>
    <cellStyle name="Normal 7 4" xfId="3166" xr:uid="{00000000-0005-0000-0000-0000170B0000}"/>
    <cellStyle name="Normal 7 5" xfId="3167" xr:uid="{00000000-0005-0000-0000-0000180B0000}"/>
    <cellStyle name="Normal 7 6" xfId="3168" xr:uid="{00000000-0005-0000-0000-0000190B0000}"/>
    <cellStyle name="Normal 7 6 2" xfId="3169" xr:uid="{00000000-0005-0000-0000-00001A0B0000}"/>
    <cellStyle name="Normal 7 6 2 2" xfId="6854" xr:uid="{A6F26042-4A9E-47AF-B1FD-5157DAD5A901}"/>
    <cellStyle name="Normal 7 6 3" xfId="6853" xr:uid="{D2CC5D4F-BC14-48BC-B3C8-F3D87F52A388}"/>
    <cellStyle name="Normal 7 7" xfId="3170" xr:uid="{00000000-0005-0000-0000-00001B0B0000}"/>
    <cellStyle name="Normal 7 8" xfId="3171" xr:uid="{00000000-0005-0000-0000-00001C0B0000}"/>
    <cellStyle name="Normal 7 8 2" xfId="6855" xr:uid="{0B1EA713-C9C4-4140-8AB1-F044F163E24C}"/>
    <cellStyle name="Normal 8" xfId="854" xr:uid="{00000000-0005-0000-0000-00001D0B0000}"/>
    <cellStyle name="Normal 8 10" xfId="855" xr:uid="{00000000-0005-0000-0000-00001E0B0000}"/>
    <cellStyle name="Normal 8 11" xfId="3172" xr:uid="{00000000-0005-0000-0000-00001F0B0000}"/>
    <cellStyle name="Normal 8 12" xfId="3173" xr:uid="{00000000-0005-0000-0000-0000200B0000}"/>
    <cellStyle name="Normal 8 13" xfId="3174" xr:uid="{00000000-0005-0000-0000-0000210B0000}"/>
    <cellStyle name="Normal 8 14" xfId="3175" xr:uid="{00000000-0005-0000-0000-0000220B0000}"/>
    <cellStyle name="Normal 8 15" xfId="3176" xr:uid="{00000000-0005-0000-0000-0000230B0000}"/>
    <cellStyle name="Normal 8 16" xfId="3177" xr:uid="{00000000-0005-0000-0000-0000240B0000}"/>
    <cellStyle name="Normal 8 17" xfId="3178" xr:uid="{00000000-0005-0000-0000-0000250B0000}"/>
    <cellStyle name="Normal 8 2" xfId="856" xr:uid="{00000000-0005-0000-0000-0000260B0000}"/>
    <cellStyle name="Normal 8 2 2" xfId="3179" xr:uid="{00000000-0005-0000-0000-0000270B0000}"/>
    <cellStyle name="Normal 8 3" xfId="3180" xr:uid="{00000000-0005-0000-0000-0000280B0000}"/>
    <cellStyle name="Normal 8 3 2" xfId="3181" xr:uid="{00000000-0005-0000-0000-0000290B0000}"/>
    <cellStyle name="Normal 8 3 3" xfId="3182" xr:uid="{00000000-0005-0000-0000-00002A0B0000}"/>
    <cellStyle name="Normal 8 3 4" xfId="3183" xr:uid="{00000000-0005-0000-0000-00002B0B0000}"/>
    <cellStyle name="Normal 8 3 5" xfId="3184" xr:uid="{00000000-0005-0000-0000-00002C0B0000}"/>
    <cellStyle name="Normal 8 3 6" xfId="3185" xr:uid="{00000000-0005-0000-0000-00002D0B0000}"/>
    <cellStyle name="Normal 8 4" xfId="3186" xr:uid="{00000000-0005-0000-0000-00002E0B0000}"/>
    <cellStyle name="Normal 8 4 2" xfId="3187" xr:uid="{00000000-0005-0000-0000-00002F0B0000}"/>
    <cellStyle name="Normal 8 4 3" xfId="3188" xr:uid="{00000000-0005-0000-0000-0000300B0000}"/>
    <cellStyle name="Normal 8 4 4" xfId="3189" xr:uid="{00000000-0005-0000-0000-0000310B0000}"/>
    <cellStyle name="Normal 8 4 5" xfId="3190" xr:uid="{00000000-0005-0000-0000-0000320B0000}"/>
    <cellStyle name="Normal 8 4 6" xfId="3191" xr:uid="{00000000-0005-0000-0000-0000330B0000}"/>
    <cellStyle name="Normal 8 4 7" xfId="3192" xr:uid="{00000000-0005-0000-0000-0000340B0000}"/>
    <cellStyle name="Normal 8 5" xfId="3193" xr:uid="{00000000-0005-0000-0000-0000350B0000}"/>
    <cellStyle name="Normal 8 5 2" xfId="3194" xr:uid="{00000000-0005-0000-0000-0000360B0000}"/>
    <cellStyle name="Normal 8 5 3" xfId="3195" xr:uid="{00000000-0005-0000-0000-0000370B0000}"/>
    <cellStyle name="Normal 8 5 4" xfId="3196" xr:uid="{00000000-0005-0000-0000-0000380B0000}"/>
    <cellStyle name="Normal 8 5 5" xfId="3197" xr:uid="{00000000-0005-0000-0000-0000390B0000}"/>
    <cellStyle name="Normal 8 5 6" xfId="3198" xr:uid="{00000000-0005-0000-0000-00003A0B0000}"/>
    <cellStyle name="Normal 8 5 7" xfId="3199" xr:uid="{00000000-0005-0000-0000-00003B0B0000}"/>
    <cellStyle name="Normal 8 6" xfId="3200" xr:uid="{00000000-0005-0000-0000-00003C0B0000}"/>
    <cellStyle name="Normal 8 7" xfId="3201" xr:uid="{00000000-0005-0000-0000-00003D0B0000}"/>
    <cellStyle name="Normal 8 8" xfId="3202" xr:uid="{00000000-0005-0000-0000-00003E0B0000}"/>
    <cellStyle name="Normal 8 9" xfId="3203" xr:uid="{00000000-0005-0000-0000-00003F0B0000}"/>
    <cellStyle name="Normal 9" xfId="3204" xr:uid="{00000000-0005-0000-0000-0000400B0000}"/>
    <cellStyle name="Normal 9 2" xfId="3205" xr:uid="{00000000-0005-0000-0000-0000410B0000}"/>
    <cellStyle name="Normal 9 2 2" xfId="3206" xr:uid="{00000000-0005-0000-0000-0000420B0000}"/>
    <cellStyle name="Normal 9 2 2 2" xfId="3207" xr:uid="{00000000-0005-0000-0000-0000430B0000}"/>
    <cellStyle name="Normal 9 2 2 3" xfId="3208" xr:uid="{00000000-0005-0000-0000-0000440B0000}"/>
    <cellStyle name="Normal 9 2 3" xfId="3209" xr:uid="{00000000-0005-0000-0000-0000450B0000}"/>
    <cellStyle name="Normal 9 3" xfId="3210" xr:uid="{00000000-0005-0000-0000-0000460B0000}"/>
    <cellStyle name="Normal 9 3 2" xfId="3211" xr:uid="{00000000-0005-0000-0000-0000470B0000}"/>
    <cellStyle name="Normal 9 3 2 2" xfId="3212" xr:uid="{00000000-0005-0000-0000-0000480B0000}"/>
    <cellStyle name="Normal 9 3 3" xfId="3213" xr:uid="{00000000-0005-0000-0000-0000490B0000}"/>
    <cellStyle name="Normal 9 4" xfId="3214" xr:uid="{00000000-0005-0000-0000-00004A0B0000}"/>
    <cellStyle name="Normal 9 4 2" xfId="3215" xr:uid="{00000000-0005-0000-0000-00004B0B0000}"/>
    <cellStyle name="Normal 9 5" xfId="3216" xr:uid="{00000000-0005-0000-0000-00004C0B0000}"/>
    <cellStyle name="Normal_1997-enrl" xfId="857" xr:uid="{00000000-0005-0000-0000-00004D0B0000}"/>
    <cellStyle name="Normál_8gradk" xfId="858" xr:uid="{00000000-0005-0000-0000-00004E0B0000}"/>
    <cellStyle name="Normal_B4" xfId="859" xr:uid="{00000000-0005-0000-0000-00004F0B0000}"/>
    <cellStyle name="Normal-blank" xfId="3217" xr:uid="{00000000-0005-0000-0000-0000500B0000}"/>
    <cellStyle name="Normal-bottom" xfId="3218" xr:uid="{00000000-0005-0000-0000-0000510B0000}"/>
    <cellStyle name="Normal-center" xfId="3219" xr:uid="{00000000-0005-0000-0000-0000520B0000}"/>
    <cellStyle name="Normal-droit" xfId="3220" xr:uid="{00000000-0005-0000-0000-0000530B0000}"/>
    <cellStyle name="normální_SVK ANNHRS-novy" xfId="3221" xr:uid="{00000000-0005-0000-0000-0000540B0000}"/>
    <cellStyle name="Normalny 10" xfId="860" xr:uid="{00000000-0005-0000-0000-0000550B0000}"/>
    <cellStyle name="Normalny 10 2" xfId="3222" xr:uid="{00000000-0005-0000-0000-0000560B0000}"/>
    <cellStyle name="Normalny 10 2 2" xfId="6856" xr:uid="{4F10E688-BC12-4566-B154-5317720A5683}"/>
    <cellStyle name="Normalny 2" xfId="861" xr:uid="{00000000-0005-0000-0000-0000570B0000}"/>
    <cellStyle name="Normalny 2 2" xfId="862" xr:uid="{00000000-0005-0000-0000-0000580B0000}"/>
    <cellStyle name="Normalny 2 2 2" xfId="863" xr:uid="{00000000-0005-0000-0000-0000590B0000}"/>
    <cellStyle name="Normalny 2 2 2 2" xfId="864" xr:uid="{00000000-0005-0000-0000-00005A0B0000}"/>
    <cellStyle name="Normalny 2 2 2 2 2" xfId="3223" xr:uid="{00000000-0005-0000-0000-00005B0B0000}"/>
    <cellStyle name="Normalny 2 2 2 2 2 2" xfId="6857" xr:uid="{767117F1-03AE-447A-AB62-7937F12A798D}"/>
    <cellStyle name="Normalny 2 2 3" xfId="3224" xr:uid="{00000000-0005-0000-0000-00005C0B0000}"/>
    <cellStyle name="Normalny 2 2 3 2" xfId="6858" xr:uid="{7C8A0176-C88F-410A-A9AC-3AD28A1EAA3B}"/>
    <cellStyle name="Normalny 2 3" xfId="865" xr:uid="{00000000-0005-0000-0000-00005D0B0000}"/>
    <cellStyle name="Normalny 2 3 2" xfId="866" xr:uid="{00000000-0005-0000-0000-00005E0B0000}"/>
    <cellStyle name="Normalny 2 4" xfId="867" xr:uid="{00000000-0005-0000-0000-00005F0B0000}"/>
    <cellStyle name="Normalny 2 4 2" xfId="868" xr:uid="{00000000-0005-0000-0000-0000600B0000}"/>
    <cellStyle name="Normalny 2 5" xfId="869" xr:uid="{00000000-0005-0000-0000-0000610B0000}"/>
    <cellStyle name="Normalny 2 5 2" xfId="870" xr:uid="{00000000-0005-0000-0000-0000620B0000}"/>
    <cellStyle name="Normalny 2 6" xfId="871" xr:uid="{00000000-0005-0000-0000-0000630B0000}"/>
    <cellStyle name="Normalny 2 6 2" xfId="872" xr:uid="{00000000-0005-0000-0000-0000640B0000}"/>
    <cellStyle name="Normalny 2 7" xfId="873" xr:uid="{00000000-0005-0000-0000-0000650B0000}"/>
    <cellStyle name="Normalny 2 7 2" xfId="874" xr:uid="{00000000-0005-0000-0000-0000660B0000}"/>
    <cellStyle name="Normalny 2 8" xfId="875" xr:uid="{00000000-0005-0000-0000-0000670B0000}"/>
    <cellStyle name="Normalny 2 8 2" xfId="876" xr:uid="{00000000-0005-0000-0000-0000680B0000}"/>
    <cellStyle name="Normalny 3" xfId="877" xr:uid="{00000000-0005-0000-0000-0000690B0000}"/>
    <cellStyle name="Normalny 3 2" xfId="878" xr:uid="{00000000-0005-0000-0000-00006A0B0000}"/>
    <cellStyle name="Normalny 4" xfId="879" xr:uid="{00000000-0005-0000-0000-00006B0B0000}"/>
    <cellStyle name="Normalny 4 2" xfId="880" xr:uid="{00000000-0005-0000-0000-00006C0B0000}"/>
    <cellStyle name="Normalny 5" xfId="881" xr:uid="{00000000-0005-0000-0000-00006D0B0000}"/>
    <cellStyle name="Normalny 5 2" xfId="882" xr:uid="{00000000-0005-0000-0000-00006E0B0000}"/>
    <cellStyle name="Normalny 5 2 2" xfId="3225" xr:uid="{00000000-0005-0000-0000-00006F0B0000}"/>
    <cellStyle name="Normalny 5 2 2 2" xfId="6859" xr:uid="{5B4DE68C-9943-47ED-A429-88878407980A}"/>
    <cellStyle name="Normalny 5 3" xfId="883" xr:uid="{00000000-0005-0000-0000-0000700B0000}"/>
    <cellStyle name="Normalny 5 3 2" xfId="884" xr:uid="{00000000-0005-0000-0000-0000710B0000}"/>
    <cellStyle name="Normalny 5 4" xfId="885" xr:uid="{00000000-0005-0000-0000-0000720B0000}"/>
    <cellStyle name="Normalny 6" xfId="886" xr:uid="{00000000-0005-0000-0000-0000730B0000}"/>
    <cellStyle name="Normalny 6 2" xfId="3226" xr:uid="{00000000-0005-0000-0000-0000740B0000}"/>
    <cellStyle name="Normalny 6 2 2" xfId="6860" xr:uid="{3C78F500-6C28-49A7-9D08-2CFA0E79B600}"/>
    <cellStyle name="Normalny 7" xfId="887" xr:uid="{00000000-0005-0000-0000-0000750B0000}"/>
    <cellStyle name="Normalny 7 2" xfId="3227" xr:uid="{00000000-0005-0000-0000-0000760B0000}"/>
    <cellStyle name="Normalny 7 2 2" xfId="6861" xr:uid="{1FC0845B-23DA-4F6C-A771-B79C974BB7AE}"/>
    <cellStyle name="Normalny 8" xfId="888" xr:uid="{00000000-0005-0000-0000-0000770B0000}"/>
    <cellStyle name="Normalny 8 2" xfId="3228" xr:uid="{00000000-0005-0000-0000-0000780B0000}"/>
    <cellStyle name="Normalny 8 2 2" xfId="6862" xr:uid="{4820FD04-A66B-4FF4-8E5C-FB48E4137AB4}"/>
    <cellStyle name="Normalny 9" xfId="889" xr:uid="{00000000-0005-0000-0000-0000790B0000}"/>
    <cellStyle name="Normal-top" xfId="3229" xr:uid="{00000000-0005-0000-0000-00007A0B0000}"/>
    <cellStyle name="Normal-top 2" xfId="3230" xr:uid="{00000000-0005-0000-0000-00007B0B0000}"/>
    <cellStyle name="Note 10 2" xfId="3231" xr:uid="{00000000-0005-0000-0000-00007C0B0000}"/>
    <cellStyle name="Note 10 2 2" xfId="3232" xr:uid="{00000000-0005-0000-0000-00007D0B0000}"/>
    <cellStyle name="Note 10 2 2 2" xfId="3233" xr:uid="{00000000-0005-0000-0000-00007E0B0000}"/>
    <cellStyle name="Note 10 2 2 2 2" xfId="3234" xr:uid="{00000000-0005-0000-0000-00007F0B0000}"/>
    <cellStyle name="Note 10 2 2 2 2 2" xfId="3235" xr:uid="{00000000-0005-0000-0000-0000800B0000}"/>
    <cellStyle name="Note 10 2 2 2 2 2 2" xfId="3236" xr:uid="{00000000-0005-0000-0000-0000810B0000}"/>
    <cellStyle name="Note 10 2 2 2 2 3" xfId="3237" xr:uid="{00000000-0005-0000-0000-0000820B0000}"/>
    <cellStyle name="Note 10 2 2 2 3" xfId="3238" xr:uid="{00000000-0005-0000-0000-0000830B0000}"/>
    <cellStyle name="Note 10 2 2 2 3 2" xfId="3239" xr:uid="{00000000-0005-0000-0000-0000840B0000}"/>
    <cellStyle name="Note 10 2 2 2 4" xfId="3240" xr:uid="{00000000-0005-0000-0000-0000850B0000}"/>
    <cellStyle name="Note 10 2 2 3" xfId="3241" xr:uid="{00000000-0005-0000-0000-0000860B0000}"/>
    <cellStyle name="Note 10 2 2 3 2" xfId="3242" xr:uid="{00000000-0005-0000-0000-0000870B0000}"/>
    <cellStyle name="Note 10 2 2 3 2 2" xfId="3243" xr:uid="{00000000-0005-0000-0000-0000880B0000}"/>
    <cellStyle name="Note 10 2 2 3 3" xfId="3244" xr:uid="{00000000-0005-0000-0000-0000890B0000}"/>
    <cellStyle name="Note 10 2 2 4" xfId="3245" xr:uid="{00000000-0005-0000-0000-00008A0B0000}"/>
    <cellStyle name="Note 10 2 2 4 2" xfId="3246" xr:uid="{00000000-0005-0000-0000-00008B0B0000}"/>
    <cellStyle name="Note 10 2 2 5" xfId="3247" xr:uid="{00000000-0005-0000-0000-00008C0B0000}"/>
    <cellStyle name="Note 10 2 2 5 2" xfId="3248" xr:uid="{00000000-0005-0000-0000-00008D0B0000}"/>
    <cellStyle name="Note 10 2 2 6" xfId="3249" xr:uid="{00000000-0005-0000-0000-00008E0B0000}"/>
    <cellStyle name="Note 10 2 3" xfId="3250" xr:uid="{00000000-0005-0000-0000-00008F0B0000}"/>
    <cellStyle name="Note 10 2 3 2" xfId="3251" xr:uid="{00000000-0005-0000-0000-0000900B0000}"/>
    <cellStyle name="Note 10 2 3 2 2" xfId="3252" xr:uid="{00000000-0005-0000-0000-0000910B0000}"/>
    <cellStyle name="Note 10 2 3 2 2 2" xfId="3253" xr:uid="{00000000-0005-0000-0000-0000920B0000}"/>
    <cellStyle name="Note 10 2 3 2 3" xfId="3254" xr:uid="{00000000-0005-0000-0000-0000930B0000}"/>
    <cellStyle name="Note 10 2 3 3" xfId="3255" xr:uid="{00000000-0005-0000-0000-0000940B0000}"/>
    <cellStyle name="Note 10 2 3 3 2" xfId="3256" xr:uid="{00000000-0005-0000-0000-0000950B0000}"/>
    <cellStyle name="Note 10 2 3 4" xfId="3257" xr:uid="{00000000-0005-0000-0000-0000960B0000}"/>
    <cellStyle name="Note 10 2 4" xfId="3258" xr:uid="{00000000-0005-0000-0000-0000970B0000}"/>
    <cellStyle name="Note 10 2 4 2" xfId="3259" xr:uid="{00000000-0005-0000-0000-0000980B0000}"/>
    <cellStyle name="Note 10 2 4 2 2" xfId="3260" xr:uid="{00000000-0005-0000-0000-0000990B0000}"/>
    <cellStyle name="Note 10 2 4 3" xfId="3261" xr:uid="{00000000-0005-0000-0000-00009A0B0000}"/>
    <cellStyle name="Note 10 2 5" xfId="3262" xr:uid="{00000000-0005-0000-0000-00009B0B0000}"/>
    <cellStyle name="Note 10 2 5 2" xfId="3263" xr:uid="{00000000-0005-0000-0000-00009C0B0000}"/>
    <cellStyle name="Note 10 2 6" xfId="3264" xr:uid="{00000000-0005-0000-0000-00009D0B0000}"/>
    <cellStyle name="Note 10 3" xfId="3265" xr:uid="{00000000-0005-0000-0000-00009E0B0000}"/>
    <cellStyle name="Note 10 3 2" xfId="3266" xr:uid="{00000000-0005-0000-0000-00009F0B0000}"/>
    <cellStyle name="Note 10 3 2 2" xfId="3267" xr:uid="{00000000-0005-0000-0000-0000A00B0000}"/>
    <cellStyle name="Note 10 3 2 2 2" xfId="3268" xr:uid="{00000000-0005-0000-0000-0000A10B0000}"/>
    <cellStyle name="Note 10 3 2 2 2 2" xfId="3269" xr:uid="{00000000-0005-0000-0000-0000A20B0000}"/>
    <cellStyle name="Note 10 3 2 2 2 2 2" xfId="3270" xr:uid="{00000000-0005-0000-0000-0000A30B0000}"/>
    <cellStyle name="Note 10 3 2 2 2 3" xfId="3271" xr:uid="{00000000-0005-0000-0000-0000A40B0000}"/>
    <cellStyle name="Note 10 3 2 2 3" xfId="3272" xr:uid="{00000000-0005-0000-0000-0000A50B0000}"/>
    <cellStyle name="Note 10 3 2 2 3 2" xfId="3273" xr:uid="{00000000-0005-0000-0000-0000A60B0000}"/>
    <cellStyle name="Note 10 3 2 2 4" xfId="3274" xr:uid="{00000000-0005-0000-0000-0000A70B0000}"/>
    <cellStyle name="Note 10 3 2 3" xfId="3275" xr:uid="{00000000-0005-0000-0000-0000A80B0000}"/>
    <cellStyle name="Note 10 3 2 3 2" xfId="3276" xr:uid="{00000000-0005-0000-0000-0000A90B0000}"/>
    <cellStyle name="Note 10 3 2 3 2 2" xfId="3277" xr:uid="{00000000-0005-0000-0000-0000AA0B0000}"/>
    <cellStyle name="Note 10 3 2 3 3" xfId="3278" xr:uid="{00000000-0005-0000-0000-0000AB0B0000}"/>
    <cellStyle name="Note 10 3 2 4" xfId="3279" xr:uid="{00000000-0005-0000-0000-0000AC0B0000}"/>
    <cellStyle name="Note 10 3 2 4 2" xfId="3280" xr:uid="{00000000-0005-0000-0000-0000AD0B0000}"/>
    <cellStyle name="Note 10 3 2 5" xfId="3281" xr:uid="{00000000-0005-0000-0000-0000AE0B0000}"/>
    <cellStyle name="Note 10 3 2 5 2" xfId="3282" xr:uid="{00000000-0005-0000-0000-0000AF0B0000}"/>
    <cellStyle name="Note 10 3 2 6" xfId="3283" xr:uid="{00000000-0005-0000-0000-0000B00B0000}"/>
    <cellStyle name="Note 10 3 3" xfId="3284" xr:uid="{00000000-0005-0000-0000-0000B10B0000}"/>
    <cellStyle name="Note 10 3 3 2" xfId="3285" xr:uid="{00000000-0005-0000-0000-0000B20B0000}"/>
    <cellStyle name="Note 10 3 3 2 2" xfId="3286" xr:uid="{00000000-0005-0000-0000-0000B30B0000}"/>
    <cellStyle name="Note 10 3 3 2 2 2" xfId="3287" xr:uid="{00000000-0005-0000-0000-0000B40B0000}"/>
    <cellStyle name="Note 10 3 3 2 3" xfId="3288" xr:uid="{00000000-0005-0000-0000-0000B50B0000}"/>
    <cellStyle name="Note 10 3 3 3" xfId="3289" xr:uid="{00000000-0005-0000-0000-0000B60B0000}"/>
    <cellStyle name="Note 10 3 3 3 2" xfId="3290" xr:uid="{00000000-0005-0000-0000-0000B70B0000}"/>
    <cellStyle name="Note 10 3 3 4" xfId="3291" xr:uid="{00000000-0005-0000-0000-0000B80B0000}"/>
    <cellStyle name="Note 10 3 4" xfId="3292" xr:uid="{00000000-0005-0000-0000-0000B90B0000}"/>
    <cellStyle name="Note 10 3 4 2" xfId="3293" xr:uid="{00000000-0005-0000-0000-0000BA0B0000}"/>
    <cellStyle name="Note 10 3 4 2 2" xfId="3294" xr:uid="{00000000-0005-0000-0000-0000BB0B0000}"/>
    <cellStyle name="Note 10 3 4 3" xfId="3295" xr:uid="{00000000-0005-0000-0000-0000BC0B0000}"/>
    <cellStyle name="Note 10 3 5" xfId="3296" xr:uid="{00000000-0005-0000-0000-0000BD0B0000}"/>
    <cellStyle name="Note 10 3 5 2" xfId="3297" xr:uid="{00000000-0005-0000-0000-0000BE0B0000}"/>
    <cellStyle name="Note 10 3 6" xfId="3298" xr:uid="{00000000-0005-0000-0000-0000BF0B0000}"/>
    <cellStyle name="Note 10 4" xfId="3299" xr:uid="{00000000-0005-0000-0000-0000C00B0000}"/>
    <cellStyle name="Note 10 4 2" xfId="3300" xr:uid="{00000000-0005-0000-0000-0000C10B0000}"/>
    <cellStyle name="Note 10 4 2 2" xfId="3301" xr:uid="{00000000-0005-0000-0000-0000C20B0000}"/>
    <cellStyle name="Note 10 4 2 2 2" xfId="3302" xr:uid="{00000000-0005-0000-0000-0000C30B0000}"/>
    <cellStyle name="Note 10 4 2 2 2 2" xfId="3303" xr:uid="{00000000-0005-0000-0000-0000C40B0000}"/>
    <cellStyle name="Note 10 4 2 2 2 2 2" xfId="3304" xr:uid="{00000000-0005-0000-0000-0000C50B0000}"/>
    <cellStyle name="Note 10 4 2 2 2 3" xfId="3305" xr:uid="{00000000-0005-0000-0000-0000C60B0000}"/>
    <cellStyle name="Note 10 4 2 2 3" xfId="3306" xr:uid="{00000000-0005-0000-0000-0000C70B0000}"/>
    <cellStyle name="Note 10 4 2 2 3 2" xfId="3307" xr:uid="{00000000-0005-0000-0000-0000C80B0000}"/>
    <cellStyle name="Note 10 4 2 2 4" xfId="3308" xr:uid="{00000000-0005-0000-0000-0000C90B0000}"/>
    <cellStyle name="Note 10 4 2 3" xfId="3309" xr:uid="{00000000-0005-0000-0000-0000CA0B0000}"/>
    <cellStyle name="Note 10 4 2 3 2" xfId="3310" xr:uid="{00000000-0005-0000-0000-0000CB0B0000}"/>
    <cellStyle name="Note 10 4 2 3 2 2" xfId="3311" xr:uid="{00000000-0005-0000-0000-0000CC0B0000}"/>
    <cellStyle name="Note 10 4 2 3 3" xfId="3312" xr:uid="{00000000-0005-0000-0000-0000CD0B0000}"/>
    <cellStyle name="Note 10 4 2 4" xfId="3313" xr:uid="{00000000-0005-0000-0000-0000CE0B0000}"/>
    <cellStyle name="Note 10 4 2 4 2" xfId="3314" xr:uid="{00000000-0005-0000-0000-0000CF0B0000}"/>
    <cellStyle name="Note 10 4 2 5" xfId="3315" xr:uid="{00000000-0005-0000-0000-0000D00B0000}"/>
    <cellStyle name="Note 10 4 2 5 2" xfId="3316" xr:uid="{00000000-0005-0000-0000-0000D10B0000}"/>
    <cellStyle name="Note 10 4 2 6" xfId="3317" xr:uid="{00000000-0005-0000-0000-0000D20B0000}"/>
    <cellStyle name="Note 10 4 3" xfId="3318" xr:uid="{00000000-0005-0000-0000-0000D30B0000}"/>
    <cellStyle name="Note 10 4 3 2" xfId="3319" xr:uid="{00000000-0005-0000-0000-0000D40B0000}"/>
    <cellStyle name="Note 10 4 3 2 2" xfId="3320" xr:uid="{00000000-0005-0000-0000-0000D50B0000}"/>
    <cellStyle name="Note 10 4 3 2 2 2" xfId="3321" xr:uid="{00000000-0005-0000-0000-0000D60B0000}"/>
    <cellStyle name="Note 10 4 3 2 3" xfId="3322" xr:uid="{00000000-0005-0000-0000-0000D70B0000}"/>
    <cellStyle name="Note 10 4 3 3" xfId="3323" xr:uid="{00000000-0005-0000-0000-0000D80B0000}"/>
    <cellStyle name="Note 10 4 3 3 2" xfId="3324" xr:uid="{00000000-0005-0000-0000-0000D90B0000}"/>
    <cellStyle name="Note 10 4 3 4" xfId="3325" xr:uid="{00000000-0005-0000-0000-0000DA0B0000}"/>
    <cellStyle name="Note 10 4 4" xfId="3326" xr:uid="{00000000-0005-0000-0000-0000DB0B0000}"/>
    <cellStyle name="Note 10 4 4 2" xfId="3327" xr:uid="{00000000-0005-0000-0000-0000DC0B0000}"/>
    <cellStyle name="Note 10 4 4 2 2" xfId="3328" xr:uid="{00000000-0005-0000-0000-0000DD0B0000}"/>
    <cellStyle name="Note 10 4 4 3" xfId="3329" xr:uid="{00000000-0005-0000-0000-0000DE0B0000}"/>
    <cellStyle name="Note 10 4 5" xfId="3330" xr:uid="{00000000-0005-0000-0000-0000DF0B0000}"/>
    <cellStyle name="Note 10 4 5 2" xfId="3331" xr:uid="{00000000-0005-0000-0000-0000E00B0000}"/>
    <cellStyle name="Note 10 4 6" xfId="3332" xr:uid="{00000000-0005-0000-0000-0000E10B0000}"/>
    <cellStyle name="Note 10 5" xfId="3333" xr:uid="{00000000-0005-0000-0000-0000E20B0000}"/>
    <cellStyle name="Note 10 5 2" xfId="3334" xr:uid="{00000000-0005-0000-0000-0000E30B0000}"/>
    <cellStyle name="Note 10 5 2 2" xfId="3335" xr:uid="{00000000-0005-0000-0000-0000E40B0000}"/>
    <cellStyle name="Note 10 5 2 2 2" xfId="3336" xr:uid="{00000000-0005-0000-0000-0000E50B0000}"/>
    <cellStyle name="Note 10 5 2 2 2 2" xfId="3337" xr:uid="{00000000-0005-0000-0000-0000E60B0000}"/>
    <cellStyle name="Note 10 5 2 2 2 2 2" xfId="3338" xr:uid="{00000000-0005-0000-0000-0000E70B0000}"/>
    <cellStyle name="Note 10 5 2 2 2 3" xfId="3339" xr:uid="{00000000-0005-0000-0000-0000E80B0000}"/>
    <cellStyle name="Note 10 5 2 2 3" xfId="3340" xr:uid="{00000000-0005-0000-0000-0000E90B0000}"/>
    <cellStyle name="Note 10 5 2 2 3 2" xfId="3341" xr:uid="{00000000-0005-0000-0000-0000EA0B0000}"/>
    <cellStyle name="Note 10 5 2 2 4" xfId="3342" xr:uid="{00000000-0005-0000-0000-0000EB0B0000}"/>
    <cellStyle name="Note 10 5 2 3" xfId="3343" xr:uid="{00000000-0005-0000-0000-0000EC0B0000}"/>
    <cellStyle name="Note 10 5 2 3 2" xfId="3344" xr:uid="{00000000-0005-0000-0000-0000ED0B0000}"/>
    <cellStyle name="Note 10 5 2 3 2 2" xfId="3345" xr:uid="{00000000-0005-0000-0000-0000EE0B0000}"/>
    <cellStyle name="Note 10 5 2 3 3" xfId="3346" xr:uid="{00000000-0005-0000-0000-0000EF0B0000}"/>
    <cellStyle name="Note 10 5 2 4" xfId="3347" xr:uid="{00000000-0005-0000-0000-0000F00B0000}"/>
    <cellStyle name="Note 10 5 2 4 2" xfId="3348" xr:uid="{00000000-0005-0000-0000-0000F10B0000}"/>
    <cellStyle name="Note 10 5 2 5" xfId="3349" xr:uid="{00000000-0005-0000-0000-0000F20B0000}"/>
    <cellStyle name="Note 10 5 2 5 2" xfId="3350" xr:uid="{00000000-0005-0000-0000-0000F30B0000}"/>
    <cellStyle name="Note 10 5 2 6" xfId="3351" xr:uid="{00000000-0005-0000-0000-0000F40B0000}"/>
    <cellStyle name="Note 10 5 3" xfId="3352" xr:uid="{00000000-0005-0000-0000-0000F50B0000}"/>
    <cellStyle name="Note 10 5 3 2" xfId="3353" xr:uid="{00000000-0005-0000-0000-0000F60B0000}"/>
    <cellStyle name="Note 10 5 3 2 2" xfId="3354" xr:uid="{00000000-0005-0000-0000-0000F70B0000}"/>
    <cellStyle name="Note 10 5 3 2 2 2" xfId="3355" xr:uid="{00000000-0005-0000-0000-0000F80B0000}"/>
    <cellStyle name="Note 10 5 3 2 3" xfId="3356" xr:uid="{00000000-0005-0000-0000-0000F90B0000}"/>
    <cellStyle name="Note 10 5 3 3" xfId="3357" xr:uid="{00000000-0005-0000-0000-0000FA0B0000}"/>
    <cellStyle name="Note 10 5 3 3 2" xfId="3358" xr:uid="{00000000-0005-0000-0000-0000FB0B0000}"/>
    <cellStyle name="Note 10 5 3 4" xfId="3359" xr:uid="{00000000-0005-0000-0000-0000FC0B0000}"/>
    <cellStyle name="Note 10 5 4" xfId="3360" xr:uid="{00000000-0005-0000-0000-0000FD0B0000}"/>
    <cellStyle name="Note 10 5 4 2" xfId="3361" xr:uid="{00000000-0005-0000-0000-0000FE0B0000}"/>
    <cellStyle name="Note 10 5 4 2 2" xfId="3362" xr:uid="{00000000-0005-0000-0000-0000FF0B0000}"/>
    <cellStyle name="Note 10 5 4 3" xfId="3363" xr:uid="{00000000-0005-0000-0000-0000000C0000}"/>
    <cellStyle name="Note 10 5 5" xfId="3364" xr:uid="{00000000-0005-0000-0000-0000010C0000}"/>
    <cellStyle name="Note 10 5 5 2" xfId="3365" xr:uid="{00000000-0005-0000-0000-0000020C0000}"/>
    <cellStyle name="Note 10 5 6" xfId="3366" xr:uid="{00000000-0005-0000-0000-0000030C0000}"/>
    <cellStyle name="Note 10 6" xfId="3367" xr:uid="{00000000-0005-0000-0000-0000040C0000}"/>
    <cellStyle name="Note 10 6 2" xfId="3368" xr:uid="{00000000-0005-0000-0000-0000050C0000}"/>
    <cellStyle name="Note 10 6 2 2" xfId="3369" xr:uid="{00000000-0005-0000-0000-0000060C0000}"/>
    <cellStyle name="Note 10 6 2 2 2" xfId="3370" xr:uid="{00000000-0005-0000-0000-0000070C0000}"/>
    <cellStyle name="Note 10 6 2 2 2 2" xfId="3371" xr:uid="{00000000-0005-0000-0000-0000080C0000}"/>
    <cellStyle name="Note 10 6 2 2 2 2 2" xfId="3372" xr:uid="{00000000-0005-0000-0000-0000090C0000}"/>
    <cellStyle name="Note 10 6 2 2 2 3" xfId="3373" xr:uid="{00000000-0005-0000-0000-00000A0C0000}"/>
    <cellStyle name="Note 10 6 2 2 3" xfId="3374" xr:uid="{00000000-0005-0000-0000-00000B0C0000}"/>
    <cellStyle name="Note 10 6 2 2 3 2" xfId="3375" xr:uid="{00000000-0005-0000-0000-00000C0C0000}"/>
    <cellStyle name="Note 10 6 2 2 4" xfId="3376" xr:uid="{00000000-0005-0000-0000-00000D0C0000}"/>
    <cellStyle name="Note 10 6 2 3" xfId="3377" xr:uid="{00000000-0005-0000-0000-00000E0C0000}"/>
    <cellStyle name="Note 10 6 2 3 2" xfId="3378" xr:uid="{00000000-0005-0000-0000-00000F0C0000}"/>
    <cellStyle name="Note 10 6 2 3 2 2" xfId="3379" xr:uid="{00000000-0005-0000-0000-0000100C0000}"/>
    <cellStyle name="Note 10 6 2 3 3" xfId="3380" xr:uid="{00000000-0005-0000-0000-0000110C0000}"/>
    <cellStyle name="Note 10 6 2 4" xfId="3381" xr:uid="{00000000-0005-0000-0000-0000120C0000}"/>
    <cellStyle name="Note 10 6 2 4 2" xfId="3382" xr:uid="{00000000-0005-0000-0000-0000130C0000}"/>
    <cellStyle name="Note 10 6 2 5" xfId="3383" xr:uid="{00000000-0005-0000-0000-0000140C0000}"/>
    <cellStyle name="Note 10 6 2 5 2" xfId="3384" xr:uid="{00000000-0005-0000-0000-0000150C0000}"/>
    <cellStyle name="Note 10 6 2 6" xfId="3385" xr:uid="{00000000-0005-0000-0000-0000160C0000}"/>
    <cellStyle name="Note 10 6 3" xfId="3386" xr:uid="{00000000-0005-0000-0000-0000170C0000}"/>
    <cellStyle name="Note 10 6 3 2" xfId="3387" xr:uid="{00000000-0005-0000-0000-0000180C0000}"/>
    <cellStyle name="Note 10 6 3 2 2" xfId="3388" xr:uid="{00000000-0005-0000-0000-0000190C0000}"/>
    <cellStyle name="Note 10 6 3 2 2 2" xfId="3389" xr:uid="{00000000-0005-0000-0000-00001A0C0000}"/>
    <cellStyle name="Note 10 6 3 2 3" xfId="3390" xr:uid="{00000000-0005-0000-0000-00001B0C0000}"/>
    <cellStyle name="Note 10 6 3 3" xfId="3391" xr:uid="{00000000-0005-0000-0000-00001C0C0000}"/>
    <cellStyle name="Note 10 6 3 3 2" xfId="3392" xr:uid="{00000000-0005-0000-0000-00001D0C0000}"/>
    <cellStyle name="Note 10 6 3 4" xfId="3393" xr:uid="{00000000-0005-0000-0000-00001E0C0000}"/>
    <cellStyle name="Note 10 6 4" xfId="3394" xr:uid="{00000000-0005-0000-0000-00001F0C0000}"/>
    <cellStyle name="Note 10 6 4 2" xfId="3395" xr:uid="{00000000-0005-0000-0000-0000200C0000}"/>
    <cellStyle name="Note 10 6 4 2 2" xfId="3396" xr:uid="{00000000-0005-0000-0000-0000210C0000}"/>
    <cellStyle name="Note 10 6 4 3" xfId="3397" xr:uid="{00000000-0005-0000-0000-0000220C0000}"/>
    <cellStyle name="Note 10 6 5" xfId="3398" xr:uid="{00000000-0005-0000-0000-0000230C0000}"/>
    <cellStyle name="Note 10 6 5 2" xfId="3399" xr:uid="{00000000-0005-0000-0000-0000240C0000}"/>
    <cellStyle name="Note 10 6 6" xfId="3400" xr:uid="{00000000-0005-0000-0000-0000250C0000}"/>
    <cellStyle name="Note 10 7" xfId="3401" xr:uid="{00000000-0005-0000-0000-0000260C0000}"/>
    <cellStyle name="Note 10 7 2" xfId="3402" xr:uid="{00000000-0005-0000-0000-0000270C0000}"/>
    <cellStyle name="Note 10 7 2 2" xfId="3403" xr:uid="{00000000-0005-0000-0000-0000280C0000}"/>
    <cellStyle name="Note 10 7 2 2 2" xfId="3404" xr:uid="{00000000-0005-0000-0000-0000290C0000}"/>
    <cellStyle name="Note 10 7 2 2 2 2" xfId="3405" xr:uid="{00000000-0005-0000-0000-00002A0C0000}"/>
    <cellStyle name="Note 10 7 2 2 2 2 2" xfId="3406" xr:uid="{00000000-0005-0000-0000-00002B0C0000}"/>
    <cellStyle name="Note 10 7 2 2 2 3" xfId="3407" xr:uid="{00000000-0005-0000-0000-00002C0C0000}"/>
    <cellStyle name="Note 10 7 2 2 3" xfId="3408" xr:uid="{00000000-0005-0000-0000-00002D0C0000}"/>
    <cellStyle name="Note 10 7 2 2 3 2" xfId="3409" xr:uid="{00000000-0005-0000-0000-00002E0C0000}"/>
    <cellStyle name="Note 10 7 2 2 4" xfId="3410" xr:uid="{00000000-0005-0000-0000-00002F0C0000}"/>
    <cellStyle name="Note 10 7 2 3" xfId="3411" xr:uid="{00000000-0005-0000-0000-0000300C0000}"/>
    <cellStyle name="Note 10 7 2 3 2" xfId="3412" xr:uid="{00000000-0005-0000-0000-0000310C0000}"/>
    <cellStyle name="Note 10 7 2 3 2 2" xfId="3413" xr:uid="{00000000-0005-0000-0000-0000320C0000}"/>
    <cellStyle name="Note 10 7 2 3 3" xfId="3414" xr:uid="{00000000-0005-0000-0000-0000330C0000}"/>
    <cellStyle name="Note 10 7 2 4" xfId="3415" xr:uid="{00000000-0005-0000-0000-0000340C0000}"/>
    <cellStyle name="Note 10 7 2 4 2" xfId="3416" xr:uid="{00000000-0005-0000-0000-0000350C0000}"/>
    <cellStyle name="Note 10 7 2 5" xfId="3417" xr:uid="{00000000-0005-0000-0000-0000360C0000}"/>
    <cellStyle name="Note 10 7 2 5 2" xfId="3418" xr:uid="{00000000-0005-0000-0000-0000370C0000}"/>
    <cellStyle name="Note 10 7 2 6" xfId="3419" xr:uid="{00000000-0005-0000-0000-0000380C0000}"/>
    <cellStyle name="Note 10 7 3" xfId="3420" xr:uid="{00000000-0005-0000-0000-0000390C0000}"/>
    <cellStyle name="Note 10 7 3 2" xfId="3421" xr:uid="{00000000-0005-0000-0000-00003A0C0000}"/>
    <cellStyle name="Note 10 7 3 2 2" xfId="3422" xr:uid="{00000000-0005-0000-0000-00003B0C0000}"/>
    <cellStyle name="Note 10 7 3 2 2 2" xfId="3423" xr:uid="{00000000-0005-0000-0000-00003C0C0000}"/>
    <cellStyle name="Note 10 7 3 2 3" xfId="3424" xr:uid="{00000000-0005-0000-0000-00003D0C0000}"/>
    <cellStyle name="Note 10 7 3 3" xfId="3425" xr:uid="{00000000-0005-0000-0000-00003E0C0000}"/>
    <cellStyle name="Note 10 7 3 3 2" xfId="3426" xr:uid="{00000000-0005-0000-0000-00003F0C0000}"/>
    <cellStyle name="Note 10 7 3 4" xfId="3427" xr:uid="{00000000-0005-0000-0000-0000400C0000}"/>
    <cellStyle name="Note 10 7 4" xfId="3428" xr:uid="{00000000-0005-0000-0000-0000410C0000}"/>
    <cellStyle name="Note 10 7 4 2" xfId="3429" xr:uid="{00000000-0005-0000-0000-0000420C0000}"/>
    <cellStyle name="Note 10 7 4 2 2" xfId="3430" xr:uid="{00000000-0005-0000-0000-0000430C0000}"/>
    <cellStyle name="Note 10 7 4 3" xfId="3431" xr:uid="{00000000-0005-0000-0000-0000440C0000}"/>
    <cellStyle name="Note 10 7 5" xfId="3432" xr:uid="{00000000-0005-0000-0000-0000450C0000}"/>
    <cellStyle name="Note 10 7 5 2" xfId="3433" xr:uid="{00000000-0005-0000-0000-0000460C0000}"/>
    <cellStyle name="Note 10 7 6" xfId="3434" xr:uid="{00000000-0005-0000-0000-0000470C0000}"/>
    <cellStyle name="Note 11 2" xfId="3435" xr:uid="{00000000-0005-0000-0000-0000480C0000}"/>
    <cellStyle name="Note 11 2 2" xfId="3436" xr:uid="{00000000-0005-0000-0000-0000490C0000}"/>
    <cellStyle name="Note 11 2 2 2" xfId="3437" xr:uid="{00000000-0005-0000-0000-00004A0C0000}"/>
    <cellStyle name="Note 11 2 2 2 2" xfId="3438" xr:uid="{00000000-0005-0000-0000-00004B0C0000}"/>
    <cellStyle name="Note 11 2 2 2 2 2" xfId="3439" xr:uid="{00000000-0005-0000-0000-00004C0C0000}"/>
    <cellStyle name="Note 11 2 2 2 2 2 2" xfId="3440" xr:uid="{00000000-0005-0000-0000-00004D0C0000}"/>
    <cellStyle name="Note 11 2 2 2 2 3" xfId="3441" xr:uid="{00000000-0005-0000-0000-00004E0C0000}"/>
    <cellStyle name="Note 11 2 2 2 3" xfId="3442" xr:uid="{00000000-0005-0000-0000-00004F0C0000}"/>
    <cellStyle name="Note 11 2 2 2 3 2" xfId="3443" xr:uid="{00000000-0005-0000-0000-0000500C0000}"/>
    <cellStyle name="Note 11 2 2 2 4" xfId="3444" xr:uid="{00000000-0005-0000-0000-0000510C0000}"/>
    <cellStyle name="Note 11 2 2 3" xfId="3445" xr:uid="{00000000-0005-0000-0000-0000520C0000}"/>
    <cellStyle name="Note 11 2 2 3 2" xfId="3446" xr:uid="{00000000-0005-0000-0000-0000530C0000}"/>
    <cellStyle name="Note 11 2 2 3 2 2" xfId="3447" xr:uid="{00000000-0005-0000-0000-0000540C0000}"/>
    <cellStyle name="Note 11 2 2 3 3" xfId="3448" xr:uid="{00000000-0005-0000-0000-0000550C0000}"/>
    <cellStyle name="Note 11 2 2 4" xfId="3449" xr:uid="{00000000-0005-0000-0000-0000560C0000}"/>
    <cellStyle name="Note 11 2 2 4 2" xfId="3450" xr:uid="{00000000-0005-0000-0000-0000570C0000}"/>
    <cellStyle name="Note 11 2 2 5" xfId="3451" xr:uid="{00000000-0005-0000-0000-0000580C0000}"/>
    <cellStyle name="Note 11 2 2 5 2" xfId="3452" xr:uid="{00000000-0005-0000-0000-0000590C0000}"/>
    <cellStyle name="Note 11 2 2 6" xfId="3453" xr:uid="{00000000-0005-0000-0000-00005A0C0000}"/>
    <cellStyle name="Note 11 2 3" xfId="3454" xr:uid="{00000000-0005-0000-0000-00005B0C0000}"/>
    <cellStyle name="Note 11 2 3 2" xfId="3455" xr:uid="{00000000-0005-0000-0000-00005C0C0000}"/>
    <cellStyle name="Note 11 2 3 2 2" xfId="3456" xr:uid="{00000000-0005-0000-0000-00005D0C0000}"/>
    <cellStyle name="Note 11 2 3 2 2 2" xfId="3457" xr:uid="{00000000-0005-0000-0000-00005E0C0000}"/>
    <cellStyle name="Note 11 2 3 2 3" xfId="3458" xr:uid="{00000000-0005-0000-0000-00005F0C0000}"/>
    <cellStyle name="Note 11 2 3 3" xfId="3459" xr:uid="{00000000-0005-0000-0000-0000600C0000}"/>
    <cellStyle name="Note 11 2 3 3 2" xfId="3460" xr:uid="{00000000-0005-0000-0000-0000610C0000}"/>
    <cellStyle name="Note 11 2 3 4" xfId="3461" xr:uid="{00000000-0005-0000-0000-0000620C0000}"/>
    <cellStyle name="Note 11 2 4" xfId="3462" xr:uid="{00000000-0005-0000-0000-0000630C0000}"/>
    <cellStyle name="Note 11 2 4 2" xfId="3463" xr:uid="{00000000-0005-0000-0000-0000640C0000}"/>
    <cellStyle name="Note 11 2 4 2 2" xfId="3464" xr:uid="{00000000-0005-0000-0000-0000650C0000}"/>
    <cellStyle name="Note 11 2 4 3" xfId="3465" xr:uid="{00000000-0005-0000-0000-0000660C0000}"/>
    <cellStyle name="Note 11 2 5" xfId="3466" xr:uid="{00000000-0005-0000-0000-0000670C0000}"/>
    <cellStyle name="Note 11 2 5 2" xfId="3467" xr:uid="{00000000-0005-0000-0000-0000680C0000}"/>
    <cellStyle name="Note 11 2 6" xfId="3468" xr:uid="{00000000-0005-0000-0000-0000690C0000}"/>
    <cellStyle name="Note 11 3" xfId="3469" xr:uid="{00000000-0005-0000-0000-00006A0C0000}"/>
    <cellStyle name="Note 11 3 2" xfId="3470" xr:uid="{00000000-0005-0000-0000-00006B0C0000}"/>
    <cellStyle name="Note 11 3 2 2" xfId="3471" xr:uid="{00000000-0005-0000-0000-00006C0C0000}"/>
    <cellStyle name="Note 11 3 2 2 2" xfId="3472" xr:uid="{00000000-0005-0000-0000-00006D0C0000}"/>
    <cellStyle name="Note 11 3 2 2 2 2" xfId="3473" xr:uid="{00000000-0005-0000-0000-00006E0C0000}"/>
    <cellStyle name="Note 11 3 2 2 2 2 2" xfId="3474" xr:uid="{00000000-0005-0000-0000-00006F0C0000}"/>
    <cellStyle name="Note 11 3 2 2 2 3" xfId="3475" xr:uid="{00000000-0005-0000-0000-0000700C0000}"/>
    <cellStyle name="Note 11 3 2 2 3" xfId="3476" xr:uid="{00000000-0005-0000-0000-0000710C0000}"/>
    <cellStyle name="Note 11 3 2 2 3 2" xfId="3477" xr:uid="{00000000-0005-0000-0000-0000720C0000}"/>
    <cellStyle name="Note 11 3 2 2 4" xfId="3478" xr:uid="{00000000-0005-0000-0000-0000730C0000}"/>
    <cellStyle name="Note 11 3 2 3" xfId="3479" xr:uid="{00000000-0005-0000-0000-0000740C0000}"/>
    <cellStyle name="Note 11 3 2 3 2" xfId="3480" xr:uid="{00000000-0005-0000-0000-0000750C0000}"/>
    <cellStyle name="Note 11 3 2 3 2 2" xfId="3481" xr:uid="{00000000-0005-0000-0000-0000760C0000}"/>
    <cellStyle name="Note 11 3 2 3 3" xfId="3482" xr:uid="{00000000-0005-0000-0000-0000770C0000}"/>
    <cellStyle name="Note 11 3 2 4" xfId="3483" xr:uid="{00000000-0005-0000-0000-0000780C0000}"/>
    <cellStyle name="Note 11 3 2 4 2" xfId="3484" xr:uid="{00000000-0005-0000-0000-0000790C0000}"/>
    <cellStyle name="Note 11 3 2 5" xfId="3485" xr:uid="{00000000-0005-0000-0000-00007A0C0000}"/>
    <cellStyle name="Note 11 3 2 5 2" xfId="3486" xr:uid="{00000000-0005-0000-0000-00007B0C0000}"/>
    <cellStyle name="Note 11 3 2 6" xfId="3487" xr:uid="{00000000-0005-0000-0000-00007C0C0000}"/>
    <cellStyle name="Note 11 3 3" xfId="3488" xr:uid="{00000000-0005-0000-0000-00007D0C0000}"/>
    <cellStyle name="Note 11 3 3 2" xfId="3489" xr:uid="{00000000-0005-0000-0000-00007E0C0000}"/>
    <cellStyle name="Note 11 3 3 2 2" xfId="3490" xr:uid="{00000000-0005-0000-0000-00007F0C0000}"/>
    <cellStyle name="Note 11 3 3 2 2 2" xfId="3491" xr:uid="{00000000-0005-0000-0000-0000800C0000}"/>
    <cellStyle name="Note 11 3 3 2 3" xfId="3492" xr:uid="{00000000-0005-0000-0000-0000810C0000}"/>
    <cellStyle name="Note 11 3 3 3" xfId="3493" xr:uid="{00000000-0005-0000-0000-0000820C0000}"/>
    <cellStyle name="Note 11 3 3 3 2" xfId="3494" xr:uid="{00000000-0005-0000-0000-0000830C0000}"/>
    <cellStyle name="Note 11 3 3 4" xfId="3495" xr:uid="{00000000-0005-0000-0000-0000840C0000}"/>
    <cellStyle name="Note 11 3 4" xfId="3496" xr:uid="{00000000-0005-0000-0000-0000850C0000}"/>
    <cellStyle name="Note 11 3 4 2" xfId="3497" xr:uid="{00000000-0005-0000-0000-0000860C0000}"/>
    <cellStyle name="Note 11 3 4 2 2" xfId="3498" xr:uid="{00000000-0005-0000-0000-0000870C0000}"/>
    <cellStyle name="Note 11 3 4 3" xfId="3499" xr:uid="{00000000-0005-0000-0000-0000880C0000}"/>
    <cellStyle name="Note 11 3 5" xfId="3500" xr:uid="{00000000-0005-0000-0000-0000890C0000}"/>
    <cellStyle name="Note 11 3 5 2" xfId="3501" xr:uid="{00000000-0005-0000-0000-00008A0C0000}"/>
    <cellStyle name="Note 11 3 6" xfId="3502" xr:uid="{00000000-0005-0000-0000-00008B0C0000}"/>
    <cellStyle name="Note 11 4" xfId="3503" xr:uid="{00000000-0005-0000-0000-00008C0C0000}"/>
    <cellStyle name="Note 11 4 2" xfId="3504" xr:uid="{00000000-0005-0000-0000-00008D0C0000}"/>
    <cellStyle name="Note 11 4 2 2" xfId="3505" xr:uid="{00000000-0005-0000-0000-00008E0C0000}"/>
    <cellStyle name="Note 11 4 2 2 2" xfId="3506" xr:uid="{00000000-0005-0000-0000-00008F0C0000}"/>
    <cellStyle name="Note 11 4 2 2 2 2" xfId="3507" xr:uid="{00000000-0005-0000-0000-0000900C0000}"/>
    <cellStyle name="Note 11 4 2 2 2 2 2" xfId="3508" xr:uid="{00000000-0005-0000-0000-0000910C0000}"/>
    <cellStyle name="Note 11 4 2 2 2 3" xfId="3509" xr:uid="{00000000-0005-0000-0000-0000920C0000}"/>
    <cellStyle name="Note 11 4 2 2 3" xfId="3510" xr:uid="{00000000-0005-0000-0000-0000930C0000}"/>
    <cellStyle name="Note 11 4 2 2 3 2" xfId="3511" xr:uid="{00000000-0005-0000-0000-0000940C0000}"/>
    <cellStyle name="Note 11 4 2 2 4" xfId="3512" xr:uid="{00000000-0005-0000-0000-0000950C0000}"/>
    <cellStyle name="Note 11 4 2 3" xfId="3513" xr:uid="{00000000-0005-0000-0000-0000960C0000}"/>
    <cellStyle name="Note 11 4 2 3 2" xfId="3514" xr:uid="{00000000-0005-0000-0000-0000970C0000}"/>
    <cellStyle name="Note 11 4 2 3 2 2" xfId="3515" xr:uid="{00000000-0005-0000-0000-0000980C0000}"/>
    <cellStyle name="Note 11 4 2 3 3" xfId="3516" xr:uid="{00000000-0005-0000-0000-0000990C0000}"/>
    <cellStyle name="Note 11 4 2 4" xfId="3517" xr:uid="{00000000-0005-0000-0000-00009A0C0000}"/>
    <cellStyle name="Note 11 4 2 4 2" xfId="3518" xr:uid="{00000000-0005-0000-0000-00009B0C0000}"/>
    <cellStyle name="Note 11 4 2 5" xfId="3519" xr:uid="{00000000-0005-0000-0000-00009C0C0000}"/>
    <cellStyle name="Note 11 4 2 5 2" xfId="3520" xr:uid="{00000000-0005-0000-0000-00009D0C0000}"/>
    <cellStyle name="Note 11 4 2 6" xfId="3521" xr:uid="{00000000-0005-0000-0000-00009E0C0000}"/>
    <cellStyle name="Note 11 4 3" xfId="3522" xr:uid="{00000000-0005-0000-0000-00009F0C0000}"/>
    <cellStyle name="Note 11 4 3 2" xfId="3523" xr:uid="{00000000-0005-0000-0000-0000A00C0000}"/>
    <cellStyle name="Note 11 4 3 2 2" xfId="3524" xr:uid="{00000000-0005-0000-0000-0000A10C0000}"/>
    <cellStyle name="Note 11 4 3 2 2 2" xfId="3525" xr:uid="{00000000-0005-0000-0000-0000A20C0000}"/>
    <cellStyle name="Note 11 4 3 2 3" xfId="3526" xr:uid="{00000000-0005-0000-0000-0000A30C0000}"/>
    <cellStyle name="Note 11 4 3 3" xfId="3527" xr:uid="{00000000-0005-0000-0000-0000A40C0000}"/>
    <cellStyle name="Note 11 4 3 3 2" xfId="3528" xr:uid="{00000000-0005-0000-0000-0000A50C0000}"/>
    <cellStyle name="Note 11 4 3 4" xfId="3529" xr:uid="{00000000-0005-0000-0000-0000A60C0000}"/>
    <cellStyle name="Note 11 4 4" xfId="3530" xr:uid="{00000000-0005-0000-0000-0000A70C0000}"/>
    <cellStyle name="Note 11 4 4 2" xfId="3531" xr:uid="{00000000-0005-0000-0000-0000A80C0000}"/>
    <cellStyle name="Note 11 4 4 2 2" xfId="3532" xr:uid="{00000000-0005-0000-0000-0000A90C0000}"/>
    <cellStyle name="Note 11 4 4 3" xfId="3533" xr:uid="{00000000-0005-0000-0000-0000AA0C0000}"/>
    <cellStyle name="Note 11 4 5" xfId="3534" xr:uid="{00000000-0005-0000-0000-0000AB0C0000}"/>
    <cellStyle name="Note 11 4 5 2" xfId="3535" xr:uid="{00000000-0005-0000-0000-0000AC0C0000}"/>
    <cellStyle name="Note 11 4 6" xfId="3536" xr:uid="{00000000-0005-0000-0000-0000AD0C0000}"/>
    <cellStyle name="Note 11 5" xfId="3537" xr:uid="{00000000-0005-0000-0000-0000AE0C0000}"/>
    <cellStyle name="Note 11 5 2" xfId="3538" xr:uid="{00000000-0005-0000-0000-0000AF0C0000}"/>
    <cellStyle name="Note 11 5 2 2" xfId="3539" xr:uid="{00000000-0005-0000-0000-0000B00C0000}"/>
    <cellStyle name="Note 11 5 2 2 2" xfId="3540" xr:uid="{00000000-0005-0000-0000-0000B10C0000}"/>
    <cellStyle name="Note 11 5 2 2 2 2" xfId="3541" xr:uid="{00000000-0005-0000-0000-0000B20C0000}"/>
    <cellStyle name="Note 11 5 2 2 2 2 2" xfId="3542" xr:uid="{00000000-0005-0000-0000-0000B30C0000}"/>
    <cellStyle name="Note 11 5 2 2 2 3" xfId="3543" xr:uid="{00000000-0005-0000-0000-0000B40C0000}"/>
    <cellStyle name="Note 11 5 2 2 3" xfId="3544" xr:uid="{00000000-0005-0000-0000-0000B50C0000}"/>
    <cellStyle name="Note 11 5 2 2 3 2" xfId="3545" xr:uid="{00000000-0005-0000-0000-0000B60C0000}"/>
    <cellStyle name="Note 11 5 2 2 4" xfId="3546" xr:uid="{00000000-0005-0000-0000-0000B70C0000}"/>
    <cellStyle name="Note 11 5 2 3" xfId="3547" xr:uid="{00000000-0005-0000-0000-0000B80C0000}"/>
    <cellStyle name="Note 11 5 2 3 2" xfId="3548" xr:uid="{00000000-0005-0000-0000-0000B90C0000}"/>
    <cellStyle name="Note 11 5 2 3 2 2" xfId="3549" xr:uid="{00000000-0005-0000-0000-0000BA0C0000}"/>
    <cellStyle name="Note 11 5 2 3 3" xfId="3550" xr:uid="{00000000-0005-0000-0000-0000BB0C0000}"/>
    <cellStyle name="Note 11 5 2 4" xfId="3551" xr:uid="{00000000-0005-0000-0000-0000BC0C0000}"/>
    <cellStyle name="Note 11 5 2 4 2" xfId="3552" xr:uid="{00000000-0005-0000-0000-0000BD0C0000}"/>
    <cellStyle name="Note 11 5 2 5" xfId="3553" xr:uid="{00000000-0005-0000-0000-0000BE0C0000}"/>
    <cellStyle name="Note 11 5 2 5 2" xfId="3554" xr:uid="{00000000-0005-0000-0000-0000BF0C0000}"/>
    <cellStyle name="Note 11 5 2 6" xfId="3555" xr:uid="{00000000-0005-0000-0000-0000C00C0000}"/>
    <cellStyle name="Note 11 5 3" xfId="3556" xr:uid="{00000000-0005-0000-0000-0000C10C0000}"/>
    <cellStyle name="Note 11 5 3 2" xfId="3557" xr:uid="{00000000-0005-0000-0000-0000C20C0000}"/>
    <cellStyle name="Note 11 5 3 2 2" xfId="3558" xr:uid="{00000000-0005-0000-0000-0000C30C0000}"/>
    <cellStyle name="Note 11 5 3 2 2 2" xfId="3559" xr:uid="{00000000-0005-0000-0000-0000C40C0000}"/>
    <cellStyle name="Note 11 5 3 2 3" xfId="3560" xr:uid="{00000000-0005-0000-0000-0000C50C0000}"/>
    <cellStyle name="Note 11 5 3 3" xfId="3561" xr:uid="{00000000-0005-0000-0000-0000C60C0000}"/>
    <cellStyle name="Note 11 5 3 3 2" xfId="3562" xr:uid="{00000000-0005-0000-0000-0000C70C0000}"/>
    <cellStyle name="Note 11 5 3 4" xfId="3563" xr:uid="{00000000-0005-0000-0000-0000C80C0000}"/>
    <cellStyle name="Note 11 5 4" xfId="3564" xr:uid="{00000000-0005-0000-0000-0000C90C0000}"/>
    <cellStyle name="Note 11 5 4 2" xfId="3565" xr:uid="{00000000-0005-0000-0000-0000CA0C0000}"/>
    <cellStyle name="Note 11 5 4 2 2" xfId="3566" xr:uid="{00000000-0005-0000-0000-0000CB0C0000}"/>
    <cellStyle name="Note 11 5 4 3" xfId="3567" xr:uid="{00000000-0005-0000-0000-0000CC0C0000}"/>
    <cellStyle name="Note 11 5 5" xfId="3568" xr:uid="{00000000-0005-0000-0000-0000CD0C0000}"/>
    <cellStyle name="Note 11 5 5 2" xfId="3569" xr:uid="{00000000-0005-0000-0000-0000CE0C0000}"/>
    <cellStyle name="Note 11 5 6" xfId="3570" xr:uid="{00000000-0005-0000-0000-0000CF0C0000}"/>
    <cellStyle name="Note 11 6" xfId="3571" xr:uid="{00000000-0005-0000-0000-0000D00C0000}"/>
    <cellStyle name="Note 11 6 2" xfId="3572" xr:uid="{00000000-0005-0000-0000-0000D10C0000}"/>
    <cellStyle name="Note 11 6 2 2" xfId="3573" xr:uid="{00000000-0005-0000-0000-0000D20C0000}"/>
    <cellStyle name="Note 11 6 2 2 2" xfId="3574" xr:uid="{00000000-0005-0000-0000-0000D30C0000}"/>
    <cellStyle name="Note 11 6 2 2 2 2" xfId="3575" xr:uid="{00000000-0005-0000-0000-0000D40C0000}"/>
    <cellStyle name="Note 11 6 2 2 2 2 2" xfId="3576" xr:uid="{00000000-0005-0000-0000-0000D50C0000}"/>
    <cellStyle name="Note 11 6 2 2 2 3" xfId="3577" xr:uid="{00000000-0005-0000-0000-0000D60C0000}"/>
    <cellStyle name="Note 11 6 2 2 3" xfId="3578" xr:uid="{00000000-0005-0000-0000-0000D70C0000}"/>
    <cellStyle name="Note 11 6 2 2 3 2" xfId="3579" xr:uid="{00000000-0005-0000-0000-0000D80C0000}"/>
    <cellStyle name="Note 11 6 2 2 4" xfId="3580" xr:uid="{00000000-0005-0000-0000-0000D90C0000}"/>
    <cellStyle name="Note 11 6 2 3" xfId="3581" xr:uid="{00000000-0005-0000-0000-0000DA0C0000}"/>
    <cellStyle name="Note 11 6 2 3 2" xfId="3582" xr:uid="{00000000-0005-0000-0000-0000DB0C0000}"/>
    <cellStyle name="Note 11 6 2 3 2 2" xfId="3583" xr:uid="{00000000-0005-0000-0000-0000DC0C0000}"/>
    <cellStyle name="Note 11 6 2 3 3" xfId="3584" xr:uid="{00000000-0005-0000-0000-0000DD0C0000}"/>
    <cellStyle name="Note 11 6 2 4" xfId="3585" xr:uid="{00000000-0005-0000-0000-0000DE0C0000}"/>
    <cellStyle name="Note 11 6 2 4 2" xfId="3586" xr:uid="{00000000-0005-0000-0000-0000DF0C0000}"/>
    <cellStyle name="Note 11 6 2 5" xfId="3587" xr:uid="{00000000-0005-0000-0000-0000E00C0000}"/>
    <cellStyle name="Note 11 6 2 5 2" xfId="3588" xr:uid="{00000000-0005-0000-0000-0000E10C0000}"/>
    <cellStyle name="Note 11 6 2 6" xfId="3589" xr:uid="{00000000-0005-0000-0000-0000E20C0000}"/>
    <cellStyle name="Note 11 6 3" xfId="3590" xr:uid="{00000000-0005-0000-0000-0000E30C0000}"/>
    <cellStyle name="Note 11 6 3 2" xfId="3591" xr:uid="{00000000-0005-0000-0000-0000E40C0000}"/>
    <cellStyle name="Note 11 6 3 2 2" xfId="3592" xr:uid="{00000000-0005-0000-0000-0000E50C0000}"/>
    <cellStyle name="Note 11 6 3 2 2 2" xfId="3593" xr:uid="{00000000-0005-0000-0000-0000E60C0000}"/>
    <cellStyle name="Note 11 6 3 2 3" xfId="3594" xr:uid="{00000000-0005-0000-0000-0000E70C0000}"/>
    <cellStyle name="Note 11 6 3 3" xfId="3595" xr:uid="{00000000-0005-0000-0000-0000E80C0000}"/>
    <cellStyle name="Note 11 6 3 3 2" xfId="3596" xr:uid="{00000000-0005-0000-0000-0000E90C0000}"/>
    <cellStyle name="Note 11 6 3 4" xfId="3597" xr:uid="{00000000-0005-0000-0000-0000EA0C0000}"/>
    <cellStyle name="Note 11 6 4" xfId="3598" xr:uid="{00000000-0005-0000-0000-0000EB0C0000}"/>
    <cellStyle name="Note 11 6 4 2" xfId="3599" xr:uid="{00000000-0005-0000-0000-0000EC0C0000}"/>
    <cellStyle name="Note 11 6 4 2 2" xfId="3600" xr:uid="{00000000-0005-0000-0000-0000ED0C0000}"/>
    <cellStyle name="Note 11 6 4 3" xfId="3601" xr:uid="{00000000-0005-0000-0000-0000EE0C0000}"/>
    <cellStyle name="Note 11 6 5" xfId="3602" xr:uid="{00000000-0005-0000-0000-0000EF0C0000}"/>
    <cellStyle name="Note 11 6 5 2" xfId="3603" xr:uid="{00000000-0005-0000-0000-0000F00C0000}"/>
    <cellStyle name="Note 11 6 6" xfId="3604" xr:uid="{00000000-0005-0000-0000-0000F10C0000}"/>
    <cellStyle name="Note 12 2" xfId="3605" xr:uid="{00000000-0005-0000-0000-0000F20C0000}"/>
    <cellStyle name="Note 12 2 2" xfId="3606" xr:uid="{00000000-0005-0000-0000-0000F30C0000}"/>
    <cellStyle name="Note 12 2 2 2" xfId="3607" xr:uid="{00000000-0005-0000-0000-0000F40C0000}"/>
    <cellStyle name="Note 12 2 2 2 2" xfId="3608" xr:uid="{00000000-0005-0000-0000-0000F50C0000}"/>
    <cellStyle name="Note 12 2 2 2 2 2" xfId="3609" xr:uid="{00000000-0005-0000-0000-0000F60C0000}"/>
    <cellStyle name="Note 12 2 2 2 2 2 2" xfId="3610" xr:uid="{00000000-0005-0000-0000-0000F70C0000}"/>
    <cellStyle name="Note 12 2 2 2 2 3" xfId="3611" xr:uid="{00000000-0005-0000-0000-0000F80C0000}"/>
    <cellStyle name="Note 12 2 2 2 3" xfId="3612" xr:uid="{00000000-0005-0000-0000-0000F90C0000}"/>
    <cellStyle name="Note 12 2 2 2 3 2" xfId="3613" xr:uid="{00000000-0005-0000-0000-0000FA0C0000}"/>
    <cellStyle name="Note 12 2 2 2 4" xfId="3614" xr:uid="{00000000-0005-0000-0000-0000FB0C0000}"/>
    <cellStyle name="Note 12 2 2 3" xfId="3615" xr:uid="{00000000-0005-0000-0000-0000FC0C0000}"/>
    <cellStyle name="Note 12 2 2 3 2" xfId="3616" xr:uid="{00000000-0005-0000-0000-0000FD0C0000}"/>
    <cellStyle name="Note 12 2 2 3 2 2" xfId="3617" xr:uid="{00000000-0005-0000-0000-0000FE0C0000}"/>
    <cellStyle name="Note 12 2 2 3 3" xfId="3618" xr:uid="{00000000-0005-0000-0000-0000FF0C0000}"/>
    <cellStyle name="Note 12 2 2 4" xfId="3619" xr:uid="{00000000-0005-0000-0000-0000000D0000}"/>
    <cellStyle name="Note 12 2 2 4 2" xfId="3620" xr:uid="{00000000-0005-0000-0000-0000010D0000}"/>
    <cellStyle name="Note 12 2 2 5" xfId="3621" xr:uid="{00000000-0005-0000-0000-0000020D0000}"/>
    <cellStyle name="Note 12 2 2 5 2" xfId="3622" xr:uid="{00000000-0005-0000-0000-0000030D0000}"/>
    <cellStyle name="Note 12 2 2 6" xfId="3623" xr:uid="{00000000-0005-0000-0000-0000040D0000}"/>
    <cellStyle name="Note 12 2 3" xfId="3624" xr:uid="{00000000-0005-0000-0000-0000050D0000}"/>
    <cellStyle name="Note 12 2 3 2" xfId="3625" xr:uid="{00000000-0005-0000-0000-0000060D0000}"/>
    <cellStyle name="Note 12 2 3 2 2" xfId="3626" xr:uid="{00000000-0005-0000-0000-0000070D0000}"/>
    <cellStyle name="Note 12 2 3 2 2 2" xfId="3627" xr:uid="{00000000-0005-0000-0000-0000080D0000}"/>
    <cellStyle name="Note 12 2 3 2 3" xfId="3628" xr:uid="{00000000-0005-0000-0000-0000090D0000}"/>
    <cellStyle name="Note 12 2 3 3" xfId="3629" xr:uid="{00000000-0005-0000-0000-00000A0D0000}"/>
    <cellStyle name="Note 12 2 3 3 2" xfId="3630" xr:uid="{00000000-0005-0000-0000-00000B0D0000}"/>
    <cellStyle name="Note 12 2 3 4" xfId="3631" xr:uid="{00000000-0005-0000-0000-00000C0D0000}"/>
    <cellStyle name="Note 12 2 4" xfId="3632" xr:uid="{00000000-0005-0000-0000-00000D0D0000}"/>
    <cellStyle name="Note 12 2 4 2" xfId="3633" xr:uid="{00000000-0005-0000-0000-00000E0D0000}"/>
    <cellStyle name="Note 12 2 4 2 2" xfId="3634" xr:uid="{00000000-0005-0000-0000-00000F0D0000}"/>
    <cellStyle name="Note 12 2 4 3" xfId="3635" xr:uid="{00000000-0005-0000-0000-0000100D0000}"/>
    <cellStyle name="Note 12 2 5" xfId="3636" xr:uid="{00000000-0005-0000-0000-0000110D0000}"/>
    <cellStyle name="Note 12 2 5 2" xfId="3637" xr:uid="{00000000-0005-0000-0000-0000120D0000}"/>
    <cellStyle name="Note 12 2 6" xfId="3638" xr:uid="{00000000-0005-0000-0000-0000130D0000}"/>
    <cellStyle name="Note 12 3" xfId="3639" xr:uid="{00000000-0005-0000-0000-0000140D0000}"/>
    <cellStyle name="Note 12 3 2" xfId="3640" xr:uid="{00000000-0005-0000-0000-0000150D0000}"/>
    <cellStyle name="Note 12 3 2 2" xfId="3641" xr:uid="{00000000-0005-0000-0000-0000160D0000}"/>
    <cellStyle name="Note 12 3 2 2 2" xfId="3642" xr:uid="{00000000-0005-0000-0000-0000170D0000}"/>
    <cellStyle name="Note 12 3 2 2 2 2" xfId="3643" xr:uid="{00000000-0005-0000-0000-0000180D0000}"/>
    <cellStyle name="Note 12 3 2 2 2 2 2" xfId="3644" xr:uid="{00000000-0005-0000-0000-0000190D0000}"/>
    <cellStyle name="Note 12 3 2 2 2 3" xfId="3645" xr:uid="{00000000-0005-0000-0000-00001A0D0000}"/>
    <cellStyle name="Note 12 3 2 2 3" xfId="3646" xr:uid="{00000000-0005-0000-0000-00001B0D0000}"/>
    <cellStyle name="Note 12 3 2 2 3 2" xfId="3647" xr:uid="{00000000-0005-0000-0000-00001C0D0000}"/>
    <cellStyle name="Note 12 3 2 2 4" xfId="3648" xr:uid="{00000000-0005-0000-0000-00001D0D0000}"/>
    <cellStyle name="Note 12 3 2 3" xfId="3649" xr:uid="{00000000-0005-0000-0000-00001E0D0000}"/>
    <cellStyle name="Note 12 3 2 3 2" xfId="3650" xr:uid="{00000000-0005-0000-0000-00001F0D0000}"/>
    <cellStyle name="Note 12 3 2 3 2 2" xfId="3651" xr:uid="{00000000-0005-0000-0000-0000200D0000}"/>
    <cellStyle name="Note 12 3 2 3 3" xfId="3652" xr:uid="{00000000-0005-0000-0000-0000210D0000}"/>
    <cellStyle name="Note 12 3 2 4" xfId="3653" xr:uid="{00000000-0005-0000-0000-0000220D0000}"/>
    <cellStyle name="Note 12 3 2 4 2" xfId="3654" xr:uid="{00000000-0005-0000-0000-0000230D0000}"/>
    <cellStyle name="Note 12 3 2 5" xfId="3655" xr:uid="{00000000-0005-0000-0000-0000240D0000}"/>
    <cellStyle name="Note 12 3 2 5 2" xfId="3656" xr:uid="{00000000-0005-0000-0000-0000250D0000}"/>
    <cellStyle name="Note 12 3 2 6" xfId="3657" xr:uid="{00000000-0005-0000-0000-0000260D0000}"/>
    <cellStyle name="Note 12 3 3" xfId="3658" xr:uid="{00000000-0005-0000-0000-0000270D0000}"/>
    <cellStyle name="Note 12 3 3 2" xfId="3659" xr:uid="{00000000-0005-0000-0000-0000280D0000}"/>
    <cellStyle name="Note 12 3 3 2 2" xfId="3660" xr:uid="{00000000-0005-0000-0000-0000290D0000}"/>
    <cellStyle name="Note 12 3 3 2 2 2" xfId="3661" xr:uid="{00000000-0005-0000-0000-00002A0D0000}"/>
    <cellStyle name="Note 12 3 3 2 3" xfId="3662" xr:uid="{00000000-0005-0000-0000-00002B0D0000}"/>
    <cellStyle name="Note 12 3 3 3" xfId="3663" xr:uid="{00000000-0005-0000-0000-00002C0D0000}"/>
    <cellStyle name="Note 12 3 3 3 2" xfId="3664" xr:uid="{00000000-0005-0000-0000-00002D0D0000}"/>
    <cellStyle name="Note 12 3 3 4" xfId="3665" xr:uid="{00000000-0005-0000-0000-00002E0D0000}"/>
    <cellStyle name="Note 12 3 4" xfId="3666" xr:uid="{00000000-0005-0000-0000-00002F0D0000}"/>
    <cellStyle name="Note 12 3 4 2" xfId="3667" xr:uid="{00000000-0005-0000-0000-0000300D0000}"/>
    <cellStyle name="Note 12 3 4 2 2" xfId="3668" xr:uid="{00000000-0005-0000-0000-0000310D0000}"/>
    <cellStyle name="Note 12 3 4 3" xfId="3669" xr:uid="{00000000-0005-0000-0000-0000320D0000}"/>
    <cellStyle name="Note 12 3 5" xfId="3670" xr:uid="{00000000-0005-0000-0000-0000330D0000}"/>
    <cellStyle name="Note 12 3 5 2" xfId="3671" xr:uid="{00000000-0005-0000-0000-0000340D0000}"/>
    <cellStyle name="Note 12 3 6" xfId="3672" xr:uid="{00000000-0005-0000-0000-0000350D0000}"/>
    <cellStyle name="Note 12 4" xfId="3673" xr:uid="{00000000-0005-0000-0000-0000360D0000}"/>
    <cellStyle name="Note 12 4 2" xfId="3674" xr:uid="{00000000-0005-0000-0000-0000370D0000}"/>
    <cellStyle name="Note 12 4 2 2" xfId="3675" xr:uid="{00000000-0005-0000-0000-0000380D0000}"/>
    <cellStyle name="Note 12 4 2 2 2" xfId="3676" xr:uid="{00000000-0005-0000-0000-0000390D0000}"/>
    <cellStyle name="Note 12 4 2 2 2 2" xfId="3677" xr:uid="{00000000-0005-0000-0000-00003A0D0000}"/>
    <cellStyle name="Note 12 4 2 2 2 2 2" xfId="3678" xr:uid="{00000000-0005-0000-0000-00003B0D0000}"/>
    <cellStyle name="Note 12 4 2 2 2 3" xfId="3679" xr:uid="{00000000-0005-0000-0000-00003C0D0000}"/>
    <cellStyle name="Note 12 4 2 2 3" xfId="3680" xr:uid="{00000000-0005-0000-0000-00003D0D0000}"/>
    <cellStyle name="Note 12 4 2 2 3 2" xfId="3681" xr:uid="{00000000-0005-0000-0000-00003E0D0000}"/>
    <cellStyle name="Note 12 4 2 2 4" xfId="3682" xr:uid="{00000000-0005-0000-0000-00003F0D0000}"/>
    <cellStyle name="Note 12 4 2 3" xfId="3683" xr:uid="{00000000-0005-0000-0000-0000400D0000}"/>
    <cellStyle name="Note 12 4 2 3 2" xfId="3684" xr:uid="{00000000-0005-0000-0000-0000410D0000}"/>
    <cellStyle name="Note 12 4 2 3 2 2" xfId="3685" xr:uid="{00000000-0005-0000-0000-0000420D0000}"/>
    <cellStyle name="Note 12 4 2 3 3" xfId="3686" xr:uid="{00000000-0005-0000-0000-0000430D0000}"/>
    <cellStyle name="Note 12 4 2 4" xfId="3687" xr:uid="{00000000-0005-0000-0000-0000440D0000}"/>
    <cellStyle name="Note 12 4 2 4 2" xfId="3688" xr:uid="{00000000-0005-0000-0000-0000450D0000}"/>
    <cellStyle name="Note 12 4 2 5" xfId="3689" xr:uid="{00000000-0005-0000-0000-0000460D0000}"/>
    <cellStyle name="Note 12 4 2 5 2" xfId="3690" xr:uid="{00000000-0005-0000-0000-0000470D0000}"/>
    <cellStyle name="Note 12 4 2 6" xfId="3691" xr:uid="{00000000-0005-0000-0000-0000480D0000}"/>
    <cellStyle name="Note 12 4 3" xfId="3692" xr:uid="{00000000-0005-0000-0000-0000490D0000}"/>
    <cellStyle name="Note 12 4 3 2" xfId="3693" xr:uid="{00000000-0005-0000-0000-00004A0D0000}"/>
    <cellStyle name="Note 12 4 3 2 2" xfId="3694" xr:uid="{00000000-0005-0000-0000-00004B0D0000}"/>
    <cellStyle name="Note 12 4 3 2 2 2" xfId="3695" xr:uid="{00000000-0005-0000-0000-00004C0D0000}"/>
    <cellStyle name="Note 12 4 3 2 3" xfId="3696" xr:uid="{00000000-0005-0000-0000-00004D0D0000}"/>
    <cellStyle name="Note 12 4 3 3" xfId="3697" xr:uid="{00000000-0005-0000-0000-00004E0D0000}"/>
    <cellStyle name="Note 12 4 3 3 2" xfId="3698" xr:uid="{00000000-0005-0000-0000-00004F0D0000}"/>
    <cellStyle name="Note 12 4 3 4" xfId="3699" xr:uid="{00000000-0005-0000-0000-0000500D0000}"/>
    <cellStyle name="Note 12 4 4" xfId="3700" xr:uid="{00000000-0005-0000-0000-0000510D0000}"/>
    <cellStyle name="Note 12 4 4 2" xfId="3701" xr:uid="{00000000-0005-0000-0000-0000520D0000}"/>
    <cellStyle name="Note 12 4 4 2 2" xfId="3702" xr:uid="{00000000-0005-0000-0000-0000530D0000}"/>
    <cellStyle name="Note 12 4 4 3" xfId="3703" xr:uid="{00000000-0005-0000-0000-0000540D0000}"/>
    <cellStyle name="Note 12 4 5" xfId="3704" xr:uid="{00000000-0005-0000-0000-0000550D0000}"/>
    <cellStyle name="Note 12 4 5 2" xfId="3705" xr:uid="{00000000-0005-0000-0000-0000560D0000}"/>
    <cellStyle name="Note 12 4 6" xfId="3706" xr:uid="{00000000-0005-0000-0000-0000570D0000}"/>
    <cellStyle name="Note 12 5" xfId="3707" xr:uid="{00000000-0005-0000-0000-0000580D0000}"/>
    <cellStyle name="Note 12 5 2" xfId="3708" xr:uid="{00000000-0005-0000-0000-0000590D0000}"/>
    <cellStyle name="Note 12 5 2 2" xfId="3709" xr:uid="{00000000-0005-0000-0000-00005A0D0000}"/>
    <cellStyle name="Note 12 5 2 2 2" xfId="3710" xr:uid="{00000000-0005-0000-0000-00005B0D0000}"/>
    <cellStyle name="Note 12 5 2 2 2 2" xfId="3711" xr:uid="{00000000-0005-0000-0000-00005C0D0000}"/>
    <cellStyle name="Note 12 5 2 2 2 2 2" xfId="3712" xr:uid="{00000000-0005-0000-0000-00005D0D0000}"/>
    <cellStyle name="Note 12 5 2 2 2 3" xfId="3713" xr:uid="{00000000-0005-0000-0000-00005E0D0000}"/>
    <cellStyle name="Note 12 5 2 2 3" xfId="3714" xr:uid="{00000000-0005-0000-0000-00005F0D0000}"/>
    <cellStyle name="Note 12 5 2 2 3 2" xfId="3715" xr:uid="{00000000-0005-0000-0000-0000600D0000}"/>
    <cellStyle name="Note 12 5 2 2 4" xfId="3716" xr:uid="{00000000-0005-0000-0000-0000610D0000}"/>
    <cellStyle name="Note 12 5 2 3" xfId="3717" xr:uid="{00000000-0005-0000-0000-0000620D0000}"/>
    <cellStyle name="Note 12 5 2 3 2" xfId="3718" xr:uid="{00000000-0005-0000-0000-0000630D0000}"/>
    <cellStyle name="Note 12 5 2 3 2 2" xfId="3719" xr:uid="{00000000-0005-0000-0000-0000640D0000}"/>
    <cellStyle name="Note 12 5 2 3 3" xfId="3720" xr:uid="{00000000-0005-0000-0000-0000650D0000}"/>
    <cellStyle name="Note 12 5 2 4" xfId="3721" xr:uid="{00000000-0005-0000-0000-0000660D0000}"/>
    <cellStyle name="Note 12 5 2 4 2" xfId="3722" xr:uid="{00000000-0005-0000-0000-0000670D0000}"/>
    <cellStyle name="Note 12 5 2 5" xfId="3723" xr:uid="{00000000-0005-0000-0000-0000680D0000}"/>
    <cellStyle name="Note 12 5 2 5 2" xfId="3724" xr:uid="{00000000-0005-0000-0000-0000690D0000}"/>
    <cellStyle name="Note 12 5 2 6" xfId="3725" xr:uid="{00000000-0005-0000-0000-00006A0D0000}"/>
    <cellStyle name="Note 12 5 3" xfId="3726" xr:uid="{00000000-0005-0000-0000-00006B0D0000}"/>
    <cellStyle name="Note 12 5 3 2" xfId="3727" xr:uid="{00000000-0005-0000-0000-00006C0D0000}"/>
    <cellStyle name="Note 12 5 3 2 2" xfId="3728" xr:uid="{00000000-0005-0000-0000-00006D0D0000}"/>
    <cellStyle name="Note 12 5 3 2 2 2" xfId="3729" xr:uid="{00000000-0005-0000-0000-00006E0D0000}"/>
    <cellStyle name="Note 12 5 3 2 3" xfId="3730" xr:uid="{00000000-0005-0000-0000-00006F0D0000}"/>
    <cellStyle name="Note 12 5 3 3" xfId="3731" xr:uid="{00000000-0005-0000-0000-0000700D0000}"/>
    <cellStyle name="Note 12 5 3 3 2" xfId="3732" xr:uid="{00000000-0005-0000-0000-0000710D0000}"/>
    <cellStyle name="Note 12 5 3 4" xfId="3733" xr:uid="{00000000-0005-0000-0000-0000720D0000}"/>
    <cellStyle name="Note 12 5 4" xfId="3734" xr:uid="{00000000-0005-0000-0000-0000730D0000}"/>
    <cellStyle name="Note 12 5 4 2" xfId="3735" xr:uid="{00000000-0005-0000-0000-0000740D0000}"/>
    <cellStyle name="Note 12 5 4 2 2" xfId="3736" xr:uid="{00000000-0005-0000-0000-0000750D0000}"/>
    <cellStyle name="Note 12 5 4 3" xfId="3737" xr:uid="{00000000-0005-0000-0000-0000760D0000}"/>
    <cellStyle name="Note 12 5 5" xfId="3738" xr:uid="{00000000-0005-0000-0000-0000770D0000}"/>
    <cellStyle name="Note 12 5 5 2" xfId="3739" xr:uid="{00000000-0005-0000-0000-0000780D0000}"/>
    <cellStyle name="Note 12 5 6" xfId="3740" xr:uid="{00000000-0005-0000-0000-0000790D0000}"/>
    <cellStyle name="Note 13 2" xfId="3741" xr:uid="{00000000-0005-0000-0000-00007A0D0000}"/>
    <cellStyle name="Note 13 2 2" xfId="3742" xr:uid="{00000000-0005-0000-0000-00007B0D0000}"/>
    <cellStyle name="Note 13 2 2 2" xfId="3743" xr:uid="{00000000-0005-0000-0000-00007C0D0000}"/>
    <cellStyle name="Note 13 2 2 2 2" xfId="3744" xr:uid="{00000000-0005-0000-0000-00007D0D0000}"/>
    <cellStyle name="Note 13 2 2 2 2 2" xfId="3745" xr:uid="{00000000-0005-0000-0000-00007E0D0000}"/>
    <cellStyle name="Note 13 2 2 2 2 2 2" xfId="3746" xr:uid="{00000000-0005-0000-0000-00007F0D0000}"/>
    <cellStyle name="Note 13 2 2 2 2 3" xfId="3747" xr:uid="{00000000-0005-0000-0000-0000800D0000}"/>
    <cellStyle name="Note 13 2 2 2 3" xfId="3748" xr:uid="{00000000-0005-0000-0000-0000810D0000}"/>
    <cellStyle name="Note 13 2 2 2 3 2" xfId="3749" xr:uid="{00000000-0005-0000-0000-0000820D0000}"/>
    <cellStyle name="Note 13 2 2 2 4" xfId="3750" xr:uid="{00000000-0005-0000-0000-0000830D0000}"/>
    <cellStyle name="Note 13 2 2 3" xfId="3751" xr:uid="{00000000-0005-0000-0000-0000840D0000}"/>
    <cellStyle name="Note 13 2 2 3 2" xfId="3752" xr:uid="{00000000-0005-0000-0000-0000850D0000}"/>
    <cellStyle name="Note 13 2 2 3 2 2" xfId="3753" xr:uid="{00000000-0005-0000-0000-0000860D0000}"/>
    <cellStyle name="Note 13 2 2 3 3" xfId="3754" xr:uid="{00000000-0005-0000-0000-0000870D0000}"/>
    <cellStyle name="Note 13 2 2 4" xfId="3755" xr:uid="{00000000-0005-0000-0000-0000880D0000}"/>
    <cellStyle name="Note 13 2 2 4 2" xfId="3756" xr:uid="{00000000-0005-0000-0000-0000890D0000}"/>
    <cellStyle name="Note 13 2 2 5" xfId="3757" xr:uid="{00000000-0005-0000-0000-00008A0D0000}"/>
    <cellStyle name="Note 13 2 2 5 2" xfId="3758" xr:uid="{00000000-0005-0000-0000-00008B0D0000}"/>
    <cellStyle name="Note 13 2 2 6" xfId="3759" xr:uid="{00000000-0005-0000-0000-00008C0D0000}"/>
    <cellStyle name="Note 13 2 3" xfId="3760" xr:uid="{00000000-0005-0000-0000-00008D0D0000}"/>
    <cellStyle name="Note 13 2 3 2" xfId="3761" xr:uid="{00000000-0005-0000-0000-00008E0D0000}"/>
    <cellStyle name="Note 13 2 3 2 2" xfId="3762" xr:uid="{00000000-0005-0000-0000-00008F0D0000}"/>
    <cellStyle name="Note 13 2 3 2 2 2" xfId="3763" xr:uid="{00000000-0005-0000-0000-0000900D0000}"/>
    <cellStyle name="Note 13 2 3 2 3" xfId="3764" xr:uid="{00000000-0005-0000-0000-0000910D0000}"/>
    <cellStyle name="Note 13 2 3 3" xfId="3765" xr:uid="{00000000-0005-0000-0000-0000920D0000}"/>
    <cellStyle name="Note 13 2 3 3 2" xfId="3766" xr:uid="{00000000-0005-0000-0000-0000930D0000}"/>
    <cellStyle name="Note 13 2 3 4" xfId="3767" xr:uid="{00000000-0005-0000-0000-0000940D0000}"/>
    <cellStyle name="Note 13 2 4" xfId="3768" xr:uid="{00000000-0005-0000-0000-0000950D0000}"/>
    <cellStyle name="Note 13 2 4 2" xfId="3769" xr:uid="{00000000-0005-0000-0000-0000960D0000}"/>
    <cellStyle name="Note 13 2 4 2 2" xfId="3770" xr:uid="{00000000-0005-0000-0000-0000970D0000}"/>
    <cellStyle name="Note 13 2 4 3" xfId="3771" xr:uid="{00000000-0005-0000-0000-0000980D0000}"/>
    <cellStyle name="Note 13 2 5" xfId="3772" xr:uid="{00000000-0005-0000-0000-0000990D0000}"/>
    <cellStyle name="Note 13 2 5 2" xfId="3773" xr:uid="{00000000-0005-0000-0000-00009A0D0000}"/>
    <cellStyle name="Note 13 2 6" xfId="3774" xr:uid="{00000000-0005-0000-0000-00009B0D0000}"/>
    <cellStyle name="Note 14 2" xfId="3775" xr:uid="{00000000-0005-0000-0000-00009C0D0000}"/>
    <cellStyle name="Note 14 2 2" xfId="3776" xr:uid="{00000000-0005-0000-0000-00009D0D0000}"/>
    <cellStyle name="Note 14 2 2 2" xfId="3777" xr:uid="{00000000-0005-0000-0000-00009E0D0000}"/>
    <cellStyle name="Note 14 2 2 2 2" xfId="3778" xr:uid="{00000000-0005-0000-0000-00009F0D0000}"/>
    <cellStyle name="Note 14 2 2 2 2 2" xfId="3779" xr:uid="{00000000-0005-0000-0000-0000A00D0000}"/>
    <cellStyle name="Note 14 2 2 2 2 2 2" xfId="3780" xr:uid="{00000000-0005-0000-0000-0000A10D0000}"/>
    <cellStyle name="Note 14 2 2 2 2 3" xfId="3781" xr:uid="{00000000-0005-0000-0000-0000A20D0000}"/>
    <cellStyle name="Note 14 2 2 2 3" xfId="3782" xr:uid="{00000000-0005-0000-0000-0000A30D0000}"/>
    <cellStyle name="Note 14 2 2 2 3 2" xfId="3783" xr:uid="{00000000-0005-0000-0000-0000A40D0000}"/>
    <cellStyle name="Note 14 2 2 2 4" xfId="3784" xr:uid="{00000000-0005-0000-0000-0000A50D0000}"/>
    <cellStyle name="Note 14 2 2 3" xfId="3785" xr:uid="{00000000-0005-0000-0000-0000A60D0000}"/>
    <cellStyle name="Note 14 2 2 3 2" xfId="3786" xr:uid="{00000000-0005-0000-0000-0000A70D0000}"/>
    <cellStyle name="Note 14 2 2 3 2 2" xfId="3787" xr:uid="{00000000-0005-0000-0000-0000A80D0000}"/>
    <cellStyle name="Note 14 2 2 3 3" xfId="3788" xr:uid="{00000000-0005-0000-0000-0000A90D0000}"/>
    <cellStyle name="Note 14 2 2 4" xfId="3789" xr:uid="{00000000-0005-0000-0000-0000AA0D0000}"/>
    <cellStyle name="Note 14 2 2 4 2" xfId="3790" xr:uid="{00000000-0005-0000-0000-0000AB0D0000}"/>
    <cellStyle name="Note 14 2 2 5" xfId="3791" xr:uid="{00000000-0005-0000-0000-0000AC0D0000}"/>
    <cellStyle name="Note 14 2 2 5 2" xfId="3792" xr:uid="{00000000-0005-0000-0000-0000AD0D0000}"/>
    <cellStyle name="Note 14 2 2 6" xfId="3793" xr:uid="{00000000-0005-0000-0000-0000AE0D0000}"/>
    <cellStyle name="Note 14 2 3" xfId="3794" xr:uid="{00000000-0005-0000-0000-0000AF0D0000}"/>
    <cellStyle name="Note 14 2 3 2" xfId="3795" xr:uid="{00000000-0005-0000-0000-0000B00D0000}"/>
    <cellStyle name="Note 14 2 3 2 2" xfId="3796" xr:uid="{00000000-0005-0000-0000-0000B10D0000}"/>
    <cellStyle name="Note 14 2 3 2 2 2" xfId="3797" xr:uid="{00000000-0005-0000-0000-0000B20D0000}"/>
    <cellStyle name="Note 14 2 3 2 3" xfId="3798" xr:uid="{00000000-0005-0000-0000-0000B30D0000}"/>
    <cellStyle name="Note 14 2 3 3" xfId="3799" xr:uid="{00000000-0005-0000-0000-0000B40D0000}"/>
    <cellStyle name="Note 14 2 3 3 2" xfId="3800" xr:uid="{00000000-0005-0000-0000-0000B50D0000}"/>
    <cellStyle name="Note 14 2 3 4" xfId="3801" xr:uid="{00000000-0005-0000-0000-0000B60D0000}"/>
    <cellStyle name="Note 14 2 4" xfId="3802" xr:uid="{00000000-0005-0000-0000-0000B70D0000}"/>
    <cellStyle name="Note 14 2 4 2" xfId="3803" xr:uid="{00000000-0005-0000-0000-0000B80D0000}"/>
    <cellStyle name="Note 14 2 4 2 2" xfId="3804" xr:uid="{00000000-0005-0000-0000-0000B90D0000}"/>
    <cellStyle name="Note 14 2 4 3" xfId="3805" xr:uid="{00000000-0005-0000-0000-0000BA0D0000}"/>
    <cellStyle name="Note 14 2 5" xfId="3806" xr:uid="{00000000-0005-0000-0000-0000BB0D0000}"/>
    <cellStyle name="Note 14 2 5 2" xfId="3807" xr:uid="{00000000-0005-0000-0000-0000BC0D0000}"/>
    <cellStyle name="Note 14 2 6" xfId="3808" xr:uid="{00000000-0005-0000-0000-0000BD0D0000}"/>
    <cellStyle name="Note 15 2" xfId="3809" xr:uid="{00000000-0005-0000-0000-0000BE0D0000}"/>
    <cellStyle name="Note 15 2 2" xfId="3810" xr:uid="{00000000-0005-0000-0000-0000BF0D0000}"/>
    <cellStyle name="Note 15 2 2 2" xfId="3811" xr:uid="{00000000-0005-0000-0000-0000C00D0000}"/>
    <cellStyle name="Note 15 2 2 2 2" xfId="3812" xr:uid="{00000000-0005-0000-0000-0000C10D0000}"/>
    <cellStyle name="Note 15 2 2 2 2 2" xfId="3813" xr:uid="{00000000-0005-0000-0000-0000C20D0000}"/>
    <cellStyle name="Note 15 2 2 2 2 2 2" xfId="3814" xr:uid="{00000000-0005-0000-0000-0000C30D0000}"/>
    <cellStyle name="Note 15 2 2 2 2 3" xfId="3815" xr:uid="{00000000-0005-0000-0000-0000C40D0000}"/>
    <cellStyle name="Note 15 2 2 2 3" xfId="3816" xr:uid="{00000000-0005-0000-0000-0000C50D0000}"/>
    <cellStyle name="Note 15 2 2 2 3 2" xfId="3817" xr:uid="{00000000-0005-0000-0000-0000C60D0000}"/>
    <cellStyle name="Note 15 2 2 2 4" xfId="3818" xr:uid="{00000000-0005-0000-0000-0000C70D0000}"/>
    <cellStyle name="Note 15 2 2 3" xfId="3819" xr:uid="{00000000-0005-0000-0000-0000C80D0000}"/>
    <cellStyle name="Note 15 2 2 3 2" xfId="3820" xr:uid="{00000000-0005-0000-0000-0000C90D0000}"/>
    <cellStyle name="Note 15 2 2 3 2 2" xfId="3821" xr:uid="{00000000-0005-0000-0000-0000CA0D0000}"/>
    <cellStyle name="Note 15 2 2 3 3" xfId="3822" xr:uid="{00000000-0005-0000-0000-0000CB0D0000}"/>
    <cellStyle name="Note 15 2 2 4" xfId="3823" xr:uid="{00000000-0005-0000-0000-0000CC0D0000}"/>
    <cellStyle name="Note 15 2 2 4 2" xfId="3824" xr:uid="{00000000-0005-0000-0000-0000CD0D0000}"/>
    <cellStyle name="Note 15 2 2 5" xfId="3825" xr:uid="{00000000-0005-0000-0000-0000CE0D0000}"/>
    <cellStyle name="Note 15 2 2 5 2" xfId="3826" xr:uid="{00000000-0005-0000-0000-0000CF0D0000}"/>
    <cellStyle name="Note 15 2 2 6" xfId="3827" xr:uid="{00000000-0005-0000-0000-0000D00D0000}"/>
    <cellStyle name="Note 15 2 3" xfId="3828" xr:uid="{00000000-0005-0000-0000-0000D10D0000}"/>
    <cellStyle name="Note 15 2 3 2" xfId="3829" xr:uid="{00000000-0005-0000-0000-0000D20D0000}"/>
    <cellStyle name="Note 15 2 3 2 2" xfId="3830" xr:uid="{00000000-0005-0000-0000-0000D30D0000}"/>
    <cellStyle name="Note 15 2 3 2 2 2" xfId="3831" xr:uid="{00000000-0005-0000-0000-0000D40D0000}"/>
    <cellStyle name="Note 15 2 3 2 3" xfId="3832" xr:uid="{00000000-0005-0000-0000-0000D50D0000}"/>
    <cellStyle name="Note 15 2 3 3" xfId="3833" xr:uid="{00000000-0005-0000-0000-0000D60D0000}"/>
    <cellStyle name="Note 15 2 3 3 2" xfId="3834" xr:uid="{00000000-0005-0000-0000-0000D70D0000}"/>
    <cellStyle name="Note 15 2 3 4" xfId="3835" xr:uid="{00000000-0005-0000-0000-0000D80D0000}"/>
    <cellStyle name="Note 15 2 4" xfId="3836" xr:uid="{00000000-0005-0000-0000-0000D90D0000}"/>
    <cellStyle name="Note 15 2 4 2" xfId="3837" xr:uid="{00000000-0005-0000-0000-0000DA0D0000}"/>
    <cellStyle name="Note 15 2 4 2 2" xfId="3838" xr:uid="{00000000-0005-0000-0000-0000DB0D0000}"/>
    <cellStyle name="Note 15 2 4 3" xfId="3839" xr:uid="{00000000-0005-0000-0000-0000DC0D0000}"/>
    <cellStyle name="Note 15 2 5" xfId="3840" xr:uid="{00000000-0005-0000-0000-0000DD0D0000}"/>
    <cellStyle name="Note 15 2 5 2" xfId="3841" xr:uid="{00000000-0005-0000-0000-0000DE0D0000}"/>
    <cellStyle name="Note 15 2 6" xfId="3842" xr:uid="{00000000-0005-0000-0000-0000DF0D0000}"/>
    <cellStyle name="Note 2" xfId="3843" xr:uid="{00000000-0005-0000-0000-0000E00D0000}"/>
    <cellStyle name="Note 2 2" xfId="3844" xr:uid="{00000000-0005-0000-0000-0000E10D0000}"/>
    <cellStyle name="Note 2 2 2" xfId="3845" xr:uid="{00000000-0005-0000-0000-0000E20D0000}"/>
    <cellStyle name="Note 2 2 2 2" xfId="3846" xr:uid="{00000000-0005-0000-0000-0000E30D0000}"/>
    <cellStyle name="Note 2 2 2 2 2" xfId="3847" xr:uid="{00000000-0005-0000-0000-0000E40D0000}"/>
    <cellStyle name="Note 2 2 2 2 2 2" xfId="3848" xr:uid="{00000000-0005-0000-0000-0000E50D0000}"/>
    <cellStyle name="Note 2 2 2 2 2 2 2" xfId="3849" xr:uid="{00000000-0005-0000-0000-0000E60D0000}"/>
    <cellStyle name="Note 2 2 2 2 2 3" xfId="3850" xr:uid="{00000000-0005-0000-0000-0000E70D0000}"/>
    <cellStyle name="Note 2 2 2 2 3" xfId="3851" xr:uid="{00000000-0005-0000-0000-0000E80D0000}"/>
    <cellStyle name="Note 2 2 2 2 3 2" xfId="3852" xr:uid="{00000000-0005-0000-0000-0000E90D0000}"/>
    <cellStyle name="Note 2 2 2 2 4" xfId="3853" xr:uid="{00000000-0005-0000-0000-0000EA0D0000}"/>
    <cellStyle name="Note 2 2 2 3" xfId="3854" xr:uid="{00000000-0005-0000-0000-0000EB0D0000}"/>
    <cellStyle name="Note 2 2 2 3 2" xfId="3855" xr:uid="{00000000-0005-0000-0000-0000EC0D0000}"/>
    <cellStyle name="Note 2 2 2 3 2 2" xfId="3856" xr:uid="{00000000-0005-0000-0000-0000ED0D0000}"/>
    <cellStyle name="Note 2 2 2 3 3" xfId="3857" xr:uid="{00000000-0005-0000-0000-0000EE0D0000}"/>
    <cellStyle name="Note 2 2 2 4" xfId="3858" xr:uid="{00000000-0005-0000-0000-0000EF0D0000}"/>
    <cellStyle name="Note 2 2 2 4 2" xfId="3859" xr:uid="{00000000-0005-0000-0000-0000F00D0000}"/>
    <cellStyle name="Note 2 2 2 5" xfId="3860" xr:uid="{00000000-0005-0000-0000-0000F10D0000}"/>
    <cellStyle name="Note 2 2 2 5 2" xfId="3861" xr:uid="{00000000-0005-0000-0000-0000F20D0000}"/>
    <cellStyle name="Note 2 2 2 6" xfId="3862" xr:uid="{00000000-0005-0000-0000-0000F30D0000}"/>
    <cellStyle name="Note 2 2 3" xfId="3863" xr:uid="{00000000-0005-0000-0000-0000F40D0000}"/>
    <cellStyle name="Note 2 2 3 2" xfId="3864" xr:uid="{00000000-0005-0000-0000-0000F50D0000}"/>
    <cellStyle name="Note 2 2 3 2 2" xfId="3865" xr:uid="{00000000-0005-0000-0000-0000F60D0000}"/>
    <cellStyle name="Note 2 2 3 2 2 2" xfId="3866" xr:uid="{00000000-0005-0000-0000-0000F70D0000}"/>
    <cellStyle name="Note 2 2 3 2 3" xfId="3867" xr:uid="{00000000-0005-0000-0000-0000F80D0000}"/>
    <cellStyle name="Note 2 2 3 3" xfId="3868" xr:uid="{00000000-0005-0000-0000-0000F90D0000}"/>
    <cellStyle name="Note 2 2 3 3 2" xfId="3869" xr:uid="{00000000-0005-0000-0000-0000FA0D0000}"/>
    <cellStyle name="Note 2 2 3 4" xfId="3870" xr:uid="{00000000-0005-0000-0000-0000FB0D0000}"/>
    <cellStyle name="Note 2 2 4" xfId="3871" xr:uid="{00000000-0005-0000-0000-0000FC0D0000}"/>
    <cellStyle name="Note 2 2 4 2" xfId="3872" xr:uid="{00000000-0005-0000-0000-0000FD0D0000}"/>
    <cellStyle name="Note 2 2 4 2 2" xfId="3873" xr:uid="{00000000-0005-0000-0000-0000FE0D0000}"/>
    <cellStyle name="Note 2 2 4 3" xfId="3874" xr:uid="{00000000-0005-0000-0000-0000FF0D0000}"/>
    <cellStyle name="Note 2 2 5" xfId="3875" xr:uid="{00000000-0005-0000-0000-0000000E0000}"/>
    <cellStyle name="Note 2 2 5 2" xfId="3876" xr:uid="{00000000-0005-0000-0000-0000010E0000}"/>
    <cellStyle name="Note 2 2 6" xfId="3877" xr:uid="{00000000-0005-0000-0000-0000020E0000}"/>
    <cellStyle name="Note 2 3" xfId="3878" xr:uid="{00000000-0005-0000-0000-0000030E0000}"/>
    <cellStyle name="Note 2 3 2" xfId="3879" xr:uid="{00000000-0005-0000-0000-0000040E0000}"/>
    <cellStyle name="Note 2 3 2 2" xfId="3880" xr:uid="{00000000-0005-0000-0000-0000050E0000}"/>
    <cellStyle name="Note 2 3 2 2 2" xfId="3881" xr:uid="{00000000-0005-0000-0000-0000060E0000}"/>
    <cellStyle name="Note 2 3 2 2 2 2" xfId="3882" xr:uid="{00000000-0005-0000-0000-0000070E0000}"/>
    <cellStyle name="Note 2 3 2 2 2 2 2" xfId="3883" xr:uid="{00000000-0005-0000-0000-0000080E0000}"/>
    <cellStyle name="Note 2 3 2 2 2 3" xfId="3884" xr:uid="{00000000-0005-0000-0000-0000090E0000}"/>
    <cellStyle name="Note 2 3 2 2 3" xfId="3885" xr:uid="{00000000-0005-0000-0000-00000A0E0000}"/>
    <cellStyle name="Note 2 3 2 2 3 2" xfId="3886" xr:uid="{00000000-0005-0000-0000-00000B0E0000}"/>
    <cellStyle name="Note 2 3 2 2 4" xfId="3887" xr:uid="{00000000-0005-0000-0000-00000C0E0000}"/>
    <cellStyle name="Note 2 3 2 3" xfId="3888" xr:uid="{00000000-0005-0000-0000-00000D0E0000}"/>
    <cellStyle name="Note 2 3 2 3 2" xfId="3889" xr:uid="{00000000-0005-0000-0000-00000E0E0000}"/>
    <cellStyle name="Note 2 3 2 3 2 2" xfId="3890" xr:uid="{00000000-0005-0000-0000-00000F0E0000}"/>
    <cellStyle name="Note 2 3 2 3 3" xfId="3891" xr:uid="{00000000-0005-0000-0000-0000100E0000}"/>
    <cellStyle name="Note 2 3 2 4" xfId="3892" xr:uid="{00000000-0005-0000-0000-0000110E0000}"/>
    <cellStyle name="Note 2 3 2 4 2" xfId="3893" xr:uid="{00000000-0005-0000-0000-0000120E0000}"/>
    <cellStyle name="Note 2 3 2 5" xfId="3894" xr:uid="{00000000-0005-0000-0000-0000130E0000}"/>
    <cellStyle name="Note 2 3 2 5 2" xfId="3895" xr:uid="{00000000-0005-0000-0000-0000140E0000}"/>
    <cellStyle name="Note 2 3 2 6" xfId="3896" xr:uid="{00000000-0005-0000-0000-0000150E0000}"/>
    <cellStyle name="Note 2 3 3" xfId="3897" xr:uid="{00000000-0005-0000-0000-0000160E0000}"/>
    <cellStyle name="Note 2 3 3 2" xfId="3898" xr:uid="{00000000-0005-0000-0000-0000170E0000}"/>
    <cellStyle name="Note 2 3 3 2 2" xfId="3899" xr:uid="{00000000-0005-0000-0000-0000180E0000}"/>
    <cellStyle name="Note 2 3 3 2 2 2" xfId="3900" xr:uid="{00000000-0005-0000-0000-0000190E0000}"/>
    <cellStyle name="Note 2 3 3 2 3" xfId="3901" xr:uid="{00000000-0005-0000-0000-00001A0E0000}"/>
    <cellStyle name="Note 2 3 3 3" xfId="3902" xr:uid="{00000000-0005-0000-0000-00001B0E0000}"/>
    <cellStyle name="Note 2 3 3 3 2" xfId="3903" xr:uid="{00000000-0005-0000-0000-00001C0E0000}"/>
    <cellStyle name="Note 2 3 3 4" xfId="3904" xr:uid="{00000000-0005-0000-0000-00001D0E0000}"/>
    <cellStyle name="Note 2 3 4" xfId="3905" xr:uid="{00000000-0005-0000-0000-00001E0E0000}"/>
    <cellStyle name="Note 2 3 4 2" xfId="3906" xr:uid="{00000000-0005-0000-0000-00001F0E0000}"/>
    <cellStyle name="Note 2 3 4 2 2" xfId="3907" xr:uid="{00000000-0005-0000-0000-0000200E0000}"/>
    <cellStyle name="Note 2 3 4 3" xfId="3908" xr:uid="{00000000-0005-0000-0000-0000210E0000}"/>
    <cellStyle name="Note 2 3 5" xfId="3909" xr:uid="{00000000-0005-0000-0000-0000220E0000}"/>
    <cellStyle name="Note 2 3 5 2" xfId="3910" xr:uid="{00000000-0005-0000-0000-0000230E0000}"/>
    <cellStyle name="Note 2 3 6" xfId="3911" xr:uid="{00000000-0005-0000-0000-0000240E0000}"/>
    <cellStyle name="Note 2 4" xfId="3912" xr:uid="{00000000-0005-0000-0000-0000250E0000}"/>
    <cellStyle name="Note 2 4 2" xfId="3913" xr:uid="{00000000-0005-0000-0000-0000260E0000}"/>
    <cellStyle name="Note 2 4 2 2" xfId="3914" xr:uid="{00000000-0005-0000-0000-0000270E0000}"/>
    <cellStyle name="Note 2 4 2 2 2" xfId="3915" xr:uid="{00000000-0005-0000-0000-0000280E0000}"/>
    <cellStyle name="Note 2 4 2 2 2 2" xfId="3916" xr:uid="{00000000-0005-0000-0000-0000290E0000}"/>
    <cellStyle name="Note 2 4 2 2 2 2 2" xfId="3917" xr:uid="{00000000-0005-0000-0000-00002A0E0000}"/>
    <cellStyle name="Note 2 4 2 2 2 3" xfId="3918" xr:uid="{00000000-0005-0000-0000-00002B0E0000}"/>
    <cellStyle name="Note 2 4 2 2 3" xfId="3919" xr:uid="{00000000-0005-0000-0000-00002C0E0000}"/>
    <cellStyle name="Note 2 4 2 2 3 2" xfId="3920" xr:uid="{00000000-0005-0000-0000-00002D0E0000}"/>
    <cellStyle name="Note 2 4 2 2 4" xfId="3921" xr:uid="{00000000-0005-0000-0000-00002E0E0000}"/>
    <cellStyle name="Note 2 4 2 3" xfId="3922" xr:uid="{00000000-0005-0000-0000-00002F0E0000}"/>
    <cellStyle name="Note 2 4 2 3 2" xfId="3923" xr:uid="{00000000-0005-0000-0000-0000300E0000}"/>
    <cellStyle name="Note 2 4 2 3 2 2" xfId="3924" xr:uid="{00000000-0005-0000-0000-0000310E0000}"/>
    <cellStyle name="Note 2 4 2 3 3" xfId="3925" xr:uid="{00000000-0005-0000-0000-0000320E0000}"/>
    <cellStyle name="Note 2 4 2 4" xfId="3926" xr:uid="{00000000-0005-0000-0000-0000330E0000}"/>
    <cellStyle name="Note 2 4 2 4 2" xfId="3927" xr:uid="{00000000-0005-0000-0000-0000340E0000}"/>
    <cellStyle name="Note 2 4 2 5" xfId="3928" xr:uid="{00000000-0005-0000-0000-0000350E0000}"/>
    <cellStyle name="Note 2 4 2 5 2" xfId="3929" xr:uid="{00000000-0005-0000-0000-0000360E0000}"/>
    <cellStyle name="Note 2 4 2 6" xfId="3930" xr:uid="{00000000-0005-0000-0000-0000370E0000}"/>
    <cellStyle name="Note 2 4 3" xfId="3931" xr:uid="{00000000-0005-0000-0000-0000380E0000}"/>
    <cellStyle name="Note 2 4 3 2" xfId="3932" xr:uid="{00000000-0005-0000-0000-0000390E0000}"/>
    <cellStyle name="Note 2 4 3 2 2" xfId="3933" xr:uid="{00000000-0005-0000-0000-00003A0E0000}"/>
    <cellStyle name="Note 2 4 3 2 2 2" xfId="3934" xr:uid="{00000000-0005-0000-0000-00003B0E0000}"/>
    <cellStyle name="Note 2 4 3 2 3" xfId="3935" xr:uid="{00000000-0005-0000-0000-00003C0E0000}"/>
    <cellStyle name="Note 2 4 3 3" xfId="3936" xr:uid="{00000000-0005-0000-0000-00003D0E0000}"/>
    <cellStyle name="Note 2 4 3 3 2" xfId="3937" xr:uid="{00000000-0005-0000-0000-00003E0E0000}"/>
    <cellStyle name="Note 2 4 3 4" xfId="3938" xr:uid="{00000000-0005-0000-0000-00003F0E0000}"/>
    <cellStyle name="Note 2 4 4" xfId="3939" xr:uid="{00000000-0005-0000-0000-0000400E0000}"/>
    <cellStyle name="Note 2 4 4 2" xfId="3940" xr:uid="{00000000-0005-0000-0000-0000410E0000}"/>
    <cellStyle name="Note 2 4 4 2 2" xfId="3941" xr:uid="{00000000-0005-0000-0000-0000420E0000}"/>
    <cellStyle name="Note 2 4 4 3" xfId="3942" xr:uid="{00000000-0005-0000-0000-0000430E0000}"/>
    <cellStyle name="Note 2 4 5" xfId="3943" xr:uid="{00000000-0005-0000-0000-0000440E0000}"/>
    <cellStyle name="Note 2 4 5 2" xfId="3944" xr:uid="{00000000-0005-0000-0000-0000450E0000}"/>
    <cellStyle name="Note 2 4 6" xfId="3945" xr:uid="{00000000-0005-0000-0000-0000460E0000}"/>
    <cellStyle name="Note 2 5" xfId="3946" xr:uid="{00000000-0005-0000-0000-0000470E0000}"/>
    <cellStyle name="Note 2 5 2" xfId="3947" xr:uid="{00000000-0005-0000-0000-0000480E0000}"/>
    <cellStyle name="Note 2 5 2 2" xfId="3948" xr:uid="{00000000-0005-0000-0000-0000490E0000}"/>
    <cellStyle name="Note 2 5 2 2 2" xfId="3949" xr:uid="{00000000-0005-0000-0000-00004A0E0000}"/>
    <cellStyle name="Note 2 5 2 2 2 2" xfId="3950" xr:uid="{00000000-0005-0000-0000-00004B0E0000}"/>
    <cellStyle name="Note 2 5 2 2 2 2 2" xfId="3951" xr:uid="{00000000-0005-0000-0000-00004C0E0000}"/>
    <cellStyle name="Note 2 5 2 2 2 3" xfId="3952" xr:uid="{00000000-0005-0000-0000-00004D0E0000}"/>
    <cellStyle name="Note 2 5 2 2 3" xfId="3953" xr:uid="{00000000-0005-0000-0000-00004E0E0000}"/>
    <cellStyle name="Note 2 5 2 2 3 2" xfId="3954" xr:uid="{00000000-0005-0000-0000-00004F0E0000}"/>
    <cellStyle name="Note 2 5 2 2 4" xfId="3955" xr:uid="{00000000-0005-0000-0000-0000500E0000}"/>
    <cellStyle name="Note 2 5 2 3" xfId="3956" xr:uid="{00000000-0005-0000-0000-0000510E0000}"/>
    <cellStyle name="Note 2 5 2 3 2" xfId="3957" xr:uid="{00000000-0005-0000-0000-0000520E0000}"/>
    <cellStyle name="Note 2 5 2 3 2 2" xfId="3958" xr:uid="{00000000-0005-0000-0000-0000530E0000}"/>
    <cellStyle name="Note 2 5 2 3 3" xfId="3959" xr:uid="{00000000-0005-0000-0000-0000540E0000}"/>
    <cellStyle name="Note 2 5 2 4" xfId="3960" xr:uid="{00000000-0005-0000-0000-0000550E0000}"/>
    <cellStyle name="Note 2 5 2 4 2" xfId="3961" xr:uid="{00000000-0005-0000-0000-0000560E0000}"/>
    <cellStyle name="Note 2 5 2 5" xfId="3962" xr:uid="{00000000-0005-0000-0000-0000570E0000}"/>
    <cellStyle name="Note 2 5 2 5 2" xfId="3963" xr:uid="{00000000-0005-0000-0000-0000580E0000}"/>
    <cellStyle name="Note 2 5 2 6" xfId="3964" xr:uid="{00000000-0005-0000-0000-0000590E0000}"/>
    <cellStyle name="Note 2 5 3" xfId="3965" xr:uid="{00000000-0005-0000-0000-00005A0E0000}"/>
    <cellStyle name="Note 2 5 3 2" xfId="3966" xr:uid="{00000000-0005-0000-0000-00005B0E0000}"/>
    <cellStyle name="Note 2 5 3 2 2" xfId="3967" xr:uid="{00000000-0005-0000-0000-00005C0E0000}"/>
    <cellStyle name="Note 2 5 3 2 2 2" xfId="3968" xr:uid="{00000000-0005-0000-0000-00005D0E0000}"/>
    <cellStyle name="Note 2 5 3 2 3" xfId="3969" xr:uid="{00000000-0005-0000-0000-00005E0E0000}"/>
    <cellStyle name="Note 2 5 3 3" xfId="3970" xr:uid="{00000000-0005-0000-0000-00005F0E0000}"/>
    <cellStyle name="Note 2 5 3 3 2" xfId="3971" xr:uid="{00000000-0005-0000-0000-0000600E0000}"/>
    <cellStyle name="Note 2 5 3 4" xfId="3972" xr:uid="{00000000-0005-0000-0000-0000610E0000}"/>
    <cellStyle name="Note 2 5 4" xfId="3973" xr:uid="{00000000-0005-0000-0000-0000620E0000}"/>
    <cellStyle name="Note 2 5 4 2" xfId="3974" xr:uid="{00000000-0005-0000-0000-0000630E0000}"/>
    <cellStyle name="Note 2 5 4 2 2" xfId="3975" xr:uid="{00000000-0005-0000-0000-0000640E0000}"/>
    <cellStyle name="Note 2 5 4 3" xfId="3976" xr:uid="{00000000-0005-0000-0000-0000650E0000}"/>
    <cellStyle name="Note 2 5 5" xfId="3977" xr:uid="{00000000-0005-0000-0000-0000660E0000}"/>
    <cellStyle name="Note 2 5 5 2" xfId="3978" xr:uid="{00000000-0005-0000-0000-0000670E0000}"/>
    <cellStyle name="Note 2 5 6" xfId="3979" xr:uid="{00000000-0005-0000-0000-0000680E0000}"/>
    <cellStyle name="Note 2 6" xfId="3980" xr:uid="{00000000-0005-0000-0000-0000690E0000}"/>
    <cellStyle name="Note 2 6 2" xfId="3981" xr:uid="{00000000-0005-0000-0000-00006A0E0000}"/>
    <cellStyle name="Note 2 6 2 2" xfId="3982" xr:uid="{00000000-0005-0000-0000-00006B0E0000}"/>
    <cellStyle name="Note 2 6 2 2 2" xfId="3983" xr:uid="{00000000-0005-0000-0000-00006C0E0000}"/>
    <cellStyle name="Note 2 6 2 2 2 2" xfId="3984" xr:uid="{00000000-0005-0000-0000-00006D0E0000}"/>
    <cellStyle name="Note 2 6 2 2 2 2 2" xfId="3985" xr:uid="{00000000-0005-0000-0000-00006E0E0000}"/>
    <cellStyle name="Note 2 6 2 2 2 3" xfId="3986" xr:uid="{00000000-0005-0000-0000-00006F0E0000}"/>
    <cellStyle name="Note 2 6 2 2 3" xfId="3987" xr:uid="{00000000-0005-0000-0000-0000700E0000}"/>
    <cellStyle name="Note 2 6 2 2 3 2" xfId="3988" xr:uid="{00000000-0005-0000-0000-0000710E0000}"/>
    <cellStyle name="Note 2 6 2 2 4" xfId="3989" xr:uid="{00000000-0005-0000-0000-0000720E0000}"/>
    <cellStyle name="Note 2 6 2 3" xfId="3990" xr:uid="{00000000-0005-0000-0000-0000730E0000}"/>
    <cellStyle name="Note 2 6 2 3 2" xfId="3991" xr:uid="{00000000-0005-0000-0000-0000740E0000}"/>
    <cellStyle name="Note 2 6 2 3 2 2" xfId="3992" xr:uid="{00000000-0005-0000-0000-0000750E0000}"/>
    <cellStyle name="Note 2 6 2 3 3" xfId="3993" xr:uid="{00000000-0005-0000-0000-0000760E0000}"/>
    <cellStyle name="Note 2 6 2 4" xfId="3994" xr:uid="{00000000-0005-0000-0000-0000770E0000}"/>
    <cellStyle name="Note 2 6 2 4 2" xfId="3995" xr:uid="{00000000-0005-0000-0000-0000780E0000}"/>
    <cellStyle name="Note 2 6 2 5" xfId="3996" xr:uid="{00000000-0005-0000-0000-0000790E0000}"/>
    <cellStyle name="Note 2 6 2 5 2" xfId="3997" xr:uid="{00000000-0005-0000-0000-00007A0E0000}"/>
    <cellStyle name="Note 2 6 2 6" xfId="3998" xr:uid="{00000000-0005-0000-0000-00007B0E0000}"/>
    <cellStyle name="Note 2 6 3" xfId="3999" xr:uid="{00000000-0005-0000-0000-00007C0E0000}"/>
    <cellStyle name="Note 2 6 3 2" xfId="4000" xr:uid="{00000000-0005-0000-0000-00007D0E0000}"/>
    <cellStyle name="Note 2 6 3 2 2" xfId="4001" xr:uid="{00000000-0005-0000-0000-00007E0E0000}"/>
    <cellStyle name="Note 2 6 3 2 2 2" xfId="4002" xr:uid="{00000000-0005-0000-0000-00007F0E0000}"/>
    <cellStyle name="Note 2 6 3 2 3" xfId="4003" xr:uid="{00000000-0005-0000-0000-0000800E0000}"/>
    <cellStyle name="Note 2 6 3 3" xfId="4004" xr:uid="{00000000-0005-0000-0000-0000810E0000}"/>
    <cellStyle name="Note 2 6 3 3 2" xfId="4005" xr:uid="{00000000-0005-0000-0000-0000820E0000}"/>
    <cellStyle name="Note 2 6 3 4" xfId="4006" xr:uid="{00000000-0005-0000-0000-0000830E0000}"/>
    <cellStyle name="Note 2 6 4" xfId="4007" xr:uid="{00000000-0005-0000-0000-0000840E0000}"/>
    <cellStyle name="Note 2 6 4 2" xfId="4008" xr:uid="{00000000-0005-0000-0000-0000850E0000}"/>
    <cellStyle name="Note 2 6 4 2 2" xfId="4009" xr:uid="{00000000-0005-0000-0000-0000860E0000}"/>
    <cellStyle name="Note 2 6 4 3" xfId="4010" xr:uid="{00000000-0005-0000-0000-0000870E0000}"/>
    <cellStyle name="Note 2 6 5" xfId="4011" xr:uid="{00000000-0005-0000-0000-0000880E0000}"/>
    <cellStyle name="Note 2 6 5 2" xfId="4012" xr:uid="{00000000-0005-0000-0000-0000890E0000}"/>
    <cellStyle name="Note 2 6 6" xfId="4013" xr:uid="{00000000-0005-0000-0000-00008A0E0000}"/>
    <cellStyle name="Note 2 7" xfId="4014" xr:uid="{00000000-0005-0000-0000-00008B0E0000}"/>
    <cellStyle name="Note 2 7 2" xfId="4015" xr:uid="{00000000-0005-0000-0000-00008C0E0000}"/>
    <cellStyle name="Note 2 7 2 2" xfId="4016" xr:uid="{00000000-0005-0000-0000-00008D0E0000}"/>
    <cellStyle name="Note 2 7 2 2 2" xfId="4017" xr:uid="{00000000-0005-0000-0000-00008E0E0000}"/>
    <cellStyle name="Note 2 7 2 2 2 2" xfId="4018" xr:uid="{00000000-0005-0000-0000-00008F0E0000}"/>
    <cellStyle name="Note 2 7 2 2 2 2 2" xfId="4019" xr:uid="{00000000-0005-0000-0000-0000900E0000}"/>
    <cellStyle name="Note 2 7 2 2 2 3" xfId="4020" xr:uid="{00000000-0005-0000-0000-0000910E0000}"/>
    <cellStyle name="Note 2 7 2 2 3" xfId="4021" xr:uid="{00000000-0005-0000-0000-0000920E0000}"/>
    <cellStyle name="Note 2 7 2 2 3 2" xfId="4022" xr:uid="{00000000-0005-0000-0000-0000930E0000}"/>
    <cellStyle name="Note 2 7 2 2 4" xfId="4023" xr:uid="{00000000-0005-0000-0000-0000940E0000}"/>
    <cellStyle name="Note 2 7 2 3" xfId="4024" xr:uid="{00000000-0005-0000-0000-0000950E0000}"/>
    <cellStyle name="Note 2 7 2 3 2" xfId="4025" xr:uid="{00000000-0005-0000-0000-0000960E0000}"/>
    <cellStyle name="Note 2 7 2 3 2 2" xfId="4026" xr:uid="{00000000-0005-0000-0000-0000970E0000}"/>
    <cellStyle name="Note 2 7 2 3 3" xfId="4027" xr:uid="{00000000-0005-0000-0000-0000980E0000}"/>
    <cellStyle name="Note 2 7 2 4" xfId="4028" xr:uid="{00000000-0005-0000-0000-0000990E0000}"/>
    <cellStyle name="Note 2 7 2 4 2" xfId="4029" xr:uid="{00000000-0005-0000-0000-00009A0E0000}"/>
    <cellStyle name="Note 2 7 2 5" xfId="4030" xr:uid="{00000000-0005-0000-0000-00009B0E0000}"/>
    <cellStyle name="Note 2 7 2 5 2" xfId="4031" xr:uid="{00000000-0005-0000-0000-00009C0E0000}"/>
    <cellStyle name="Note 2 7 2 6" xfId="4032" xr:uid="{00000000-0005-0000-0000-00009D0E0000}"/>
    <cellStyle name="Note 2 7 3" xfId="4033" xr:uid="{00000000-0005-0000-0000-00009E0E0000}"/>
    <cellStyle name="Note 2 7 3 2" xfId="4034" xr:uid="{00000000-0005-0000-0000-00009F0E0000}"/>
    <cellStyle name="Note 2 7 3 2 2" xfId="4035" xr:uid="{00000000-0005-0000-0000-0000A00E0000}"/>
    <cellStyle name="Note 2 7 3 2 2 2" xfId="4036" xr:uid="{00000000-0005-0000-0000-0000A10E0000}"/>
    <cellStyle name="Note 2 7 3 2 3" xfId="4037" xr:uid="{00000000-0005-0000-0000-0000A20E0000}"/>
    <cellStyle name="Note 2 7 3 3" xfId="4038" xr:uid="{00000000-0005-0000-0000-0000A30E0000}"/>
    <cellStyle name="Note 2 7 3 3 2" xfId="4039" xr:uid="{00000000-0005-0000-0000-0000A40E0000}"/>
    <cellStyle name="Note 2 7 3 4" xfId="4040" xr:uid="{00000000-0005-0000-0000-0000A50E0000}"/>
    <cellStyle name="Note 2 7 4" xfId="4041" xr:uid="{00000000-0005-0000-0000-0000A60E0000}"/>
    <cellStyle name="Note 2 7 4 2" xfId="4042" xr:uid="{00000000-0005-0000-0000-0000A70E0000}"/>
    <cellStyle name="Note 2 7 4 2 2" xfId="4043" xr:uid="{00000000-0005-0000-0000-0000A80E0000}"/>
    <cellStyle name="Note 2 7 4 3" xfId="4044" xr:uid="{00000000-0005-0000-0000-0000A90E0000}"/>
    <cellStyle name="Note 2 7 5" xfId="4045" xr:uid="{00000000-0005-0000-0000-0000AA0E0000}"/>
    <cellStyle name="Note 2 7 5 2" xfId="4046" xr:uid="{00000000-0005-0000-0000-0000AB0E0000}"/>
    <cellStyle name="Note 2 7 6" xfId="4047" xr:uid="{00000000-0005-0000-0000-0000AC0E0000}"/>
    <cellStyle name="Note 2 8" xfId="4048" xr:uid="{00000000-0005-0000-0000-0000AD0E0000}"/>
    <cellStyle name="Note 2 8 2" xfId="4049" xr:uid="{00000000-0005-0000-0000-0000AE0E0000}"/>
    <cellStyle name="Note 2 8 2 2" xfId="4050" xr:uid="{00000000-0005-0000-0000-0000AF0E0000}"/>
    <cellStyle name="Note 2 8 2 2 2" xfId="4051" xr:uid="{00000000-0005-0000-0000-0000B00E0000}"/>
    <cellStyle name="Note 2 8 2 2 2 2" xfId="4052" xr:uid="{00000000-0005-0000-0000-0000B10E0000}"/>
    <cellStyle name="Note 2 8 2 2 2 2 2" xfId="4053" xr:uid="{00000000-0005-0000-0000-0000B20E0000}"/>
    <cellStyle name="Note 2 8 2 2 2 3" xfId="4054" xr:uid="{00000000-0005-0000-0000-0000B30E0000}"/>
    <cellStyle name="Note 2 8 2 2 3" xfId="4055" xr:uid="{00000000-0005-0000-0000-0000B40E0000}"/>
    <cellStyle name="Note 2 8 2 2 3 2" xfId="4056" xr:uid="{00000000-0005-0000-0000-0000B50E0000}"/>
    <cellStyle name="Note 2 8 2 2 4" xfId="4057" xr:uid="{00000000-0005-0000-0000-0000B60E0000}"/>
    <cellStyle name="Note 2 8 2 3" xfId="4058" xr:uid="{00000000-0005-0000-0000-0000B70E0000}"/>
    <cellStyle name="Note 2 8 2 3 2" xfId="4059" xr:uid="{00000000-0005-0000-0000-0000B80E0000}"/>
    <cellStyle name="Note 2 8 2 3 2 2" xfId="4060" xr:uid="{00000000-0005-0000-0000-0000B90E0000}"/>
    <cellStyle name="Note 2 8 2 3 3" xfId="4061" xr:uid="{00000000-0005-0000-0000-0000BA0E0000}"/>
    <cellStyle name="Note 2 8 2 4" xfId="4062" xr:uid="{00000000-0005-0000-0000-0000BB0E0000}"/>
    <cellStyle name="Note 2 8 2 4 2" xfId="4063" xr:uid="{00000000-0005-0000-0000-0000BC0E0000}"/>
    <cellStyle name="Note 2 8 2 5" xfId="4064" xr:uid="{00000000-0005-0000-0000-0000BD0E0000}"/>
    <cellStyle name="Note 2 8 2 5 2" xfId="4065" xr:uid="{00000000-0005-0000-0000-0000BE0E0000}"/>
    <cellStyle name="Note 2 8 2 6" xfId="4066" xr:uid="{00000000-0005-0000-0000-0000BF0E0000}"/>
    <cellStyle name="Note 2 8 3" xfId="4067" xr:uid="{00000000-0005-0000-0000-0000C00E0000}"/>
    <cellStyle name="Note 2 8 3 2" xfId="4068" xr:uid="{00000000-0005-0000-0000-0000C10E0000}"/>
    <cellStyle name="Note 2 8 3 2 2" xfId="4069" xr:uid="{00000000-0005-0000-0000-0000C20E0000}"/>
    <cellStyle name="Note 2 8 3 2 2 2" xfId="4070" xr:uid="{00000000-0005-0000-0000-0000C30E0000}"/>
    <cellStyle name="Note 2 8 3 2 3" xfId="4071" xr:uid="{00000000-0005-0000-0000-0000C40E0000}"/>
    <cellStyle name="Note 2 8 3 3" xfId="4072" xr:uid="{00000000-0005-0000-0000-0000C50E0000}"/>
    <cellStyle name="Note 2 8 3 3 2" xfId="4073" xr:uid="{00000000-0005-0000-0000-0000C60E0000}"/>
    <cellStyle name="Note 2 8 3 4" xfId="4074" xr:uid="{00000000-0005-0000-0000-0000C70E0000}"/>
    <cellStyle name="Note 2 8 4" xfId="4075" xr:uid="{00000000-0005-0000-0000-0000C80E0000}"/>
    <cellStyle name="Note 2 8 4 2" xfId="4076" xr:uid="{00000000-0005-0000-0000-0000C90E0000}"/>
    <cellStyle name="Note 2 8 4 2 2" xfId="4077" xr:uid="{00000000-0005-0000-0000-0000CA0E0000}"/>
    <cellStyle name="Note 2 8 4 3" xfId="4078" xr:uid="{00000000-0005-0000-0000-0000CB0E0000}"/>
    <cellStyle name="Note 2 8 5" xfId="4079" xr:uid="{00000000-0005-0000-0000-0000CC0E0000}"/>
    <cellStyle name="Note 2 8 5 2" xfId="4080" xr:uid="{00000000-0005-0000-0000-0000CD0E0000}"/>
    <cellStyle name="Note 2 8 6" xfId="4081" xr:uid="{00000000-0005-0000-0000-0000CE0E0000}"/>
    <cellStyle name="Note 2 9" xfId="4082" xr:uid="{00000000-0005-0000-0000-0000CF0E0000}"/>
    <cellStyle name="Note 3 2" xfId="4083" xr:uid="{00000000-0005-0000-0000-0000D00E0000}"/>
    <cellStyle name="Note 3 2 2" xfId="4084" xr:uid="{00000000-0005-0000-0000-0000D10E0000}"/>
    <cellStyle name="Note 3 2 2 2" xfId="4085" xr:uid="{00000000-0005-0000-0000-0000D20E0000}"/>
    <cellStyle name="Note 3 2 2 2 2" xfId="4086" xr:uid="{00000000-0005-0000-0000-0000D30E0000}"/>
    <cellStyle name="Note 3 2 2 2 2 2" xfId="4087" xr:uid="{00000000-0005-0000-0000-0000D40E0000}"/>
    <cellStyle name="Note 3 2 2 2 2 2 2" xfId="4088" xr:uid="{00000000-0005-0000-0000-0000D50E0000}"/>
    <cellStyle name="Note 3 2 2 2 2 3" xfId="4089" xr:uid="{00000000-0005-0000-0000-0000D60E0000}"/>
    <cellStyle name="Note 3 2 2 2 3" xfId="4090" xr:uid="{00000000-0005-0000-0000-0000D70E0000}"/>
    <cellStyle name="Note 3 2 2 2 3 2" xfId="4091" xr:uid="{00000000-0005-0000-0000-0000D80E0000}"/>
    <cellStyle name="Note 3 2 2 2 4" xfId="4092" xr:uid="{00000000-0005-0000-0000-0000D90E0000}"/>
    <cellStyle name="Note 3 2 2 3" xfId="4093" xr:uid="{00000000-0005-0000-0000-0000DA0E0000}"/>
    <cellStyle name="Note 3 2 2 3 2" xfId="4094" xr:uid="{00000000-0005-0000-0000-0000DB0E0000}"/>
    <cellStyle name="Note 3 2 2 3 2 2" xfId="4095" xr:uid="{00000000-0005-0000-0000-0000DC0E0000}"/>
    <cellStyle name="Note 3 2 2 3 3" xfId="4096" xr:uid="{00000000-0005-0000-0000-0000DD0E0000}"/>
    <cellStyle name="Note 3 2 2 4" xfId="4097" xr:uid="{00000000-0005-0000-0000-0000DE0E0000}"/>
    <cellStyle name="Note 3 2 2 4 2" xfId="4098" xr:uid="{00000000-0005-0000-0000-0000DF0E0000}"/>
    <cellStyle name="Note 3 2 2 5" xfId="4099" xr:uid="{00000000-0005-0000-0000-0000E00E0000}"/>
    <cellStyle name="Note 3 2 2 5 2" xfId="4100" xr:uid="{00000000-0005-0000-0000-0000E10E0000}"/>
    <cellStyle name="Note 3 2 2 6" xfId="4101" xr:uid="{00000000-0005-0000-0000-0000E20E0000}"/>
    <cellStyle name="Note 3 2 3" xfId="4102" xr:uid="{00000000-0005-0000-0000-0000E30E0000}"/>
    <cellStyle name="Note 3 2 3 2" xfId="4103" xr:uid="{00000000-0005-0000-0000-0000E40E0000}"/>
    <cellStyle name="Note 3 2 3 2 2" xfId="4104" xr:uid="{00000000-0005-0000-0000-0000E50E0000}"/>
    <cellStyle name="Note 3 2 3 2 2 2" xfId="4105" xr:uid="{00000000-0005-0000-0000-0000E60E0000}"/>
    <cellStyle name="Note 3 2 3 2 3" xfId="4106" xr:uid="{00000000-0005-0000-0000-0000E70E0000}"/>
    <cellStyle name="Note 3 2 3 3" xfId="4107" xr:uid="{00000000-0005-0000-0000-0000E80E0000}"/>
    <cellStyle name="Note 3 2 3 3 2" xfId="4108" xr:uid="{00000000-0005-0000-0000-0000E90E0000}"/>
    <cellStyle name="Note 3 2 3 4" xfId="4109" xr:uid="{00000000-0005-0000-0000-0000EA0E0000}"/>
    <cellStyle name="Note 3 2 4" xfId="4110" xr:uid="{00000000-0005-0000-0000-0000EB0E0000}"/>
    <cellStyle name="Note 3 2 4 2" xfId="4111" xr:uid="{00000000-0005-0000-0000-0000EC0E0000}"/>
    <cellStyle name="Note 3 2 4 2 2" xfId="4112" xr:uid="{00000000-0005-0000-0000-0000ED0E0000}"/>
    <cellStyle name="Note 3 2 4 3" xfId="4113" xr:uid="{00000000-0005-0000-0000-0000EE0E0000}"/>
    <cellStyle name="Note 3 2 5" xfId="4114" xr:uid="{00000000-0005-0000-0000-0000EF0E0000}"/>
    <cellStyle name="Note 3 2 5 2" xfId="4115" xr:uid="{00000000-0005-0000-0000-0000F00E0000}"/>
    <cellStyle name="Note 3 2 6" xfId="4116" xr:uid="{00000000-0005-0000-0000-0000F10E0000}"/>
    <cellStyle name="Note 3 3" xfId="4117" xr:uid="{00000000-0005-0000-0000-0000F20E0000}"/>
    <cellStyle name="Note 3 3 2" xfId="4118" xr:uid="{00000000-0005-0000-0000-0000F30E0000}"/>
    <cellStyle name="Note 3 3 2 2" xfId="4119" xr:uid="{00000000-0005-0000-0000-0000F40E0000}"/>
    <cellStyle name="Note 3 3 2 2 2" xfId="4120" xr:uid="{00000000-0005-0000-0000-0000F50E0000}"/>
    <cellStyle name="Note 3 3 2 2 2 2" xfId="4121" xr:uid="{00000000-0005-0000-0000-0000F60E0000}"/>
    <cellStyle name="Note 3 3 2 2 2 2 2" xfId="4122" xr:uid="{00000000-0005-0000-0000-0000F70E0000}"/>
    <cellStyle name="Note 3 3 2 2 2 3" xfId="4123" xr:uid="{00000000-0005-0000-0000-0000F80E0000}"/>
    <cellStyle name="Note 3 3 2 2 3" xfId="4124" xr:uid="{00000000-0005-0000-0000-0000F90E0000}"/>
    <cellStyle name="Note 3 3 2 2 3 2" xfId="4125" xr:uid="{00000000-0005-0000-0000-0000FA0E0000}"/>
    <cellStyle name="Note 3 3 2 2 4" xfId="4126" xr:uid="{00000000-0005-0000-0000-0000FB0E0000}"/>
    <cellStyle name="Note 3 3 2 3" xfId="4127" xr:uid="{00000000-0005-0000-0000-0000FC0E0000}"/>
    <cellStyle name="Note 3 3 2 3 2" xfId="4128" xr:uid="{00000000-0005-0000-0000-0000FD0E0000}"/>
    <cellStyle name="Note 3 3 2 3 2 2" xfId="4129" xr:uid="{00000000-0005-0000-0000-0000FE0E0000}"/>
    <cellStyle name="Note 3 3 2 3 3" xfId="4130" xr:uid="{00000000-0005-0000-0000-0000FF0E0000}"/>
    <cellStyle name="Note 3 3 2 4" xfId="4131" xr:uid="{00000000-0005-0000-0000-0000000F0000}"/>
    <cellStyle name="Note 3 3 2 4 2" xfId="4132" xr:uid="{00000000-0005-0000-0000-0000010F0000}"/>
    <cellStyle name="Note 3 3 2 5" xfId="4133" xr:uid="{00000000-0005-0000-0000-0000020F0000}"/>
    <cellStyle name="Note 3 3 2 5 2" xfId="4134" xr:uid="{00000000-0005-0000-0000-0000030F0000}"/>
    <cellStyle name="Note 3 3 2 6" xfId="4135" xr:uid="{00000000-0005-0000-0000-0000040F0000}"/>
    <cellStyle name="Note 3 3 3" xfId="4136" xr:uid="{00000000-0005-0000-0000-0000050F0000}"/>
    <cellStyle name="Note 3 3 3 2" xfId="4137" xr:uid="{00000000-0005-0000-0000-0000060F0000}"/>
    <cellStyle name="Note 3 3 3 2 2" xfId="4138" xr:uid="{00000000-0005-0000-0000-0000070F0000}"/>
    <cellStyle name="Note 3 3 3 2 2 2" xfId="4139" xr:uid="{00000000-0005-0000-0000-0000080F0000}"/>
    <cellStyle name="Note 3 3 3 2 3" xfId="4140" xr:uid="{00000000-0005-0000-0000-0000090F0000}"/>
    <cellStyle name="Note 3 3 3 3" xfId="4141" xr:uid="{00000000-0005-0000-0000-00000A0F0000}"/>
    <cellStyle name="Note 3 3 3 3 2" xfId="4142" xr:uid="{00000000-0005-0000-0000-00000B0F0000}"/>
    <cellStyle name="Note 3 3 3 4" xfId="4143" xr:uid="{00000000-0005-0000-0000-00000C0F0000}"/>
    <cellStyle name="Note 3 3 4" xfId="4144" xr:uid="{00000000-0005-0000-0000-00000D0F0000}"/>
    <cellStyle name="Note 3 3 4 2" xfId="4145" xr:uid="{00000000-0005-0000-0000-00000E0F0000}"/>
    <cellStyle name="Note 3 3 4 2 2" xfId="4146" xr:uid="{00000000-0005-0000-0000-00000F0F0000}"/>
    <cellStyle name="Note 3 3 4 3" xfId="4147" xr:uid="{00000000-0005-0000-0000-0000100F0000}"/>
    <cellStyle name="Note 3 3 5" xfId="4148" xr:uid="{00000000-0005-0000-0000-0000110F0000}"/>
    <cellStyle name="Note 3 3 5 2" xfId="4149" xr:uid="{00000000-0005-0000-0000-0000120F0000}"/>
    <cellStyle name="Note 3 3 6" xfId="4150" xr:uid="{00000000-0005-0000-0000-0000130F0000}"/>
    <cellStyle name="Note 3 4" xfId="4151" xr:uid="{00000000-0005-0000-0000-0000140F0000}"/>
    <cellStyle name="Note 3 4 2" xfId="4152" xr:uid="{00000000-0005-0000-0000-0000150F0000}"/>
    <cellStyle name="Note 3 4 2 2" xfId="4153" xr:uid="{00000000-0005-0000-0000-0000160F0000}"/>
    <cellStyle name="Note 3 4 2 2 2" xfId="4154" xr:uid="{00000000-0005-0000-0000-0000170F0000}"/>
    <cellStyle name="Note 3 4 2 2 2 2" xfId="4155" xr:uid="{00000000-0005-0000-0000-0000180F0000}"/>
    <cellStyle name="Note 3 4 2 2 2 2 2" xfId="4156" xr:uid="{00000000-0005-0000-0000-0000190F0000}"/>
    <cellStyle name="Note 3 4 2 2 2 3" xfId="4157" xr:uid="{00000000-0005-0000-0000-00001A0F0000}"/>
    <cellStyle name="Note 3 4 2 2 3" xfId="4158" xr:uid="{00000000-0005-0000-0000-00001B0F0000}"/>
    <cellStyle name="Note 3 4 2 2 3 2" xfId="4159" xr:uid="{00000000-0005-0000-0000-00001C0F0000}"/>
    <cellStyle name="Note 3 4 2 2 4" xfId="4160" xr:uid="{00000000-0005-0000-0000-00001D0F0000}"/>
    <cellStyle name="Note 3 4 2 3" xfId="4161" xr:uid="{00000000-0005-0000-0000-00001E0F0000}"/>
    <cellStyle name="Note 3 4 2 3 2" xfId="4162" xr:uid="{00000000-0005-0000-0000-00001F0F0000}"/>
    <cellStyle name="Note 3 4 2 3 2 2" xfId="4163" xr:uid="{00000000-0005-0000-0000-0000200F0000}"/>
    <cellStyle name="Note 3 4 2 3 3" xfId="4164" xr:uid="{00000000-0005-0000-0000-0000210F0000}"/>
    <cellStyle name="Note 3 4 2 4" xfId="4165" xr:uid="{00000000-0005-0000-0000-0000220F0000}"/>
    <cellStyle name="Note 3 4 2 4 2" xfId="4166" xr:uid="{00000000-0005-0000-0000-0000230F0000}"/>
    <cellStyle name="Note 3 4 2 5" xfId="4167" xr:uid="{00000000-0005-0000-0000-0000240F0000}"/>
    <cellStyle name="Note 3 4 2 5 2" xfId="4168" xr:uid="{00000000-0005-0000-0000-0000250F0000}"/>
    <cellStyle name="Note 3 4 2 6" xfId="4169" xr:uid="{00000000-0005-0000-0000-0000260F0000}"/>
    <cellStyle name="Note 3 4 3" xfId="4170" xr:uid="{00000000-0005-0000-0000-0000270F0000}"/>
    <cellStyle name="Note 3 4 3 2" xfId="4171" xr:uid="{00000000-0005-0000-0000-0000280F0000}"/>
    <cellStyle name="Note 3 4 3 2 2" xfId="4172" xr:uid="{00000000-0005-0000-0000-0000290F0000}"/>
    <cellStyle name="Note 3 4 3 2 2 2" xfId="4173" xr:uid="{00000000-0005-0000-0000-00002A0F0000}"/>
    <cellStyle name="Note 3 4 3 2 3" xfId="4174" xr:uid="{00000000-0005-0000-0000-00002B0F0000}"/>
    <cellStyle name="Note 3 4 3 3" xfId="4175" xr:uid="{00000000-0005-0000-0000-00002C0F0000}"/>
    <cellStyle name="Note 3 4 3 3 2" xfId="4176" xr:uid="{00000000-0005-0000-0000-00002D0F0000}"/>
    <cellStyle name="Note 3 4 3 4" xfId="4177" xr:uid="{00000000-0005-0000-0000-00002E0F0000}"/>
    <cellStyle name="Note 3 4 4" xfId="4178" xr:uid="{00000000-0005-0000-0000-00002F0F0000}"/>
    <cellStyle name="Note 3 4 4 2" xfId="4179" xr:uid="{00000000-0005-0000-0000-0000300F0000}"/>
    <cellStyle name="Note 3 4 4 2 2" xfId="4180" xr:uid="{00000000-0005-0000-0000-0000310F0000}"/>
    <cellStyle name="Note 3 4 4 3" xfId="4181" xr:uid="{00000000-0005-0000-0000-0000320F0000}"/>
    <cellStyle name="Note 3 4 5" xfId="4182" xr:uid="{00000000-0005-0000-0000-0000330F0000}"/>
    <cellStyle name="Note 3 4 5 2" xfId="4183" xr:uid="{00000000-0005-0000-0000-0000340F0000}"/>
    <cellStyle name="Note 3 4 6" xfId="4184" xr:uid="{00000000-0005-0000-0000-0000350F0000}"/>
    <cellStyle name="Note 3 5" xfId="4185" xr:uid="{00000000-0005-0000-0000-0000360F0000}"/>
    <cellStyle name="Note 3 5 2" xfId="4186" xr:uid="{00000000-0005-0000-0000-0000370F0000}"/>
    <cellStyle name="Note 3 5 2 2" xfId="4187" xr:uid="{00000000-0005-0000-0000-0000380F0000}"/>
    <cellStyle name="Note 3 5 2 2 2" xfId="4188" xr:uid="{00000000-0005-0000-0000-0000390F0000}"/>
    <cellStyle name="Note 3 5 2 2 2 2" xfId="4189" xr:uid="{00000000-0005-0000-0000-00003A0F0000}"/>
    <cellStyle name="Note 3 5 2 2 2 2 2" xfId="4190" xr:uid="{00000000-0005-0000-0000-00003B0F0000}"/>
    <cellStyle name="Note 3 5 2 2 2 3" xfId="4191" xr:uid="{00000000-0005-0000-0000-00003C0F0000}"/>
    <cellStyle name="Note 3 5 2 2 3" xfId="4192" xr:uid="{00000000-0005-0000-0000-00003D0F0000}"/>
    <cellStyle name="Note 3 5 2 2 3 2" xfId="4193" xr:uid="{00000000-0005-0000-0000-00003E0F0000}"/>
    <cellStyle name="Note 3 5 2 2 4" xfId="4194" xr:uid="{00000000-0005-0000-0000-00003F0F0000}"/>
    <cellStyle name="Note 3 5 2 3" xfId="4195" xr:uid="{00000000-0005-0000-0000-0000400F0000}"/>
    <cellStyle name="Note 3 5 2 3 2" xfId="4196" xr:uid="{00000000-0005-0000-0000-0000410F0000}"/>
    <cellStyle name="Note 3 5 2 3 2 2" xfId="4197" xr:uid="{00000000-0005-0000-0000-0000420F0000}"/>
    <cellStyle name="Note 3 5 2 3 3" xfId="4198" xr:uid="{00000000-0005-0000-0000-0000430F0000}"/>
    <cellStyle name="Note 3 5 2 4" xfId="4199" xr:uid="{00000000-0005-0000-0000-0000440F0000}"/>
    <cellStyle name="Note 3 5 2 4 2" xfId="4200" xr:uid="{00000000-0005-0000-0000-0000450F0000}"/>
    <cellStyle name="Note 3 5 2 5" xfId="4201" xr:uid="{00000000-0005-0000-0000-0000460F0000}"/>
    <cellStyle name="Note 3 5 2 5 2" xfId="4202" xr:uid="{00000000-0005-0000-0000-0000470F0000}"/>
    <cellStyle name="Note 3 5 2 6" xfId="4203" xr:uid="{00000000-0005-0000-0000-0000480F0000}"/>
    <cellStyle name="Note 3 5 3" xfId="4204" xr:uid="{00000000-0005-0000-0000-0000490F0000}"/>
    <cellStyle name="Note 3 5 3 2" xfId="4205" xr:uid="{00000000-0005-0000-0000-00004A0F0000}"/>
    <cellStyle name="Note 3 5 3 2 2" xfId="4206" xr:uid="{00000000-0005-0000-0000-00004B0F0000}"/>
    <cellStyle name="Note 3 5 3 2 2 2" xfId="4207" xr:uid="{00000000-0005-0000-0000-00004C0F0000}"/>
    <cellStyle name="Note 3 5 3 2 3" xfId="4208" xr:uid="{00000000-0005-0000-0000-00004D0F0000}"/>
    <cellStyle name="Note 3 5 3 3" xfId="4209" xr:uid="{00000000-0005-0000-0000-00004E0F0000}"/>
    <cellStyle name="Note 3 5 3 3 2" xfId="4210" xr:uid="{00000000-0005-0000-0000-00004F0F0000}"/>
    <cellStyle name="Note 3 5 3 4" xfId="4211" xr:uid="{00000000-0005-0000-0000-0000500F0000}"/>
    <cellStyle name="Note 3 5 4" xfId="4212" xr:uid="{00000000-0005-0000-0000-0000510F0000}"/>
    <cellStyle name="Note 3 5 4 2" xfId="4213" xr:uid="{00000000-0005-0000-0000-0000520F0000}"/>
    <cellStyle name="Note 3 5 4 2 2" xfId="4214" xr:uid="{00000000-0005-0000-0000-0000530F0000}"/>
    <cellStyle name="Note 3 5 4 3" xfId="4215" xr:uid="{00000000-0005-0000-0000-0000540F0000}"/>
    <cellStyle name="Note 3 5 5" xfId="4216" xr:uid="{00000000-0005-0000-0000-0000550F0000}"/>
    <cellStyle name="Note 3 5 5 2" xfId="4217" xr:uid="{00000000-0005-0000-0000-0000560F0000}"/>
    <cellStyle name="Note 3 5 6" xfId="4218" xr:uid="{00000000-0005-0000-0000-0000570F0000}"/>
    <cellStyle name="Note 3 6" xfId="4219" xr:uid="{00000000-0005-0000-0000-0000580F0000}"/>
    <cellStyle name="Note 3 6 2" xfId="4220" xr:uid="{00000000-0005-0000-0000-0000590F0000}"/>
    <cellStyle name="Note 3 6 2 2" xfId="4221" xr:uid="{00000000-0005-0000-0000-00005A0F0000}"/>
    <cellStyle name="Note 3 6 2 2 2" xfId="4222" xr:uid="{00000000-0005-0000-0000-00005B0F0000}"/>
    <cellStyle name="Note 3 6 2 2 2 2" xfId="4223" xr:uid="{00000000-0005-0000-0000-00005C0F0000}"/>
    <cellStyle name="Note 3 6 2 2 2 2 2" xfId="4224" xr:uid="{00000000-0005-0000-0000-00005D0F0000}"/>
    <cellStyle name="Note 3 6 2 2 2 3" xfId="4225" xr:uid="{00000000-0005-0000-0000-00005E0F0000}"/>
    <cellStyle name="Note 3 6 2 2 3" xfId="4226" xr:uid="{00000000-0005-0000-0000-00005F0F0000}"/>
    <cellStyle name="Note 3 6 2 2 3 2" xfId="4227" xr:uid="{00000000-0005-0000-0000-0000600F0000}"/>
    <cellStyle name="Note 3 6 2 2 4" xfId="4228" xr:uid="{00000000-0005-0000-0000-0000610F0000}"/>
    <cellStyle name="Note 3 6 2 3" xfId="4229" xr:uid="{00000000-0005-0000-0000-0000620F0000}"/>
    <cellStyle name="Note 3 6 2 3 2" xfId="4230" xr:uid="{00000000-0005-0000-0000-0000630F0000}"/>
    <cellStyle name="Note 3 6 2 3 2 2" xfId="4231" xr:uid="{00000000-0005-0000-0000-0000640F0000}"/>
    <cellStyle name="Note 3 6 2 3 3" xfId="4232" xr:uid="{00000000-0005-0000-0000-0000650F0000}"/>
    <cellStyle name="Note 3 6 2 4" xfId="4233" xr:uid="{00000000-0005-0000-0000-0000660F0000}"/>
    <cellStyle name="Note 3 6 2 4 2" xfId="4234" xr:uid="{00000000-0005-0000-0000-0000670F0000}"/>
    <cellStyle name="Note 3 6 2 5" xfId="4235" xr:uid="{00000000-0005-0000-0000-0000680F0000}"/>
    <cellStyle name="Note 3 6 2 5 2" xfId="4236" xr:uid="{00000000-0005-0000-0000-0000690F0000}"/>
    <cellStyle name="Note 3 6 2 6" xfId="4237" xr:uid="{00000000-0005-0000-0000-00006A0F0000}"/>
    <cellStyle name="Note 3 6 3" xfId="4238" xr:uid="{00000000-0005-0000-0000-00006B0F0000}"/>
    <cellStyle name="Note 3 6 3 2" xfId="4239" xr:uid="{00000000-0005-0000-0000-00006C0F0000}"/>
    <cellStyle name="Note 3 6 3 2 2" xfId="4240" xr:uid="{00000000-0005-0000-0000-00006D0F0000}"/>
    <cellStyle name="Note 3 6 3 2 2 2" xfId="4241" xr:uid="{00000000-0005-0000-0000-00006E0F0000}"/>
    <cellStyle name="Note 3 6 3 2 3" xfId="4242" xr:uid="{00000000-0005-0000-0000-00006F0F0000}"/>
    <cellStyle name="Note 3 6 3 3" xfId="4243" xr:uid="{00000000-0005-0000-0000-0000700F0000}"/>
    <cellStyle name="Note 3 6 3 3 2" xfId="4244" xr:uid="{00000000-0005-0000-0000-0000710F0000}"/>
    <cellStyle name="Note 3 6 3 4" xfId="4245" xr:uid="{00000000-0005-0000-0000-0000720F0000}"/>
    <cellStyle name="Note 3 6 4" xfId="4246" xr:uid="{00000000-0005-0000-0000-0000730F0000}"/>
    <cellStyle name="Note 3 6 4 2" xfId="4247" xr:uid="{00000000-0005-0000-0000-0000740F0000}"/>
    <cellStyle name="Note 3 6 4 2 2" xfId="4248" xr:uid="{00000000-0005-0000-0000-0000750F0000}"/>
    <cellStyle name="Note 3 6 4 3" xfId="4249" xr:uid="{00000000-0005-0000-0000-0000760F0000}"/>
    <cellStyle name="Note 3 6 5" xfId="4250" xr:uid="{00000000-0005-0000-0000-0000770F0000}"/>
    <cellStyle name="Note 3 6 5 2" xfId="4251" xr:uid="{00000000-0005-0000-0000-0000780F0000}"/>
    <cellStyle name="Note 3 6 6" xfId="4252" xr:uid="{00000000-0005-0000-0000-0000790F0000}"/>
    <cellStyle name="Note 3 7" xfId="4253" xr:uid="{00000000-0005-0000-0000-00007A0F0000}"/>
    <cellStyle name="Note 3 7 2" xfId="4254" xr:uid="{00000000-0005-0000-0000-00007B0F0000}"/>
    <cellStyle name="Note 3 7 2 2" xfId="4255" xr:uid="{00000000-0005-0000-0000-00007C0F0000}"/>
    <cellStyle name="Note 3 7 2 2 2" xfId="4256" xr:uid="{00000000-0005-0000-0000-00007D0F0000}"/>
    <cellStyle name="Note 3 7 2 2 2 2" xfId="4257" xr:uid="{00000000-0005-0000-0000-00007E0F0000}"/>
    <cellStyle name="Note 3 7 2 2 2 2 2" xfId="4258" xr:uid="{00000000-0005-0000-0000-00007F0F0000}"/>
    <cellStyle name="Note 3 7 2 2 2 3" xfId="4259" xr:uid="{00000000-0005-0000-0000-0000800F0000}"/>
    <cellStyle name="Note 3 7 2 2 3" xfId="4260" xr:uid="{00000000-0005-0000-0000-0000810F0000}"/>
    <cellStyle name="Note 3 7 2 2 3 2" xfId="4261" xr:uid="{00000000-0005-0000-0000-0000820F0000}"/>
    <cellStyle name="Note 3 7 2 2 4" xfId="4262" xr:uid="{00000000-0005-0000-0000-0000830F0000}"/>
    <cellStyle name="Note 3 7 2 3" xfId="4263" xr:uid="{00000000-0005-0000-0000-0000840F0000}"/>
    <cellStyle name="Note 3 7 2 3 2" xfId="4264" xr:uid="{00000000-0005-0000-0000-0000850F0000}"/>
    <cellStyle name="Note 3 7 2 3 2 2" xfId="4265" xr:uid="{00000000-0005-0000-0000-0000860F0000}"/>
    <cellStyle name="Note 3 7 2 3 3" xfId="4266" xr:uid="{00000000-0005-0000-0000-0000870F0000}"/>
    <cellStyle name="Note 3 7 2 4" xfId="4267" xr:uid="{00000000-0005-0000-0000-0000880F0000}"/>
    <cellStyle name="Note 3 7 2 4 2" xfId="4268" xr:uid="{00000000-0005-0000-0000-0000890F0000}"/>
    <cellStyle name="Note 3 7 2 5" xfId="4269" xr:uid="{00000000-0005-0000-0000-00008A0F0000}"/>
    <cellStyle name="Note 3 7 2 5 2" xfId="4270" xr:uid="{00000000-0005-0000-0000-00008B0F0000}"/>
    <cellStyle name="Note 3 7 2 6" xfId="4271" xr:uid="{00000000-0005-0000-0000-00008C0F0000}"/>
    <cellStyle name="Note 3 7 3" xfId="4272" xr:uid="{00000000-0005-0000-0000-00008D0F0000}"/>
    <cellStyle name="Note 3 7 3 2" xfId="4273" xr:uid="{00000000-0005-0000-0000-00008E0F0000}"/>
    <cellStyle name="Note 3 7 3 2 2" xfId="4274" xr:uid="{00000000-0005-0000-0000-00008F0F0000}"/>
    <cellStyle name="Note 3 7 3 2 2 2" xfId="4275" xr:uid="{00000000-0005-0000-0000-0000900F0000}"/>
    <cellStyle name="Note 3 7 3 2 3" xfId="4276" xr:uid="{00000000-0005-0000-0000-0000910F0000}"/>
    <cellStyle name="Note 3 7 3 3" xfId="4277" xr:uid="{00000000-0005-0000-0000-0000920F0000}"/>
    <cellStyle name="Note 3 7 3 3 2" xfId="4278" xr:uid="{00000000-0005-0000-0000-0000930F0000}"/>
    <cellStyle name="Note 3 7 3 4" xfId="4279" xr:uid="{00000000-0005-0000-0000-0000940F0000}"/>
    <cellStyle name="Note 3 7 4" xfId="4280" xr:uid="{00000000-0005-0000-0000-0000950F0000}"/>
    <cellStyle name="Note 3 7 4 2" xfId="4281" xr:uid="{00000000-0005-0000-0000-0000960F0000}"/>
    <cellStyle name="Note 3 7 4 2 2" xfId="4282" xr:uid="{00000000-0005-0000-0000-0000970F0000}"/>
    <cellStyle name="Note 3 7 4 3" xfId="4283" xr:uid="{00000000-0005-0000-0000-0000980F0000}"/>
    <cellStyle name="Note 3 7 5" xfId="4284" xr:uid="{00000000-0005-0000-0000-0000990F0000}"/>
    <cellStyle name="Note 3 7 5 2" xfId="4285" xr:uid="{00000000-0005-0000-0000-00009A0F0000}"/>
    <cellStyle name="Note 3 7 6" xfId="4286" xr:uid="{00000000-0005-0000-0000-00009B0F0000}"/>
    <cellStyle name="Note 3 8" xfId="4287" xr:uid="{00000000-0005-0000-0000-00009C0F0000}"/>
    <cellStyle name="Note 3 8 2" xfId="4288" xr:uid="{00000000-0005-0000-0000-00009D0F0000}"/>
    <cellStyle name="Note 3 8 2 2" xfId="4289" xr:uid="{00000000-0005-0000-0000-00009E0F0000}"/>
    <cellStyle name="Note 3 8 2 2 2" xfId="4290" xr:uid="{00000000-0005-0000-0000-00009F0F0000}"/>
    <cellStyle name="Note 3 8 2 2 2 2" xfId="4291" xr:uid="{00000000-0005-0000-0000-0000A00F0000}"/>
    <cellStyle name="Note 3 8 2 2 2 2 2" xfId="4292" xr:uid="{00000000-0005-0000-0000-0000A10F0000}"/>
    <cellStyle name="Note 3 8 2 2 2 3" xfId="4293" xr:uid="{00000000-0005-0000-0000-0000A20F0000}"/>
    <cellStyle name="Note 3 8 2 2 3" xfId="4294" xr:uid="{00000000-0005-0000-0000-0000A30F0000}"/>
    <cellStyle name="Note 3 8 2 2 3 2" xfId="4295" xr:uid="{00000000-0005-0000-0000-0000A40F0000}"/>
    <cellStyle name="Note 3 8 2 2 4" xfId="4296" xr:uid="{00000000-0005-0000-0000-0000A50F0000}"/>
    <cellStyle name="Note 3 8 2 3" xfId="4297" xr:uid="{00000000-0005-0000-0000-0000A60F0000}"/>
    <cellStyle name="Note 3 8 2 3 2" xfId="4298" xr:uid="{00000000-0005-0000-0000-0000A70F0000}"/>
    <cellStyle name="Note 3 8 2 3 2 2" xfId="4299" xr:uid="{00000000-0005-0000-0000-0000A80F0000}"/>
    <cellStyle name="Note 3 8 2 3 3" xfId="4300" xr:uid="{00000000-0005-0000-0000-0000A90F0000}"/>
    <cellStyle name="Note 3 8 2 4" xfId="4301" xr:uid="{00000000-0005-0000-0000-0000AA0F0000}"/>
    <cellStyle name="Note 3 8 2 4 2" xfId="4302" xr:uid="{00000000-0005-0000-0000-0000AB0F0000}"/>
    <cellStyle name="Note 3 8 2 5" xfId="4303" xr:uid="{00000000-0005-0000-0000-0000AC0F0000}"/>
    <cellStyle name="Note 3 8 2 5 2" xfId="4304" xr:uid="{00000000-0005-0000-0000-0000AD0F0000}"/>
    <cellStyle name="Note 3 8 2 6" xfId="4305" xr:uid="{00000000-0005-0000-0000-0000AE0F0000}"/>
    <cellStyle name="Note 3 8 3" xfId="4306" xr:uid="{00000000-0005-0000-0000-0000AF0F0000}"/>
    <cellStyle name="Note 3 8 3 2" xfId="4307" xr:uid="{00000000-0005-0000-0000-0000B00F0000}"/>
    <cellStyle name="Note 3 8 3 2 2" xfId="4308" xr:uid="{00000000-0005-0000-0000-0000B10F0000}"/>
    <cellStyle name="Note 3 8 3 2 2 2" xfId="4309" xr:uid="{00000000-0005-0000-0000-0000B20F0000}"/>
    <cellStyle name="Note 3 8 3 2 3" xfId="4310" xr:uid="{00000000-0005-0000-0000-0000B30F0000}"/>
    <cellStyle name="Note 3 8 3 3" xfId="4311" xr:uid="{00000000-0005-0000-0000-0000B40F0000}"/>
    <cellStyle name="Note 3 8 3 3 2" xfId="4312" xr:uid="{00000000-0005-0000-0000-0000B50F0000}"/>
    <cellStyle name="Note 3 8 3 4" xfId="4313" xr:uid="{00000000-0005-0000-0000-0000B60F0000}"/>
    <cellStyle name="Note 3 8 4" xfId="4314" xr:uid="{00000000-0005-0000-0000-0000B70F0000}"/>
    <cellStyle name="Note 3 8 4 2" xfId="4315" xr:uid="{00000000-0005-0000-0000-0000B80F0000}"/>
    <cellStyle name="Note 3 8 4 2 2" xfId="4316" xr:uid="{00000000-0005-0000-0000-0000B90F0000}"/>
    <cellStyle name="Note 3 8 4 3" xfId="4317" xr:uid="{00000000-0005-0000-0000-0000BA0F0000}"/>
    <cellStyle name="Note 3 8 5" xfId="4318" xr:uid="{00000000-0005-0000-0000-0000BB0F0000}"/>
    <cellStyle name="Note 3 8 5 2" xfId="4319" xr:uid="{00000000-0005-0000-0000-0000BC0F0000}"/>
    <cellStyle name="Note 3 8 6" xfId="4320" xr:uid="{00000000-0005-0000-0000-0000BD0F0000}"/>
    <cellStyle name="Note 4 2" xfId="4321" xr:uid="{00000000-0005-0000-0000-0000BE0F0000}"/>
    <cellStyle name="Note 4 2 2" xfId="4322" xr:uid="{00000000-0005-0000-0000-0000BF0F0000}"/>
    <cellStyle name="Note 4 2 2 2" xfId="4323" xr:uid="{00000000-0005-0000-0000-0000C00F0000}"/>
    <cellStyle name="Note 4 2 2 2 2" xfId="4324" xr:uid="{00000000-0005-0000-0000-0000C10F0000}"/>
    <cellStyle name="Note 4 2 2 2 2 2" xfId="4325" xr:uid="{00000000-0005-0000-0000-0000C20F0000}"/>
    <cellStyle name="Note 4 2 2 2 2 2 2" xfId="4326" xr:uid="{00000000-0005-0000-0000-0000C30F0000}"/>
    <cellStyle name="Note 4 2 2 2 2 3" xfId="4327" xr:uid="{00000000-0005-0000-0000-0000C40F0000}"/>
    <cellStyle name="Note 4 2 2 2 3" xfId="4328" xr:uid="{00000000-0005-0000-0000-0000C50F0000}"/>
    <cellStyle name="Note 4 2 2 2 3 2" xfId="4329" xr:uid="{00000000-0005-0000-0000-0000C60F0000}"/>
    <cellStyle name="Note 4 2 2 2 4" xfId="4330" xr:uid="{00000000-0005-0000-0000-0000C70F0000}"/>
    <cellStyle name="Note 4 2 2 3" xfId="4331" xr:uid="{00000000-0005-0000-0000-0000C80F0000}"/>
    <cellStyle name="Note 4 2 2 3 2" xfId="4332" xr:uid="{00000000-0005-0000-0000-0000C90F0000}"/>
    <cellStyle name="Note 4 2 2 3 2 2" xfId="4333" xr:uid="{00000000-0005-0000-0000-0000CA0F0000}"/>
    <cellStyle name="Note 4 2 2 3 3" xfId="4334" xr:uid="{00000000-0005-0000-0000-0000CB0F0000}"/>
    <cellStyle name="Note 4 2 2 4" xfId="4335" xr:uid="{00000000-0005-0000-0000-0000CC0F0000}"/>
    <cellStyle name="Note 4 2 2 4 2" xfId="4336" xr:uid="{00000000-0005-0000-0000-0000CD0F0000}"/>
    <cellStyle name="Note 4 2 2 5" xfId="4337" xr:uid="{00000000-0005-0000-0000-0000CE0F0000}"/>
    <cellStyle name="Note 4 2 2 5 2" xfId="4338" xr:uid="{00000000-0005-0000-0000-0000CF0F0000}"/>
    <cellStyle name="Note 4 2 2 6" xfId="4339" xr:uid="{00000000-0005-0000-0000-0000D00F0000}"/>
    <cellStyle name="Note 4 2 3" xfId="4340" xr:uid="{00000000-0005-0000-0000-0000D10F0000}"/>
    <cellStyle name="Note 4 2 3 2" xfId="4341" xr:uid="{00000000-0005-0000-0000-0000D20F0000}"/>
    <cellStyle name="Note 4 2 3 2 2" xfId="4342" xr:uid="{00000000-0005-0000-0000-0000D30F0000}"/>
    <cellStyle name="Note 4 2 3 2 2 2" xfId="4343" xr:uid="{00000000-0005-0000-0000-0000D40F0000}"/>
    <cellStyle name="Note 4 2 3 2 3" xfId="4344" xr:uid="{00000000-0005-0000-0000-0000D50F0000}"/>
    <cellStyle name="Note 4 2 3 3" xfId="4345" xr:uid="{00000000-0005-0000-0000-0000D60F0000}"/>
    <cellStyle name="Note 4 2 3 3 2" xfId="4346" xr:uid="{00000000-0005-0000-0000-0000D70F0000}"/>
    <cellStyle name="Note 4 2 3 4" xfId="4347" xr:uid="{00000000-0005-0000-0000-0000D80F0000}"/>
    <cellStyle name="Note 4 2 4" xfId="4348" xr:uid="{00000000-0005-0000-0000-0000D90F0000}"/>
    <cellStyle name="Note 4 2 4 2" xfId="4349" xr:uid="{00000000-0005-0000-0000-0000DA0F0000}"/>
    <cellStyle name="Note 4 2 4 2 2" xfId="4350" xr:uid="{00000000-0005-0000-0000-0000DB0F0000}"/>
    <cellStyle name="Note 4 2 4 3" xfId="4351" xr:uid="{00000000-0005-0000-0000-0000DC0F0000}"/>
    <cellStyle name="Note 4 2 5" xfId="4352" xr:uid="{00000000-0005-0000-0000-0000DD0F0000}"/>
    <cellStyle name="Note 4 2 5 2" xfId="4353" xr:uid="{00000000-0005-0000-0000-0000DE0F0000}"/>
    <cellStyle name="Note 4 2 6" xfId="4354" xr:uid="{00000000-0005-0000-0000-0000DF0F0000}"/>
    <cellStyle name="Note 4 3" xfId="4355" xr:uid="{00000000-0005-0000-0000-0000E00F0000}"/>
    <cellStyle name="Note 4 3 2" xfId="4356" xr:uid="{00000000-0005-0000-0000-0000E10F0000}"/>
    <cellStyle name="Note 4 3 2 2" xfId="4357" xr:uid="{00000000-0005-0000-0000-0000E20F0000}"/>
    <cellStyle name="Note 4 3 2 2 2" xfId="4358" xr:uid="{00000000-0005-0000-0000-0000E30F0000}"/>
    <cellStyle name="Note 4 3 2 2 2 2" xfId="4359" xr:uid="{00000000-0005-0000-0000-0000E40F0000}"/>
    <cellStyle name="Note 4 3 2 2 2 2 2" xfId="4360" xr:uid="{00000000-0005-0000-0000-0000E50F0000}"/>
    <cellStyle name="Note 4 3 2 2 2 3" xfId="4361" xr:uid="{00000000-0005-0000-0000-0000E60F0000}"/>
    <cellStyle name="Note 4 3 2 2 3" xfId="4362" xr:uid="{00000000-0005-0000-0000-0000E70F0000}"/>
    <cellStyle name="Note 4 3 2 2 3 2" xfId="4363" xr:uid="{00000000-0005-0000-0000-0000E80F0000}"/>
    <cellStyle name="Note 4 3 2 2 4" xfId="4364" xr:uid="{00000000-0005-0000-0000-0000E90F0000}"/>
    <cellStyle name="Note 4 3 2 3" xfId="4365" xr:uid="{00000000-0005-0000-0000-0000EA0F0000}"/>
    <cellStyle name="Note 4 3 2 3 2" xfId="4366" xr:uid="{00000000-0005-0000-0000-0000EB0F0000}"/>
    <cellStyle name="Note 4 3 2 3 2 2" xfId="4367" xr:uid="{00000000-0005-0000-0000-0000EC0F0000}"/>
    <cellStyle name="Note 4 3 2 3 3" xfId="4368" xr:uid="{00000000-0005-0000-0000-0000ED0F0000}"/>
    <cellStyle name="Note 4 3 2 4" xfId="4369" xr:uid="{00000000-0005-0000-0000-0000EE0F0000}"/>
    <cellStyle name="Note 4 3 2 4 2" xfId="4370" xr:uid="{00000000-0005-0000-0000-0000EF0F0000}"/>
    <cellStyle name="Note 4 3 2 5" xfId="4371" xr:uid="{00000000-0005-0000-0000-0000F00F0000}"/>
    <cellStyle name="Note 4 3 2 5 2" xfId="4372" xr:uid="{00000000-0005-0000-0000-0000F10F0000}"/>
    <cellStyle name="Note 4 3 2 6" xfId="4373" xr:uid="{00000000-0005-0000-0000-0000F20F0000}"/>
    <cellStyle name="Note 4 3 3" xfId="4374" xr:uid="{00000000-0005-0000-0000-0000F30F0000}"/>
    <cellStyle name="Note 4 3 3 2" xfId="4375" xr:uid="{00000000-0005-0000-0000-0000F40F0000}"/>
    <cellStyle name="Note 4 3 3 2 2" xfId="4376" xr:uid="{00000000-0005-0000-0000-0000F50F0000}"/>
    <cellStyle name="Note 4 3 3 2 2 2" xfId="4377" xr:uid="{00000000-0005-0000-0000-0000F60F0000}"/>
    <cellStyle name="Note 4 3 3 2 3" xfId="4378" xr:uid="{00000000-0005-0000-0000-0000F70F0000}"/>
    <cellStyle name="Note 4 3 3 3" xfId="4379" xr:uid="{00000000-0005-0000-0000-0000F80F0000}"/>
    <cellStyle name="Note 4 3 3 3 2" xfId="4380" xr:uid="{00000000-0005-0000-0000-0000F90F0000}"/>
    <cellStyle name="Note 4 3 3 4" xfId="4381" xr:uid="{00000000-0005-0000-0000-0000FA0F0000}"/>
    <cellStyle name="Note 4 3 4" xfId="4382" xr:uid="{00000000-0005-0000-0000-0000FB0F0000}"/>
    <cellStyle name="Note 4 3 4 2" xfId="4383" xr:uid="{00000000-0005-0000-0000-0000FC0F0000}"/>
    <cellStyle name="Note 4 3 4 2 2" xfId="4384" xr:uid="{00000000-0005-0000-0000-0000FD0F0000}"/>
    <cellStyle name="Note 4 3 4 3" xfId="4385" xr:uid="{00000000-0005-0000-0000-0000FE0F0000}"/>
    <cellStyle name="Note 4 3 5" xfId="4386" xr:uid="{00000000-0005-0000-0000-0000FF0F0000}"/>
    <cellStyle name="Note 4 3 5 2" xfId="4387" xr:uid="{00000000-0005-0000-0000-000000100000}"/>
    <cellStyle name="Note 4 3 6" xfId="4388" xr:uid="{00000000-0005-0000-0000-000001100000}"/>
    <cellStyle name="Note 4 4" xfId="4389" xr:uid="{00000000-0005-0000-0000-000002100000}"/>
    <cellStyle name="Note 4 4 2" xfId="4390" xr:uid="{00000000-0005-0000-0000-000003100000}"/>
    <cellStyle name="Note 4 4 2 2" xfId="4391" xr:uid="{00000000-0005-0000-0000-000004100000}"/>
    <cellStyle name="Note 4 4 2 2 2" xfId="4392" xr:uid="{00000000-0005-0000-0000-000005100000}"/>
    <cellStyle name="Note 4 4 2 2 2 2" xfId="4393" xr:uid="{00000000-0005-0000-0000-000006100000}"/>
    <cellStyle name="Note 4 4 2 2 2 2 2" xfId="4394" xr:uid="{00000000-0005-0000-0000-000007100000}"/>
    <cellStyle name="Note 4 4 2 2 2 3" xfId="4395" xr:uid="{00000000-0005-0000-0000-000008100000}"/>
    <cellStyle name="Note 4 4 2 2 3" xfId="4396" xr:uid="{00000000-0005-0000-0000-000009100000}"/>
    <cellStyle name="Note 4 4 2 2 3 2" xfId="4397" xr:uid="{00000000-0005-0000-0000-00000A100000}"/>
    <cellStyle name="Note 4 4 2 2 4" xfId="4398" xr:uid="{00000000-0005-0000-0000-00000B100000}"/>
    <cellStyle name="Note 4 4 2 3" xfId="4399" xr:uid="{00000000-0005-0000-0000-00000C100000}"/>
    <cellStyle name="Note 4 4 2 3 2" xfId="4400" xr:uid="{00000000-0005-0000-0000-00000D100000}"/>
    <cellStyle name="Note 4 4 2 3 2 2" xfId="4401" xr:uid="{00000000-0005-0000-0000-00000E100000}"/>
    <cellStyle name="Note 4 4 2 3 3" xfId="4402" xr:uid="{00000000-0005-0000-0000-00000F100000}"/>
    <cellStyle name="Note 4 4 2 4" xfId="4403" xr:uid="{00000000-0005-0000-0000-000010100000}"/>
    <cellStyle name="Note 4 4 2 4 2" xfId="4404" xr:uid="{00000000-0005-0000-0000-000011100000}"/>
    <cellStyle name="Note 4 4 2 5" xfId="4405" xr:uid="{00000000-0005-0000-0000-000012100000}"/>
    <cellStyle name="Note 4 4 2 5 2" xfId="4406" xr:uid="{00000000-0005-0000-0000-000013100000}"/>
    <cellStyle name="Note 4 4 2 6" xfId="4407" xr:uid="{00000000-0005-0000-0000-000014100000}"/>
    <cellStyle name="Note 4 4 3" xfId="4408" xr:uid="{00000000-0005-0000-0000-000015100000}"/>
    <cellStyle name="Note 4 4 3 2" xfId="4409" xr:uid="{00000000-0005-0000-0000-000016100000}"/>
    <cellStyle name="Note 4 4 3 2 2" xfId="4410" xr:uid="{00000000-0005-0000-0000-000017100000}"/>
    <cellStyle name="Note 4 4 3 2 2 2" xfId="4411" xr:uid="{00000000-0005-0000-0000-000018100000}"/>
    <cellStyle name="Note 4 4 3 2 3" xfId="4412" xr:uid="{00000000-0005-0000-0000-000019100000}"/>
    <cellStyle name="Note 4 4 3 3" xfId="4413" xr:uid="{00000000-0005-0000-0000-00001A100000}"/>
    <cellStyle name="Note 4 4 3 3 2" xfId="4414" xr:uid="{00000000-0005-0000-0000-00001B100000}"/>
    <cellStyle name="Note 4 4 3 4" xfId="4415" xr:uid="{00000000-0005-0000-0000-00001C100000}"/>
    <cellStyle name="Note 4 4 4" xfId="4416" xr:uid="{00000000-0005-0000-0000-00001D100000}"/>
    <cellStyle name="Note 4 4 4 2" xfId="4417" xr:uid="{00000000-0005-0000-0000-00001E100000}"/>
    <cellStyle name="Note 4 4 4 2 2" xfId="4418" xr:uid="{00000000-0005-0000-0000-00001F100000}"/>
    <cellStyle name="Note 4 4 4 3" xfId="4419" xr:uid="{00000000-0005-0000-0000-000020100000}"/>
    <cellStyle name="Note 4 4 5" xfId="4420" xr:uid="{00000000-0005-0000-0000-000021100000}"/>
    <cellStyle name="Note 4 4 5 2" xfId="4421" xr:uid="{00000000-0005-0000-0000-000022100000}"/>
    <cellStyle name="Note 4 4 6" xfId="4422" xr:uid="{00000000-0005-0000-0000-000023100000}"/>
    <cellStyle name="Note 4 5" xfId="4423" xr:uid="{00000000-0005-0000-0000-000024100000}"/>
    <cellStyle name="Note 4 5 2" xfId="4424" xr:uid="{00000000-0005-0000-0000-000025100000}"/>
    <cellStyle name="Note 4 5 2 2" xfId="4425" xr:uid="{00000000-0005-0000-0000-000026100000}"/>
    <cellStyle name="Note 4 5 2 2 2" xfId="4426" xr:uid="{00000000-0005-0000-0000-000027100000}"/>
    <cellStyle name="Note 4 5 2 2 2 2" xfId="4427" xr:uid="{00000000-0005-0000-0000-000028100000}"/>
    <cellStyle name="Note 4 5 2 2 2 2 2" xfId="4428" xr:uid="{00000000-0005-0000-0000-000029100000}"/>
    <cellStyle name="Note 4 5 2 2 2 3" xfId="4429" xr:uid="{00000000-0005-0000-0000-00002A100000}"/>
    <cellStyle name="Note 4 5 2 2 3" xfId="4430" xr:uid="{00000000-0005-0000-0000-00002B100000}"/>
    <cellStyle name="Note 4 5 2 2 3 2" xfId="4431" xr:uid="{00000000-0005-0000-0000-00002C100000}"/>
    <cellStyle name="Note 4 5 2 2 4" xfId="4432" xr:uid="{00000000-0005-0000-0000-00002D100000}"/>
    <cellStyle name="Note 4 5 2 3" xfId="4433" xr:uid="{00000000-0005-0000-0000-00002E100000}"/>
    <cellStyle name="Note 4 5 2 3 2" xfId="4434" xr:uid="{00000000-0005-0000-0000-00002F100000}"/>
    <cellStyle name="Note 4 5 2 3 2 2" xfId="4435" xr:uid="{00000000-0005-0000-0000-000030100000}"/>
    <cellStyle name="Note 4 5 2 3 3" xfId="4436" xr:uid="{00000000-0005-0000-0000-000031100000}"/>
    <cellStyle name="Note 4 5 2 4" xfId="4437" xr:uid="{00000000-0005-0000-0000-000032100000}"/>
    <cellStyle name="Note 4 5 2 4 2" xfId="4438" xr:uid="{00000000-0005-0000-0000-000033100000}"/>
    <cellStyle name="Note 4 5 2 5" xfId="4439" xr:uid="{00000000-0005-0000-0000-000034100000}"/>
    <cellStyle name="Note 4 5 2 5 2" xfId="4440" xr:uid="{00000000-0005-0000-0000-000035100000}"/>
    <cellStyle name="Note 4 5 2 6" xfId="4441" xr:uid="{00000000-0005-0000-0000-000036100000}"/>
    <cellStyle name="Note 4 5 3" xfId="4442" xr:uid="{00000000-0005-0000-0000-000037100000}"/>
    <cellStyle name="Note 4 5 3 2" xfId="4443" xr:uid="{00000000-0005-0000-0000-000038100000}"/>
    <cellStyle name="Note 4 5 3 2 2" xfId="4444" xr:uid="{00000000-0005-0000-0000-000039100000}"/>
    <cellStyle name="Note 4 5 3 2 2 2" xfId="4445" xr:uid="{00000000-0005-0000-0000-00003A100000}"/>
    <cellStyle name="Note 4 5 3 2 3" xfId="4446" xr:uid="{00000000-0005-0000-0000-00003B100000}"/>
    <cellStyle name="Note 4 5 3 3" xfId="4447" xr:uid="{00000000-0005-0000-0000-00003C100000}"/>
    <cellStyle name="Note 4 5 3 3 2" xfId="4448" xr:uid="{00000000-0005-0000-0000-00003D100000}"/>
    <cellStyle name="Note 4 5 3 4" xfId="4449" xr:uid="{00000000-0005-0000-0000-00003E100000}"/>
    <cellStyle name="Note 4 5 4" xfId="4450" xr:uid="{00000000-0005-0000-0000-00003F100000}"/>
    <cellStyle name="Note 4 5 4 2" xfId="4451" xr:uid="{00000000-0005-0000-0000-000040100000}"/>
    <cellStyle name="Note 4 5 4 2 2" xfId="4452" xr:uid="{00000000-0005-0000-0000-000041100000}"/>
    <cellStyle name="Note 4 5 4 3" xfId="4453" xr:uid="{00000000-0005-0000-0000-000042100000}"/>
    <cellStyle name="Note 4 5 5" xfId="4454" xr:uid="{00000000-0005-0000-0000-000043100000}"/>
    <cellStyle name="Note 4 5 5 2" xfId="4455" xr:uid="{00000000-0005-0000-0000-000044100000}"/>
    <cellStyle name="Note 4 5 6" xfId="4456" xr:uid="{00000000-0005-0000-0000-000045100000}"/>
    <cellStyle name="Note 4 6" xfId="4457" xr:uid="{00000000-0005-0000-0000-000046100000}"/>
    <cellStyle name="Note 4 6 2" xfId="4458" xr:uid="{00000000-0005-0000-0000-000047100000}"/>
    <cellStyle name="Note 4 6 2 2" xfId="4459" xr:uid="{00000000-0005-0000-0000-000048100000}"/>
    <cellStyle name="Note 4 6 2 2 2" xfId="4460" xr:uid="{00000000-0005-0000-0000-000049100000}"/>
    <cellStyle name="Note 4 6 2 2 2 2" xfId="4461" xr:uid="{00000000-0005-0000-0000-00004A100000}"/>
    <cellStyle name="Note 4 6 2 2 2 2 2" xfId="4462" xr:uid="{00000000-0005-0000-0000-00004B100000}"/>
    <cellStyle name="Note 4 6 2 2 2 3" xfId="4463" xr:uid="{00000000-0005-0000-0000-00004C100000}"/>
    <cellStyle name="Note 4 6 2 2 3" xfId="4464" xr:uid="{00000000-0005-0000-0000-00004D100000}"/>
    <cellStyle name="Note 4 6 2 2 3 2" xfId="4465" xr:uid="{00000000-0005-0000-0000-00004E100000}"/>
    <cellStyle name="Note 4 6 2 2 4" xfId="4466" xr:uid="{00000000-0005-0000-0000-00004F100000}"/>
    <cellStyle name="Note 4 6 2 3" xfId="4467" xr:uid="{00000000-0005-0000-0000-000050100000}"/>
    <cellStyle name="Note 4 6 2 3 2" xfId="4468" xr:uid="{00000000-0005-0000-0000-000051100000}"/>
    <cellStyle name="Note 4 6 2 3 2 2" xfId="4469" xr:uid="{00000000-0005-0000-0000-000052100000}"/>
    <cellStyle name="Note 4 6 2 3 3" xfId="4470" xr:uid="{00000000-0005-0000-0000-000053100000}"/>
    <cellStyle name="Note 4 6 2 4" xfId="4471" xr:uid="{00000000-0005-0000-0000-000054100000}"/>
    <cellStyle name="Note 4 6 2 4 2" xfId="4472" xr:uid="{00000000-0005-0000-0000-000055100000}"/>
    <cellStyle name="Note 4 6 2 5" xfId="4473" xr:uid="{00000000-0005-0000-0000-000056100000}"/>
    <cellStyle name="Note 4 6 2 5 2" xfId="4474" xr:uid="{00000000-0005-0000-0000-000057100000}"/>
    <cellStyle name="Note 4 6 2 6" xfId="4475" xr:uid="{00000000-0005-0000-0000-000058100000}"/>
    <cellStyle name="Note 4 6 3" xfId="4476" xr:uid="{00000000-0005-0000-0000-000059100000}"/>
    <cellStyle name="Note 4 6 3 2" xfId="4477" xr:uid="{00000000-0005-0000-0000-00005A100000}"/>
    <cellStyle name="Note 4 6 3 2 2" xfId="4478" xr:uid="{00000000-0005-0000-0000-00005B100000}"/>
    <cellStyle name="Note 4 6 3 2 2 2" xfId="4479" xr:uid="{00000000-0005-0000-0000-00005C100000}"/>
    <cellStyle name="Note 4 6 3 2 3" xfId="4480" xr:uid="{00000000-0005-0000-0000-00005D100000}"/>
    <cellStyle name="Note 4 6 3 3" xfId="4481" xr:uid="{00000000-0005-0000-0000-00005E100000}"/>
    <cellStyle name="Note 4 6 3 3 2" xfId="4482" xr:uid="{00000000-0005-0000-0000-00005F100000}"/>
    <cellStyle name="Note 4 6 3 4" xfId="4483" xr:uid="{00000000-0005-0000-0000-000060100000}"/>
    <cellStyle name="Note 4 6 4" xfId="4484" xr:uid="{00000000-0005-0000-0000-000061100000}"/>
    <cellStyle name="Note 4 6 4 2" xfId="4485" xr:uid="{00000000-0005-0000-0000-000062100000}"/>
    <cellStyle name="Note 4 6 4 2 2" xfId="4486" xr:uid="{00000000-0005-0000-0000-000063100000}"/>
    <cellStyle name="Note 4 6 4 3" xfId="4487" xr:uid="{00000000-0005-0000-0000-000064100000}"/>
    <cellStyle name="Note 4 6 5" xfId="4488" xr:uid="{00000000-0005-0000-0000-000065100000}"/>
    <cellStyle name="Note 4 6 5 2" xfId="4489" xr:uid="{00000000-0005-0000-0000-000066100000}"/>
    <cellStyle name="Note 4 6 6" xfId="4490" xr:uid="{00000000-0005-0000-0000-000067100000}"/>
    <cellStyle name="Note 4 7" xfId="4491" xr:uid="{00000000-0005-0000-0000-000068100000}"/>
    <cellStyle name="Note 4 7 2" xfId="4492" xr:uid="{00000000-0005-0000-0000-000069100000}"/>
    <cellStyle name="Note 4 7 2 2" xfId="4493" xr:uid="{00000000-0005-0000-0000-00006A100000}"/>
    <cellStyle name="Note 4 7 2 2 2" xfId="4494" xr:uid="{00000000-0005-0000-0000-00006B100000}"/>
    <cellStyle name="Note 4 7 2 2 2 2" xfId="4495" xr:uid="{00000000-0005-0000-0000-00006C100000}"/>
    <cellStyle name="Note 4 7 2 2 2 2 2" xfId="4496" xr:uid="{00000000-0005-0000-0000-00006D100000}"/>
    <cellStyle name="Note 4 7 2 2 2 3" xfId="4497" xr:uid="{00000000-0005-0000-0000-00006E100000}"/>
    <cellStyle name="Note 4 7 2 2 3" xfId="4498" xr:uid="{00000000-0005-0000-0000-00006F100000}"/>
    <cellStyle name="Note 4 7 2 2 3 2" xfId="4499" xr:uid="{00000000-0005-0000-0000-000070100000}"/>
    <cellStyle name="Note 4 7 2 2 4" xfId="4500" xr:uid="{00000000-0005-0000-0000-000071100000}"/>
    <cellStyle name="Note 4 7 2 3" xfId="4501" xr:uid="{00000000-0005-0000-0000-000072100000}"/>
    <cellStyle name="Note 4 7 2 3 2" xfId="4502" xr:uid="{00000000-0005-0000-0000-000073100000}"/>
    <cellStyle name="Note 4 7 2 3 2 2" xfId="4503" xr:uid="{00000000-0005-0000-0000-000074100000}"/>
    <cellStyle name="Note 4 7 2 3 3" xfId="4504" xr:uid="{00000000-0005-0000-0000-000075100000}"/>
    <cellStyle name="Note 4 7 2 4" xfId="4505" xr:uid="{00000000-0005-0000-0000-000076100000}"/>
    <cellStyle name="Note 4 7 2 4 2" xfId="4506" xr:uid="{00000000-0005-0000-0000-000077100000}"/>
    <cellStyle name="Note 4 7 2 5" xfId="4507" xr:uid="{00000000-0005-0000-0000-000078100000}"/>
    <cellStyle name="Note 4 7 2 5 2" xfId="4508" xr:uid="{00000000-0005-0000-0000-000079100000}"/>
    <cellStyle name="Note 4 7 2 6" xfId="4509" xr:uid="{00000000-0005-0000-0000-00007A100000}"/>
    <cellStyle name="Note 4 7 3" xfId="4510" xr:uid="{00000000-0005-0000-0000-00007B100000}"/>
    <cellStyle name="Note 4 7 3 2" xfId="4511" xr:uid="{00000000-0005-0000-0000-00007C100000}"/>
    <cellStyle name="Note 4 7 3 2 2" xfId="4512" xr:uid="{00000000-0005-0000-0000-00007D100000}"/>
    <cellStyle name="Note 4 7 3 2 2 2" xfId="4513" xr:uid="{00000000-0005-0000-0000-00007E100000}"/>
    <cellStyle name="Note 4 7 3 2 3" xfId="4514" xr:uid="{00000000-0005-0000-0000-00007F100000}"/>
    <cellStyle name="Note 4 7 3 3" xfId="4515" xr:uid="{00000000-0005-0000-0000-000080100000}"/>
    <cellStyle name="Note 4 7 3 3 2" xfId="4516" xr:uid="{00000000-0005-0000-0000-000081100000}"/>
    <cellStyle name="Note 4 7 3 4" xfId="4517" xr:uid="{00000000-0005-0000-0000-000082100000}"/>
    <cellStyle name="Note 4 7 4" xfId="4518" xr:uid="{00000000-0005-0000-0000-000083100000}"/>
    <cellStyle name="Note 4 7 4 2" xfId="4519" xr:uid="{00000000-0005-0000-0000-000084100000}"/>
    <cellStyle name="Note 4 7 4 2 2" xfId="4520" xr:uid="{00000000-0005-0000-0000-000085100000}"/>
    <cellStyle name="Note 4 7 4 3" xfId="4521" xr:uid="{00000000-0005-0000-0000-000086100000}"/>
    <cellStyle name="Note 4 7 5" xfId="4522" xr:uid="{00000000-0005-0000-0000-000087100000}"/>
    <cellStyle name="Note 4 7 5 2" xfId="4523" xr:uid="{00000000-0005-0000-0000-000088100000}"/>
    <cellStyle name="Note 4 7 6" xfId="4524" xr:uid="{00000000-0005-0000-0000-000089100000}"/>
    <cellStyle name="Note 4 8" xfId="4525" xr:uid="{00000000-0005-0000-0000-00008A100000}"/>
    <cellStyle name="Note 4 8 2" xfId="4526" xr:uid="{00000000-0005-0000-0000-00008B100000}"/>
    <cellStyle name="Note 4 8 2 2" xfId="4527" xr:uid="{00000000-0005-0000-0000-00008C100000}"/>
    <cellStyle name="Note 4 8 2 2 2" xfId="4528" xr:uid="{00000000-0005-0000-0000-00008D100000}"/>
    <cellStyle name="Note 4 8 2 2 2 2" xfId="4529" xr:uid="{00000000-0005-0000-0000-00008E100000}"/>
    <cellStyle name="Note 4 8 2 2 2 2 2" xfId="4530" xr:uid="{00000000-0005-0000-0000-00008F100000}"/>
    <cellStyle name="Note 4 8 2 2 2 3" xfId="4531" xr:uid="{00000000-0005-0000-0000-000090100000}"/>
    <cellStyle name="Note 4 8 2 2 3" xfId="4532" xr:uid="{00000000-0005-0000-0000-000091100000}"/>
    <cellStyle name="Note 4 8 2 2 3 2" xfId="4533" xr:uid="{00000000-0005-0000-0000-000092100000}"/>
    <cellStyle name="Note 4 8 2 2 4" xfId="4534" xr:uid="{00000000-0005-0000-0000-000093100000}"/>
    <cellStyle name="Note 4 8 2 3" xfId="4535" xr:uid="{00000000-0005-0000-0000-000094100000}"/>
    <cellStyle name="Note 4 8 2 3 2" xfId="4536" xr:uid="{00000000-0005-0000-0000-000095100000}"/>
    <cellStyle name="Note 4 8 2 3 2 2" xfId="4537" xr:uid="{00000000-0005-0000-0000-000096100000}"/>
    <cellStyle name="Note 4 8 2 3 3" xfId="4538" xr:uid="{00000000-0005-0000-0000-000097100000}"/>
    <cellStyle name="Note 4 8 2 4" xfId="4539" xr:uid="{00000000-0005-0000-0000-000098100000}"/>
    <cellStyle name="Note 4 8 2 4 2" xfId="4540" xr:uid="{00000000-0005-0000-0000-000099100000}"/>
    <cellStyle name="Note 4 8 2 5" xfId="4541" xr:uid="{00000000-0005-0000-0000-00009A100000}"/>
    <cellStyle name="Note 4 8 2 5 2" xfId="4542" xr:uid="{00000000-0005-0000-0000-00009B100000}"/>
    <cellStyle name="Note 4 8 2 6" xfId="4543" xr:uid="{00000000-0005-0000-0000-00009C100000}"/>
    <cellStyle name="Note 4 8 3" xfId="4544" xr:uid="{00000000-0005-0000-0000-00009D100000}"/>
    <cellStyle name="Note 4 8 3 2" xfId="4545" xr:uid="{00000000-0005-0000-0000-00009E100000}"/>
    <cellStyle name="Note 4 8 3 2 2" xfId="4546" xr:uid="{00000000-0005-0000-0000-00009F100000}"/>
    <cellStyle name="Note 4 8 3 2 2 2" xfId="4547" xr:uid="{00000000-0005-0000-0000-0000A0100000}"/>
    <cellStyle name="Note 4 8 3 2 3" xfId="4548" xr:uid="{00000000-0005-0000-0000-0000A1100000}"/>
    <cellStyle name="Note 4 8 3 3" xfId="4549" xr:uid="{00000000-0005-0000-0000-0000A2100000}"/>
    <cellStyle name="Note 4 8 3 3 2" xfId="4550" xr:uid="{00000000-0005-0000-0000-0000A3100000}"/>
    <cellStyle name="Note 4 8 3 4" xfId="4551" xr:uid="{00000000-0005-0000-0000-0000A4100000}"/>
    <cellStyle name="Note 4 8 4" xfId="4552" xr:uid="{00000000-0005-0000-0000-0000A5100000}"/>
    <cellStyle name="Note 4 8 4 2" xfId="4553" xr:uid="{00000000-0005-0000-0000-0000A6100000}"/>
    <cellStyle name="Note 4 8 4 2 2" xfId="4554" xr:uid="{00000000-0005-0000-0000-0000A7100000}"/>
    <cellStyle name="Note 4 8 4 3" xfId="4555" xr:uid="{00000000-0005-0000-0000-0000A8100000}"/>
    <cellStyle name="Note 4 8 5" xfId="4556" xr:uid="{00000000-0005-0000-0000-0000A9100000}"/>
    <cellStyle name="Note 4 8 5 2" xfId="4557" xr:uid="{00000000-0005-0000-0000-0000AA100000}"/>
    <cellStyle name="Note 4 8 6" xfId="4558" xr:uid="{00000000-0005-0000-0000-0000AB100000}"/>
    <cellStyle name="Note 5 2" xfId="4559" xr:uid="{00000000-0005-0000-0000-0000AC100000}"/>
    <cellStyle name="Note 5 2 2" xfId="4560" xr:uid="{00000000-0005-0000-0000-0000AD100000}"/>
    <cellStyle name="Note 5 2 2 2" xfId="4561" xr:uid="{00000000-0005-0000-0000-0000AE100000}"/>
    <cellStyle name="Note 5 2 2 2 2" xfId="4562" xr:uid="{00000000-0005-0000-0000-0000AF100000}"/>
    <cellStyle name="Note 5 2 2 2 2 2" xfId="4563" xr:uid="{00000000-0005-0000-0000-0000B0100000}"/>
    <cellStyle name="Note 5 2 2 2 2 2 2" xfId="4564" xr:uid="{00000000-0005-0000-0000-0000B1100000}"/>
    <cellStyle name="Note 5 2 2 2 2 3" xfId="4565" xr:uid="{00000000-0005-0000-0000-0000B2100000}"/>
    <cellStyle name="Note 5 2 2 2 3" xfId="4566" xr:uid="{00000000-0005-0000-0000-0000B3100000}"/>
    <cellStyle name="Note 5 2 2 2 3 2" xfId="4567" xr:uid="{00000000-0005-0000-0000-0000B4100000}"/>
    <cellStyle name="Note 5 2 2 2 4" xfId="4568" xr:uid="{00000000-0005-0000-0000-0000B5100000}"/>
    <cellStyle name="Note 5 2 2 3" xfId="4569" xr:uid="{00000000-0005-0000-0000-0000B6100000}"/>
    <cellStyle name="Note 5 2 2 3 2" xfId="4570" xr:uid="{00000000-0005-0000-0000-0000B7100000}"/>
    <cellStyle name="Note 5 2 2 3 2 2" xfId="4571" xr:uid="{00000000-0005-0000-0000-0000B8100000}"/>
    <cellStyle name="Note 5 2 2 3 3" xfId="4572" xr:uid="{00000000-0005-0000-0000-0000B9100000}"/>
    <cellStyle name="Note 5 2 2 4" xfId="4573" xr:uid="{00000000-0005-0000-0000-0000BA100000}"/>
    <cellStyle name="Note 5 2 2 4 2" xfId="4574" xr:uid="{00000000-0005-0000-0000-0000BB100000}"/>
    <cellStyle name="Note 5 2 2 5" xfId="4575" xr:uid="{00000000-0005-0000-0000-0000BC100000}"/>
    <cellStyle name="Note 5 2 2 5 2" xfId="4576" xr:uid="{00000000-0005-0000-0000-0000BD100000}"/>
    <cellStyle name="Note 5 2 2 6" xfId="4577" xr:uid="{00000000-0005-0000-0000-0000BE100000}"/>
    <cellStyle name="Note 5 2 3" xfId="4578" xr:uid="{00000000-0005-0000-0000-0000BF100000}"/>
    <cellStyle name="Note 5 2 3 2" xfId="4579" xr:uid="{00000000-0005-0000-0000-0000C0100000}"/>
    <cellStyle name="Note 5 2 3 2 2" xfId="4580" xr:uid="{00000000-0005-0000-0000-0000C1100000}"/>
    <cellStyle name="Note 5 2 3 2 2 2" xfId="4581" xr:uid="{00000000-0005-0000-0000-0000C2100000}"/>
    <cellStyle name="Note 5 2 3 2 3" xfId="4582" xr:uid="{00000000-0005-0000-0000-0000C3100000}"/>
    <cellStyle name="Note 5 2 3 3" xfId="4583" xr:uid="{00000000-0005-0000-0000-0000C4100000}"/>
    <cellStyle name="Note 5 2 3 3 2" xfId="4584" xr:uid="{00000000-0005-0000-0000-0000C5100000}"/>
    <cellStyle name="Note 5 2 3 4" xfId="4585" xr:uid="{00000000-0005-0000-0000-0000C6100000}"/>
    <cellStyle name="Note 5 2 4" xfId="4586" xr:uid="{00000000-0005-0000-0000-0000C7100000}"/>
    <cellStyle name="Note 5 2 4 2" xfId="4587" xr:uid="{00000000-0005-0000-0000-0000C8100000}"/>
    <cellStyle name="Note 5 2 4 2 2" xfId="4588" xr:uid="{00000000-0005-0000-0000-0000C9100000}"/>
    <cellStyle name="Note 5 2 4 3" xfId="4589" xr:uid="{00000000-0005-0000-0000-0000CA100000}"/>
    <cellStyle name="Note 5 2 5" xfId="4590" xr:uid="{00000000-0005-0000-0000-0000CB100000}"/>
    <cellStyle name="Note 5 2 5 2" xfId="4591" xr:uid="{00000000-0005-0000-0000-0000CC100000}"/>
    <cellStyle name="Note 5 2 6" xfId="4592" xr:uid="{00000000-0005-0000-0000-0000CD100000}"/>
    <cellStyle name="Note 5 3" xfId="4593" xr:uid="{00000000-0005-0000-0000-0000CE100000}"/>
    <cellStyle name="Note 5 3 2" xfId="4594" xr:uid="{00000000-0005-0000-0000-0000CF100000}"/>
    <cellStyle name="Note 5 3 2 2" xfId="4595" xr:uid="{00000000-0005-0000-0000-0000D0100000}"/>
    <cellStyle name="Note 5 3 2 2 2" xfId="4596" xr:uid="{00000000-0005-0000-0000-0000D1100000}"/>
    <cellStyle name="Note 5 3 2 2 2 2" xfId="4597" xr:uid="{00000000-0005-0000-0000-0000D2100000}"/>
    <cellStyle name="Note 5 3 2 2 2 2 2" xfId="4598" xr:uid="{00000000-0005-0000-0000-0000D3100000}"/>
    <cellStyle name="Note 5 3 2 2 2 3" xfId="4599" xr:uid="{00000000-0005-0000-0000-0000D4100000}"/>
    <cellStyle name="Note 5 3 2 2 3" xfId="4600" xr:uid="{00000000-0005-0000-0000-0000D5100000}"/>
    <cellStyle name="Note 5 3 2 2 3 2" xfId="4601" xr:uid="{00000000-0005-0000-0000-0000D6100000}"/>
    <cellStyle name="Note 5 3 2 2 4" xfId="4602" xr:uid="{00000000-0005-0000-0000-0000D7100000}"/>
    <cellStyle name="Note 5 3 2 3" xfId="4603" xr:uid="{00000000-0005-0000-0000-0000D8100000}"/>
    <cellStyle name="Note 5 3 2 3 2" xfId="4604" xr:uid="{00000000-0005-0000-0000-0000D9100000}"/>
    <cellStyle name="Note 5 3 2 3 2 2" xfId="4605" xr:uid="{00000000-0005-0000-0000-0000DA100000}"/>
    <cellStyle name="Note 5 3 2 3 3" xfId="4606" xr:uid="{00000000-0005-0000-0000-0000DB100000}"/>
    <cellStyle name="Note 5 3 2 4" xfId="4607" xr:uid="{00000000-0005-0000-0000-0000DC100000}"/>
    <cellStyle name="Note 5 3 2 4 2" xfId="4608" xr:uid="{00000000-0005-0000-0000-0000DD100000}"/>
    <cellStyle name="Note 5 3 2 5" xfId="4609" xr:uid="{00000000-0005-0000-0000-0000DE100000}"/>
    <cellStyle name="Note 5 3 2 5 2" xfId="4610" xr:uid="{00000000-0005-0000-0000-0000DF100000}"/>
    <cellStyle name="Note 5 3 2 6" xfId="4611" xr:uid="{00000000-0005-0000-0000-0000E0100000}"/>
    <cellStyle name="Note 5 3 3" xfId="4612" xr:uid="{00000000-0005-0000-0000-0000E1100000}"/>
    <cellStyle name="Note 5 3 3 2" xfId="4613" xr:uid="{00000000-0005-0000-0000-0000E2100000}"/>
    <cellStyle name="Note 5 3 3 2 2" xfId="4614" xr:uid="{00000000-0005-0000-0000-0000E3100000}"/>
    <cellStyle name="Note 5 3 3 2 2 2" xfId="4615" xr:uid="{00000000-0005-0000-0000-0000E4100000}"/>
    <cellStyle name="Note 5 3 3 2 3" xfId="4616" xr:uid="{00000000-0005-0000-0000-0000E5100000}"/>
    <cellStyle name="Note 5 3 3 3" xfId="4617" xr:uid="{00000000-0005-0000-0000-0000E6100000}"/>
    <cellStyle name="Note 5 3 3 3 2" xfId="4618" xr:uid="{00000000-0005-0000-0000-0000E7100000}"/>
    <cellStyle name="Note 5 3 3 4" xfId="4619" xr:uid="{00000000-0005-0000-0000-0000E8100000}"/>
    <cellStyle name="Note 5 3 4" xfId="4620" xr:uid="{00000000-0005-0000-0000-0000E9100000}"/>
    <cellStyle name="Note 5 3 4 2" xfId="4621" xr:uid="{00000000-0005-0000-0000-0000EA100000}"/>
    <cellStyle name="Note 5 3 4 2 2" xfId="4622" xr:uid="{00000000-0005-0000-0000-0000EB100000}"/>
    <cellStyle name="Note 5 3 4 3" xfId="4623" xr:uid="{00000000-0005-0000-0000-0000EC100000}"/>
    <cellStyle name="Note 5 3 5" xfId="4624" xr:uid="{00000000-0005-0000-0000-0000ED100000}"/>
    <cellStyle name="Note 5 3 5 2" xfId="4625" xr:uid="{00000000-0005-0000-0000-0000EE100000}"/>
    <cellStyle name="Note 5 3 6" xfId="4626" xr:uid="{00000000-0005-0000-0000-0000EF100000}"/>
    <cellStyle name="Note 5 4" xfId="4627" xr:uid="{00000000-0005-0000-0000-0000F0100000}"/>
    <cellStyle name="Note 5 4 2" xfId="4628" xr:uid="{00000000-0005-0000-0000-0000F1100000}"/>
    <cellStyle name="Note 5 4 2 2" xfId="4629" xr:uid="{00000000-0005-0000-0000-0000F2100000}"/>
    <cellStyle name="Note 5 4 2 2 2" xfId="4630" xr:uid="{00000000-0005-0000-0000-0000F3100000}"/>
    <cellStyle name="Note 5 4 2 2 2 2" xfId="4631" xr:uid="{00000000-0005-0000-0000-0000F4100000}"/>
    <cellStyle name="Note 5 4 2 2 2 2 2" xfId="4632" xr:uid="{00000000-0005-0000-0000-0000F5100000}"/>
    <cellStyle name="Note 5 4 2 2 2 3" xfId="4633" xr:uid="{00000000-0005-0000-0000-0000F6100000}"/>
    <cellStyle name="Note 5 4 2 2 3" xfId="4634" xr:uid="{00000000-0005-0000-0000-0000F7100000}"/>
    <cellStyle name="Note 5 4 2 2 3 2" xfId="4635" xr:uid="{00000000-0005-0000-0000-0000F8100000}"/>
    <cellStyle name="Note 5 4 2 2 4" xfId="4636" xr:uid="{00000000-0005-0000-0000-0000F9100000}"/>
    <cellStyle name="Note 5 4 2 3" xfId="4637" xr:uid="{00000000-0005-0000-0000-0000FA100000}"/>
    <cellStyle name="Note 5 4 2 3 2" xfId="4638" xr:uid="{00000000-0005-0000-0000-0000FB100000}"/>
    <cellStyle name="Note 5 4 2 3 2 2" xfId="4639" xr:uid="{00000000-0005-0000-0000-0000FC100000}"/>
    <cellStyle name="Note 5 4 2 3 3" xfId="4640" xr:uid="{00000000-0005-0000-0000-0000FD100000}"/>
    <cellStyle name="Note 5 4 2 4" xfId="4641" xr:uid="{00000000-0005-0000-0000-0000FE100000}"/>
    <cellStyle name="Note 5 4 2 4 2" xfId="4642" xr:uid="{00000000-0005-0000-0000-0000FF100000}"/>
    <cellStyle name="Note 5 4 2 5" xfId="4643" xr:uid="{00000000-0005-0000-0000-000000110000}"/>
    <cellStyle name="Note 5 4 2 5 2" xfId="4644" xr:uid="{00000000-0005-0000-0000-000001110000}"/>
    <cellStyle name="Note 5 4 2 6" xfId="4645" xr:uid="{00000000-0005-0000-0000-000002110000}"/>
    <cellStyle name="Note 5 4 3" xfId="4646" xr:uid="{00000000-0005-0000-0000-000003110000}"/>
    <cellStyle name="Note 5 4 3 2" xfId="4647" xr:uid="{00000000-0005-0000-0000-000004110000}"/>
    <cellStyle name="Note 5 4 3 2 2" xfId="4648" xr:uid="{00000000-0005-0000-0000-000005110000}"/>
    <cellStyle name="Note 5 4 3 2 2 2" xfId="4649" xr:uid="{00000000-0005-0000-0000-000006110000}"/>
    <cellStyle name="Note 5 4 3 2 3" xfId="4650" xr:uid="{00000000-0005-0000-0000-000007110000}"/>
    <cellStyle name="Note 5 4 3 3" xfId="4651" xr:uid="{00000000-0005-0000-0000-000008110000}"/>
    <cellStyle name="Note 5 4 3 3 2" xfId="4652" xr:uid="{00000000-0005-0000-0000-000009110000}"/>
    <cellStyle name="Note 5 4 3 4" xfId="4653" xr:uid="{00000000-0005-0000-0000-00000A110000}"/>
    <cellStyle name="Note 5 4 4" xfId="4654" xr:uid="{00000000-0005-0000-0000-00000B110000}"/>
    <cellStyle name="Note 5 4 4 2" xfId="4655" xr:uid="{00000000-0005-0000-0000-00000C110000}"/>
    <cellStyle name="Note 5 4 4 2 2" xfId="4656" xr:uid="{00000000-0005-0000-0000-00000D110000}"/>
    <cellStyle name="Note 5 4 4 3" xfId="4657" xr:uid="{00000000-0005-0000-0000-00000E110000}"/>
    <cellStyle name="Note 5 4 5" xfId="4658" xr:uid="{00000000-0005-0000-0000-00000F110000}"/>
    <cellStyle name="Note 5 4 5 2" xfId="4659" xr:uid="{00000000-0005-0000-0000-000010110000}"/>
    <cellStyle name="Note 5 4 6" xfId="4660" xr:uid="{00000000-0005-0000-0000-000011110000}"/>
    <cellStyle name="Note 5 5" xfId="4661" xr:uid="{00000000-0005-0000-0000-000012110000}"/>
    <cellStyle name="Note 5 5 2" xfId="4662" xr:uid="{00000000-0005-0000-0000-000013110000}"/>
    <cellStyle name="Note 5 5 2 2" xfId="4663" xr:uid="{00000000-0005-0000-0000-000014110000}"/>
    <cellStyle name="Note 5 5 2 2 2" xfId="4664" xr:uid="{00000000-0005-0000-0000-000015110000}"/>
    <cellStyle name="Note 5 5 2 2 2 2" xfId="4665" xr:uid="{00000000-0005-0000-0000-000016110000}"/>
    <cellStyle name="Note 5 5 2 2 2 2 2" xfId="4666" xr:uid="{00000000-0005-0000-0000-000017110000}"/>
    <cellStyle name="Note 5 5 2 2 2 3" xfId="4667" xr:uid="{00000000-0005-0000-0000-000018110000}"/>
    <cellStyle name="Note 5 5 2 2 3" xfId="4668" xr:uid="{00000000-0005-0000-0000-000019110000}"/>
    <cellStyle name="Note 5 5 2 2 3 2" xfId="4669" xr:uid="{00000000-0005-0000-0000-00001A110000}"/>
    <cellStyle name="Note 5 5 2 2 4" xfId="4670" xr:uid="{00000000-0005-0000-0000-00001B110000}"/>
    <cellStyle name="Note 5 5 2 3" xfId="4671" xr:uid="{00000000-0005-0000-0000-00001C110000}"/>
    <cellStyle name="Note 5 5 2 3 2" xfId="4672" xr:uid="{00000000-0005-0000-0000-00001D110000}"/>
    <cellStyle name="Note 5 5 2 3 2 2" xfId="4673" xr:uid="{00000000-0005-0000-0000-00001E110000}"/>
    <cellStyle name="Note 5 5 2 3 3" xfId="4674" xr:uid="{00000000-0005-0000-0000-00001F110000}"/>
    <cellStyle name="Note 5 5 2 4" xfId="4675" xr:uid="{00000000-0005-0000-0000-000020110000}"/>
    <cellStyle name="Note 5 5 2 4 2" xfId="4676" xr:uid="{00000000-0005-0000-0000-000021110000}"/>
    <cellStyle name="Note 5 5 2 5" xfId="4677" xr:uid="{00000000-0005-0000-0000-000022110000}"/>
    <cellStyle name="Note 5 5 2 5 2" xfId="4678" xr:uid="{00000000-0005-0000-0000-000023110000}"/>
    <cellStyle name="Note 5 5 2 6" xfId="4679" xr:uid="{00000000-0005-0000-0000-000024110000}"/>
    <cellStyle name="Note 5 5 3" xfId="4680" xr:uid="{00000000-0005-0000-0000-000025110000}"/>
    <cellStyle name="Note 5 5 3 2" xfId="4681" xr:uid="{00000000-0005-0000-0000-000026110000}"/>
    <cellStyle name="Note 5 5 3 2 2" xfId="4682" xr:uid="{00000000-0005-0000-0000-000027110000}"/>
    <cellStyle name="Note 5 5 3 2 2 2" xfId="4683" xr:uid="{00000000-0005-0000-0000-000028110000}"/>
    <cellStyle name="Note 5 5 3 2 3" xfId="4684" xr:uid="{00000000-0005-0000-0000-000029110000}"/>
    <cellStyle name="Note 5 5 3 3" xfId="4685" xr:uid="{00000000-0005-0000-0000-00002A110000}"/>
    <cellStyle name="Note 5 5 3 3 2" xfId="4686" xr:uid="{00000000-0005-0000-0000-00002B110000}"/>
    <cellStyle name="Note 5 5 3 4" xfId="4687" xr:uid="{00000000-0005-0000-0000-00002C110000}"/>
    <cellStyle name="Note 5 5 4" xfId="4688" xr:uid="{00000000-0005-0000-0000-00002D110000}"/>
    <cellStyle name="Note 5 5 4 2" xfId="4689" xr:uid="{00000000-0005-0000-0000-00002E110000}"/>
    <cellStyle name="Note 5 5 4 2 2" xfId="4690" xr:uid="{00000000-0005-0000-0000-00002F110000}"/>
    <cellStyle name="Note 5 5 4 3" xfId="4691" xr:uid="{00000000-0005-0000-0000-000030110000}"/>
    <cellStyle name="Note 5 5 5" xfId="4692" xr:uid="{00000000-0005-0000-0000-000031110000}"/>
    <cellStyle name="Note 5 5 5 2" xfId="4693" xr:uid="{00000000-0005-0000-0000-000032110000}"/>
    <cellStyle name="Note 5 5 6" xfId="4694" xr:uid="{00000000-0005-0000-0000-000033110000}"/>
    <cellStyle name="Note 5 6" xfId="4695" xr:uid="{00000000-0005-0000-0000-000034110000}"/>
    <cellStyle name="Note 5 6 2" xfId="4696" xr:uid="{00000000-0005-0000-0000-000035110000}"/>
    <cellStyle name="Note 5 6 2 2" xfId="4697" xr:uid="{00000000-0005-0000-0000-000036110000}"/>
    <cellStyle name="Note 5 6 2 2 2" xfId="4698" xr:uid="{00000000-0005-0000-0000-000037110000}"/>
    <cellStyle name="Note 5 6 2 2 2 2" xfId="4699" xr:uid="{00000000-0005-0000-0000-000038110000}"/>
    <cellStyle name="Note 5 6 2 2 2 2 2" xfId="4700" xr:uid="{00000000-0005-0000-0000-000039110000}"/>
    <cellStyle name="Note 5 6 2 2 2 3" xfId="4701" xr:uid="{00000000-0005-0000-0000-00003A110000}"/>
    <cellStyle name="Note 5 6 2 2 3" xfId="4702" xr:uid="{00000000-0005-0000-0000-00003B110000}"/>
    <cellStyle name="Note 5 6 2 2 3 2" xfId="4703" xr:uid="{00000000-0005-0000-0000-00003C110000}"/>
    <cellStyle name="Note 5 6 2 2 4" xfId="4704" xr:uid="{00000000-0005-0000-0000-00003D110000}"/>
    <cellStyle name="Note 5 6 2 3" xfId="4705" xr:uid="{00000000-0005-0000-0000-00003E110000}"/>
    <cellStyle name="Note 5 6 2 3 2" xfId="4706" xr:uid="{00000000-0005-0000-0000-00003F110000}"/>
    <cellStyle name="Note 5 6 2 3 2 2" xfId="4707" xr:uid="{00000000-0005-0000-0000-000040110000}"/>
    <cellStyle name="Note 5 6 2 3 3" xfId="4708" xr:uid="{00000000-0005-0000-0000-000041110000}"/>
    <cellStyle name="Note 5 6 2 4" xfId="4709" xr:uid="{00000000-0005-0000-0000-000042110000}"/>
    <cellStyle name="Note 5 6 2 4 2" xfId="4710" xr:uid="{00000000-0005-0000-0000-000043110000}"/>
    <cellStyle name="Note 5 6 2 5" xfId="4711" xr:uid="{00000000-0005-0000-0000-000044110000}"/>
    <cellStyle name="Note 5 6 2 5 2" xfId="4712" xr:uid="{00000000-0005-0000-0000-000045110000}"/>
    <cellStyle name="Note 5 6 2 6" xfId="4713" xr:uid="{00000000-0005-0000-0000-000046110000}"/>
    <cellStyle name="Note 5 6 3" xfId="4714" xr:uid="{00000000-0005-0000-0000-000047110000}"/>
    <cellStyle name="Note 5 6 3 2" xfId="4715" xr:uid="{00000000-0005-0000-0000-000048110000}"/>
    <cellStyle name="Note 5 6 3 2 2" xfId="4716" xr:uid="{00000000-0005-0000-0000-000049110000}"/>
    <cellStyle name="Note 5 6 3 2 2 2" xfId="4717" xr:uid="{00000000-0005-0000-0000-00004A110000}"/>
    <cellStyle name="Note 5 6 3 2 3" xfId="4718" xr:uid="{00000000-0005-0000-0000-00004B110000}"/>
    <cellStyle name="Note 5 6 3 3" xfId="4719" xr:uid="{00000000-0005-0000-0000-00004C110000}"/>
    <cellStyle name="Note 5 6 3 3 2" xfId="4720" xr:uid="{00000000-0005-0000-0000-00004D110000}"/>
    <cellStyle name="Note 5 6 3 4" xfId="4721" xr:uid="{00000000-0005-0000-0000-00004E110000}"/>
    <cellStyle name="Note 5 6 4" xfId="4722" xr:uid="{00000000-0005-0000-0000-00004F110000}"/>
    <cellStyle name="Note 5 6 4 2" xfId="4723" xr:uid="{00000000-0005-0000-0000-000050110000}"/>
    <cellStyle name="Note 5 6 4 2 2" xfId="4724" xr:uid="{00000000-0005-0000-0000-000051110000}"/>
    <cellStyle name="Note 5 6 4 3" xfId="4725" xr:uid="{00000000-0005-0000-0000-000052110000}"/>
    <cellStyle name="Note 5 6 5" xfId="4726" xr:uid="{00000000-0005-0000-0000-000053110000}"/>
    <cellStyle name="Note 5 6 5 2" xfId="4727" xr:uid="{00000000-0005-0000-0000-000054110000}"/>
    <cellStyle name="Note 5 6 6" xfId="4728" xr:uid="{00000000-0005-0000-0000-000055110000}"/>
    <cellStyle name="Note 5 7" xfId="4729" xr:uid="{00000000-0005-0000-0000-000056110000}"/>
    <cellStyle name="Note 5 7 2" xfId="4730" xr:uid="{00000000-0005-0000-0000-000057110000}"/>
    <cellStyle name="Note 5 7 2 2" xfId="4731" xr:uid="{00000000-0005-0000-0000-000058110000}"/>
    <cellStyle name="Note 5 7 2 2 2" xfId="4732" xr:uid="{00000000-0005-0000-0000-000059110000}"/>
    <cellStyle name="Note 5 7 2 2 2 2" xfId="4733" xr:uid="{00000000-0005-0000-0000-00005A110000}"/>
    <cellStyle name="Note 5 7 2 2 2 2 2" xfId="4734" xr:uid="{00000000-0005-0000-0000-00005B110000}"/>
    <cellStyle name="Note 5 7 2 2 2 3" xfId="4735" xr:uid="{00000000-0005-0000-0000-00005C110000}"/>
    <cellStyle name="Note 5 7 2 2 3" xfId="4736" xr:uid="{00000000-0005-0000-0000-00005D110000}"/>
    <cellStyle name="Note 5 7 2 2 3 2" xfId="4737" xr:uid="{00000000-0005-0000-0000-00005E110000}"/>
    <cellStyle name="Note 5 7 2 2 4" xfId="4738" xr:uid="{00000000-0005-0000-0000-00005F110000}"/>
    <cellStyle name="Note 5 7 2 3" xfId="4739" xr:uid="{00000000-0005-0000-0000-000060110000}"/>
    <cellStyle name="Note 5 7 2 3 2" xfId="4740" xr:uid="{00000000-0005-0000-0000-000061110000}"/>
    <cellStyle name="Note 5 7 2 3 2 2" xfId="4741" xr:uid="{00000000-0005-0000-0000-000062110000}"/>
    <cellStyle name="Note 5 7 2 3 3" xfId="4742" xr:uid="{00000000-0005-0000-0000-000063110000}"/>
    <cellStyle name="Note 5 7 2 4" xfId="4743" xr:uid="{00000000-0005-0000-0000-000064110000}"/>
    <cellStyle name="Note 5 7 2 4 2" xfId="4744" xr:uid="{00000000-0005-0000-0000-000065110000}"/>
    <cellStyle name="Note 5 7 2 5" xfId="4745" xr:uid="{00000000-0005-0000-0000-000066110000}"/>
    <cellStyle name="Note 5 7 2 5 2" xfId="4746" xr:uid="{00000000-0005-0000-0000-000067110000}"/>
    <cellStyle name="Note 5 7 2 6" xfId="4747" xr:uid="{00000000-0005-0000-0000-000068110000}"/>
    <cellStyle name="Note 5 7 3" xfId="4748" xr:uid="{00000000-0005-0000-0000-000069110000}"/>
    <cellStyle name="Note 5 7 3 2" xfId="4749" xr:uid="{00000000-0005-0000-0000-00006A110000}"/>
    <cellStyle name="Note 5 7 3 2 2" xfId="4750" xr:uid="{00000000-0005-0000-0000-00006B110000}"/>
    <cellStyle name="Note 5 7 3 2 2 2" xfId="4751" xr:uid="{00000000-0005-0000-0000-00006C110000}"/>
    <cellStyle name="Note 5 7 3 2 3" xfId="4752" xr:uid="{00000000-0005-0000-0000-00006D110000}"/>
    <cellStyle name="Note 5 7 3 3" xfId="4753" xr:uid="{00000000-0005-0000-0000-00006E110000}"/>
    <cellStyle name="Note 5 7 3 3 2" xfId="4754" xr:uid="{00000000-0005-0000-0000-00006F110000}"/>
    <cellStyle name="Note 5 7 3 4" xfId="4755" xr:uid="{00000000-0005-0000-0000-000070110000}"/>
    <cellStyle name="Note 5 7 4" xfId="4756" xr:uid="{00000000-0005-0000-0000-000071110000}"/>
    <cellStyle name="Note 5 7 4 2" xfId="4757" xr:uid="{00000000-0005-0000-0000-000072110000}"/>
    <cellStyle name="Note 5 7 4 2 2" xfId="4758" xr:uid="{00000000-0005-0000-0000-000073110000}"/>
    <cellStyle name="Note 5 7 4 3" xfId="4759" xr:uid="{00000000-0005-0000-0000-000074110000}"/>
    <cellStyle name="Note 5 7 5" xfId="4760" xr:uid="{00000000-0005-0000-0000-000075110000}"/>
    <cellStyle name="Note 5 7 5 2" xfId="4761" xr:uid="{00000000-0005-0000-0000-000076110000}"/>
    <cellStyle name="Note 5 7 6" xfId="4762" xr:uid="{00000000-0005-0000-0000-000077110000}"/>
    <cellStyle name="Note 5 8" xfId="4763" xr:uid="{00000000-0005-0000-0000-000078110000}"/>
    <cellStyle name="Note 5 8 2" xfId="4764" xr:uid="{00000000-0005-0000-0000-000079110000}"/>
    <cellStyle name="Note 5 8 2 2" xfId="4765" xr:uid="{00000000-0005-0000-0000-00007A110000}"/>
    <cellStyle name="Note 5 8 2 2 2" xfId="4766" xr:uid="{00000000-0005-0000-0000-00007B110000}"/>
    <cellStyle name="Note 5 8 2 2 2 2" xfId="4767" xr:uid="{00000000-0005-0000-0000-00007C110000}"/>
    <cellStyle name="Note 5 8 2 2 2 2 2" xfId="4768" xr:uid="{00000000-0005-0000-0000-00007D110000}"/>
    <cellStyle name="Note 5 8 2 2 2 3" xfId="4769" xr:uid="{00000000-0005-0000-0000-00007E110000}"/>
    <cellStyle name="Note 5 8 2 2 3" xfId="4770" xr:uid="{00000000-0005-0000-0000-00007F110000}"/>
    <cellStyle name="Note 5 8 2 2 3 2" xfId="4771" xr:uid="{00000000-0005-0000-0000-000080110000}"/>
    <cellStyle name="Note 5 8 2 2 4" xfId="4772" xr:uid="{00000000-0005-0000-0000-000081110000}"/>
    <cellStyle name="Note 5 8 2 3" xfId="4773" xr:uid="{00000000-0005-0000-0000-000082110000}"/>
    <cellStyle name="Note 5 8 2 3 2" xfId="4774" xr:uid="{00000000-0005-0000-0000-000083110000}"/>
    <cellStyle name="Note 5 8 2 3 2 2" xfId="4775" xr:uid="{00000000-0005-0000-0000-000084110000}"/>
    <cellStyle name="Note 5 8 2 3 3" xfId="4776" xr:uid="{00000000-0005-0000-0000-000085110000}"/>
    <cellStyle name="Note 5 8 2 4" xfId="4777" xr:uid="{00000000-0005-0000-0000-000086110000}"/>
    <cellStyle name="Note 5 8 2 4 2" xfId="4778" xr:uid="{00000000-0005-0000-0000-000087110000}"/>
    <cellStyle name="Note 5 8 2 5" xfId="4779" xr:uid="{00000000-0005-0000-0000-000088110000}"/>
    <cellStyle name="Note 5 8 2 5 2" xfId="4780" xr:uid="{00000000-0005-0000-0000-000089110000}"/>
    <cellStyle name="Note 5 8 2 6" xfId="4781" xr:uid="{00000000-0005-0000-0000-00008A110000}"/>
    <cellStyle name="Note 5 8 3" xfId="4782" xr:uid="{00000000-0005-0000-0000-00008B110000}"/>
    <cellStyle name="Note 5 8 3 2" xfId="4783" xr:uid="{00000000-0005-0000-0000-00008C110000}"/>
    <cellStyle name="Note 5 8 3 2 2" xfId="4784" xr:uid="{00000000-0005-0000-0000-00008D110000}"/>
    <cellStyle name="Note 5 8 3 2 2 2" xfId="4785" xr:uid="{00000000-0005-0000-0000-00008E110000}"/>
    <cellStyle name="Note 5 8 3 2 3" xfId="4786" xr:uid="{00000000-0005-0000-0000-00008F110000}"/>
    <cellStyle name="Note 5 8 3 3" xfId="4787" xr:uid="{00000000-0005-0000-0000-000090110000}"/>
    <cellStyle name="Note 5 8 3 3 2" xfId="4788" xr:uid="{00000000-0005-0000-0000-000091110000}"/>
    <cellStyle name="Note 5 8 3 4" xfId="4789" xr:uid="{00000000-0005-0000-0000-000092110000}"/>
    <cellStyle name="Note 5 8 4" xfId="4790" xr:uid="{00000000-0005-0000-0000-000093110000}"/>
    <cellStyle name="Note 5 8 4 2" xfId="4791" xr:uid="{00000000-0005-0000-0000-000094110000}"/>
    <cellStyle name="Note 5 8 4 2 2" xfId="4792" xr:uid="{00000000-0005-0000-0000-000095110000}"/>
    <cellStyle name="Note 5 8 4 3" xfId="4793" xr:uid="{00000000-0005-0000-0000-000096110000}"/>
    <cellStyle name="Note 5 8 5" xfId="4794" xr:uid="{00000000-0005-0000-0000-000097110000}"/>
    <cellStyle name="Note 5 8 5 2" xfId="4795" xr:uid="{00000000-0005-0000-0000-000098110000}"/>
    <cellStyle name="Note 5 8 6" xfId="4796" xr:uid="{00000000-0005-0000-0000-000099110000}"/>
    <cellStyle name="Note 6 2" xfId="4797" xr:uid="{00000000-0005-0000-0000-00009A110000}"/>
    <cellStyle name="Note 6 2 2" xfId="4798" xr:uid="{00000000-0005-0000-0000-00009B110000}"/>
    <cellStyle name="Note 6 2 2 2" xfId="4799" xr:uid="{00000000-0005-0000-0000-00009C110000}"/>
    <cellStyle name="Note 6 2 2 2 2" xfId="4800" xr:uid="{00000000-0005-0000-0000-00009D110000}"/>
    <cellStyle name="Note 6 2 2 2 2 2" xfId="4801" xr:uid="{00000000-0005-0000-0000-00009E110000}"/>
    <cellStyle name="Note 6 2 2 2 2 2 2" xfId="4802" xr:uid="{00000000-0005-0000-0000-00009F110000}"/>
    <cellStyle name="Note 6 2 2 2 2 3" xfId="4803" xr:uid="{00000000-0005-0000-0000-0000A0110000}"/>
    <cellStyle name="Note 6 2 2 2 3" xfId="4804" xr:uid="{00000000-0005-0000-0000-0000A1110000}"/>
    <cellStyle name="Note 6 2 2 2 3 2" xfId="4805" xr:uid="{00000000-0005-0000-0000-0000A2110000}"/>
    <cellStyle name="Note 6 2 2 2 4" xfId="4806" xr:uid="{00000000-0005-0000-0000-0000A3110000}"/>
    <cellStyle name="Note 6 2 2 3" xfId="4807" xr:uid="{00000000-0005-0000-0000-0000A4110000}"/>
    <cellStyle name="Note 6 2 2 3 2" xfId="4808" xr:uid="{00000000-0005-0000-0000-0000A5110000}"/>
    <cellStyle name="Note 6 2 2 3 2 2" xfId="4809" xr:uid="{00000000-0005-0000-0000-0000A6110000}"/>
    <cellStyle name="Note 6 2 2 3 3" xfId="4810" xr:uid="{00000000-0005-0000-0000-0000A7110000}"/>
    <cellStyle name="Note 6 2 2 4" xfId="4811" xr:uid="{00000000-0005-0000-0000-0000A8110000}"/>
    <cellStyle name="Note 6 2 2 4 2" xfId="4812" xr:uid="{00000000-0005-0000-0000-0000A9110000}"/>
    <cellStyle name="Note 6 2 2 5" xfId="4813" xr:uid="{00000000-0005-0000-0000-0000AA110000}"/>
    <cellStyle name="Note 6 2 2 5 2" xfId="4814" xr:uid="{00000000-0005-0000-0000-0000AB110000}"/>
    <cellStyle name="Note 6 2 2 6" xfId="4815" xr:uid="{00000000-0005-0000-0000-0000AC110000}"/>
    <cellStyle name="Note 6 2 3" xfId="4816" xr:uid="{00000000-0005-0000-0000-0000AD110000}"/>
    <cellStyle name="Note 6 2 3 2" xfId="4817" xr:uid="{00000000-0005-0000-0000-0000AE110000}"/>
    <cellStyle name="Note 6 2 3 2 2" xfId="4818" xr:uid="{00000000-0005-0000-0000-0000AF110000}"/>
    <cellStyle name="Note 6 2 3 2 2 2" xfId="4819" xr:uid="{00000000-0005-0000-0000-0000B0110000}"/>
    <cellStyle name="Note 6 2 3 2 3" xfId="4820" xr:uid="{00000000-0005-0000-0000-0000B1110000}"/>
    <cellStyle name="Note 6 2 3 3" xfId="4821" xr:uid="{00000000-0005-0000-0000-0000B2110000}"/>
    <cellStyle name="Note 6 2 3 3 2" xfId="4822" xr:uid="{00000000-0005-0000-0000-0000B3110000}"/>
    <cellStyle name="Note 6 2 3 4" xfId="4823" xr:uid="{00000000-0005-0000-0000-0000B4110000}"/>
    <cellStyle name="Note 6 2 4" xfId="4824" xr:uid="{00000000-0005-0000-0000-0000B5110000}"/>
    <cellStyle name="Note 6 2 4 2" xfId="4825" xr:uid="{00000000-0005-0000-0000-0000B6110000}"/>
    <cellStyle name="Note 6 2 4 2 2" xfId="4826" xr:uid="{00000000-0005-0000-0000-0000B7110000}"/>
    <cellStyle name="Note 6 2 4 3" xfId="4827" xr:uid="{00000000-0005-0000-0000-0000B8110000}"/>
    <cellStyle name="Note 6 2 5" xfId="4828" xr:uid="{00000000-0005-0000-0000-0000B9110000}"/>
    <cellStyle name="Note 6 2 5 2" xfId="4829" xr:uid="{00000000-0005-0000-0000-0000BA110000}"/>
    <cellStyle name="Note 6 2 6" xfId="4830" xr:uid="{00000000-0005-0000-0000-0000BB110000}"/>
    <cellStyle name="Note 6 3" xfId="4831" xr:uid="{00000000-0005-0000-0000-0000BC110000}"/>
    <cellStyle name="Note 6 3 2" xfId="4832" xr:uid="{00000000-0005-0000-0000-0000BD110000}"/>
    <cellStyle name="Note 6 3 2 2" xfId="4833" xr:uid="{00000000-0005-0000-0000-0000BE110000}"/>
    <cellStyle name="Note 6 3 2 2 2" xfId="4834" xr:uid="{00000000-0005-0000-0000-0000BF110000}"/>
    <cellStyle name="Note 6 3 2 2 2 2" xfId="4835" xr:uid="{00000000-0005-0000-0000-0000C0110000}"/>
    <cellStyle name="Note 6 3 2 2 2 2 2" xfId="4836" xr:uid="{00000000-0005-0000-0000-0000C1110000}"/>
    <cellStyle name="Note 6 3 2 2 2 3" xfId="4837" xr:uid="{00000000-0005-0000-0000-0000C2110000}"/>
    <cellStyle name="Note 6 3 2 2 3" xfId="4838" xr:uid="{00000000-0005-0000-0000-0000C3110000}"/>
    <cellStyle name="Note 6 3 2 2 3 2" xfId="4839" xr:uid="{00000000-0005-0000-0000-0000C4110000}"/>
    <cellStyle name="Note 6 3 2 2 4" xfId="4840" xr:uid="{00000000-0005-0000-0000-0000C5110000}"/>
    <cellStyle name="Note 6 3 2 3" xfId="4841" xr:uid="{00000000-0005-0000-0000-0000C6110000}"/>
    <cellStyle name="Note 6 3 2 3 2" xfId="4842" xr:uid="{00000000-0005-0000-0000-0000C7110000}"/>
    <cellStyle name="Note 6 3 2 3 2 2" xfId="4843" xr:uid="{00000000-0005-0000-0000-0000C8110000}"/>
    <cellStyle name="Note 6 3 2 3 3" xfId="4844" xr:uid="{00000000-0005-0000-0000-0000C9110000}"/>
    <cellStyle name="Note 6 3 2 4" xfId="4845" xr:uid="{00000000-0005-0000-0000-0000CA110000}"/>
    <cellStyle name="Note 6 3 2 4 2" xfId="4846" xr:uid="{00000000-0005-0000-0000-0000CB110000}"/>
    <cellStyle name="Note 6 3 2 5" xfId="4847" xr:uid="{00000000-0005-0000-0000-0000CC110000}"/>
    <cellStyle name="Note 6 3 2 5 2" xfId="4848" xr:uid="{00000000-0005-0000-0000-0000CD110000}"/>
    <cellStyle name="Note 6 3 2 6" xfId="4849" xr:uid="{00000000-0005-0000-0000-0000CE110000}"/>
    <cellStyle name="Note 6 3 3" xfId="4850" xr:uid="{00000000-0005-0000-0000-0000CF110000}"/>
    <cellStyle name="Note 6 3 3 2" xfId="4851" xr:uid="{00000000-0005-0000-0000-0000D0110000}"/>
    <cellStyle name="Note 6 3 3 2 2" xfId="4852" xr:uid="{00000000-0005-0000-0000-0000D1110000}"/>
    <cellStyle name="Note 6 3 3 2 2 2" xfId="4853" xr:uid="{00000000-0005-0000-0000-0000D2110000}"/>
    <cellStyle name="Note 6 3 3 2 3" xfId="4854" xr:uid="{00000000-0005-0000-0000-0000D3110000}"/>
    <cellStyle name="Note 6 3 3 3" xfId="4855" xr:uid="{00000000-0005-0000-0000-0000D4110000}"/>
    <cellStyle name="Note 6 3 3 3 2" xfId="4856" xr:uid="{00000000-0005-0000-0000-0000D5110000}"/>
    <cellStyle name="Note 6 3 3 4" xfId="4857" xr:uid="{00000000-0005-0000-0000-0000D6110000}"/>
    <cellStyle name="Note 6 3 4" xfId="4858" xr:uid="{00000000-0005-0000-0000-0000D7110000}"/>
    <cellStyle name="Note 6 3 4 2" xfId="4859" xr:uid="{00000000-0005-0000-0000-0000D8110000}"/>
    <cellStyle name="Note 6 3 4 2 2" xfId="4860" xr:uid="{00000000-0005-0000-0000-0000D9110000}"/>
    <cellStyle name="Note 6 3 4 3" xfId="4861" xr:uid="{00000000-0005-0000-0000-0000DA110000}"/>
    <cellStyle name="Note 6 3 5" xfId="4862" xr:uid="{00000000-0005-0000-0000-0000DB110000}"/>
    <cellStyle name="Note 6 3 5 2" xfId="4863" xr:uid="{00000000-0005-0000-0000-0000DC110000}"/>
    <cellStyle name="Note 6 3 6" xfId="4864" xr:uid="{00000000-0005-0000-0000-0000DD110000}"/>
    <cellStyle name="Note 6 4" xfId="4865" xr:uid="{00000000-0005-0000-0000-0000DE110000}"/>
    <cellStyle name="Note 6 4 2" xfId="4866" xr:uid="{00000000-0005-0000-0000-0000DF110000}"/>
    <cellStyle name="Note 6 4 2 2" xfId="4867" xr:uid="{00000000-0005-0000-0000-0000E0110000}"/>
    <cellStyle name="Note 6 4 2 2 2" xfId="4868" xr:uid="{00000000-0005-0000-0000-0000E1110000}"/>
    <cellStyle name="Note 6 4 2 2 2 2" xfId="4869" xr:uid="{00000000-0005-0000-0000-0000E2110000}"/>
    <cellStyle name="Note 6 4 2 2 2 2 2" xfId="4870" xr:uid="{00000000-0005-0000-0000-0000E3110000}"/>
    <cellStyle name="Note 6 4 2 2 2 3" xfId="4871" xr:uid="{00000000-0005-0000-0000-0000E4110000}"/>
    <cellStyle name="Note 6 4 2 2 3" xfId="4872" xr:uid="{00000000-0005-0000-0000-0000E5110000}"/>
    <cellStyle name="Note 6 4 2 2 3 2" xfId="4873" xr:uid="{00000000-0005-0000-0000-0000E6110000}"/>
    <cellStyle name="Note 6 4 2 2 4" xfId="4874" xr:uid="{00000000-0005-0000-0000-0000E7110000}"/>
    <cellStyle name="Note 6 4 2 3" xfId="4875" xr:uid="{00000000-0005-0000-0000-0000E8110000}"/>
    <cellStyle name="Note 6 4 2 3 2" xfId="4876" xr:uid="{00000000-0005-0000-0000-0000E9110000}"/>
    <cellStyle name="Note 6 4 2 3 2 2" xfId="4877" xr:uid="{00000000-0005-0000-0000-0000EA110000}"/>
    <cellStyle name="Note 6 4 2 3 3" xfId="4878" xr:uid="{00000000-0005-0000-0000-0000EB110000}"/>
    <cellStyle name="Note 6 4 2 4" xfId="4879" xr:uid="{00000000-0005-0000-0000-0000EC110000}"/>
    <cellStyle name="Note 6 4 2 4 2" xfId="4880" xr:uid="{00000000-0005-0000-0000-0000ED110000}"/>
    <cellStyle name="Note 6 4 2 5" xfId="4881" xr:uid="{00000000-0005-0000-0000-0000EE110000}"/>
    <cellStyle name="Note 6 4 2 5 2" xfId="4882" xr:uid="{00000000-0005-0000-0000-0000EF110000}"/>
    <cellStyle name="Note 6 4 2 6" xfId="4883" xr:uid="{00000000-0005-0000-0000-0000F0110000}"/>
    <cellStyle name="Note 6 4 3" xfId="4884" xr:uid="{00000000-0005-0000-0000-0000F1110000}"/>
    <cellStyle name="Note 6 4 3 2" xfId="4885" xr:uid="{00000000-0005-0000-0000-0000F2110000}"/>
    <cellStyle name="Note 6 4 3 2 2" xfId="4886" xr:uid="{00000000-0005-0000-0000-0000F3110000}"/>
    <cellStyle name="Note 6 4 3 2 2 2" xfId="4887" xr:uid="{00000000-0005-0000-0000-0000F4110000}"/>
    <cellStyle name="Note 6 4 3 2 3" xfId="4888" xr:uid="{00000000-0005-0000-0000-0000F5110000}"/>
    <cellStyle name="Note 6 4 3 3" xfId="4889" xr:uid="{00000000-0005-0000-0000-0000F6110000}"/>
    <cellStyle name="Note 6 4 3 3 2" xfId="4890" xr:uid="{00000000-0005-0000-0000-0000F7110000}"/>
    <cellStyle name="Note 6 4 3 4" xfId="4891" xr:uid="{00000000-0005-0000-0000-0000F8110000}"/>
    <cellStyle name="Note 6 4 4" xfId="4892" xr:uid="{00000000-0005-0000-0000-0000F9110000}"/>
    <cellStyle name="Note 6 4 4 2" xfId="4893" xr:uid="{00000000-0005-0000-0000-0000FA110000}"/>
    <cellStyle name="Note 6 4 4 2 2" xfId="4894" xr:uid="{00000000-0005-0000-0000-0000FB110000}"/>
    <cellStyle name="Note 6 4 4 3" xfId="4895" xr:uid="{00000000-0005-0000-0000-0000FC110000}"/>
    <cellStyle name="Note 6 4 5" xfId="4896" xr:uid="{00000000-0005-0000-0000-0000FD110000}"/>
    <cellStyle name="Note 6 4 5 2" xfId="4897" xr:uid="{00000000-0005-0000-0000-0000FE110000}"/>
    <cellStyle name="Note 6 4 6" xfId="4898" xr:uid="{00000000-0005-0000-0000-0000FF110000}"/>
    <cellStyle name="Note 6 5" xfId="4899" xr:uid="{00000000-0005-0000-0000-000000120000}"/>
    <cellStyle name="Note 6 5 2" xfId="4900" xr:uid="{00000000-0005-0000-0000-000001120000}"/>
    <cellStyle name="Note 6 5 2 2" xfId="4901" xr:uid="{00000000-0005-0000-0000-000002120000}"/>
    <cellStyle name="Note 6 5 2 2 2" xfId="4902" xr:uid="{00000000-0005-0000-0000-000003120000}"/>
    <cellStyle name="Note 6 5 2 2 2 2" xfId="4903" xr:uid="{00000000-0005-0000-0000-000004120000}"/>
    <cellStyle name="Note 6 5 2 2 2 2 2" xfId="4904" xr:uid="{00000000-0005-0000-0000-000005120000}"/>
    <cellStyle name="Note 6 5 2 2 2 3" xfId="4905" xr:uid="{00000000-0005-0000-0000-000006120000}"/>
    <cellStyle name="Note 6 5 2 2 3" xfId="4906" xr:uid="{00000000-0005-0000-0000-000007120000}"/>
    <cellStyle name="Note 6 5 2 2 3 2" xfId="4907" xr:uid="{00000000-0005-0000-0000-000008120000}"/>
    <cellStyle name="Note 6 5 2 2 4" xfId="4908" xr:uid="{00000000-0005-0000-0000-000009120000}"/>
    <cellStyle name="Note 6 5 2 3" xfId="4909" xr:uid="{00000000-0005-0000-0000-00000A120000}"/>
    <cellStyle name="Note 6 5 2 3 2" xfId="4910" xr:uid="{00000000-0005-0000-0000-00000B120000}"/>
    <cellStyle name="Note 6 5 2 3 2 2" xfId="4911" xr:uid="{00000000-0005-0000-0000-00000C120000}"/>
    <cellStyle name="Note 6 5 2 3 3" xfId="4912" xr:uid="{00000000-0005-0000-0000-00000D120000}"/>
    <cellStyle name="Note 6 5 2 4" xfId="4913" xr:uid="{00000000-0005-0000-0000-00000E120000}"/>
    <cellStyle name="Note 6 5 2 4 2" xfId="4914" xr:uid="{00000000-0005-0000-0000-00000F120000}"/>
    <cellStyle name="Note 6 5 2 5" xfId="4915" xr:uid="{00000000-0005-0000-0000-000010120000}"/>
    <cellStyle name="Note 6 5 2 5 2" xfId="4916" xr:uid="{00000000-0005-0000-0000-000011120000}"/>
    <cellStyle name="Note 6 5 2 6" xfId="4917" xr:uid="{00000000-0005-0000-0000-000012120000}"/>
    <cellStyle name="Note 6 5 3" xfId="4918" xr:uid="{00000000-0005-0000-0000-000013120000}"/>
    <cellStyle name="Note 6 5 3 2" xfId="4919" xr:uid="{00000000-0005-0000-0000-000014120000}"/>
    <cellStyle name="Note 6 5 3 2 2" xfId="4920" xr:uid="{00000000-0005-0000-0000-000015120000}"/>
    <cellStyle name="Note 6 5 3 2 2 2" xfId="4921" xr:uid="{00000000-0005-0000-0000-000016120000}"/>
    <cellStyle name="Note 6 5 3 2 3" xfId="4922" xr:uid="{00000000-0005-0000-0000-000017120000}"/>
    <cellStyle name="Note 6 5 3 3" xfId="4923" xr:uid="{00000000-0005-0000-0000-000018120000}"/>
    <cellStyle name="Note 6 5 3 3 2" xfId="4924" xr:uid="{00000000-0005-0000-0000-000019120000}"/>
    <cellStyle name="Note 6 5 3 4" xfId="4925" xr:uid="{00000000-0005-0000-0000-00001A120000}"/>
    <cellStyle name="Note 6 5 4" xfId="4926" xr:uid="{00000000-0005-0000-0000-00001B120000}"/>
    <cellStyle name="Note 6 5 4 2" xfId="4927" xr:uid="{00000000-0005-0000-0000-00001C120000}"/>
    <cellStyle name="Note 6 5 4 2 2" xfId="4928" xr:uid="{00000000-0005-0000-0000-00001D120000}"/>
    <cellStyle name="Note 6 5 4 3" xfId="4929" xr:uid="{00000000-0005-0000-0000-00001E120000}"/>
    <cellStyle name="Note 6 5 5" xfId="4930" xr:uid="{00000000-0005-0000-0000-00001F120000}"/>
    <cellStyle name="Note 6 5 5 2" xfId="4931" xr:uid="{00000000-0005-0000-0000-000020120000}"/>
    <cellStyle name="Note 6 5 6" xfId="4932" xr:uid="{00000000-0005-0000-0000-000021120000}"/>
    <cellStyle name="Note 6 6" xfId="4933" xr:uid="{00000000-0005-0000-0000-000022120000}"/>
    <cellStyle name="Note 6 6 2" xfId="4934" xr:uid="{00000000-0005-0000-0000-000023120000}"/>
    <cellStyle name="Note 6 6 2 2" xfId="4935" xr:uid="{00000000-0005-0000-0000-000024120000}"/>
    <cellStyle name="Note 6 6 2 2 2" xfId="4936" xr:uid="{00000000-0005-0000-0000-000025120000}"/>
    <cellStyle name="Note 6 6 2 2 2 2" xfId="4937" xr:uid="{00000000-0005-0000-0000-000026120000}"/>
    <cellStyle name="Note 6 6 2 2 2 2 2" xfId="4938" xr:uid="{00000000-0005-0000-0000-000027120000}"/>
    <cellStyle name="Note 6 6 2 2 2 3" xfId="4939" xr:uid="{00000000-0005-0000-0000-000028120000}"/>
    <cellStyle name="Note 6 6 2 2 3" xfId="4940" xr:uid="{00000000-0005-0000-0000-000029120000}"/>
    <cellStyle name="Note 6 6 2 2 3 2" xfId="4941" xr:uid="{00000000-0005-0000-0000-00002A120000}"/>
    <cellStyle name="Note 6 6 2 2 4" xfId="4942" xr:uid="{00000000-0005-0000-0000-00002B120000}"/>
    <cellStyle name="Note 6 6 2 3" xfId="4943" xr:uid="{00000000-0005-0000-0000-00002C120000}"/>
    <cellStyle name="Note 6 6 2 3 2" xfId="4944" xr:uid="{00000000-0005-0000-0000-00002D120000}"/>
    <cellStyle name="Note 6 6 2 3 2 2" xfId="4945" xr:uid="{00000000-0005-0000-0000-00002E120000}"/>
    <cellStyle name="Note 6 6 2 3 3" xfId="4946" xr:uid="{00000000-0005-0000-0000-00002F120000}"/>
    <cellStyle name="Note 6 6 2 4" xfId="4947" xr:uid="{00000000-0005-0000-0000-000030120000}"/>
    <cellStyle name="Note 6 6 2 4 2" xfId="4948" xr:uid="{00000000-0005-0000-0000-000031120000}"/>
    <cellStyle name="Note 6 6 2 5" xfId="4949" xr:uid="{00000000-0005-0000-0000-000032120000}"/>
    <cellStyle name="Note 6 6 2 5 2" xfId="4950" xr:uid="{00000000-0005-0000-0000-000033120000}"/>
    <cellStyle name="Note 6 6 2 6" xfId="4951" xr:uid="{00000000-0005-0000-0000-000034120000}"/>
    <cellStyle name="Note 6 6 3" xfId="4952" xr:uid="{00000000-0005-0000-0000-000035120000}"/>
    <cellStyle name="Note 6 6 3 2" xfId="4953" xr:uid="{00000000-0005-0000-0000-000036120000}"/>
    <cellStyle name="Note 6 6 3 2 2" xfId="4954" xr:uid="{00000000-0005-0000-0000-000037120000}"/>
    <cellStyle name="Note 6 6 3 2 2 2" xfId="4955" xr:uid="{00000000-0005-0000-0000-000038120000}"/>
    <cellStyle name="Note 6 6 3 2 3" xfId="4956" xr:uid="{00000000-0005-0000-0000-000039120000}"/>
    <cellStyle name="Note 6 6 3 3" xfId="4957" xr:uid="{00000000-0005-0000-0000-00003A120000}"/>
    <cellStyle name="Note 6 6 3 3 2" xfId="4958" xr:uid="{00000000-0005-0000-0000-00003B120000}"/>
    <cellStyle name="Note 6 6 3 4" xfId="4959" xr:uid="{00000000-0005-0000-0000-00003C120000}"/>
    <cellStyle name="Note 6 6 4" xfId="4960" xr:uid="{00000000-0005-0000-0000-00003D120000}"/>
    <cellStyle name="Note 6 6 4 2" xfId="4961" xr:uid="{00000000-0005-0000-0000-00003E120000}"/>
    <cellStyle name="Note 6 6 4 2 2" xfId="4962" xr:uid="{00000000-0005-0000-0000-00003F120000}"/>
    <cellStyle name="Note 6 6 4 3" xfId="4963" xr:uid="{00000000-0005-0000-0000-000040120000}"/>
    <cellStyle name="Note 6 6 5" xfId="4964" xr:uid="{00000000-0005-0000-0000-000041120000}"/>
    <cellStyle name="Note 6 6 5 2" xfId="4965" xr:uid="{00000000-0005-0000-0000-000042120000}"/>
    <cellStyle name="Note 6 6 6" xfId="4966" xr:uid="{00000000-0005-0000-0000-000043120000}"/>
    <cellStyle name="Note 6 7" xfId="4967" xr:uid="{00000000-0005-0000-0000-000044120000}"/>
    <cellStyle name="Note 6 7 2" xfId="4968" xr:uid="{00000000-0005-0000-0000-000045120000}"/>
    <cellStyle name="Note 6 7 2 2" xfId="4969" xr:uid="{00000000-0005-0000-0000-000046120000}"/>
    <cellStyle name="Note 6 7 2 2 2" xfId="4970" xr:uid="{00000000-0005-0000-0000-000047120000}"/>
    <cellStyle name="Note 6 7 2 2 2 2" xfId="4971" xr:uid="{00000000-0005-0000-0000-000048120000}"/>
    <cellStyle name="Note 6 7 2 2 2 2 2" xfId="4972" xr:uid="{00000000-0005-0000-0000-000049120000}"/>
    <cellStyle name="Note 6 7 2 2 2 3" xfId="4973" xr:uid="{00000000-0005-0000-0000-00004A120000}"/>
    <cellStyle name="Note 6 7 2 2 3" xfId="4974" xr:uid="{00000000-0005-0000-0000-00004B120000}"/>
    <cellStyle name="Note 6 7 2 2 3 2" xfId="4975" xr:uid="{00000000-0005-0000-0000-00004C120000}"/>
    <cellStyle name="Note 6 7 2 2 4" xfId="4976" xr:uid="{00000000-0005-0000-0000-00004D120000}"/>
    <cellStyle name="Note 6 7 2 3" xfId="4977" xr:uid="{00000000-0005-0000-0000-00004E120000}"/>
    <cellStyle name="Note 6 7 2 3 2" xfId="4978" xr:uid="{00000000-0005-0000-0000-00004F120000}"/>
    <cellStyle name="Note 6 7 2 3 2 2" xfId="4979" xr:uid="{00000000-0005-0000-0000-000050120000}"/>
    <cellStyle name="Note 6 7 2 3 3" xfId="4980" xr:uid="{00000000-0005-0000-0000-000051120000}"/>
    <cellStyle name="Note 6 7 2 4" xfId="4981" xr:uid="{00000000-0005-0000-0000-000052120000}"/>
    <cellStyle name="Note 6 7 2 4 2" xfId="4982" xr:uid="{00000000-0005-0000-0000-000053120000}"/>
    <cellStyle name="Note 6 7 2 5" xfId="4983" xr:uid="{00000000-0005-0000-0000-000054120000}"/>
    <cellStyle name="Note 6 7 2 5 2" xfId="4984" xr:uid="{00000000-0005-0000-0000-000055120000}"/>
    <cellStyle name="Note 6 7 2 6" xfId="4985" xr:uid="{00000000-0005-0000-0000-000056120000}"/>
    <cellStyle name="Note 6 7 3" xfId="4986" xr:uid="{00000000-0005-0000-0000-000057120000}"/>
    <cellStyle name="Note 6 7 3 2" xfId="4987" xr:uid="{00000000-0005-0000-0000-000058120000}"/>
    <cellStyle name="Note 6 7 3 2 2" xfId="4988" xr:uid="{00000000-0005-0000-0000-000059120000}"/>
    <cellStyle name="Note 6 7 3 2 2 2" xfId="4989" xr:uid="{00000000-0005-0000-0000-00005A120000}"/>
    <cellStyle name="Note 6 7 3 2 3" xfId="4990" xr:uid="{00000000-0005-0000-0000-00005B120000}"/>
    <cellStyle name="Note 6 7 3 3" xfId="4991" xr:uid="{00000000-0005-0000-0000-00005C120000}"/>
    <cellStyle name="Note 6 7 3 3 2" xfId="4992" xr:uid="{00000000-0005-0000-0000-00005D120000}"/>
    <cellStyle name="Note 6 7 3 4" xfId="4993" xr:uid="{00000000-0005-0000-0000-00005E120000}"/>
    <cellStyle name="Note 6 7 4" xfId="4994" xr:uid="{00000000-0005-0000-0000-00005F120000}"/>
    <cellStyle name="Note 6 7 4 2" xfId="4995" xr:uid="{00000000-0005-0000-0000-000060120000}"/>
    <cellStyle name="Note 6 7 4 2 2" xfId="4996" xr:uid="{00000000-0005-0000-0000-000061120000}"/>
    <cellStyle name="Note 6 7 4 3" xfId="4997" xr:uid="{00000000-0005-0000-0000-000062120000}"/>
    <cellStyle name="Note 6 7 5" xfId="4998" xr:uid="{00000000-0005-0000-0000-000063120000}"/>
    <cellStyle name="Note 6 7 5 2" xfId="4999" xr:uid="{00000000-0005-0000-0000-000064120000}"/>
    <cellStyle name="Note 6 7 6" xfId="5000" xr:uid="{00000000-0005-0000-0000-000065120000}"/>
    <cellStyle name="Note 6 8" xfId="5001" xr:uid="{00000000-0005-0000-0000-000066120000}"/>
    <cellStyle name="Note 6 8 2" xfId="5002" xr:uid="{00000000-0005-0000-0000-000067120000}"/>
    <cellStyle name="Note 6 8 2 2" xfId="5003" xr:uid="{00000000-0005-0000-0000-000068120000}"/>
    <cellStyle name="Note 6 8 2 2 2" xfId="5004" xr:uid="{00000000-0005-0000-0000-000069120000}"/>
    <cellStyle name="Note 6 8 2 2 2 2" xfId="5005" xr:uid="{00000000-0005-0000-0000-00006A120000}"/>
    <cellStyle name="Note 6 8 2 2 2 2 2" xfId="5006" xr:uid="{00000000-0005-0000-0000-00006B120000}"/>
    <cellStyle name="Note 6 8 2 2 2 3" xfId="5007" xr:uid="{00000000-0005-0000-0000-00006C120000}"/>
    <cellStyle name="Note 6 8 2 2 3" xfId="5008" xr:uid="{00000000-0005-0000-0000-00006D120000}"/>
    <cellStyle name="Note 6 8 2 2 3 2" xfId="5009" xr:uid="{00000000-0005-0000-0000-00006E120000}"/>
    <cellStyle name="Note 6 8 2 2 4" xfId="5010" xr:uid="{00000000-0005-0000-0000-00006F120000}"/>
    <cellStyle name="Note 6 8 2 3" xfId="5011" xr:uid="{00000000-0005-0000-0000-000070120000}"/>
    <cellStyle name="Note 6 8 2 3 2" xfId="5012" xr:uid="{00000000-0005-0000-0000-000071120000}"/>
    <cellStyle name="Note 6 8 2 3 2 2" xfId="5013" xr:uid="{00000000-0005-0000-0000-000072120000}"/>
    <cellStyle name="Note 6 8 2 3 3" xfId="5014" xr:uid="{00000000-0005-0000-0000-000073120000}"/>
    <cellStyle name="Note 6 8 2 4" xfId="5015" xr:uid="{00000000-0005-0000-0000-000074120000}"/>
    <cellStyle name="Note 6 8 2 4 2" xfId="5016" xr:uid="{00000000-0005-0000-0000-000075120000}"/>
    <cellStyle name="Note 6 8 2 5" xfId="5017" xr:uid="{00000000-0005-0000-0000-000076120000}"/>
    <cellStyle name="Note 6 8 2 5 2" xfId="5018" xr:uid="{00000000-0005-0000-0000-000077120000}"/>
    <cellStyle name="Note 6 8 2 6" xfId="5019" xr:uid="{00000000-0005-0000-0000-000078120000}"/>
    <cellStyle name="Note 6 8 3" xfId="5020" xr:uid="{00000000-0005-0000-0000-000079120000}"/>
    <cellStyle name="Note 6 8 3 2" xfId="5021" xr:uid="{00000000-0005-0000-0000-00007A120000}"/>
    <cellStyle name="Note 6 8 3 2 2" xfId="5022" xr:uid="{00000000-0005-0000-0000-00007B120000}"/>
    <cellStyle name="Note 6 8 3 2 2 2" xfId="5023" xr:uid="{00000000-0005-0000-0000-00007C120000}"/>
    <cellStyle name="Note 6 8 3 2 3" xfId="5024" xr:uid="{00000000-0005-0000-0000-00007D120000}"/>
    <cellStyle name="Note 6 8 3 3" xfId="5025" xr:uid="{00000000-0005-0000-0000-00007E120000}"/>
    <cellStyle name="Note 6 8 3 3 2" xfId="5026" xr:uid="{00000000-0005-0000-0000-00007F120000}"/>
    <cellStyle name="Note 6 8 3 4" xfId="5027" xr:uid="{00000000-0005-0000-0000-000080120000}"/>
    <cellStyle name="Note 6 8 4" xfId="5028" xr:uid="{00000000-0005-0000-0000-000081120000}"/>
    <cellStyle name="Note 6 8 4 2" xfId="5029" xr:uid="{00000000-0005-0000-0000-000082120000}"/>
    <cellStyle name="Note 6 8 4 2 2" xfId="5030" xr:uid="{00000000-0005-0000-0000-000083120000}"/>
    <cellStyle name="Note 6 8 4 3" xfId="5031" xr:uid="{00000000-0005-0000-0000-000084120000}"/>
    <cellStyle name="Note 6 8 5" xfId="5032" xr:uid="{00000000-0005-0000-0000-000085120000}"/>
    <cellStyle name="Note 6 8 5 2" xfId="5033" xr:uid="{00000000-0005-0000-0000-000086120000}"/>
    <cellStyle name="Note 6 8 6" xfId="5034" xr:uid="{00000000-0005-0000-0000-000087120000}"/>
    <cellStyle name="Note 7 2" xfId="5035" xr:uid="{00000000-0005-0000-0000-000088120000}"/>
    <cellStyle name="Note 7 2 2" xfId="5036" xr:uid="{00000000-0005-0000-0000-000089120000}"/>
    <cellStyle name="Note 7 2 2 2" xfId="5037" xr:uid="{00000000-0005-0000-0000-00008A120000}"/>
    <cellStyle name="Note 7 2 2 2 2" xfId="5038" xr:uid="{00000000-0005-0000-0000-00008B120000}"/>
    <cellStyle name="Note 7 2 2 2 2 2" xfId="5039" xr:uid="{00000000-0005-0000-0000-00008C120000}"/>
    <cellStyle name="Note 7 2 2 2 2 2 2" xfId="5040" xr:uid="{00000000-0005-0000-0000-00008D120000}"/>
    <cellStyle name="Note 7 2 2 2 2 3" xfId="5041" xr:uid="{00000000-0005-0000-0000-00008E120000}"/>
    <cellStyle name="Note 7 2 2 2 3" xfId="5042" xr:uid="{00000000-0005-0000-0000-00008F120000}"/>
    <cellStyle name="Note 7 2 2 2 3 2" xfId="5043" xr:uid="{00000000-0005-0000-0000-000090120000}"/>
    <cellStyle name="Note 7 2 2 2 4" xfId="5044" xr:uid="{00000000-0005-0000-0000-000091120000}"/>
    <cellStyle name="Note 7 2 2 3" xfId="5045" xr:uid="{00000000-0005-0000-0000-000092120000}"/>
    <cellStyle name="Note 7 2 2 3 2" xfId="5046" xr:uid="{00000000-0005-0000-0000-000093120000}"/>
    <cellStyle name="Note 7 2 2 3 2 2" xfId="5047" xr:uid="{00000000-0005-0000-0000-000094120000}"/>
    <cellStyle name="Note 7 2 2 3 3" xfId="5048" xr:uid="{00000000-0005-0000-0000-000095120000}"/>
    <cellStyle name="Note 7 2 2 4" xfId="5049" xr:uid="{00000000-0005-0000-0000-000096120000}"/>
    <cellStyle name="Note 7 2 2 4 2" xfId="5050" xr:uid="{00000000-0005-0000-0000-000097120000}"/>
    <cellStyle name="Note 7 2 2 5" xfId="5051" xr:uid="{00000000-0005-0000-0000-000098120000}"/>
    <cellStyle name="Note 7 2 2 5 2" xfId="5052" xr:uid="{00000000-0005-0000-0000-000099120000}"/>
    <cellStyle name="Note 7 2 2 6" xfId="5053" xr:uid="{00000000-0005-0000-0000-00009A120000}"/>
    <cellStyle name="Note 7 2 3" xfId="5054" xr:uid="{00000000-0005-0000-0000-00009B120000}"/>
    <cellStyle name="Note 7 2 3 2" xfId="5055" xr:uid="{00000000-0005-0000-0000-00009C120000}"/>
    <cellStyle name="Note 7 2 3 2 2" xfId="5056" xr:uid="{00000000-0005-0000-0000-00009D120000}"/>
    <cellStyle name="Note 7 2 3 2 2 2" xfId="5057" xr:uid="{00000000-0005-0000-0000-00009E120000}"/>
    <cellStyle name="Note 7 2 3 2 3" xfId="5058" xr:uid="{00000000-0005-0000-0000-00009F120000}"/>
    <cellStyle name="Note 7 2 3 3" xfId="5059" xr:uid="{00000000-0005-0000-0000-0000A0120000}"/>
    <cellStyle name="Note 7 2 3 3 2" xfId="5060" xr:uid="{00000000-0005-0000-0000-0000A1120000}"/>
    <cellStyle name="Note 7 2 3 4" xfId="5061" xr:uid="{00000000-0005-0000-0000-0000A2120000}"/>
    <cellStyle name="Note 7 2 4" xfId="5062" xr:uid="{00000000-0005-0000-0000-0000A3120000}"/>
    <cellStyle name="Note 7 2 4 2" xfId="5063" xr:uid="{00000000-0005-0000-0000-0000A4120000}"/>
    <cellStyle name="Note 7 2 4 2 2" xfId="5064" xr:uid="{00000000-0005-0000-0000-0000A5120000}"/>
    <cellStyle name="Note 7 2 4 3" xfId="5065" xr:uid="{00000000-0005-0000-0000-0000A6120000}"/>
    <cellStyle name="Note 7 2 5" xfId="5066" xr:uid="{00000000-0005-0000-0000-0000A7120000}"/>
    <cellStyle name="Note 7 2 5 2" xfId="5067" xr:uid="{00000000-0005-0000-0000-0000A8120000}"/>
    <cellStyle name="Note 7 2 6" xfId="5068" xr:uid="{00000000-0005-0000-0000-0000A9120000}"/>
    <cellStyle name="Note 7 3" xfId="5069" xr:uid="{00000000-0005-0000-0000-0000AA120000}"/>
    <cellStyle name="Note 7 3 2" xfId="5070" xr:uid="{00000000-0005-0000-0000-0000AB120000}"/>
    <cellStyle name="Note 7 3 2 2" xfId="5071" xr:uid="{00000000-0005-0000-0000-0000AC120000}"/>
    <cellStyle name="Note 7 3 2 2 2" xfId="5072" xr:uid="{00000000-0005-0000-0000-0000AD120000}"/>
    <cellStyle name="Note 7 3 2 2 2 2" xfId="5073" xr:uid="{00000000-0005-0000-0000-0000AE120000}"/>
    <cellStyle name="Note 7 3 2 2 2 2 2" xfId="5074" xr:uid="{00000000-0005-0000-0000-0000AF120000}"/>
    <cellStyle name="Note 7 3 2 2 2 3" xfId="5075" xr:uid="{00000000-0005-0000-0000-0000B0120000}"/>
    <cellStyle name="Note 7 3 2 2 3" xfId="5076" xr:uid="{00000000-0005-0000-0000-0000B1120000}"/>
    <cellStyle name="Note 7 3 2 2 3 2" xfId="5077" xr:uid="{00000000-0005-0000-0000-0000B2120000}"/>
    <cellStyle name="Note 7 3 2 2 4" xfId="5078" xr:uid="{00000000-0005-0000-0000-0000B3120000}"/>
    <cellStyle name="Note 7 3 2 3" xfId="5079" xr:uid="{00000000-0005-0000-0000-0000B4120000}"/>
    <cellStyle name="Note 7 3 2 3 2" xfId="5080" xr:uid="{00000000-0005-0000-0000-0000B5120000}"/>
    <cellStyle name="Note 7 3 2 3 2 2" xfId="5081" xr:uid="{00000000-0005-0000-0000-0000B6120000}"/>
    <cellStyle name="Note 7 3 2 3 3" xfId="5082" xr:uid="{00000000-0005-0000-0000-0000B7120000}"/>
    <cellStyle name="Note 7 3 2 4" xfId="5083" xr:uid="{00000000-0005-0000-0000-0000B8120000}"/>
    <cellStyle name="Note 7 3 2 4 2" xfId="5084" xr:uid="{00000000-0005-0000-0000-0000B9120000}"/>
    <cellStyle name="Note 7 3 2 5" xfId="5085" xr:uid="{00000000-0005-0000-0000-0000BA120000}"/>
    <cellStyle name="Note 7 3 2 5 2" xfId="5086" xr:uid="{00000000-0005-0000-0000-0000BB120000}"/>
    <cellStyle name="Note 7 3 2 6" xfId="5087" xr:uid="{00000000-0005-0000-0000-0000BC120000}"/>
    <cellStyle name="Note 7 3 3" xfId="5088" xr:uid="{00000000-0005-0000-0000-0000BD120000}"/>
    <cellStyle name="Note 7 3 3 2" xfId="5089" xr:uid="{00000000-0005-0000-0000-0000BE120000}"/>
    <cellStyle name="Note 7 3 3 2 2" xfId="5090" xr:uid="{00000000-0005-0000-0000-0000BF120000}"/>
    <cellStyle name="Note 7 3 3 2 2 2" xfId="5091" xr:uid="{00000000-0005-0000-0000-0000C0120000}"/>
    <cellStyle name="Note 7 3 3 2 3" xfId="5092" xr:uid="{00000000-0005-0000-0000-0000C1120000}"/>
    <cellStyle name="Note 7 3 3 3" xfId="5093" xr:uid="{00000000-0005-0000-0000-0000C2120000}"/>
    <cellStyle name="Note 7 3 3 3 2" xfId="5094" xr:uid="{00000000-0005-0000-0000-0000C3120000}"/>
    <cellStyle name="Note 7 3 3 4" xfId="5095" xr:uid="{00000000-0005-0000-0000-0000C4120000}"/>
    <cellStyle name="Note 7 3 4" xfId="5096" xr:uid="{00000000-0005-0000-0000-0000C5120000}"/>
    <cellStyle name="Note 7 3 4 2" xfId="5097" xr:uid="{00000000-0005-0000-0000-0000C6120000}"/>
    <cellStyle name="Note 7 3 4 2 2" xfId="5098" xr:uid="{00000000-0005-0000-0000-0000C7120000}"/>
    <cellStyle name="Note 7 3 4 3" xfId="5099" xr:uid="{00000000-0005-0000-0000-0000C8120000}"/>
    <cellStyle name="Note 7 3 5" xfId="5100" xr:uid="{00000000-0005-0000-0000-0000C9120000}"/>
    <cellStyle name="Note 7 3 5 2" xfId="5101" xr:uid="{00000000-0005-0000-0000-0000CA120000}"/>
    <cellStyle name="Note 7 3 6" xfId="5102" xr:uid="{00000000-0005-0000-0000-0000CB120000}"/>
    <cellStyle name="Note 7 4" xfId="5103" xr:uid="{00000000-0005-0000-0000-0000CC120000}"/>
    <cellStyle name="Note 7 4 2" xfId="5104" xr:uid="{00000000-0005-0000-0000-0000CD120000}"/>
    <cellStyle name="Note 7 4 2 2" xfId="5105" xr:uid="{00000000-0005-0000-0000-0000CE120000}"/>
    <cellStyle name="Note 7 4 2 2 2" xfId="5106" xr:uid="{00000000-0005-0000-0000-0000CF120000}"/>
    <cellStyle name="Note 7 4 2 2 2 2" xfId="5107" xr:uid="{00000000-0005-0000-0000-0000D0120000}"/>
    <cellStyle name="Note 7 4 2 2 2 2 2" xfId="5108" xr:uid="{00000000-0005-0000-0000-0000D1120000}"/>
    <cellStyle name="Note 7 4 2 2 2 3" xfId="5109" xr:uid="{00000000-0005-0000-0000-0000D2120000}"/>
    <cellStyle name="Note 7 4 2 2 3" xfId="5110" xr:uid="{00000000-0005-0000-0000-0000D3120000}"/>
    <cellStyle name="Note 7 4 2 2 3 2" xfId="5111" xr:uid="{00000000-0005-0000-0000-0000D4120000}"/>
    <cellStyle name="Note 7 4 2 2 4" xfId="5112" xr:uid="{00000000-0005-0000-0000-0000D5120000}"/>
    <cellStyle name="Note 7 4 2 3" xfId="5113" xr:uid="{00000000-0005-0000-0000-0000D6120000}"/>
    <cellStyle name="Note 7 4 2 3 2" xfId="5114" xr:uid="{00000000-0005-0000-0000-0000D7120000}"/>
    <cellStyle name="Note 7 4 2 3 2 2" xfId="5115" xr:uid="{00000000-0005-0000-0000-0000D8120000}"/>
    <cellStyle name="Note 7 4 2 3 3" xfId="5116" xr:uid="{00000000-0005-0000-0000-0000D9120000}"/>
    <cellStyle name="Note 7 4 2 4" xfId="5117" xr:uid="{00000000-0005-0000-0000-0000DA120000}"/>
    <cellStyle name="Note 7 4 2 4 2" xfId="5118" xr:uid="{00000000-0005-0000-0000-0000DB120000}"/>
    <cellStyle name="Note 7 4 2 5" xfId="5119" xr:uid="{00000000-0005-0000-0000-0000DC120000}"/>
    <cellStyle name="Note 7 4 2 5 2" xfId="5120" xr:uid="{00000000-0005-0000-0000-0000DD120000}"/>
    <cellStyle name="Note 7 4 2 6" xfId="5121" xr:uid="{00000000-0005-0000-0000-0000DE120000}"/>
    <cellStyle name="Note 7 4 3" xfId="5122" xr:uid="{00000000-0005-0000-0000-0000DF120000}"/>
    <cellStyle name="Note 7 4 3 2" xfId="5123" xr:uid="{00000000-0005-0000-0000-0000E0120000}"/>
    <cellStyle name="Note 7 4 3 2 2" xfId="5124" xr:uid="{00000000-0005-0000-0000-0000E1120000}"/>
    <cellStyle name="Note 7 4 3 2 2 2" xfId="5125" xr:uid="{00000000-0005-0000-0000-0000E2120000}"/>
    <cellStyle name="Note 7 4 3 2 3" xfId="5126" xr:uid="{00000000-0005-0000-0000-0000E3120000}"/>
    <cellStyle name="Note 7 4 3 3" xfId="5127" xr:uid="{00000000-0005-0000-0000-0000E4120000}"/>
    <cellStyle name="Note 7 4 3 3 2" xfId="5128" xr:uid="{00000000-0005-0000-0000-0000E5120000}"/>
    <cellStyle name="Note 7 4 3 4" xfId="5129" xr:uid="{00000000-0005-0000-0000-0000E6120000}"/>
    <cellStyle name="Note 7 4 4" xfId="5130" xr:uid="{00000000-0005-0000-0000-0000E7120000}"/>
    <cellStyle name="Note 7 4 4 2" xfId="5131" xr:uid="{00000000-0005-0000-0000-0000E8120000}"/>
    <cellStyle name="Note 7 4 4 2 2" xfId="5132" xr:uid="{00000000-0005-0000-0000-0000E9120000}"/>
    <cellStyle name="Note 7 4 4 3" xfId="5133" xr:uid="{00000000-0005-0000-0000-0000EA120000}"/>
    <cellStyle name="Note 7 4 5" xfId="5134" xr:uid="{00000000-0005-0000-0000-0000EB120000}"/>
    <cellStyle name="Note 7 4 5 2" xfId="5135" xr:uid="{00000000-0005-0000-0000-0000EC120000}"/>
    <cellStyle name="Note 7 4 6" xfId="5136" xr:uid="{00000000-0005-0000-0000-0000ED120000}"/>
    <cellStyle name="Note 7 5" xfId="5137" xr:uid="{00000000-0005-0000-0000-0000EE120000}"/>
    <cellStyle name="Note 7 5 2" xfId="5138" xr:uid="{00000000-0005-0000-0000-0000EF120000}"/>
    <cellStyle name="Note 7 5 2 2" xfId="5139" xr:uid="{00000000-0005-0000-0000-0000F0120000}"/>
    <cellStyle name="Note 7 5 2 2 2" xfId="5140" xr:uid="{00000000-0005-0000-0000-0000F1120000}"/>
    <cellStyle name="Note 7 5 2 2 2 2" xfId="5141" xr:uid="{00000000-0005-0000-0000-0000F2120000}"/>
    <cellStyle name="Note 7 5 2 2 2 2 2" xfId="5142" xr:uid="{00000000-0005-0000-0000-0000F3120000}"/>
    <cellStyle name="Note 7 5 2 2 2 3" xfId="5143" xr:uid="{00000000-0005-0000-0000-0000F4120000}"/>
    <cellStyle name="Note 7 5 2 2 3" xfId="5144" xr:uid="{00000000-0005-0000-0000-0000F5120000}"/>
    <cellStyle name="Note 7 5 2 2 3 2" xfId="5145" xr:uid="{00000000-0005-0000-0000-0000F6120000}"/>
    <cellStyle name="Note 7 5 2 2 4" xfId="5146" xr:uid="{00000000-0005-0000-0000-0000F7120000}"/>
    <cellStyle name="Note 7 5 2 3" xfId="5147" xr:uid="{00000000-0005-0000-0000-0000F8120000}"/>
    <cellStyle name="Note 7 5 2 3 2" xfId="5148" xr:uid="{00000000-0005-0000-0000-0000F9120000}"/>
    <cellStyle name="Note 7 5 2 3 2 2" xfId="5149" xr:uid="{00000000-0005-0000-0000-0000FA120000}"/>
    <cellStyle name="Note 7 5 2 3 3" xfId="5150" xr:uid="{00000000-0005-0000-0000-0000FB120000}"/>
    <cellStyle name="Note 7 5 2 4" xfId="5151" xr:uid="{00000000-0005-0000-0000-0000FC120000}"/>
    <cellStyle name="Note 7 5 2 4 2" xfId="5152" xr:uid="{00000000-0005-0000-0000-0000FD120000}"/>
    <cellStyle name="Note 7 5 2 5" xfId="5153" xr:uid="{00000000-0005-0000-0000-0000FE120000}"/>
    <cellStyle name="Note 7 5 2 5 2" xfId="5154" xr:uid="{00000000-0005-0000-0000-0000FF120000}"/>
    <cellStyle name="Note 7 5 2 6" xfId="5155" xr:uid="{00000000-0005-0000-0000-000000130000}"/>
    <cellStyle name="Note 7 5 3" xfId="5156" xr:uid="{00000000-0005-0000-0000-000001130000}"/>
    <cellStyle name="Note 7 5 3 2" xfId="5157" xr:uid="{00000000-0005-0000-0000-000002130000}"/>
    <cellStyle name="Note 7 5 3 2 2" xfId="5158" xr:uid="{00000000-0005-0000-0000-000003130000}"/>
    <cellStyle name="Note 7 5 3 2 2 2" xfId="5159" xr:uid="{00000000-0005-0000-0000-000004130000}"/>
    <cellStyle name="Note 7 5 3 2 3" xfId="5160" xr:uid="{00000000-0005-0000-0000-000005130000}"/>
    <cellStyle name="Note 7 5 3 3" xfId="5161" xr:uid="{00000000-0005-0000-0000-000006130000}"/>
    <cellStyle name="Note 7 5 3 3 2" xfId="5162" xr:uid="{00000000-0005-0000-0000-000007130000}"/>
    <cellStyle name="Note 7 5 3 4" xfId="5163" xr:uid="{00000000-0005-0000-0000-000008130000}"/>
    <cellStyle name="Note 7 5 4" xfId="5164" xr:uid="{00000000-0005-0000-0000-000009130000}"/>
    <cellStyle name="Note 7 5 4 2" xfId="5165" xr:uid="{00000000-0005-0000-0000-00000A130000}"/>
    <cellStyle name="Note 7 5 4 2 2" xfId="5166" xr:uid="{00000000-0005-0000-0000-00000B130000}"/>
    <cellStyle name="Note 7 5 4 3" xfId="5167" xr:uid="{00000000-0005-0000-0000-00000C130000}"/>
    <cellStyle name="Note 7 5 5" xfId="5168" xr:uid="{00000000-0005-0000-0000-00000D130000}"/>
    <cellStyle name="Note 7 5 5 2" xfId="5169" xr:uid="{00000000-0005-0000-0000-00000E130000}"/>
    <cellStyle name="Note 7 5 6" xfId="5170" xr:uid="{00000000-0005-0000-0000-00000F130000}"/>
    <cellStyle name="Note 7 6" xfId="5171" xr:uid="{00000000-0005-0000-0000-000010130000}"/>
    <cellStyle name="Note 7 6 2" xfId="5172" xr:uid="{00000000-0005-0000-0000-000011130000}"/>
    <cellStyle name="Note 7 6 2 2" xfId="5173" xr:uid="{00000000-0005-0000-0000-000012130000}"/>
    <cellStyle name="Note 7 6 2 2 2" xfId="5174" xr:uid="{00000000-0005-0000-0000-000013130000}"/>
    <cellStyle name="Note 7 6 2 2 2 2" xfId="5175" xr:uid="{00000000-0005-0000-0000-000014130000}"/>
    <cellStyle name="Note 7 6 2 2 2 2 2" xfId="5176" xr:uid="{00000000-0005-0000-0000-000015130000}"/>
    <cellStyle name="Note 7 6 2 2 2 3" xfId="5177" xr:uid="{00000000-0005-0000-0000-000016130000}"/>
    <cellStyle name="Note 7 6 2 2 3" xfId="5178" xr:uid="{00000000-0005-0000-0000-000017130000}"/>
    <cellStyle name="Note 7 6 2 2 3 2" xfId="5179" xr:uid="{00000000-0005-0000-0000-000018130000}"/>
    <cellStyle name="Note 7 6 2 2 4" xfId="5180" xr:uid="{00000000-0005-0000-0000-000019130000}"/>
    <cellStyle name="Note 7 6 2 3" xfId="5181" xr:uid="{00000000-0005-0000-0000-00001A130000}"/>
    <cellStyle name="Note 7 6 2 3 2" xfId="5182" xr:uid="{00000000-0005-0000-0000-00001B130000}"/>
    <cellStyle name="Note 7 6 2 3 2 2" xfId="5183" xr:uid="{00000000-0005-0000-0000-00001C130000}"/>
    <cellStyle name="Note 7 6 2 3 3" xfId="5184" xr:uid="{00000000-0005-0000-0000-00001D130000}"/>
    <cellStyle name="Note 7 6 2 4" xfId="5185" xr:uid="{00000000-0005-0000-0000-00001E130000}"/>
    <cellStyle name="Note 7 6 2 4 2" xfId="5186" xr:uid="{00000000-0005-0000-0000-00001F130000}"/>
    <cellStyle name="Note 7 6 2 5" xfId="5187" xr:uid="{00000000-0005-0000-0000-000020130000}"/>
    <cellStyle name="Note 7 6 2 5 2" xfId="5188" xr:uid="{00000000-0005-0000-0000-000021130000}"/>
    <cellStyle name="Note 7 6 2 6" xfId="5189" xr:uid="{00000000-0005-0000-0000-000022130000}"/>
    <cellStyle name="Note 7 6 3" xfId="5190" xr:uid="{00000000-0005-0000-0000-000023130000}"/>
    <cellStyle name="Note 7 6 3 2" xfId="5191" xr:uid="{00000000-0005-0000-0000-000024130000}"/>
    <cellStyle name="Note 7 6 3 2 2" xfId="5192" xr:uid="{00000000-0005-0000-0000-000025130000}"/>
    <cellStyle name="Note 7 6 3 2 2 2" xfId="5193" xr:uid="{00000000-0005-0000-0000-000026130000}"/>
    <cellStyle name="Note 7 6 3 2 3" xfId="5194" xr:uid="{00000000-0005-0000-0000-000027130000}"/>
    <cellStyle name="Note 7 6 3 3" xfId="5195" xr:uid="{00000000-0005-0000-0000-000028130000}"/>
    <cellStyle name="Note 7 6 3 3 2" xfId="5196" xr:uid="{00000000-0005-0000-0000-000029130000}"/>
    <cellStyle name="Note 7 6 3 4" xfId="5197" xr:uid="{00000000-0005-0000-0000-00002A130000}"/>
    <cellStyle name="Note 7 6 4" xfId="5198" xr:uid="{00000000-0005-0000-0000-00002B130000}"/>
    <cellStyle name="Note 7 6 4 2" xfId="5199" xr:uid="{00000000-0005-0000-0000-00002C130000}"/>
    <cellStyle name="Note 7 6 4 2 2" xfId="5200" xr:uid="{00000000-0005-0000-0000-00002D130000}"/>
    <cellStyle name="Note 7 6 4 3" xfId="5201" xr:uid="{00000000-0005-0000-0000-00002E130000}"/>
    <cellStyle name="Note 7 6 5" xfId="5202" xr:uid="{00000000-0005-0000-0000-00002F130000}"/>
    <cellStyle name="Note 7 6 5 2" xfId="5203" xr:uid="{00000000-0005-0000-0000-000030130000}"/>
    <cellStyle name="Note 7 6 6" xfId="5204" xr:uid="{00000000-0005-0000-0000-000031130000}"/>
    <cellStyle name="Note 7 7" xfId="5205" xr:uid="{00000000-0005-0000-0000-000032130000}"/>
    <cellStyle name="Note 7 7 2" xfId="5206" xr:uid="{00000000-0005-0000-0000-000033130000}"/>
    <cellStyle name="Note 7 7 2 2" xfId="5207" xr:uid="{00000000-0005-0000-0000-000034130000}"/>
    <cellStyle name="Note 7 7 2 2 2" xfId="5208" xr:uid="{00000000-0005-0000-0000-000035130000}"/>
    <cellStyle name="Note 7 7 2 2 2 2" xfId="5209" xr:uid="{00000000-0005-0000-0000-000036130000}"/>
    <cellStyle name="Note 7 7 2 2 2 2 2" xfId="5210" xr:uid="{00000000-0005-0000-0000-000037130000}"/>
    <cellStyle name="Note 7 7 2 2 2 3" xfId="5211" xr:uid="{00000000-0005-0000-0000-000038130000}"/>
    <cellStyle name="Note 7 7 2 2 3" xfId="5212" xr:uid="{00000000-0005-0000-0000-000039130000}"/>
    <cellStyle name="Note 7 7 2 2 3 2" xfId="5213" xr:uid="{00000000-0005-0000-0000-00003A130000}"/>
    <cellStyle name="Note 7 7 2 2 4" xfId="5214" xr:uid="{00000000-0005-0000-0000-00003B130000}"/>
    <cellStyle name="Note 7 7 2 3" xfId="5215" xr:uid="{00000000-0005-0000-0000-00003C130000}"/>
    <cellStyle name="Note 7 7 2 3 2" xfId="5216" xr:uid="{00000000-0005-0000-0000-00003D130000}"/>
    <cellStyle name="Note 7 7 2 3 2 2" xfId="5217" xr:uid="{00000000-0005-0000-0000-00003E130000}"/>
    <cellStyle name="Note 7 7 2 3 3" xfId="5218" xr:uid="{00000000-0005-0000-0000-00003F130000}"/>
    <cellStyle name="Note 7 7 2 4" xfId="5219" xr:uid="{00000000-0005-0000-0000-000040130000}"/>
    <cellStyle name="Note 7 7 2 4 2" xfId="5220" xr:uid="{00000000-0005-0000-0000-000041130000}"/>
    <cellStyle name="Note 7 7 2 5" xfId="5221" xr:uid="{00000000-0005-0000-0000-000042130000}"/>
    <cellStyle name="Note 7 7 2 5 2" xfId="5222" xr:uid="{00000000-0005-0000-0000-000043130000}"/>
    <cellStyle name="Note 7 7 2 6" xfId="5223" xr:uid="{00000000-0005-0000-0000-000044130000}"/>
    <cellStyle name="Note 7 7 3" xfId="5224" xr:uid="{00000000-0005-0000-0000-000045130000}"/>
    <cellStyle name="Note 7 7 3 2" xfId="5225" xr:uid="{00000000-0005-0000-0000-000046130000}"/>
    <cellStyle name="Note 7 7 3 2 2" xfId="5226" xr:uid="{00000000-0005-0000-0000-000047130000}"/>
    <cellStyle name="Note 7 7 3 2 2 2" xfId="5227" xr:uid="{00000000-0005-0000-0000-000048130000}"/>
    <cellStyle name="Note 7 7 3 2 3" xfId="5228" xr:uid="{00000000-0005-0000-0000-000049130000}"/>
    <cellStyle name="Note 7 7 3 3" xfId="5229" xr:uid="{00000000-0005-0000-0000-00004A130000}"/>
    <cellStyle name="Note 7 7 3 3 2" xfId="5230" xr:uid="{00000000-0005-0000-0000-00004B130000}"/>
    <cellStyle name="Note 7 7 3 4" xfId="5231" xr:uid="{00000000-0005-0000-0000-00004C130000}"/>
    <cellStyle name="Note 7 7 4" xfId="5232" xr:uid="{00000000-0005-0000-0000-00004D130000}"/>
    <cellStyle name="Note 7 7 4 2" xfId="5233" xr:uid="{00000000-0005-0000-0000-00004E130000}"/>
    <cellStyle name="Note 7 7 4 2 2" xfId="5234" xr:uid="{00000000-0005-0000-0000-00004F130000}"/>
    <cellStyle name="Note 7 7 4 3" xfId="5235" xr:uid="{00000000-0005-0000-0000-000050130000}"/>
    <cellStyle name="Note 7 7 5" xfId="5236" xr:uid="{00000000-0005-0000-0000-000051130000}"/>
    <cellStyle name="Note 7 7 5 2" xfId="5237" xr:uid="{00000000-0005-0000-0000-000052130000}"/>
    <cellStyle name="Note 7 7 6" xfId="5238" xr:uid="{00000000-0005-0000-0000-000053130000}"/>
    <cellStyle name="Note 7 8" xfId="5239" xr:uid="{00000000-0005-0000-0000-000054130000}"/>
    <cellStyle name="Note 7 8 2" xfId="5240" xr:uid="{00000000-0005-0000-0000-000055130000}"/>
    <cellStyle name="Note 7 8 2 2" xfId="5241" xr:uid="{00000000-0005-0000-0000-000056130000}"/>
    <cellStyle name="Note 7 8 2 2 2" xfId="5242" xr:uid="{00000000-0005-0000-0000-000057130000}"/>
    <cellStyle name="Note 7 8 2 2 2 2" xfId="5243" xr:uid="{00000000-0005-0000-0000-000058130000}"/>
    <cellStyle name="Note 7 8 2 2 2 2 2" xfId="5244" xr:uid="{00000000-0005-0000-0000-000059130000}"/>
    <cellStyle name="Note 7 8 2 2 2 3" xfId="5245" xr:uid="{00000000-0005-0000-0000-00005A130000}"/>
    <cellStyle name="Note 7 8 2 2 3" xfId="5246" xr:uid="{00000000-0005-0000-0000-00005B130000}"/>
    <cellStyle name="Note 7 8 2 2 3 2" xfId="5247" xr:uid="{00000000-0005-0000-0000-00005C130000}"/>
    <cellStyle name="Note 7 8 2 2 4" xfId="5248" xr:uid="{00000000-0005-0000-0000-00005D130000}"/>
    <cellStyle name="Note 7 8 2 3" xfId="5249" xr:uid="{00000000-0005-0000-0000-00005E130000}"/>
    <cellStyle name="Note 7 8 2 3 2" xfId="5250" xr:uid="{00000000-0005-0000-0000-00005F130000}"/>
    <cellStyle name="Note 7 8 2 3 2 2" xfId="5251" xr:uid="{00000000-0005-0000-0000-000060130000}"/>
    <cellStyle name="Note 7 8 2 3 3" xfId="5252" xr:uid="{00000000-0005-0000-0000-000061130000}"/>
    <cellStyle name="Note 7 8 2 4" xfId="5253" xr:uid="{00000000-0005-0000-0000-000062130000}"/>
    <cellStyle name="Note 7 8 2 4 2" xfId="5254" xr:uid="{00000000-0005-0000-0000-000063130000}"/>
    <cellStyle name="Note 7 8 2 5" xfId="5255" xr:uid="{00000000-0005-0000-0000-000064130000}"/>
    <cellStyle name="Note 7 8 2 5 2" xfId="5256" xr:uid="{00000000-0005-0000-0000-000065130000}"/>
    <cellStyle name="Note 7 8 2 6" xfId="5257" xr:uid="{00000000-0005-0000-0000-000066130000}"/>
    <cellStyle name="Note 7 8 3" xfId="5258" xr:uid="{00000000-0005-0000-0000-000067130000}"/>
    <cellStyle name="Note 7 8 3 2" xfId="5259" xr:uid="{00000000-0005-0000-0000-000068130000}"/>
    <cellStyle name="Note 7 8 3 2 2" xfId="5260" xr:uid="{00000000-0005-0000-0000-000069130000}"/>
    <cellStyle name="Note 7 8 3 2 2 2" xfId="5261" xr:uid="{00000000-0005-0000-0000-00006A130000}"/>
    <cellStyle name="Note 7 8 3 2 3" xfId="5262" xr:uid="{00000000-0005-0000-0000-00006B130000}"/>
    <cellStyle name="Note 7 8 3 3" xfId="5263" xr:uid="{00000000-0005-0000-0000-00006C130000}"/>
    <cellStyle name="Note 7 8 3 3 2" xfId="5264" xr:uid="{00000000-0005-0000-0000-00006D130000}"/>
    <cellStyle name="Note 7 8 3 4" xfId="5265" xr:uid="{00000000-0005-0000-0000-00006E130000}"/>
    <cellStyle name="Note 7 8 4" xfId="5266" xr:uid="{00000000-0005-0000-0000-00006F130000}"/>
    <cellStyle name="Note 7 8 4 2" xfId="5267" xr:uid="{00000000-0005-0000-0000-000070130000}"/>
    <cellStyle name="Note 7 8 4 2 2" xfId="5268" xr:uid="{00000000-0005-0000-0000-000071130000}"/>
    <cellStyle name="Note 7 8 4 3" xfId="5269" xr:uid="{00000000-0005-0000-0000-000072130000}"/>
    <cellStyle name="Note 7 8 5" xfId="5270" xr:uid="{00000000-0005-0000-0000-000073130000}"/>
    <cellStyle name="Note 7 8 5 2" xfId="5271" xr:uid="{00000000-0005-0000-0000-000074130000}"/>
    <cellStyle name="Note 7 8 6" xfId="5272" xr:uid="{00000000-0005-0000-0000-000075130000}"/>
    <cellStyle name="Note 8 2" xfId="5273" xr:uid="{00000000-0005-0000-0000-000076130000}"/>
    <cellStyle name="Note 8 2 2" xfId="5274" xr:uid="{00000000-0005-0000-0000-000077130000}"/>
    <cellStyle name="Note 8 2 2 2" xfId="5275" xr:uid="{00000000-0005-0000-0000-000078130000}"/>
    <cellStyle name="Note 8 2 2 2 2" xfId="5276" xr:uid="{00000000-0005-0000-0000-000079130000}"/>
    <cellStyle name="Note 8 2 2 2 2 2" xfId="5277" xr:uid="{00000000-0005-0000-0000-00007A130000}"/>
    <cellStyle name="Note 8 2 2 2 2 2 2" xfId="5278" xr:uid="{00000000-0005-0000-0000-00007B130000}"/>
    <cellStyle name="Note 8 2 2 2 2 3" xfId="5279" xr:uid="{00000000-0005-0000-0000-00007C130000}"/>
    <cellStyle name="Note 8 2 2 2 3" xfId="5280" xr:uid="{00000000-0005-0000-0000-00007D130000}"/>
    <cellStyle name="Note 8 2 2 2 3 2" xfId="5281" xr:uid="{00000000-0005-0000-0000-00007E130000}"/>
    <cellStyle name="Note 8 2 2 2 4" xfId="5282" xr:uid="{00000000-0005-0000-0000-00007F130000}"/>
    <cellStyle name="Note 8 2 2 3" xfId="5283" xr:uid="{00000000-0005-0000-0000-000080130000}"/>
    <cellStyle name="Note 8 2 2 3 2" xfId="5284" xr:uid="{00000000-0005-0000-0000-000081130000}"/>
    <cellStyle name="Note 8 2 2 3 2 2" xfId="5285" xr:uid="{00000000-0005-0000-0000-000082130000}"/>
    <cellStyle name="Note 8 2 2 3 3" xfId="5286" xr:uid="{00000000-0005-0000-0000-000083130000}"/>
    <cellStyle name="Note 8 2 2 4" xfId="5287" xr:uid="{00000000-0005-0000-0000-000084130000}"/>
    <cellStyle name="Note 8 2 2 4 2" xfId="5288" xr:uid="{00000000-0005-0000-0000-000085130000}"/>
    <cellStyle name="Note 8 2 2 5" xfId="5289" xr:uid="{00000000-0005-0000-0000-000086130000}"/>
    <cellStyle name="Note 8 2 2 5 2" xfId="5290" xr:uid="{00000000-0005-0000-0000-000087130000}"/>
    <cellStyle name="Note 8 2 2 6" xfId="5291" xr:uid="{00000000-0005-0000-0000-000088130000}"/>
    <cellStyle name="Note 8 2 3" xfId="5292" xr:uid="{00000000-0005-0000-0000-000089130000}"/>
    <cellStyle name="Note 8 2 3 2" xfId="5293" xr:uid="{00000000-0005-0000-0000-00008A130000}"/>
    <cellStyle name="Note 8 2 3 2 2" xfId="5294" xr:uid="{00000000-0005-0000-0000-00008B130000}"/>
    <cellStyle name="Note 8 2 3 2 2 2" xfId="5295" xr:uid="{00000000-0005-0000-0000-00008C130000}"/>
    <cellStyle name="Note 8 2 3 2 3" xfId="5296" xr:uid="{00000000-0005-0000-0000-00008D130000}"/>
    <cellStyle name="Note 8 2 3 3" xfId="5297" xr:uid="{00000000-0005-0000-0000-00008E130000}"/>
    <cellStyle name="Note 8 2 3 3 2" xfId="5298" xr:uid="{00000000-0005-0000-0000-00008F130000}"/>
    <cellStyle name="Note 8 2 3 4" xfId="5299" xr:uid="{00000000-0005-0000-0000-000090130000}"/>
    <cellStyle name="Note 8 2 4" xfId="5300" xr:uid="{00000000-0005-0000-0000-000091130000}"/>
    <cellStyle name="Note 8 2 4 2" xfId="5301" xr:uid="{00000000-0005-0000-0000-000092130000}"/>
    <cellStyle name="Note 8 2 4 2 2" xfId="5302" xr:uid="{00000000-0005-0000-0000-000093130000}"/>
    <cellStyle name="Note 8 2 4 3" xfId="5303" xr:uid="{00000000-0005-0000-0000-000094130000}"/>
    <cellStyle name="Note 8 2 5" xfId="5304" xr:uid="{00000000-0005-0000-0000-000095130000}"/>
    <cellStyle name="Note 8 2 5 2" xfId="5305" xr:uid="{00000000-0005-0000-0000-000096130000}"/>
    <cellStyle name="Note 8 2 6" xfId="5306" xr:uid="{00000000-0005-0000-0000-000097130000}"/>
    <cellStyle name="Note 8 3" xfId="5307" xr:uid="{00000000-0005-0000-0000-000098130000}"/>
    <cellStyle name="Note 8 3 2" xfId="5308" xr:uid="{00000000-0005-0000-0000-000099130000}"/>
    <cellStyle name="Note 8 3 2 2" xfId="5309" xr:uid="{00000000-0005-0000-0000-00009A130000}"/>
    <cellStyle name="Note 8 3 2 2 2" xfId="5310" xr:uid="{00000000-0005-0000-0000-00009B130000}"/>
    <cellStyle name="Note 8 3 2 2 2 2" xfId="5311" xr:uid="{00000000-0005-0000-0000-00009C130000}"/>
    <cellStyle name="Note 8 3 2 2 2 2 2" xfId="5312" xr:uid="{00000000-0005-0000-0000-00009D130000}"/>
    <cellStyle name="Note 8 3 2 2 2 3" xfId="5313" xr:uid="{00000000-0005-0000-0000-00009E130000}"/>
    <cellStyle name="Note 8 3 2 2 3" xfId="5314" xr:uid="{00000000-0005-0000-0000-00009F130000}"/>
    <cellStyle name="Note 8 3 2 2 3 2" xfId="5315" xr:uid="{00000000-0005-0000-0000-0000A0130000}"/>
    <cellStyle name="Note 8 3 2 2 4" xfId="5316" xr:uid="{00000000-0005-0000-0000-0000A1130000}"/>
    <cellStyle name="Note 8 3 2 3" xfId="5317" xr:uid="{00000000-0005-0000-0000-0000A2130000}"/>
    <cellStyle name="Note 8 3 2 3 2" xfId="5318" xr:uid="{00000000-0005-0000-0000-0000A3130000}"/>
    <cellStyle name="Note 8 3 2 3 2 2" xfId="5319" xr:uid="{00000000-0005-0000-0000-0000A4130000}"/>
    <cellStyle name="Note 8 3 2 3 3" xfId="5320" xr:uid="{00000000-0005-0000-0000-0000A5130000}"/>
    <cellStyle name="Note 8 3 2 4" xfId="5321" xr:uid="{00000000-0005-0000-0000-0000A6130000}"/>
    <cellStyle name="Note 8 3 2 4 2" xfId="5322" xr:uid="{00000000-0005-0000-0000-0000A7130000}"/>
    <cellStyle name="Note 8 3 2 5" xfId="5323" xr:uid="{00000000-0005-0000-0000-0000A8130000}"/>
    <cellStyle name="Note 8 3 2 5 2" xfId="5324" xr:uid="{00000000-0005-0000-0000-0000A9130000}"/>
    <cellStyle name="Note 8 3 2 6" xfId="5325" xr:uid="{00000000-0005-0000-0000-0000AA130000}"/>
    <cellStyle name="Note 8 3 3" xfId="5326" xr:uid="{00000000-0005-0000-0000-0000AB130000}"/>
    <cellStyle name="Note 8 3 3 2" xfId="5327" xr:uid="{00000000-0005-0000-0000-0000AC130000}"/>
    <cellStyle name="Note 8 3 3 2 2" xfId="5328" xr:uid="{00000000-0005-0000-0000-0000AD130000}"/>
    <cellStyle name="Note 8 3 3 2 2 2" xfId="5329" xr:uid="{00000000-0005-0000-0000-0000AE130000}"/>
    <cellStyle name="Note 8 3 3 2 3" xfId="5330" xr:uid="{00000000-0005-0000-0000-0000AF130000}"/>
    <cellStyle name="Note 8 3 3 3" xfId="5331" xr:uid="{00000000-0005-0000-0000-0000B0130000}"/>
    <cellStyle name="Note 8 3 3 3 2" xfId="5332" xr:uid="{00000000-0005-0000-0000-0000B1130000}"/>
    <cellStyle name="Note 8 3 3 4" xfId="5333" xr:uid="{00000000-0005-0000-0000-0000B2130000}"/>
    <cellStyle name="Note 8 3 4" xfId="5334" xr:uid="{00000000-0005-0000-0000-0000B3130000}"/>
    <cellStyle name="Note 8 3 4 2" xfId="5335" xr:uid="{00000000-0005-0000-0000-0000B4130000}"/>
    <cellStyle name="Note 8 3 4 2 2" xfId="5336" xr:uid="{00000000-0005-0000-0000-0000B5130000}"/>
    <cellStyle name="Note 8 3 4 3" xfId="5337" xr:uid="{00000000-0005-0000-0000-0000B6130000}"/>
    <cellStyle name="Note 8 3 5" xfId="5338" xr:uid="{00000000-0005-0000-0000-0000B7130000}"/>
    <cellStyle name="Note 8 3 5 2" xfId="5339" xr:uid="{00000000-0005-0000-0000-0000B8130000}"/>
    <cellStyle name="Note 8 3 6" xfId="5340" xr:uid="{00000000-0005-0000-0000-0000B9130000}"/>
    <cellStyle name="Note 8 4" xfId="5341" xr:uid="{00000000-0005-0000-0000-0000BA130000}"/>
    <cellStyle name="Note 8 4 2" xfId="5342" xr:uid="{00000000-0005-0000-0000-0000BB130000}"/>
    <cellStyle name="Note 8 4 2 2" xfId="5343" xr:uid="{00000000-0005-0000-0000-0000BC130000}"/>
    <cellStyle name="Note 8 4 2 2 2" xfId="5344" xr:uid="{00000000-0005-0000-0000-0000BD130000}"/>
    <cellStyle name="Note 8 4 2 2 2 2" xfId="5345" xr:uid="{00000000-0005-0000-0000-0000BE130000}"/>
    <cellStyle name="Note 8 4 2 2 2 2 2" xfId="5346" xr:uid="{00000000-0005-0000-0000-0000BF130000}"/>
    <cellStyle name="Note 8 4 2 2 2 3" xfId="5347" xr:uid="{00000000-0005-0000-0000-0000C0130000}"/>
    <cellStyle name="Note 8 4 2 2 3" xfId="5348" xr:uid="{00000000-0005-0000-0000-0000C1130000}"/>
    <cellStyle name="Note 8 4 2 2 3 2" xfId="5349" xr:uid="{00000000-0005-0000-0000-0000C2130000}"/>
    <cellStyle name="Note 8 4 2 2 4" xfId="5350" xr:uid="{00000000-0005-0000-0000-0000C3130000}"/>
    <cellStyle name="Note 8 4 2 3" xfId="5351" xr:uid="{00000000-0005-0000-0000-0000C4130000}"/>
    <cellStyle name="Note 8 4 2 3 2" xfId="5352" xr:uid="{00000000-0005-0000-0000-0000C5130000}"/>
    <cellStyle name="Note 8 4 2 3 2 2" xfId="5353" xr:uid="{00000000-0005-0000-0000-0000C6130000}"/>
    <cellStyle name="Note 8 4 2 3 3" xfId="5354" xr:uid="{00000000-0005-0000-0000-0000C7130000}"/>
    <cellStyle name="Note 8 4 2 4" xfId="5355" xr:uid="{00000000-0005-0000-0000-0000C8130000}"/>
    <cellStyle name="Note 8 4 2 4 2" xfId="5356" xr:uid="{00000000-0005-0000-0000-0000C9130000}"/>
    <cellStyle name="Note 8 4 2 5" xfId="5357" xr:uid="{00000000-0005-0000-0000-0000CA130000}"/>
    <cellStyle name="Note 8 4 2 5 2" xfId="5358" xr:uid="{00000000-0005-0000-0000-0000CB130000}"/>
    <cellStyle name="Note 8 4 2 6" xfId="5359" xr:uid="{00000000-0005-0000-0000-0000CC130000}"/>
    <cellStyle name="Note 8 4 3" xfId="5360" xr:uid="{00000000-0005-0000-0000-0000CD130000}"/>
    <cellStyle name="Note 8 4 3 2" xfId="5361" xr:uid="{00000000-0005-0000-0000-0000CE130000}"/>
    <cellStyle name="Note 8 4 3 2 2" xfId="5362" xr:uid="{00000000-0005-0000-0000-0000CF130000}"/>
    <cellStyle name="Note 8 4 3 2 2 2" xfId="5363" xr:uid="{00000000-0005-0000-0000-0000D0130000}"/>
    <cellStyle name="Note 8 4 3 2 3" xfId="5364" xr:uid="{00000000-0005-0000-0000-0000D1130000}"/>
    <cellStyle name="Note 8 4 3 3" xfId="5365" xr:uid="{00000000-0005-0000-0000-0000D2130000}"/>
    <cellStyle name="Note 8 4 3 3 2" xfId="5366" xr:uid="{00000000-0005-0000-0000-0000D3130000}"/>
    <cellStyle name="Note 8 4 3 4" xfId="5367" xr:uid="{00000000-0005-0000-0000-0000D4130000}"/>
    <cellStyle name="Note 8 4 4" xfId="5368" xr:uid="{00000000-0005-0000-0000-0000D5130000}"/>
    <cellStyle name="Note 8 4 4 2" xfId="5369" xr:uid="{00000000-0005-0000-0000-0000D6130000}"/>
    <cellStyle name="Note 8 4 4 2 2" xfId="5370" xr:uid="{00000000-0005-0000-0000-0000D7130000}"/>
    <cellStyle name="Note 8 4 4 3" xfId="5371" xr:uid="{00000000-0005-0000-0000-0000D8130000}"/>
    <cellStyle name="Note 8 4 5" xfId="5372" xr:uid="{00000000-0005-0000-0000-0000D9130000}"/>
    <cellStyle name="Note 8 4 5 2" xfId="5373" xr:uid="{00000000-0005-0000-0000-0000DA130000}"/>
    <cellStyle name="Note 8 4 6" xfId="5374" xr:uid="{00000000-0005-0000-0000-0000DB130000}"/>
    <cellStyle name="Note 8 5" xfId="5375" xr:uid="{00000000-0005-0000-0000-0000DC130000}"/>
    <cellStyle name="Note 8 5 2" xfId="5376" xr:uid="{00000000-0005-0000-0000-0000DD130000}"/>
    <cellStyle name="Note 8 5 2 2" xfId="5377" xr:uid="{00000000-0005-0000-0000-0000DE130000}"/>
    <cellStyle name="Note 8 5 2 2 2" xfId="5378" xr:uid="{00000000-0005-0000-0000-0000DF130000}"/>
    <cellStyle name="Note 8 5 2 2 2 2" xfId="5379" xr:uid="{00000000-0005-0000-0000-0000E0130000}"/>
    <cellStyle name="Note 8 5 2 2 2 2 2" xfId="5380" xr:uid="{00000000-0005-0000-0000-0000E1130000}"/>
    <cellStyle name="Note 8 5 2 2 2 3" xfId="5381" xr:uid="{00000000-0005-0000-0000-0000E2130000}"/>
    <cellStyle name="Note 8 5 2 2 3" xfId="5382" xr:uid="{00000000-0005-0000-0000-0000E3130000}"/>
    <cellStyle name="Note 8 5 2 2 3 2" xfId="5383" xr:uid="{00000000-0005-0000-0000-0000E4130000}"/>
    <cellStyle name="Note 8 5 2 2 4" xfId="5384" xr:uid="{00000000-0005-0000-0000-0000E5130000}"/>
    <cellStyle name="Note 8 5 2 3" xfId="5385" xr:uid="{00000000-0005-0000-0000-0000E6130000}"/>
    <cellStyle name="Note 8 5 2 3 2" xfId="5386" xr:uid="{00000000-0005-0000-0000-0000E7130000}"/>
    <cellStyle name="Note 8 5 2 3 2 2" xfId="5387" xr:uid="{00000000-0005-0000-0000-0000E8130000}"/>
    <cellStyle name="Note 8 5 2 3 3" xfId="5388" xr:uid="{00000000-0005-0000-0000-0000E9130000}"/>
    <cellStyle name="Note 8 5 2 4" xfId="5389" xr:uid="{00000000-0005-0000-0000-0000EA130000}"/>
    <cellStyle name="Note 8 5 2 4 2" xfId="5390" xr:uid="{00000000-0005-0000-0000-0000EB130000}"/>
    <cellStyle name="Note 8 5 2 5" xfId="5391" xr:uid="{00000000-0005-0000-0000-0000EC130000}"/>
    <cellStyle name="Note 8 5 2 5 2" xfId="5392" xr:uid="{00000000-0005-0000-0000-0000ED130000}"/>
    <cellStyle name="Note 8 5 2 6" xfId="5393" xr:uid="{00000000-0005-0000-0000-0000EE130000}"/>
    <cellStyle name="Note 8 5 3" xfId="5394" xr:uid="{00000000-0005-0000-0000-0000EF130000}"/>
    <cellStyle name="Note 8 5 3 2" xfId="5395" xr:uid="{00000000-0005-0000-0000-0000F0130000}"/>
    <cellStyle name="Note 8 5 3 2 2" xfId="5396" xr:uid="{00000000-0005-0000-0000-0000F1130000}"/>
    <cellStyle name="Note 8 5 3 2 2 2" xfId="5397" xr:uid="{00000000-0005-0000-0000-0000F2130000}"/>
    <cellStyle name="Note 8 5 3 2 3" xfId="5398" xr:uid="{00000000-0005-0000-0000-0000F3130000}"/>
    <cellStyle name="Note 8 5 3 3" xfId="5399" xr:uid="{00000000-0005-0000-0000-0000F4130000}"/>
    <cellStyle name="Note 8 5 3 3 2" xfId="5400" xr:uid="{00000000-0005-0000-0000-0000F5130000}"/>
    <cellStyle name="Note 8 5 3 4" xfId="5401" xr:uid="{00000000-0005-0000-0000-0000F6130000}"/>
    <cellStyle name="Note 8 5 4" xfId="5402" xr:uid="{00000000-0005-0000-0000-0000F7130000}"/>
    <cellStyle name="Note 8 5 4 2" xfId="5403" xr:uid="{00000000-0005-0000-0000-0000F8130000}"/>
    <cellStyle name="Note 8 5 4 2 2" xfId="5404" xr:uid="{00000000-0005-0000-0000-0000F9130000}"/>
    <cellStyle name="Note 8 5 4 3" xfId="5405" xr:uid="{00000000-0005-0000-0000-0000FA130000}"/>
    <cellStyle name="Note 8 5 5" xfId="5406" xr:uid="{00000000-0005-0000-0000-0000FB130000}"/>
    <cellStyle name="Note 8 5 5 2" xfId="5407" xr:uid="{00000000-0005-0000-0000-0000FC130000}"/>
    <cellStyle name="Note 8 5 6" xfId="5408" xr:uid="{00000000-0005-0000-0000-0000FD130000}"/>
    <cellStyle name="Note 8 6" xfId="5409" xr:uid="{00000000-0005-0000-0000-0000FE130000}"/>
    <cellStyle name="Note 8 6 2" xfId="5410" xr:uid="{00000000-0005-0000-0000-0000FF130000}"/>
    <cellStyle name="Note 8 6 2 2" xfId="5411" xr:uid="{00000000-0005-0000-0000-000000140000}"/>
    <cellStyle name="Note 8 6 2 2 2" xfId="5412" xr:uid="{00000000-0005-0000-0000-000001140000}"/>
    <cellStyle name="Note 8 6 2 2 2 2" xfId="5413" xr:uid="{00000000-0005-0000-0000-000002140000}"/>
    <cellStyle name="Note 8 6 2 2 2 2 2" xfId="5414" xr:uid="{00000000-0005-0000-0000-000003140000}"/>
    <cellStyle name="Note 8 6 2 2 2 3" xfId="5415" xr:uid="{00000000-0005-0000-0000-000004140000}"/>
    <cellStyle name="Note 8 6 2 2 3" xfId="5416" xr:uid="{00000000-0005-0000-0000-000005140000}"/>
    <cellStyle name="Note 8 6 2 2 3 2" xfId="5417" xr:uid="{00000000-0005-0000-0000-000006140000}"/>
    <cellStyle name="Note 8 6 2 2 4" xfId="5418" xr:uid="{00000000-0005-0000-0000-000007140000}"/>
    <cellStyle name="Note 8 6 2 3" xfId="5419" xr:uid="{00000000-0005-0000-0000-000008140000}"/>
    <cellStyle name="Note 8 6 2 3 2" xfId="5420" xr:uid="{00000000-0005-0000-0000-000009140000}"/>
    <cellStyle name="Note 8 6 2 3 2 2" xfId="5421" xr:uid="{00000000-0005-0000-0000-00000A140000}"/>
    <cellStyle name="Note 8 6 2 3 3" xfId="5422" xr:uid="{00000000-0005-0000-0000-00000B140000}"/>
    <cellStyle name="Note 8 6 2 4" xfId="5423" xr:uid="{00000000-0005-0000-0000-00000C140000}"/>
    <cellStyle name="Note 8 6 2 4 2" xfId="5424" xr:uid="{00000000-0005-0000-0000-00000D140000}"/>
    <cellStyle name="Note 8 6 2 5" xfId="5425" xr:uid="{00000000-0005-0000-0000-00000E140000}"/>
    <cellStyle name="Note 8 6 2 5 2" xfId="5426" xr:uid="{00000000-0005-0000-0000-00000F140000}"/>
    <cellStyle name="Note 8 6 2 6" xfId="5427" xr:uid="{00000000-0005-0000-0000-000010140000}"/>
    <cellStyle name="Note 8 6 3" xfId="5428" xr:uid="{00000000-0005-0000-0000-000011140000}"/>
    <cellStyle name="Note 8 6 3 2" xfId="5429" xr:uid="{00000000-0005-0000-0000-000012140000}"/>
    <cellStyle name="Note 8 6 3 2 2" xfId="5430" xr:uid="{00000000-0005-0000-0000-000013140000}"/>
    <cellStyle name="Note 8 6 3 2 2 2" xfId="5431" xr:uid="{00000000-0005-0000-0000-000014140000}"/>
    <cellStyle name="Note 8 6 3 2 3" xfId="5432" xr:uid="{00000000-0005-0000-0000-000015140000}"/>
    <cellStyle name="Note 8 6 3 3" xfId="5433" xr:uid="{00000000-0005-0000-0000-000016140000}"/>
    <cellStyle name="Note 8 6 3 3 2" xfId="5434" xr:uid="{00000000-0005-0000-0000-000017140000}"/>
    <cellStyle name="Note 8 6 3 4" xfId="5435" xr:uid="{00000000-0005-0000-0000-000018140000}"/>
    <cellStyle name="Note 8 6 4" xfId="5436" xr:uid="{00000000-0005-0000-0000-000019140000}"/>
    <cellStyle name="Note 8 6 4 2" xfId="5437" xr:uid="{00000000-0005-0000-0000-00001A140000}"/>
    <cellStyle name="Note 8 6 4 2 2" xfId="5438" xr:uid="{00000000-0005-0000-0000-00001B140000}"/>
    <cellStyle name="Note 8 6 4 3" xfId="5439" xr:uid="{00000000-0005-0000-0000-00001C140000}"/>
    <cellStyle name="Note 8 6 5" xfId="5440" xr:uid="{00000000-0005-0000-0000-00001D140000}"/>
    <cellStyle name="Note 8 6 5 2" xfId="5441" xr:uid="{00000000-0005-0000-0000-00001E140000}"/>
    <cellStyle name="Note 8 6 6" xfId="5442" xr:uid="{00000000-0005-0000-0000-00001F140000}"/>
    <cellStyle name="Note 8 7" xfId="5443" xr:uid="{00000000-0005-0000-0000-000020140000}"/>
    <cellStyle name="Note 8 7 2" xfId="5444" xr:uid="{00000000-0005-0000-0000-000021140000}"/>
    <cellStyle name="Note 8 7 2 2" xfId="5445" xr:uid="{00000000-0005-0000-0000-000022140000}"/>
    <cellStyle name="Note 8 7 2 2 2" xfId="5446" xr:uid="{00000000-0005-0000-0000-000023140000}"/>
    <cellStyle name="Note 8 7 2 2 2 2" xfId="5447" xr:uid="{00000000-0005-0000-0000-000024140000}"/>
    <cellStyle name="Note 8 7 2 2 2 2 2" xfId="5448" xr:uid="{00000000-0005-0000-0000-000025140000}"/>
    <cellStyle name="Note 8 7 2 2 2 3" xfId="5449" xr:uid="{00000000-0005-0000-0000-000026140000}"/>
    <cellStyle name="Note 8 7 2 2 3" xfId="5450" xr:uid="{00000000-0005-0000-0000-000027140000}"/>
    <cellStyle name="Note 8 7 2 2 3 2" xfId="5451" xr:uid="{00000000-0005-0000-0000-000028140000}"/>
    <cellStyle name="Note 8 7 2 2 4" xfId="5452" xr:uid="{00000000-0005-0000-0000-000029140000}"/>
    <cellStyle name="Note 8 7 2 3" xfId="5453" xr:uid="{00000000-0005-0000-0000-00002A140000}"/>
    <cellStyle name="Note 8 7 2 3 2" xfId="5454" xr:uid="{00000000-0005-0000-0000-00002B140000}"/>
    <cellStyle name="Note 8 7 2 3 2 2" xfId="5455" xr:uid="{00000000-0005-0000-0000-00002C140000}"/>
    <cellStyle name="Note 8 7 2 3 3" xfId="5456" xr:uid="{00000000-0005-0000-0000-00002D140000}"/>
    <cellStyle name="Note 8 7 2 4" xfId="5457" xr:uid="{00000000-0005-0000-0000-00002E140000}"/>
    <cellStyle name="Note 8 7 2 4 2" xfId="5458" xr:uid="{00000000-0005-0000-0000-00002F140000}"/>
    <cellStyle name="Note 8 7 2 5" xfId="5459" xr:uid="{00000000-0005-0000-0000-000030140000}"/>
    <cellStyle name="Note 8 7 2 5 2" xfId="5460" xr:uid="{00000000-0005-0000-0000-000031140000}"/>
    <cellStyle name="Note 8 7 2 6" xfId="5461" xr:uid="{00000000-0005-0000-0000-000032140000}"/>
    <cellStyle name="Note 8 7 3" xfId="5462" xr:uid="{00000000-0005-0000-0000-000033140000}"/>
    <cellStyle name="Note 8 7 3 2" xfId="5463" xr:uid="{00000000-0005-0000-0000-000034140000}"/>
    <cellStyle name="Note 8 7 3 2 2" xfId="5464" xr:uid="{00000000-0005-0000-0000-000035140000}"/>
    <cellStyle name="Note 8 7 3 2 2 2" xfId="5465" xr:uid="{00000000-0005-0000-0000-000036140000}"/>
    <cellStyle name="Note 8 7 3 2 3" xfId="5466" xr:uid="{00000000-0005-0000-0000-000037140000}"/>
    <cellStyle name="Note 8 7 3 3" xfId="5467" xr:uid="{00000000-0005-0000-0000-000038140000}"/>
    <cellStyle name="Note 8 7 3 3 2" xfId="5468" xr:uid="{00000000-0005-0000-0000-000039140000}"/>
    <cellStyle name="Note 8 7 3 4" xfId="5469" xr:uid="{00000000-0005-0000-0000-00003A140000}"/>
    <cellStyle name="Note 8 7 4" xfId="5470" xr:uid="{00000000-0005-0000-0000-00003B140000}"/>
    <cellStyle name="Note 8 7 4 2" xfId="5471" xr:uid="{00000000-0005-0000-0000-00003C140000}"/>
    <cellStyle name="Note 8 7 4 2 2" xfId="5472" xr:uid="{00000000-0005-0000-0000-00003D140000}"/>
    <cellStyle name="Note 8 7 4 3" xfId="5473" xr:uid="{00000000-0005-0000-0000-00003E140000}"/>
    <cellStyle name="Note 8 7 5" xfId="5474" xr:uid="{00000000-0005-0000-0000-00003F140000}"/>
    <cellStyle name="Note 8 7 5 2" xfId="5475" xr:uid="{00000000-0005-0000-0000-000040140000}"/>
    <cellStyle name="Note 8 7 6" xfId="5476" xr:uid="{00000000-0005-0000-0000-000041140000}"/>
    <cellStyle name="Note 8 8" xfId="5477" xr:uid="{00000000-0005-0000-0000-000042140000}"/>
    <cellStyle name="Note 8 8 2" xfId="5478" xr:uid="{00000000-0005-0000-0000-000043140000}"/>
    <cellStyle name="Note 8 8 2 2" xfId="5479" xr:uid="{00000000-0005-0000-0000-000044140000}"/>
    <cellStyle name="Note 8 8 2 2 2" xfId="5480" xr:uid="{00000000-0005-0000-0000-000045140000}"/>
    <cellStyle name="Note 8 8 2 2 2 2" xfId="5481" xr:uid="{00000000-0005-0000-0000-000046140000}"/>
    <cellStyle name="Note 8 8 2 2 2 2 2" xfId="5482" xr:uid="{00000000-0005-0000-0000-000047140000}"/>
    <cellStyle name="Note 8 8 2 2 2 3" xfId="5483" xr:uid="{00000000-0005-0000-0000-000048140000}"/>
    <cellStyle name="Note 8 8 2 2 3" xfId="5484" xr:uid="{00000000-0005-0000-0000-000049140000}"/>
    <cellStyle name="Note 8 8 2 2 3 2" xfId="5485" xr:uid="{00000000-0005-0000-0000-00004A140000}"/>
    <cellStyle name="Note 8 8 2 2 4" xfId="5486" xr:uid="{00000000-0005-0000-0000-00004B140000}"/>
    <cellStyle name="Note 8 8 2 3" xfId="5487" xr:uid="{00000000-0005-0000-0000-00004C140000}"/>
    <cellStyle name="Note 8 8 2 3 2" xfId="5488" xr:uid="{00000000-0005-0000-0000-00004D140000}"/>
    <cellStyle name="Note 8 8 2 3 2 2" xfId="5489" xr:uid="{00000000-0005-0000-0000-00004E140000}"/>
    <cellStyle name="Note 8 8 2 3 3" xfId="5490" xr:uid="{00000000-0005-0000-0000-00004F140000}"/>
    <cellStyle name="Note 8 8 2 4" xfId="5491" xr:uid="{00000000-0005-0000-0000-000050140000}"/>
    <cellStyle name="Note 8 8 2 4 2" xfId="5492" xr:uid="{00000000-0005-0000-0000-000051140000}"/>
    <cellStyle name="Note 8 8 2 5" xfId="5493" xr:uid="{00000000-0005-0000-0000-000052140000}"/>
    <cellStyle name="Note 8 8 2 5 2" xfId="5494" xr:uid="{00000000-0005-0000-0000-000053140000}"/>
    <cellStyle name="Note 8 8 2 6" xfId="5495" xr:uid="{00000000-0005-0000-0000-000054140000}"/>
    <cellStyle name="Note 8 8 3" xfId="5496" xr:uid="{00000000-0005-0000-0000-000055140000}"/>
    <cellStyle name="Note 8 8 3 2" xfId="5497" xr:uid="{00000000-0005-0000-0000-000056140000}"/>
    <cellStyle name="Note 8 8 3 2 2" xfId="5498" xr:uid="{00000000-0005-0000-0000-000057140000}"/>
    <cellStyle name="Note 8 8 3 2 2 2" xfId="5499" xr:uid="{00000000-0005-0000-0000-000058140000}"/>
    <cellStyle name="Note 8 8 3 2 3" xfId="5500" xr:uid="{00000000-0005-0000-0000-000059140000}"/>
    <cellStyle name="Note 8 8 3 3" xfId="5501" xr:uid="{00000000-0005-0000-0000-00005A140000}"/>
    <cellStyle name="Note 8 8 3 3 2" xfId="5502" xr:uid="{00000000-0005-0000-0000-00005B140000}"/>
    <cellStyle name="Note 8 8 3 4" xfId="5503" xr:uid="{00000000-0005-0000-0000-00005C140000}"/>
    <cellStyle name="Note 8 8 4" xfId="5504" xr:uid="{00000000-0005-0000-0000-00005D140000}"/>
    <cellStyle name="Note 8 8 4 2" xfId="5505" xr:uid="{00000000-0005-0000-0000-00005E140000}"/>
    <cellStyle name="Note 8 8 4 2 2" xfId="5506" xr:uid="{00000000-0005-0000-0000-00005F140000}"/>
    <cellStyle name="Note 8 8 4 3" xfId="5507" xr:uid="{00000000-0005-0000-0000-000060140000}"/>
    <cellStyle name="Note 8 8 5" xfId="5508" xr:uid="{00000000-0005-0000-0000-000061140000}"/>
    <cellStyle name="Note 8 8 5 2" xfId="5509" xr:uid="{00000000-0005-0000-0000-000062140000}"/>
    <cellStyle name="Note 8 8 6" xfId="5510" xr:uid="{00000000-0005-0000-0000-000063140000}"/>
    <cellStyle name="Note 9 2" xfId="5511" xr:uid="{00000000-0005-0000-0000-000064140000}"/>
    <cellStyle name="Note 9 2 2" xfId="5512" xr:uid="{00000000-0005-0000-0000-000065140000}"/>
    <cellStyle name="Note 9 2 2 2" xfId="5513" xr:uid="{00000000-0005-0000-0000-000066140000}"/>
    <cellStyle name="Note 9 2 2 2 2" xfId="5514" xr:uid="{00000000-0005-0000-0000-000067140000}"/>
    <cellStyle name="Note 9 2 2 2 2 2" xfId="5515" xr:uid="{00000000-0005-0000-0000-000068140000}"/>
    <cellStyle name="Note 9 2 2 2 2 2 2" xfId="5516" xr:uid="{00000000-0005-0000-0000-000069140000}"/>
    <cellStyle name="Note 9 2 2 2 2 3" xfId="5517" xr:uid="{00000000-0005-0000-0000-00006A140000}"/>
    <cellStyle name="Note 9 2 2 2 3" xfId="5518" xr:uid="{00000000-0005-0000-0000-00006B140000}"/>
    <cellStyle name="Note 9 2 2 2 3 2" xfId="5519" xr:uid="{00000000-0005-0000-0000-00006C140000}"/>
    <cellStyle name="Note 9 2 2 2 4" xfId="5520" xr:uid="{00000000-0005-0000-0000-00006D140000}"/>
    <cellStyle name="Note 9 2 2 3" xfId="5521" xr:uid="{00000000-0005-0000-0000-00006E140000}"/>
    <cellStyle name="Note 9 2 2 3 2" xfId="5522" xr:uid="{00000000-0005-0000-0000-00006F140000}"/>
    <cellStyle name="Note 9 2 2 3 2 2" xfId="5523" xr:uid="{00000000-0005-0000-0000-000070140000}"/>
    <cellStyle name="Note 9 2 2 3 3" xfId="5524" xr:uid="{00000000-0005-0000-0000-000071140000}"/>
    <cellStyle name="Note 9 2 2 4" xfId="5525" xr:uid="{00000000-0005-0000-0000-000072140000}"/>
    <cellStyle name="Note 9 2 2 4 2" xfId="5526" xr:uid="{00000000-0005-0000-0000-000073140000}"/>
    <cellStyle name="Note 9 2 2 5" xfId="5527" xr:uid="{00000000-0005-0000-0000-000074140000}"/>
    <cellStyle name="Note 9 2 2 5 2" xfId="5528" xr:uid="{00000000-0005-0000-0000-000075140000}"/>
    <cellStyle name="Note 9 2 2 6" xfId="5529" xr:uid="{00000000-0005-0000-0000-000076140000}"/>
    <cellStyle name="Note 9 2 3" xfId="5530" xr:uid="{00000000-0005-0000-0000-000077140000}"/>
    <cellStyle name="Note 9 2 3 2" xfId="5531" xr:uid="{00000000-0005-0000-0000-000078140000}"/>
    <cellStyle name="Note 9 2 3 2 2" xfId="5532" xr:uid="{00000000-0005-0000-0000-000079140000}"/>
    <cellStyle name="Note 9 2 3 2 2 2" xfId="5533" xr:uid="{00000000-0005-0000-0000-00007A140000}"/>
    <cellStyle name="Note 9 2 3 2 3" xfId="5534" xr:uid="{00000000-0005-0000-0000-00007B140000}"/>
    <cellStyle name="Note 9 2 3 3" xfId="5535" xr:uid="{00000000-0005-0000-0000-00007C140000}"/>
    <cellStyle name="Note 9 2 3 3 2" xfId="5536" xr:uid="{00000000-0005-0000-0000-00007D140000}"/>
    <cellStyle name="Note 9 2 3 4" xfId="5537" xr:uid="{00000000-0005-0000-0000-00007E140000}"/>
    <cellStyle name="Note 9 2 4" xfId="5538" xr:uid="{00000000-0005-0000-0000-00007F140000}"/>
    <cellStyle name="Note 9 2 4 2" xfId="5539" xr:uid="{00000000-0005-0000-0000-000080140000}"/>
    <cellStyle name="Note 9 2 4 2 2" xfId="5540" xr:uid="{00000000-0005-0000-0000-000081140000}"/>
    <cellStyle name="Note 9 2 4 3" xfId="5541" xr:uid="{00000000-0005-0000-0000-000082140000}"/>
    <cellStyle name="Note 9 2 5" xfId="5542" xr:uid="{00000000-0005-0000-0000-000083140000}"/>
    <cellStyle name="Note 9 2 5 2" xfId="5543" xr:uid="{00000000-0005-0000-0000-000084140000}"/>
    <cellStyle name="Note 9 2 6" xfId="5544" xr:uid="{00000000-0005-0000-0000-000085140000}"/>
    <cellStyle name="Note 9 3" xfId="5545" xr:uid="{00000000-0005-0000-0000-000086140000}"/>
    <cellStyle name="Note 9 3 2" xfId="5546" xr:uid="{00000000-0005-0000-0000-000087140000}"/>
    <cellStyle name="Note 9 3 2 2" xfId="5547" xr:uid="{00000000-0005-0000-0000-000088140000}"/>
    <cellStyle name="Note 9 3 2 2 2" xfId="5548" xr:uid="{00000000-0005-0000-0000-000089140000}"/>
    <cellStyle name="Note 9 3 2 2 2 2" xfId="5549" xr:uid="{00000000-0005-0000-0000-00008A140000}"/>
    <cellStyle name="Note 9 3 2 2 2 2 2" xfId="5550" xr:uid="{00000000-0005-0000-0000-00008B140000}"/>
    <cellStyle name="Note 9 3 2 2 2 3" xfId="5551" xr:uid="{00000000-0005-0000-0000-00008C140000}"/>
    <cellStyle name="Note 9 3 2 2 3" xfId="5552" xr:uid="{00000000-0005-0000-0000-00008D140000}"/>
    <cellStyle name="Note 9 3 2 2 3 2" xfId="5553" xr:uid="{00000000-0005-0000-0000-00008E140000}"/>
    <cellStyle name="Note 9 3 2 2 4" xfId="5554" xr:uid="{00000000-0005-0000-0000-00008F140000}"/>
    <cellStyle name="Note 9 3 2 3" xfId="5555" xr:uid="{00000000-0005-0000-0000-000090140000}"/>
    <cellStyle name="Note 9 3 2 3 2" xfId="5556" xr:uid="{00000000-0005-0000-0000-000091140000}"/>
    <cellStyle name="Note 9 3 2 3 2 2" xfId="5557" xr:uid="{00000000-0005-0000-0000-000092140000}"/>
    <cellStyle name="Note 9 3 2 3 3" xfId="5558" xr:uid="{00000000-0005-0000-0000-000093140000}"/>
    <cellStyle name="Note 9 3 2 4" xfId="5559" xr:uid="{00000000-0005-0000-0000-000094140000}"/>
    <cellStyle name="Note 9 3 2 4 2" xfId="5560" xr:uid="{00000000-0005-0000-0000-000095140000}"/>
    <cellStyle name="Note 9 3 2 5" xfId="5561" xr:uid="{00000000-0005-0000-0000-000096140000}"/>
    <cellStyle name="Note 9 3 2 5 2" xfId="5562" xr:uid="{00000000-0005-0000-0000-000097140000}"/>
    <cellStyle name="Note 9 3 2 6" xfId="5563" xr:uid="{00000000-0005-0000-0000-000098140000}"/>
    <cellStyle name="Note 9 3 3" xfId="5564" xr:uid="{00000000-0005-0000-0000-000099140000}"/>
    <cellStyle name="Note 9 3 3 2" xfId="5565" xr:uid="{00000000-0005-0000-0000-00009A140000}"/>
    <cellStyle name="Note 9 3 3 2 2" xfId="5566" xr:uid="{00000000-0005-0000-0000-00009B140000}"/>
    <cellStyle name="Note 9 3 3 2 2 2" xfId="5567" xr:uid="{00000000-0005-0000-0000-00009C140000}"/>
    <cellStyle name="Note 9 3 3 2 3" xfId="5568" xr:uid="{00000000-0005-0000-0000-00009D140000}"/>
    <cellStyle name="Note 9 3 3 3" xfId="5569" xr:uid="{00000000-0005-0000-0000-00009E140000}"/>
    <cellStyle name="Note 9 3 3 3 2" xfId="5570" xr:uid="{00000000-0005-0000-0000-00009F140000}"/>
    <cellStyle name="Note 9 3 3 4" xfId="5571" xr:uid="{00000000-0005-0000-0000-0000A0140000}"/>
    <cellStyle name="Note 9 3 4" xfId="5572" xr:uid="{00000000-0005-0000-0000-0000A1140000}"/>
    <cellStyle name="Note 9 3 4 2" xfId="5573" xr:uid="{00000000-0005-0000-0000-0000A2140000}"/>
    <cellStyle name="Note 9 3 4 2 2" xfId="5574" xr:uid="{00000000-0005-0000-0000-0000A3140000}"/>
    <cellStyle name="Note 9 3 4 3" xfId="5575" xr:uid="{00000000-0005-0000-0000-0000A4140000}"/>
    <cellStyle name="Note 9 3 5" xfId="5576" xr:uid="{00000000-0005-0000-0000-0000A5140000}"/>
    <cellStyle name="Note 9 3 5 2" xfId="5577" xr:uid="{00000000-0005-0000-0000-0000A6140000}"/>
    <cellStyle name="Note 9 3 6" xfId="5578" xr:uid="{00000000-0005-0000-0000-0000A7140000}"/>
    <cellStyle name="Note 9 4" xfId="5579" xr:uid="{00000000-0005-0000-0000-0000A8140000}"/>
    <cellStyle name="Note 9 4 2" xfId="5580" xr:uid="{00000000-0005-0000-0000-0000A9140000}"/>
    <cellStyle name="Note 9 4 2 2" xfId="5581" xr:uid="{00000000-0005-0000-0000-0000AA140000}"/>
    <cellStyle name="Note 9 4 2 2 2" xfId="5582" xr:uid="{00000000-0005-0000-0000-0000AB140000}"/>
    <cellStyle name="Note 9 4 2 2 2 2" xfId="5583" xr:uid="{00000000-0005-0000-0000-0000AC140000}"/>
    <cellStyle name="Note 9 4 2 2 2 2 2" xfId="5584" xr:uid="{00000000-0005-0000-0000-0000AD140000}"/>
    <cellStyle name="Note 9 4 2 2 2 3" xfId="5585" xr:uid="{00000000-0005-0000-0000-0000AE140000}"/>
    <cellStyle name="Note 9 4 2 2 3" xfId="5586" xr:uid="{00000000-0005-0000-0000-0000AF140000}"/>
    <cellStyle name="Note 9 4 2 2 3 2" xfId="5587" xr:uid="{00000000-0005-0000-0000-0000B0140000}"/>
    <cellStyle name="Note 9 4 2 2 4" xfId="5588" xr:uid="{00000000-0005-0000-0000-0000B1140000}"/>
    <cellStyle name="Note 9 4 2 3" xfId="5589" xr:uid="{00000000-0005-0000-0000-0000B2140000}"/>
    <cellStyle name="Note 9 4 2 3 2" xfId="5590" xr:uid="{00000000-0005-0000-0000-0000B3140000}"/>
    <cellStyle name="Note 9 4 2 3 2 2" xfId="5591" xr:uid="{00000000-0005-0000-0000-0000B4140000}"/>
    <cellStyle name="Note 9 4 2 3 3" xfId="5592" xr:uid="{00000000-0005-0000-0000-0000B5140000}"/>
    <cellStyle name="Note 9 4 2 4" xfId="5593" xr:uid="{00000000-0005-0000-0000-0000B6140000}"/>
    <cellStyle name="Note 9 4 2 4 2" xfId="5594" xr:uid="{00000000-0005-0000-0000-0000B7140000}"/>
    <cellStyle name="Note 9 4 2 5" xfId="5595" xr:uid="{00000000-0005-0000-0000-0000B8140000}"/>
    <cellStyle name="Note 9 4 2 5 2" xfId="5596" xr:uid="{00000000-0005-0000-0000-0000B9140000}"/>
    <cellStyle name="Note 9 4 2 6" xfId="5597" xr:uid="{00000000-0005-0000-0000-0000BA140000}"/>
    <cellStyle name="Note 9 4 3" xfId="5598" xr:uid="{00000000-0005-0000-0000-0000BB140000}"/>
    <cellStyle name="Note 9 4 3 2" xfId="5599" xr:uid="{00000000-0005-0000-0000-0000BC140000}"/>
    <cellStyle name="Note 9 4 3 2 2" xfId="5600" xr:uid="{00000000-0005-0000-0000-0000BD140000}"/>
    <cellStyle name="Note 9 4 3 2 2 2" xfId="5601" xr:uid="{00000000-0005-0000-0000-0000BE140000}"/>
    <cellStyle name="Note 9 4 3 2 3" xfId="5602" xr:uid="{00000000-0005-0000-0000-0000BF140000}"/>
    <cellStyle name="Note 9 4 3 3" xfId="5603" xr:uid="{00000000-0005-0000-0000-0000C0140000}"/>
    <cellStyle name="Note 9 4 3 3 2" xfId="5604" xr:uid="{00000000-0005-0000-0000-0000C1140000}"/>
    <cellStyle name="Note 9 4 3 4" xfId="5605" xr:uid="{00000000-0005-0000-0000-0000C2140000}"/>
    <cellStyle name="Note 9 4 4" xfId="5606" xr:uid="{00000000-0005-0000-0000-0000C3140000}"/>
    <cellStyle name="Note 9 4 4 2" xfId="5607" xr:uid="{00000000-0005-0000-0000-0000C4140000}"/>
    <cellStyle name="Note 9 4 4 2 2" xfId="5608" xr:uid="{00000000-0005-0000-0000-0000C5140000}"/>
    <cellStyle name="Note 9 4 4 3" xfId="5609" xr:uid="{00000000-0005-0000-0000-0000C6140000}"/>
    <cellStyle name="Note 9 4 5" xfId="5610" xr:uid="{00000000-0005-0000-0000-0000C7140000}"/>
    <cellStyle name="Note 9 4 5 2" xfId="5611" xr:uid="{00000000-0005-0000-0000-0000C8140000}"/>
    <cellStyle name="Note 9 4 6" xfId="5612" xr:uid="{00000000-0005-0000-0000-0000C9140000}"/>
    <cellStyle name="Note 9 5" xfId="5613" xr:uid="{00000000-0005-0000-0000-0000CA140000}"/>
    <cellStyle name="Note 9 5 2" xfId="5614" xr:uid="{00000000-0005-0000-0000-0000CB140000}"/>
    <cellStyle name="Note 9 5 2 2" xfId="5615" xr:uid="{00000000-0005-0000-0000-0000CC140000}"/>
    <cellStyle name="Note 9 5 2 2 2" xfId="5616" xr:uid="{00000000-0005-0000-0000-0000CD140000}"/>
    <cellStyle name="Note 9 5 2 2 2 2" xfId="5617" xr:uid="{00000000-0005-0000-0000-0000CE140000}"/>
    <cellStyle name="Note 9 5 2 2 2 2 2" xfId="5618" xr:uid="{00000000-0005-0000-0000-0000CF140000}"/>
    <cellStyle name="Note 9 5 2 2 2 3" xfId="5619" xr:uid="{00000000-0005-0000-0000-0000D0140000}"/>
    <cellStyle name="Note 9 5 2 2 3" xfId="5620" xr:uid="{00000000-0005-0000-0000-0000D1140000}"/>
    <cellStyle name="Note 9 5 2 2 3 2" xfId="5621" xr:uid="{00000000-0005-0000-0000-0000D2140000}"/>
    <cellStyle name="Note 9 5 2 2 4" xfId="5622" xr:uid="{00000000-0005-0000-0000-0000D3140000}"/>
    <cellStyle name="Note 9 5 2 3" xfId="5623" xr:uid="{00000000-0005-0000-0000-0000D4140000}"/>
    <cellStyle name="Note 9 5 2 3 2" xfId="5624" xr:uid="{00000000-0005-0000-0000-0000D5140000}"/>
    <cellStyle name="Note 9 5 2 3 2 2" xfId="5625" xr:uid="{00000000-0005-0000-0000-0000D6140000}"/>
    <cellStyle name="Note 9 5 2 3 3" xfId="5626" xr:uid="{00000000-0005-0000-0000-0000D7140000}"/>
    <cellStyle name="Note 9 5 2 4" xfId="5627" xr:uid="{00000000-0005-0000-0000-0000D8140000}"/>
    <cellStyle name="Note 9 5 2 4 2" xfId="5628" xr:uid="{00000000-0005-0000-0000-0000D9140000}"/>
    <cellStyle name="Note 9 5 2 5" xfId="5629" xr:uid="{00000000-0005-0000-0000-0000DA140000}"/>
    <cellStyle name="Note 9 5 2 5 2" xfId="5630" xr:uid="{00000000-0005-0000-0000-0000DB140000}"/>
    <cellStyle name="Note 9 5 2 6" xfId="5631" xr:uid="{00000000-0005-0000-0000-0000DC140000}"/>
    <cellStyle name="Note 9 5 3" xfId="5632" xr:uid="{00000000-0005-0000-0000-0000DD140000}"/>
    <cellStyle name="Note 9 5 3 2" xfId="5633" xr:uid="{00000000-0005-0000-0000-0000DE140000}"/>
    <cellStyle name="Note 9 5 3 2 2" xfId="5634" xr:uid="{00000000-0005-0000-0000-0000DF140000}"/>
    <cellStyle name="Note 9 5 3 2 2 2" xfId="5635" xr:uid="{00000000-0005-0000-0000-0000E0140000}"/>
    <cellStyle name="Note 9 5 3 2 3" xfId="5636" xr:uid="{00000000-0005-0000-0000-0000E1140000}"/>
    <cellStyle name="Note 9 5 3 3" xfId="5637" xr:uid="{00000000-0005-0000-0000-0000E2140000}"/>
    <cellStyle name="Note 9 5 3 3 2" xfId="5638" xr:uid="{00000000-0005-0000-0000-0000E3140000}"/>
    <cellStyle name="Note 9 5 3 4" xfId="5639" xr:uid="{00000000-0005-0000-0000-0000E4140000}"/>
    <cellStyle name="Note 9 5 4" xfId="5640" xr:uid="{00000000-0005-0000-0000-0000E5140000}"/>
    <cellStyle name="Note 9 5 4 2" xfId="5641" xr:uid="{00000000-0005-0000-0000-0000E6140000}"/>
    <cellStyle name="Note 9 5 4 2 2" xfId="5642" xr:uid="{00000000-0005-0000-0000-0000E7140000}"/>
    <cellStyle name="Note 9 5 4 3" xfId="5643" xr:uid="{00000000-0005-0000-0000-0000E8140000}"/>
    <cellStyle name="Note 9 5 5" xfId="5644" xr:uid="{00000000-0005-0000-0000-0000E9140000}"/>
    <cellStyle name="Note 9 5 5 2" xfId="5645" xr:uid="{00000000-0005-0000-0000-0000EA140000}"/>
    <cellStyle name="Note 9 5 6" xfId="5646" xr:uid="{00000000-0005-0000-0000-0000EB140000}"/>
    <cellStyle name="Note 9 6" xfId="5647" xr:uid="{00000000-0005-0000-0000-0000EC140000}"/>
    <cellStyle name="Note 9 6 2" xfId="5648" xr:uid="{00000000-0005-0000-0000-0000ED140000}"/>
    <cellStyle name="Note 9 6 2 2" xfId="5649" xr:uid="{00000000-0005-0000-0000-0000EE140000}"/>
    <cellStyle name="Note 9 6 2 2 2" xfId="5650" xr:uid="{00000000-0005-0000-0000-0000EF140000}"/>
    <cellStyle name="Note 9 6 2 2 2 2" xfId="5651" xr:uid="{00000000-0005-0000-0000-0000F0140000}"/>
    <cellStyle name="Note 9 6 2 2 2 2 2" xfId="5652" xr:uid="{00000000-0005-0000-0000-0000F1140000}"/>
    <cellStyle name="Note 9 6 2 2 2 3" xfId="5653" xr:uid="{00000000-0005-0000-0000-0000F2140000}"/>
    <cellStyle name="Note 9 6 2 2 3" xfId="5654" xr:uid="{00000000-0005-0000-0000-0000F3140000}"/>
    <cellStyle name="Note 9 6 2 2 3 2" xfId="5655" xr:uid="{00000000-0005-0000-0000-0000F4140000}"/>
    <cellStyle name="Note 9 6 2 2 4" xfId="5656" xr:uid="{00000000-0005-0000-0000-0000F5140000}"/>
    <cellStyle name="Note 9 6 2 3" xfId="5657" xr:uid="{00000000-0005-0000-0000-0000F6140000}"/>
    <cellStyle name="Note 9 6 2 3 2" xfId="5658" xr:uid="{00000000-0005-0000-0000-0000F7140000}"/>
    <cellStyle name="Note 9 6 2 3 2 2" xfId="5659" xr:uid="{00000000-0005-0000-0000-0000F8140000}"/>
    <cellStyle name="Note 9 6 2 3 3" xfId="5660" xr:uid="{00000000-0005-0000-0000-0000F9140000}"/>
    <cellStyle name="Note 9 6 2 4" xfId="5661" xr:uid="{00000000-0005-0000-0000-0000FA140000}"/>
    <cellStyle name="Note 9 6 2 4 2" xfId="5662" xr:uid="{00000000-0005-0000-0000-0000FB140000}"/>
    <cellStyle name="Note 9 6 2 5" xfId="5663" xr:uid="{00000000-0005-0000-0000-0000FC140000}"/>
    <cellStyle name="Note 9 6 2 5 2" xfId="5664" xr:uid="{00000000-0005-0000-0000-0000FD140000}"/>
    <cellStyle name="Note 9 6 2 6" xfId="5665" xr:uid="{00000000-0005-0000-0000-0000FE140000}"/>
    <cellStyle name="Note 9 6 3" xfId="5666" xr:uid="{00000000-0005-0000-0000-0000FF140000}"/>
    <cellStyle name="Note 9 6 3 2" xfId="5667" xr:uid="{00000000-0005-0000-0000-000000150000}"/>
    <cellStyle name="Note 9 6 3 2 2" xfId="5668" xr:uid="{00000000-0005-0000-0000-000001150000}"/>
    <cellStyle name="Note 9 6 3 2 2 2" xfId="5669" xr:uid="{00000000-0005-0000-0000-000002150000}"/>
    <cellStyle name="Note 9 6 3 2 3" xfId="5670" xr:uid="{00000000-0005-0000-0000-000003150000}"/>
    <cellStyle name="Note 9 6 3 3" xfId="5671" xr:uid="{00000000-0005-0000-0000-000004150000}"/>
    <cellStyle name="Note 9 6 3 3 2" xfId="5672" xr:uid="{00000000-0005-0000-0000-000005150000}"/>
    <cellStyle name="Note 9 6 3 4" xfId="5673" xr:uid="{00000000-0005-0000-0000-000006150000}"/>
    <cellStyle name="Note 9 6 4" xfId="5674" xr:uid="{00000000-0005-0000-0000-000007150000}"/>
    <cellStyle name="Note 9 6 4 2" xfId="5675" xr:uid="{00000000-0005-0000-0000-000008150000}"/>
    <cellStyle name="Note 9 6 4 2 2" xfId="5676" xr:uid="{00000000-0005-0000-0000-000009150000}"/>
    <cellStyle name="Note 9 6 4 3" xfId="5677" xr:uid="{00000000-0005-0000-0000-00000A150000}"/>
    <cellStyle name="Note 9 6 5" xfId="5678" xr:uid="{00000000-0005-0000-0000-00000B150000}"/>
    <cellStyle name="Note 9 6 5 2" xfId="5679" xr:uid="{00000000-0005-0000-0000-00000C150000}"/>
    <cellStyle name="Note 9 6 6" xfId="5680" xr:uid="{00000000-0005-0000-0000-00000D150000}"/>
    <cellStyle name="Note 9 7" xfId="5681" xr:uid="{00000000-0005-0000-0000-00000E150000}"/>
    <cellStyle name="Note 9 7 2" xfId="5682" xr:uid="{00000000-0005-0000-0000-00000F150000}"/>
    <cellStyle name="Note 9 7 2 2" xfId="5683" xr:uid="{00000000-0005-0000-0000-000010150000}"/>
    <cellStyle name="Note 9 7 2 2 2" xfId="5684" xr:uid="{00000000-0005-0000-0000-000011150000}"/>
    <cellStyle name="Note 9 7 2 2 2 2" xfId="5685" xr:uid="{00000000-0005-0000-0000-000012150000}"/>
    <cellStyle name="Note 9 7 2 2 2 2 2" xfId="5686" xr:uid="{00000000-0005-0000-0000-000013150000}"/>
    <cellStyle name="Note 9 7 2 2 2 3" xfId="5687" xr:uid="{00000000-0005-0000-0000-000014150000}"/>
    <cellStyle name="Note 9 7 2 2 3" xfId="5688" xr:uid="{00000000-0005-0000-0000-000015150000}"/>
    <cellStyle name="Note 9 7 2 2 3 2" xfId="5689" xr:uid="{00000000-0005-0000-0000-000016150000}"/>
    <cellStyle name="Note 9 7 2 2 4" xfId="5690" xr:uid="{00000000-0005-0000-0000-000017150000}"/>
    <cellStyle name="Note 9 7 2 3" xfId="5691" xr:uid="{00000000-0005-0000-0000-000018150000}"/>
    <cellStyle name="Note 9 7 2 3 2" xfId="5692" xr:uid="{00000000-0005-0000-0000-000019150000}"/>
    <cellStyle name="Note 9 7 2 3 2 2" xfId="5693" xr:uid="{00000000-0005-0000-0000-00001A150000}"/>
    <cellStyle name="Note 9 7 2 3 3" xfId="5694" xr:uid="{00000000-0005-0000-0000-00001B150000}"/>
    <cellStyle name="Note 9 7 2 4" xfId="5695" xr:uid="{00000000-0005-0000-0000-00001C150000}"/>
    <cellStyle name="Note 9 7 2 4 2" xfId="5696" xr:uid="{00000000-0005-0000-0000-00001D150000}"/>
    <cellStyle name="Note 9 7 2 5" xfId="5697" xr:uid="{00000000-0005-0000-0000-00001E150000}"/>
    <cellStyle name="Note 9 7 2 5 2" xfId="5698" xr:uid="{00000000-0005-0000-0000-00001F150000}"/>
    <cellStyle name="Note 9 7 2 6" xfId="5699" xr:uid="{00000000-0005-0000-0000-000020150000}"/>
    <cellStyle name="Note 9 7 3" xfId="5700" xr:uid="{00000000-0005-0000-0000-000021150000}"/>
    <cellStyle name="Note 9 7 3 2" xfId="5701" xr:uid="{00000000-0005-0000-0000-000022150000}"/>
    <cellStyle name="Note 9 7 3 2 2" xfId="5702" xr:uid="{00000000-0005-0000-0000-000023150000}"/>
    <cellStyle name="Note 9 7 3 2 2 2" xfId="5703" xr:uid="{00000000-0005-0000-0000-000024150000}"/>
    <cellStyle name="Note 9 7 3 2 3" xfId="5704" xr:uid="{00000000-0005-0000-0000-000025150000}"/>
    <cellStyle name="Note 9 7 3 3" xfId="5705" xr:uid="{00000000-0005-0000-0000-000026150000}"/>
    <cellStyle name="Note 9 7 3 3 2" xfId="5706" xr:uid="{00000000-0005-0000-0000-000027150000}"/>
    <cellStyle name="Note 9 7 3 4" xfId="5707" xr:uid="{00000000-0005-0000-0000-000028150000}"/>
    <cellStyle name="Note 9 7 4" xfId="5708" xr:uid="{00000000-0005-0000-0000-000029150000}"/>
    <cellStyle name="Note 9 7 4 2" xfId="5709" xr:uid="{00000000-0005-0000-0000-00002A150000}"/>
    <cellStyle name="Note 9 7 4 2 2" xfId="5710" xr:uid="{00000000-0005-0000-0000-00002B150000}"/>
    <cellStyle name="Note 9 7 4 3" xfId="5711" xr:uid="{00000000-0005-0000-0000-00002C150000}"/>
    <cellStyle name="Note 9 7 5" xfId="5712" xr:uid="{00000000-0005-0000-0000-00002D150000}"/>
    <cellStyle name="Note 9 7 5 2" xfId="5713" xr:uid="{00000000-0005-0000-0000-00002E150000}"/>
    <cellStyle name="Note 9 7 6" xfId="5714" xr:uid="{00000000-0005-0000-0000-00002F150000}"/>
    <cellStyle name="Note 9 8" xfId="5715" xr:uid="{00000000-0005-0000-0000-000030150000}"/>
    <cellStyle name="Note 9 8 2" xfId="5716" xr:uid="{00000000-0005-0000-0000-000031150000}"/>
    <cellStyle name="Note 9 8 2 2" xfId="5717" xr:uid="{00000000-0005-0000-0000-000032150000}"/>
    <cellStyle name="Note 9 8 2 2 2" xfId="5718" xr:uid="{00000000-0005-0000-0000-000033150000}"/>
    <cellStyle name="Note 9 8 2 2 2 2" xfId="5719" xr:uid="{00000000-0005-0000-0000-000034150000}"/>
    <cellStyle name="Note 9 8 2 2 2 2 2" xfId="5720" xr:uid="{00000000-0005-0000-0000-000035150000}"/>
    <cellStyle name="Note 9 8 2 2 2 3" xfId="5721" xr:uid="{00000000-0005-0000-0000-000036150000}"/>
    <cellStyle name="Note 9 8 2 2 3" xfId="5722" xr:uid="{00000000-0005-0000-0000-000037150000}"/>
    <cellStyle name="Note 9 8 2 2 3 2" xfId="5723" xr:uid="{00000000-0005-0000-0000-000038150000}"/>
    <cellStyle name="Note 9 8 2 2 4" xfId="5724" xr:uid="{00000000-0005-0000-0000-000039150000}"/>
    <cellStyle name="Note 9 8 2 3" xfId="5725" xr:uid="{00000000-0005-0000-0000-00003A150000}"/>
    <cellStyle name="Note 9 8 2 3 2" xfId="5726" xr:uid="{00000000-0005-0000-0000-00003B150000}"/>
    <cellStyle name="Note 9 8 2 3 2 2" xfId="5727" xr:uid="{00000000-0005-0000-0000-00003C150000}"/>
    <cellStyle name="Note 9 8 2 3 3" xfId="5728" xr:uid="{00000000-0005-0000-0000-00003D150000}"/>
    <cellStyle name="Note 9 8 2 4" xfId="5729" xr:uid="{00000000-0005-0000-0000-00003E150000}"/>
    <cellStyle name="Note 9 8 2 4 2" xfId="5730" xr:uid="{00000000-0005-0000-0000-00003F150000}"/>
    <cellStyle name="Note 9 8 2 5" xfId="5731" xr:uid="{00000000-0005-0000-0000-000040150000}"/>
    <cellStyle name="Note 9 8 2 5 2" xfId="5732" xr:uid="{00000000-0005-0000-0000-000041150000}"/>
    <cellStyle name="Note 9 8 2 6" xfId="5733" xr:uid="{00000000-0005-0000-0000-000042150000}"/>
    <cellStyle name="Note 9 8 3" xfId="5734" xr:uid="{00000000-0005-0000-0000-000043150000}"/>
    <cellStyle name="Note 9 8 3 2" xfId="5735" xr:uid="{00000000-0005-0000-0000-000044150000}"/>
    <cellStyle name="Note 9 8 3 2 2" xfId="5736" xr:uid="{00000000-0005-0000-0000-000045150000}"/>
    <cellStyle name="Note 9 8 3 2 2 2" xfId="5737" xr:uid="{00000000-0005-0000-0000-000046150000}"/>
    <cellStyle name="Note 9 8 3 2 3" xfId="5738" xr:uid="{00000000-0005-0000-0000-000047150000}"/>
    <cellStyle name="Note 9 8 3 3" xfId="5739" xr:uid="{00000000-0005-0000-0000-000048150000}"/>
    <cellStyle name="Note 9 8 3 3 2" xfId="5740" xr:uid="{00000000-0005-0000-0000-000049150000}"/>
    <cellStyle name="Note 9 8 3 4" xfId="5741" xr:uid="{00000000-0005-0000-0000-00004A150000}"/>
    <cellStyle name="Note 9 8 4" xfId="5742" xr:uid="{00000000-0005-0000-0000-00004B150000}"/>
    <cellStyle name="Note 9 8 4 2" xfId="5743" xr:uid="{00000000-0005-0000-0000-00004C150000}"/>
    <cellStyle name="Note 9 8 4 2 2" xfId="5744" xr:uid="{00000000-0005-0000-0000-00004D150000}"/>
    <cellStyle name="Note 9 8 4 3" xfId="5745" xr:uid="{00000000-0005-0000-0000-00004E150000}"/>
    <cellStyle name="Note 9 8 5" xfId="5746" xr:uid="{00000000-0005-0000-0000-00004F150000}"/>
    <cellStyle name="Note 9 8 5 2" xfId="5747" xr:uid="{00000000-0005-0000-0000-000050150000}"/>
    <cellStyle name="Note 9 8 6" xfId="5748" xr:uid="{00000000-0005-0000-0000-000051150000}"/>
    <cellStyle name="notes" xfId="5749" xr:uid="{00000000-0005-0000-0000-000052150000}"/>
    <cellStyle name="Notiz 10" xfId="890" xr:uid="{00000000-0005-0000-0000-000053150000}"/>
    <cellStyle name="Notiz 10 2" xfId="891" xr:uid="{00000000-0005-0000-0000-000054150000}"/>
    <cellStyle name="Notiz 10 2 2" xfId="892" xr:uid="{00000000-0005-0000-0000-000055150000}"/>
    <cellStyle name="Notiz 10 2 2 2" xfId="6678" xr:uid="{790BD335-7106-4679-B2CA-DBE1A60E74A1}"/>
    <cellStyle name="Notiz 10 2 3" xfId="6677" xr:uid="{26B8AD00-DBF2-4E8B-AA6E-C81C4F4CE4CB}"/>
    <cellStyle name="Notiz 10 3" xfId="893" xr:uid="{00000000-0005-0000-0000-000056150000}"/>
    <cellStyle name="Notiz 10 3 2" xfId="6679" xr:uid="{106A2075-896B-4AD7-89C4-5CE3C81CDDA8}"/>
    <cellStyle name="Notiz 10 4" xfId="6676" xr:uid="{D130D89A-94F2-4447-A5C0-3508D221166E}"/>
    <cellStyle name="Notiz 11" xfId="894" xr:uid="{00000000-0005-0000-0000-000057150000}"/>
    <cellStyle name="Notiz 11 2" xfId="895" xr:uid="{00000000-0005-0000-0000-000058150000}"/>
    <cellStyle name="Notiz 11 2 2" xfId="896" xr:uid="{00000000-0005-0000-0000-000059150000}"/>
    <cellStyle name="Notiz 11 2 2 2" xfId="6682" xr:uid="{934B5E39-9230-4C03-9DFC-15F242C90FE9}"/>
    <cellStyle name="Notiz 11 2 3" xfId="6681" xr:uid="{7B01DE94-F84B-437A-AA87-3F807DCE2D3E}"/>
    <cellStyle name="Notiz 11 3" xfId="897" xr:uid="{00000000-0005-0000-0000-00005A150000}"/>
    <cellStyle name="Notiz 11 3 2" xfId="6683" xr:uid="{7B177123-D707-409D-A872-311072351BA7}"/>
    <cellStyle name="Notiz 11 4" xfId="6680" xr:uid="{CB7E8078-0AA4-4ABD-AB81-D7D93BDFB61F}"/>
    <cellStyle name="Notiz 12" xfId="898" xr:uid="{00000000-0005-0000-0000-00005B150000}"/>
    <cellStyle name="Notiz 12 2" xfId="899" xr:uid="{00000000-0005-0000-0000-00005C150000}"/>
    <cellStyle name="Notiz 12 2 2" xfId="900" xr:uid="{00000000-0005-0000-0000-00005D150000}"/>
    <cellStyle name="Notiz 12 2 2 2" xfId="6686" xr:uid="{12AF2439-B60A-4309-9EAD-B9A929172A41}"/>
    <cellStyle name="Notiz 12 2 3" xfId="6685" xr:uid="{BC84B059-841B-44A1-A891-9B5B79E6C7FB}"/>
    <cellStyle name="Notiz 12 3" xfId="901" xr:uid="{00000000-0005-0000-0000-00005E150000}"/>
    <cellStyle name="Notiz 12 3 2" xfId="6687" xr:uid="{94DE211B-EDEB-45BC-A3C7-B245EDC25604}"/>
    <cellStyle name="Notiz 12 4" xfId="6684" xr:uid="{4D6AB5DC-72DB-4332-B58D-D2F4BA12DF0C}"/>
    <cellStyle name="Notiz 13" xfId="902" xr:uid="{00000000-0005-0000-0000-00005F150000}"/>
    <cellStyle name="Notiz 13 2" xfId="903" xr:uid="{00000000-0005-0000-0000-000060150000}"/>
    <cellStyle name="Notiz 14" xfId="904" xr:uid="{00000000-0005-0000-0000-000061150000}"/>
    <cellStyle name="Notiz 14 2" xfId="905" xr:uid="{00000000-0005-0000-0000-000062150000}"/>
    <cellStyle name="Notiz 14 2 2" xfId="6688" xr:uid="{A6E07ED0-7082-41F3-86E8-FD94DAA8E445}"/>
    <cellStyle name="Notiz 15" xfId="906" xr:uid="{00000000-0005-0000-0000-000063150000}"/>
    <cellStyle name="Notiz 15 2" xfId="907" xr:uid="{00000000-0005-0000-0000-000064150000}"/>
    <cellStyle name="Notiz 15 2 2" xfId="6690" xr:uid="{DC622B83-0CF9-427B-8151-9E4A28C5AF92}"/>
    <cellStyle name="Notiz 15 3" xfId="6689" xr:uid="{51A87913-FE62-4DA4-B4C2-34736007F96A}"/>
    <cellStyle name="Notiz 16" xfId="908" xr:uid="{00000000-0005-0000-0000-000065150000}"/>
    <cellStyle name="Notiz 16 2" xfId="909" xr:uid="{00000000-0005-0000-0000-000066150000}"/>
    <cellStyle name="Notiz 17" xfId="910" xr:uid="{00000000-0005-0000-0000-000067150000}"/>
    <cellStyle name="Notiz 2" xfId="911" xr:uid="{00000000-0005-0000-0000-000068150000}"/>
    <cellStyle name="Notiz 2 2" xfId="912" xr:uid="{00000000-0005-0000-0000-000069150000}"/>
    <cellStyle name="Notiz 2 3" xfId="913" xr:uid="{00000000-0005-0000-0000-00006A150000}"/>
    <cellStyle name="Notiz 3" xfId="914" xr:uid="{00000000-0005-0000-0000-00006B150000}"/>
    <cellStyle name="Notiz 3 2" xfId="915" xr:uid="{00000000-0005-0000-0000-00006C150000}"/>
    <cellStyle name="Notiz 3 2 2" xfId="6692" xr:uid="{63AC84AC-F357-4EFC-B3DB-512B5AF98894}"/>
    <cellStyle name="Notiz 3 3" xfId="6691" xr:uid="{651A6E21-EA97-45CD-90BD-C808D76F20EF}"/>
    <cellStyle name="Notiz 4" xfId="916" xr:uid="{00000000-0005-0000-0000-00006D150000}"/>
    <cellStyle name="Notiz 4 2" xfId="917" xr:uid="{00000000-0005-0000-0000-00006E150000}"/>
    <cellStyle name="Notiz 4 2 2" xfId="6694" xr:uid="{6EF74C20-0F59-47DA-9E36-7ACB53CF5AF4}"/>
    <cellStyle name="Notiz 4 3" xfId="6693" xr:uid="{9ED7AE1A-DAAF-4A52-8660-E8E4C21F7DB2}"/>
    <cellStyle name="Notiz 5" xfId="918" xr:uid="{00000000-0005-0000-0000-00006F150000}"/>
    <cellStyle name="Notiz 5 2" xfId="919" xr:uid="{00000000-0005-0000-0000-000070150000}"/>
    <cellStyle name="Notiz 5 2 2" xfId="6696" xr:uid="{9BBD800F-33C3-4146-8363-EA9FF3B90DD5}"/>
    <cellStyle name="Notiz 5 3" xfId="6695" xr:uid="{845B2F3D-D7CD-47AD-9A73-A6988F545A78}"/>
    <cellStyle name="Notiz 6" xfId="920" xr:uid="{00000000-0005-0000-0000-000071150000}"/>
    <cellStyle name="Notiz 6 2" xfId="921" xr:uid="{00000000-0005-0000-0000-000072150000}"/>
    <cellStyle name="Notiz 6 2 2" xfId="922" xr:uid="{00000000-0005-0000-0000-000073150000}"/>
    <cellStyle name="Notiz 6 2 2 2" xfId="6698" xr:uid="{D69B5D70-9BA0-4A5B-9406-59CE2D5ED6C8}"/>
    <cellStyle name="Notiz 6 3" xfId="923" xr:uid="{00000000-0005-0000-0000-000074150000}"/>
    <cellStyle name="Notiz 6 3 2" xfId="6699" xr:uid="{F14B12C5-A583-48A9-A91C-2116E28F6DC5}"/>
    <cellStyle name="Notiz 6 4" xfId="6697" xr:uid="{105BB8AE-C8AC-46A6-B71E-5E96D92A4018}"/>
    <cellStyle name="Notiz 7" xfId="924" xr:uid="{00000000-0005-0000-0000-000075150000}"/>
    <cellStyle name="Notiz 7 2" xfId="925" xr:uid="{00000000-0005-0000-0000-000076150000}"/>
    <cellStyle name="Notiz 7 2 2" xfId="926" xr:uid="{00000000-0005-0000-0000-000077150000}"/>
    <cellStyle name="Notiz 7 2 2 2" xfId="6701" xr:uid="{4C420CFB-6360-4459-AB27-88BD1AA87BB6}"/>
    <cellStyle name="Notiz 7 3" xfId="927" xr:uid="{00000000-0005-0000-0000-000078150000}"/>
    <cellStyle name="Notiz 7 3 2" xfId="6702" xr:uid="{C4689ED3-3B81-45EB-BA58-DA0A319CF756}"/>
    <cellStyle name="Notiz 7 4" xfId="6700" xr:uid="{F0D19098-0727-45F6-B92E-F062CE184068}"/>
    <cellStyle name="Notiz 8" xfId="928" xr:uid="{00000000-0005-0000-0000-000079150000}"/>
    <cellStyle name="Notiz 8 2" xfId="929" xr:uid="{00000000-0005-0000-0000-00007A150000}"/>
    <cellStyle name="Notiz 8 2 2" xfId="930" xr:uid="{00000000-0005-0000-0000-00007B150000}"/>
    <cellStyle name="Notiz 8 2 2 2" xfId="6705" xr:uid="{9EA24A5A-E12E-4AC4-81AB-1BEB17EA8CE5}"/>
    <cellStyle name="Notiz 8 2 3" xfId="6704" xr:uid="{6F79E33D-8B72-43D1-B5E0-F3368457A471}"/>
    <cellStyle name="Notiz 8 3" xfId="931" xr:uid="{00000000-0005-0000-0000-00007C150000}"/>
    <cellStyle name="Notiz 8 3 2" xfId="6706" xr:uid="{17CDAC48-94CB-4048-B7A1-5ADC3FE20B85}"/>
    <cellStyle name="Notiz 8 4" xfId="6703" xr:uid="{0CB61FCC-A337-4877-B02B-6621AF1A61CB}"/>
    <cellStyle name="Notiz 9" xfId="932" xr:uid="{00000000-0005-0000-0000-00007D150000}"/>
    <cellStyle name="Notiz 9 2" xfId="933" xr:uid="{00000000-0005-0000-0000-00007E150000}"/>
    <cellStyle name="Notiz 9 2 2" xfId="934" xr:uid="{00000000-0005-0000-0000-00007F150000}"/>
    <cellStyle name="Notiz 9 2 2 2" xfId="6708" xr:uid="{852076FB-DD2A-40D5-BDEA-E81E15EA3E11}"/>
    <cellStyle name="Notiz 9 2 3" xfId="6707" xr:uid="{694614D9-11F4-4584-9BDE-926BE01EE9F4}"/>
    <cellStyle name="Notiz 9 3" xfId="935" xr:uid="{00000000-0005-0000-0000-000080150000}"/>
    <cellStyle name="Notiz 9 3 2" xfId="6709" xr:uid="{FCE8D1FA-C86B-4843-871A-1B7061AFD217}"/>
    <cellStyle name="Output 2" xfId="5750" xr:uid="{00000000-0005-0000-0000-000081150000}"/>
    <cellStyle name="Output 2 2" xfId="5751" xr:uid="{00000000-0005-0000-0000-000082150000}"/>
    <cellStyle name="Percent [2]" xfId="5752" xr:uid="{00000000-0005-0000-0000-000083150000}"/>
    <cellStyle name="Percent 10" xfId="5753" xr:uid="{00000000-0005-0000-0000-000084150000}"/>
    <cellStyle name="Percent 2" xfId="936" xr:uid="{00000000-0005-0000-0000-000085150000}"/>
    <cellStyle name="Percent 2 10" xfId="5754" xr:uid="{00000000-0005-0000-0000-000086150000}"/>
    <cellStyle name="Percent 2 10 2" xfId="5755" xr:uid="{00000000-0005-0000-0000-000087150000}"/>
    <cellStyle name="Percent 2 11" xfId="5756" xr:uid="{00000000-0005-0000-0000-000088150000}"/>
    <cellStyle name="Percent 2 11 2" xfId="5757" xr:uid="{00000000-0005-0000-0000-000089150000}"/>
    <cellStyle name="Percent 2 12" xfId="5758" xr:uid="{00000000-0005-0000-0000-00008A150000}"/>
    <cellStyle name="Percent 2 12 2" xfId="5759" xr:uid="{00000000-0005-0000-0000-00008B150000}"/>
    <cellStyle name="Percent 2 13" xfId="5760" xr:uid="{00000000-0005-0000-0000-00008C150000}"/>
    <cellStyle name="Percent 2 14" xfId="5761" xr:uid="{00000000-0005-0000-0000-00008D150000}"/>
    <cellStyle name="Percent 2 15" xfId="5762" xr:uid="{00000000-0005-0000-0000-00008E150000}"/>
    <cellStyle name="Percent 2 16" xfId="5763" xr:uid="{00000000-0005-0000-0000-00008F150000}"/>
    <cellStyle name="Percent 2 2" xfId="937" xr:uid="{00000000-0005-0000-0000-000090150000}"/>
    <cellStyle name="Percent 2 2 10" xfId="5764" xr:uid="{00000000-0005-0000-0000-000091150000}"/>
    <cellStyle name="Percent 2 2 11" xfId="5765" xr:uid="{00000000-0005-0000-0000-000092150000}"/>
    <cellStyle name="Percent 2 2 12" xfId="5766" xr:uid="{00000000-0005-0000-0000-000093150000}"/>
    <cellStyle name="Percent 2 2 13" xfId="5767" xr:uid="{00000000-0005-0000-0000-000094150000}"/>
    <cellStyle name="Percent 2 2 14" xfId="5768" xr:uid="{00000000-0005-0000-0000-000095150000}"/>
    <cellStyle name="Percent 2 2 14 2" xfId="5769" xr:uid="{00000000-0005-0000-0000-000096150000}"/>
    <cellStyle name="Percent 2 2 15" xfId="5770" xr:uid="{00000000-0005-0000-0000-000097150000}"/>
    <cellStyle name="Percent 2 2 15 2" xfId="6863" xr:uid="{1751D9F3-BD72-440A-A256-BB3612A40A2C}"/>
    <cellStyle name="Percent 2 2 2" xfId="938" xr:uid="{00000000-0005-0000-0000-000098150000}"/>
    <cellStyle name="Percent 2 2 2 2" xfId="5771" xr:uid="{00000000-0005-0000-0000-000099150000}"/>
    <cellStyle name="Percent 2 2 2 2 2" xfId="5772" xr:uid="{00000000-0005-0000-0000-00009A150000}"/>
    <cellStyle name="Percent 2 2 2 2 2 2" xfId="5773" xr:uid="{00000000-0005-0000-0000-00009B150000}"/>
    <cellStyle name="Percent 2 2 2 2 3" xfId="5774" xr:uid="{00000000-0005-0000-0000-00009C150000}"/>
    <cellStyle name="Percent 2 2 2 2 3 2" xfId="5775" xr:uid="{00000000-0005-0000-0000-00009D150000}"/>
    <cellStyle name="Percent 2 2 2 2 4" xfId="5776" xr:uid="{00000000-0005-0000-0000-00009E150000}"/>
    <cellStyle name="Percent 2 2 2 2 5" xfId="5777" xr:uid="{00000000-0005-0000-0000-00009F150000}"/>
    <cellStyle name="Percent 2 2 2 2 6" xfId="5778" xr:uid="{00000000-0005-0000-0000-0000A0150000}"/>
    <cellStyle name="Percent 2 2 2 2 7" xfId="5779" xr:uid="{00000000-0005-0000-0000-0000A1150000}"/>
    <cellStyle name="Percent 2 2 2 3" xfId="5780" xr:uid="{00000000-0005-0000-0000-0000A2150000}"/>
    <cellStyle name="Percent 2 2 2 3 2" xfId="5781" xr:uid="{00000000-0005-0000-0000-0000A3150000}"/>
    <cellStyle name="Percent 2 2 2 3 3" xfId="5782" xr:uid="{00000000-0005-0000-0000-0000A4150000}"/>
    <cellStyle name="Percent 2 2 2 4" xfId="5783" xr:uid="{00000000-0005-0000-0000-0000A5150000}"/>
    <cellStyle name="Percent 2 2 2 4 2" xfId="5784" xr:uid="{00000000-0005-0000-0000-0000A6150000}"/>
    <cellStyle name="Percent 2 2 2 4 3" xfId="5785" xr:uid="{00000000-0005-0000-0000-0000A7150000}"/>
    <cellStyle name="Percent 2 2 2 5" xfId="5786" xr:uid="{00000000-0005-0000-0000-0000A8150000}"/>
    <cellStyle name="Percent 2 2 2 5 2" xfId="5787" xr:uid="{00000000-0005-0000-0000-0000A9150000}"/>
    <cellStyle name="Percent 2 2 2 6" xfId="5788" xr:uid="{00000000-0005-0000-0000-0000AA150000}"/>
    <cellStyle name="Percent 2 2 2 6 2" xfId="5789" xr:uid="{00000000-0005-0000-0000-0000AB150000}"/>
    <cellStyle name="Percent 2 2 2 7" xfId="5790" xr:uid="{00000000-0005-0000-0000-0000AC150000}"/>
    <cellStyle name="Percent 2 2 2 8" xfId="5791" xr:uid="{00000000-0005-0000-0000-0000AD150000}"/>
    <cellStyle name="Percent 2 2 3" xfId="5792" xr:uid="{00000000-0005-0000-0000-0000AE150000}"/>
    <cellStyle name="Percent 2 2 3 2" xfId="5793" xr:uid="{00000000-0005-0000-0000-0000AF150000}"/>
    <cellStyle name="Percent 2 2 3 3" xfId="5794" xr:uid="{00000000-0005-0000-0000-0000B0150000}"/>
    <cellStyle name="Percent 2 2 3 3 2" xfId="5795" xr:uid="{00000000-0005-0000-0000-0000B1150000}"/>
    <cellStyle name="Percent 2 2 3 4" xfId="5796" xr:uid="{00000000-0005-0000-0000-0000B2150000}"/>
    <cellStyle name="Percent 2 2 4" xfId="5797" xr:uid="{00000000-0005-0000-0000-0000B3150000}"/>
    <cellStyle name="Percent 2 2 4 2" xfId="5798" xr:uid="{00000000-0005-0000-0000-0000B4150000}"/>
    <cellStyle name="Percent 2 2 4 3" xfId="5799" xr:uid="{00000000-0005-0000-0000-0000B5150000}"/>
    <cellStyle name="Percent 2 2 4 4" xfId="5800" xr:uid="{00000000-0005-0000-0000-0000B6150000}"/>
    <cellStyle name="Percent 2 2 4 5" xfId="5801" xr:uid="{00000000-0005-0000-0000-0000B7150000}"/>
    <cellStyle name="Percent 2 2 5" xfId="5802" xr:uid="{00000000-0005-0000-0000-0000B8150000}"/>
    <cellStyle name="Percent 2 2 5 2" xfId="5803" xr:uid="{00000000-0005-0000-0000-0000B9150000}"/>
    <cellStyle name="Percent 2 2 5 3" xfId="5804" xr:uid="{00000000-0005-0000-0000-0000BA150000}"/>
    <cellStyle name="Percent 2 2 5 4" xfId="5805" xr:uid="{00000000-0005-0000-0000-0000BB150000}"/>
    <cellStyle name="Percent 2 2 6" xfId="5806" xr:uid="{00000000-0005-0000-0000-0000BC150000}"/>
    <cellStyle name="Percent 2 2 6 2" xfId="5807" xr:uid="{00000000-0005-0000-0000-0000BD150000}"/>
    <cellStyle name="Percent 2 2 7" xfId="5808" xr:uid="{00000000-0005-0000-0000-0000BE150000}"/>
    <cellStyle name="Percent 2 2 7 2" xfId="5809" xr:uid="{00000000-0005-0000-0000-0000BF150000}"/>
    <cellStyle name="Percent 2 2 8" xfId="5810" xr:uid="{00000000-0005-0000-0000-0000C0150000}"/>
    <cellStyle name="Percent 2 2 8 2" xfId="5811" xr:uid="{00000000-0005-0000-0000-0000C1150000}"/>
    <cellStyle name="Percent 2 2 9" xfId="5812" xr:uid="{00000000-0005-0000-0000-0000C2150000}"/>
    <cellStyle name="Percent 2 2 9 2" xfId="5813" xr:uid="{00000000-0005-0000-0000-0000C3150000}"/>
    <cellStyle name="Percent 2 3" xfId="939" xr:uid="{00000000-0005-0000-0000-0000C4150000}"/>
    <cellStyle name="Percent 2 3 2" xfId="5814" xr:uid="{00000000-0005-0000-0000-0000C5150000}"/>
    <cellStyle name="Percent 2 3 2 2" xfId="5815" xr:uid="{00000000-0005-0000-0000-0000C6150000}"/>
    <cellStyle name="Percent 2 3 2 2 2" xfId="5816" xr:uid="{00000000-0005-0000-0000-0000C7150000}"/>
    <cellStyle name="Percent 2 3 2 3" xfId="5817" xr:uid="{00000000-0005-0000-0000-0000C8150000}"/>
    <cellStyle name="Percent 2 3 2 3 2" xfId="5818" xr:uid="{00000000-0005-0000-0000-0000C9150000}"/>
    <cellStyle name="Percent 2 3 2 4" xfId="5819" xr:uid="{00000000-0005-0000-0000-0000CA150000}"/>
    <cellStyle name="Percent 2 3 2 5" xfId="5820" xr:uid="{00000000-0005-0000-0000-0000CB150000}"/>
    <cellStyle name="Percent 2 3 2 6" xfId="5821" xr:uid="{00000000-0005-0000-0000-0000CC150000}"/>
    <cellStyle name="Percent 2 3 2 7" xfId="5822" xr:uid="{00000000-0005-0000-0000-0000CD150000}"/>
    <cellStyle name="Percent 2 3 3" xfId="5823" xr:uid="{00000000-0005-0000-0000-0000CE150000}"/>
    <cellStyle name="Percent 2 3 3 2" xfId="5824" xr:uid="{00000000-0005-0000-0000-0000CF150000}"/>
    <cellStyle name="Percent 2 3 3 3" xfId="5825" xr:uid="{00000000-0005-0000-0000-0000D0150000}"/>
    <cellStyle name="Percent 2 3 4" xfId="5826" xr:uid="{00000000-0005-0000-0000-0000D1150000}"/>
    <cellStyle name="Percent 2 3 4 2" xfId="5827" xr:uid="{00000000-0005-0000-0000-0000D2150000}"/>
    <cellStyle name="Percent 2 3 4 3" xfId="5828" xr:uid="{00000000-0005-0000-0000-0000D3150000}"/>
    <cellStyle name="Percent 2 3 5" xfId="5829" xr:uid="{00000000-0005-0000-0000-0000D4150000}"/>
    <cellStyle name="Percent 2 3 5 2" xfId="5830" xr:uid="{00000000-0005-0000-0000-0000D5150000}"/>
    <cellStyle name="Percent 2 3 6" xfId="5831" xr:uid="{00000000-0005-0000-0000-0000D6150000}"/>
    <cellStyle name="Percent 2 3 6 2" xfId="5832" xr:uid="{00000000-0005-0000-0000-0000D7150000}"/>
    <cellStyle name="Percent 2 3 7" xfId="5833" xr:uid="{00000000-0005-0000-0000-0000D8150000}"/>
    <cellStyle name="Percent 2 3 8" xfId="5834" xr:uid="{00000000-0005-0000-0000-0000D9150000}"/>
    <cellStyle name="Percent 2 3 9" xfId="5835" xr:uid="{00000000-0005-0000-0000-0000DA150000}"/>
    <cellStyle name="Percent 2 4" xfId="5836" xr:uid="{00000000-0005-0000-0000-0000DB150000}"/>
    <cellStyle name="Percent 2 4 2" xfId="5837" xr:uid="{00000000-0005-0000-0000-0000DC150000}"/>
    <cellStyle name="Percent 2 4 3" xfId="5838" xr:uid="{00000000-0005-0000-0000-0000DD150000}"/>
    <cellStyle name="Percent 2 4 4" xfId="5839" xr:uid="{00000000-0005-0000-0000-0000DE150000}"/>
    <cellStyle name="Percent 2 5" xfId="5840" xr:uid="{00000000-0005-0000-0000-0000DF150000}"/>
    <cellStyle name="Percent 2 5 2" xfId="5841" xr:uid="{00000000-0005-0000-0000-0000E0150000}"/>
    <cellStyle name="Percent 2 5 3" xfId="5842" xr:uid="{00000000-0005-0000-0000-0000E1150000}"/>
    <cellStyle name="Percent 2 5 4" xfId="5843" xr:uid="{00000000-0005-0000-0000-0000E2150000}"/>
    <cellStyle name="Percent 2 6" xfId="5844" xr:uid="{00000000-0005-0000-0000-0000E3150000}"/>
    <cellStyle name="Percent 2 6 2" xfId="5845" xr:uid="{00000000-0005-0000-0000-0000E4150000}"/>
    <cellStyle name="Percent 2 6 3" xfId="5846" xr:uid="{00000000-0005-0000-0000-0000E5150000}"/>
    <cellStyle name="Percent 2 7" xfId="5847" xr:uid="{00000000-0005-0000-0000-0000E6150000}"/>
    <cellStyle name="Percent 2 7 2" xfId="5848" xr:uid="{00000000-0005-0000-0000-0000E7150000}"/>
    <cellStyle name="Percent 2 8" xfId="5849" xr:uid="{00000000-0005-0000-0000-0000E8150000}"/>
    <cellStyle name="Percent 2 8 2" xfId="5850" xr:uid="{00000000-0005-0000-0000-0000E9150000}"/>
    <cellStyle name="Percent 2 9" xfId="5851" xr:uid="{00000000-0005-0000-0000-0000EA150000}"/>
    <cellStyle name="Percent 2 9 2" xfId="5852" xr:uid="{00000000-0005-0000-0000-0000EB150000}"/>
    <cellStyle name="Percent 3" xfId="940" xr:uid="{00000000-0005-0000-0000-0000EC150000}"/>
    <cellStyle name="Percent 3 2" xfId="941" xr:uid="{00000000-0005-0000-0000-0000ED150000}"/>
    <cellStyle name="Percent 3 2 2" xfId="5853" xr:uid="{00000000-0005-0000-0000-0000EE150000}"/>
    <cellStyle name="Percent 3 2 3" xfId="5854" xr:uid="{00000000-0005-0000-0000-0000EF150000}"/>
    <cellStyle name="Percent 3 2 4" xfId="5855" xr:uid="{00000000-0005-0000-0000-0000F0150000}"/>
    <cellStyle name="Percent 3 2 5" xfId="5856" xr:uid="{00000000-0005-0000-0000-0000F1150000}"/>
    <cellStyle name="Percent 3 2 6" xfId="5857" xr:uid="{00000000-0005-0000-0000-0000F2150000}"/>
    <cellStyle name="Percent 3 2 7" xfId="5858" xr:uid="{00000000-0005-0000-0000-0000F3150000}"/>
    <cellStyle name="Percent 3 3" xfId="5859" xr:uid="{00000000-0005-0000-0000-0000F4150000}"/>
    <cellStyle name="Percent 3 4" xfId="5860" xr:uid="{00000000-0005-0000-0000-0000F5150000}"/>
    <cellStyle name="Percent 3 5" xfId="5861" xr:uid="{00000000-0005-0000-0000-0000F6150000}"/>
    <cellStyle name="Percent 3 6" xfId="5862" xr:uid="{00000000-0005-0000-0000-0000F7150000}"/>
    <cellStyle name="Percent 3 6 2" xfId="5863" xr:uid="{00000000-0005-0000-0000-0000F8150000}"/>
    <cellStyle name="Percent 3 7" xfId="5864" xr:uid="{00000000-0005-0000-0000-0000F9150000}"/>
    <cellStyle name="Percent 3 8" xfId="5865" xr:uid="{00000000-0005-0000-0000-0000FA150000}"/>
    <cellStyle name="Percent 3 9" xfId="5866" xr:uid="{00000000-0005-0000-0000-0000FB150000}"/>
    <cellStyle name="Percent 3 9 2" xfId="6864" xr:uid="{CD343997-442B-4256-B2BE-EC7AE21B1EEF}"/>
    <cellStyle name="Percent 4" xfId="5867" xr:uid="{00000000-0005-0000-0000-0000FC150000}"/>
    <cellStyle name="Percent 4 2" xfId="5868" xr:uid="{00000000-0005-0000-0000-0000FD150000}"/>
    <cellStyle name="Percent 4 2 2" xfId="5869" xr:uid="{00000000-0005-0000-0000-0000FE150000}"/>
    <cellStyle name="Percent 4 2 3" xfId="5870" xr:uid="{00000000-0005-0000-0000-0000FF150000}"/>
    <cellStyle name="Percent 4 3" xfId="5871" xr:uid="{00000000-0005-0000-0000-000000160000}"/>
    <cellStyle name="Percent 4 3 2" xfId="5872" xr:uid="{00000000-0005-0000-0000-000001160000}"/>
    <cellStyle name="Percent 4 4" xfId="5873" xr:uid="{00000000-0005-0000-0000-000002160000}"/>
    <cellStyle name="Percent 4 5" xfId="5874" xr:uid="{00000000-0005-0000-0000-000003160000}"/>
    <cellStyle name="Percent 4 6" xfId="5875" xr:uid="{00000000-0005-0000-0000-000004160000}"/>
    <cellStyle name="Percent 4 7" xfId="5876" xr:uid="{00000000-0005-0000-0000-000005160000}"/>
    <cellStyle name="Percent 4 8" xfId="5877" xr:uid="{00000000-0005-0000-0000-000006160000}"/>
    <cellStyle name="Percent 4 9" xfId="5878" xr:uid="{00000000-0005-0000-0000-000007160000}"/>
    <cellStyle name="Percent 5" xfId="5879" xr:uid="{00000000-0005-0000-0000-000008160000}"/>
    <cellStyle name="Percent 5 2" xfId="5880" xr:uid="{00000000-0005-0000-0000-000009160000}"/>
    <cellStyle name="Percent 5 3" xfId="5881" xr:uid="{00000000-0005-0000-0000-00000A160000}"/>
    <cellStyle name="Percent 5 4" xfId="5882" xr:uid="{00000000-0005-0000-0000-00000B160000}"/>
    <cellStyle name="Percent 6" xfId="5883" xr:uid="{00000000-0005-0000-0000-00000C160000}"/>
    <cellStyle name="Percent 7" xfId="5884" xr:uid="{00000000-0005-0000-0000-00000D160000}"/>
    <cellStyle name="Percent 8" xfId="5885" xr:uid="{00000000-0005-0000-0000-00000E160000}"/>
    <cellStyle name="Percent 9" xfId="5886" xr:uid="{00000000-0005-0000-0000-00000F160000}"/>
    <cellStyle name="Percent_1 SubOverv.USd" xfId="942" xr:uid="{00000000-0005-0000-0000-000010160000}"/>
    <cellStyle name="Procentowy 3" xfId="943" xr:uid="{00000000-0005-0000-0000-000011160000}"/>
    <cellStyle name="Procentowy 3 2" xfId="5887" xr:uid="{00000000-0005-0000-0000-000012160000}"/>
    <cellStyle name="Procentowy 3 2 2" xfId="5888" xr:uid="{00000000-0005-0000-0000-000013160000}"/>
    <cellStyle name="Procentowy 3 3" xfId="5889" xr:uid="{00000000-0005-0000-0000-000014160000}"/>
    <cellStyle name="Procentowy 3 3 2" xfId="5890" xr:uid="{00000000-0005-0000-0000-000015160000}"/>
    <cellStyle name="Procentowy 3 4" xfId="5891" xr:uid="{00000000-0005-0000-0000-000016160000}"/>
    <cellStyle name="Procentowy 3 4 2" xfId="6865" xr:uid="{68CE4B23-6957-4EBF-8173-5714BDE8074C}"/>
    <cellStyle name="Procentowy 8" xfId="944" xr:uid="{00000000-0005-0000-0000-000017160000}"/>
    <cellStyle name="Procentowy 8 2" xfId="5892" xr:uid="{00000000-0005-0000-0000-000018160000}"/>
    <cellStyle name="Procentowy 8 2 2" xfId="5893" xr:uid="{00000000-0005-0000-0000-000019160000}"/>
    <cellStyle name="Procentowy 8 3" xfId="5894" xr:uid="{00000000-0005-0000-0000-00001A160000}"/>
    <cellStyle name="Procentowy 8 3 2" xfId="5895" xr:uid="{00000000-0005-0000-0000-00001B160000}"/>
    <cellStyle name="Procentowy 8 4" xfId="5896" xr:uid="{00000000-0005-0000-0000-00001C160000}"/>
    <cellStyle name="Procentowy 8 4 2" xfId="6866" xr:uid="{3A3A17A8-7C55-471F-BC80-323A91B1303A}"/>
    <cellStyle name="Prozent 2" xfId="945" xr:uid="{00000000-0005-0000-0000-00001D160000}"/>
    <cellStyle name="Prozent 3" xfId="5897" xr:uid="{00000000-0005-0000-0000-00001E160000}"/>
    <cellStyle name="row" xfId="946" xr:uid="{00000000-0005-0000-0000-00001F160000}"/>
    <cellStyle name="row 10" xfId="5898" xr:uid="{00000000-0005-0000-0000-000020160000}"/>
    <cellStyle name="row 10 2" xfId="5899" xr:uid="{00000000-0005-0000-0000-000021160000}"/>
    <cellStyle name="row 11" xfId="5900" xr:uid="{00000000-0005-0000-0000-000022160000}"/>
    <cellStyle name="row 2" xfId="5901" xr:uid="{00000000-0005-0000-0000-000023160000}"/>
    <cellStyle name="row 2 2" xfId="5902" xr:uid="{00000000-0005-0000-0000-000024160000}"/>
    <cellStyle name="row 2 2 2" xfId="5903" xr:uid="{00000000-0005-0000-0000-000025160000}"/>
    <cellStyle name="row 2 3" xfId="5904" xr:uid="{00000000-0005-0000-0000-000026160000}"/>
    <cellStyle name="row 3" xfId="5905" xr:uid="{00000000-0005-0000-0000-000027160000}"/>
    <cellStyle name="row 3 2" xfId="5906" xr:uid="{00000000-0005-0000-0000-000028160000}"/>
    <cellStyle name="row 3 2 2" xfId="5907" xr:uid="{00000000-0005-0000-0000-000029160000}"/>
    <cellStyle name="row 3 2 2 2" xfId="5908" xr:uid="{00000000-0005-0000-0000-00002A160000}"/>
    <cellStyle name="row 3 2 3" xfId="5909" xr:uid="{00000000-0005-0000-0000-00002B160000}"/>
    <cellStyle name="row 3 3" xfId="5910" xr:uid="{00000000-0005-0000-0000-00002C160000}"/>
    <cellStyle name="row 3 3 2" xfId="5911" xr:uid="{00000000-0005-0000-0000-00002D160000}"/>
    <cellStyle name="row 3 3 2 2" xfId="5912" xr:uid="{00000000-0005-0000-0000-00002E160000}"/>
    <cellStyle name="row 3 3 3" xfId="5913" xr:uid="{00000000-0005-0000-0000-00002F160000}"/>
    <cellStyle name="row 3 4" xfId="5914" xr:uid="{00000000-0005-0000-0000-000030160000}"/>
    <cellStyle name="row 3 4 2" xfId="5915" xr:uid="{00000000-0005-0000-0000-000031160000}"/>
    <cellStyle name="row 3 5" xfId="5916" xr:uid="{00000000-0005-0000-0000-000032160000}"/>
    <cellStyle name="row 4" xfId="5917" xr:uid="{00000000-0005-0000-0000-000033160000}"/>
    <cellStyle name="row 4 2" xfId="5918" xr:uid="{00000000-0005-0000-0000-000034160000}"/>
    <cellStyle name="row 4 2 2" xfId="5919" xr:uid="{00000000-0005-0000-0000-000035160000}"/>
    <cellStyle name="row 4 2 2 2" xfId="5920" xr:uid="{00000000-0005-0000-0000-000036160000}"/>
    <cellStyle name="row 4 2 3" xfId="5921" xr:uid="{00000000-0005-0000-0000-000037160000}"/>
    <cellStyle name="row 4 3" xfId="5922" xr:uid="{00000000-0005-0000-0000-000038160000}"/>
    <cellStyle name="row 4 3 2" xfId="5923" xr:uid="{00000000-0005-0000-0000-000039160000}"/>
    <cellStyle name="row 4 3 2 2" xfId="5924" xr:uid="{00000000-0005-0000-0000-00003A160000}"/>
    <cellStyle name="row 4 3 3" xfId="5925" xr:uid="{00000000-0005-0000-0000-00003B160000}"/>
    <cellStyle name="row 4 4" xfId="5926" xr:uid="{00000000-0005-0000-0000-00003C160000}"/>
    <cellStyle name="row 4 4 2" xfId="5927" xr:uid="{00000000-0005-0000-0000-00003D160000}"/>
    <cellStyle name="row 4 5" xfId="5928" xr:uid="{00000000-0005-0000-0000-00003E160000}"/>
    <cellStyle name="row 5" xfId="5929" xr:uid="{00000000-0005-0000-0000-00003F160000}"/>
    <cellStyle name="row 5 2" xfId="5930" xr:uid="{00000000-0005-0000-0000-000040160000}"/>
    <cellStyle name="row 5 2 2" xfId="5931" xr:uid="{00000000-0005-0000-0000-000041160000}"/>
    <cellStyle name="row 5 3" xfId="5932" xr:uid="{00000000-0005-0000-0000-000042160000}"/>
    <cellStyle name="row 6" xfId="5933" xr:uid="{00000000-0005-0000-0000-000043160000}"/>
    <cellStyle name="row 6 2" xfId="5934" xr:uid="{00000000-0005-0000-0000-000044160000}"/>
    <cellStyle name="row 6 2 2" xfId="5935" xr:uid="{00000000-0005-0000-0000-000045160000}"/>
    <cellStyle name="row 6 3" xfId="5936" xr:uid="{00000000-0005-0000-0000-000046160000}"/>
    <cellStyle name="row 7" xfId="5937" xr:uid="{00000000-0005-0000-0000-000047160000}"/>
    <cellStyle name="row 7 2" xfId="5938" xr:uid="{00000000-0005-0000-0000-000048160000}"/>
    <cellStyle name="row 7 2 2" xfId="5939" xr:uid="{00000000-0005-0000-0000-000049160000}"/>
    <cellStyle name="row 7 3" xfId="5940" xr:uid="{00000000-0005-0000-0000-00004A160000}"/>
    <cellStyle name="row 8" xfId="5941" xr:uid="{00000000-0005-0000-0000-00004B160000}"/>
    <cellStyle name="row 8 2" xfId="5942" xr:uid="{00000000-0005-0000-0000-00004C160000}"/>
    <cellStyle name="row 8 2 2" xfId="5943" xr:uid="{00000000-0005-0000-0000-00004D160000}"/>
    <cellStyle name="row 8 3" xfId="5944" xr:uid="{00000000-0005-0000-0000-00004E160000}"/>
    <cellStyle name="row 9" xfId="5945" xr:uid="{00000000-0005-0000-0000-00004F160000}"/>
    <cellStyle name="row 9 2" xfId="5946" xr:uid="{00000000-0005-0000-0000-000050160000}"/>
    <cellStyle name="row 9 2 2" xfId="5947" xr:uid="{00000000-0005-0000-0000-000051160000}"/>
    <cellStyle name="row 9 3" xfId="5948" xr:uid="{00000000-0005-0000-0000-000052160000}"/>
    <cellStyle name="RowCodes" xfId="947" xr:uid="{00000000-0005-0000-0000-000053160000}"/>
    <cellStyle name="Row-Col Headings" xfId="948" xr:uid="{00000000-0005-0000-0000-000054160000}"/>
    <cellStyle name="RowTitles" xfId="949" xr:uid="{00000000-0005-0000-0000-000055160000}"/>
    <cellStyle name="RowTitles 2" xfId="5949" xr:uid="{00000000-0005-0000-0000-000056160000}"/>
    <cellStyle name="RowTitles 2 2" xfId="5950" xr:uid="{00000000-0005-0000-0000-000057160000}"/>
    <cellStyle name="RowTitles 2 2 2" xfId="5951" xr:uid="{00000000-0005-0000-0000-000058160000}"/>
    <cellStyle name="RowTitles 2 3" xfId="5952" xr:uid="{00000000-0005-0000-0000-000059160000}"/>
    <cellStyle name="RowTitles 2 3 2" xfId="5953" xr:uid="{00000000-0005-0000-0000-00005A160000}"/>
    <cellStyle name="RowTitles 2 4" xfId="5954" xr:uid="{00000000-0005-0000-0000-00005B160000}"/>
    <cellStyle name="RowTitles 3" xfId="5955" xr:uid="{00000000-0005-0000-0000-00005C160000}"/>
    <cellStyle name="RowTitles 3 2" xfId="5956" xr:uid="{00000000-0005-0000-0000-00005D160000}"/>
    <cellStyle name="RowTitles 3 2 2" xfId="5957" xr:uid="{00000000-0005-0000-0000-00005E160000}"/>
    <cellStyle name="RowTitles 3 2 2 2" xfId="5958" xr:uid="{00000000-0005-0000-0000-00005F160000}"/>
    <cellStyle name="RowTitles 3 2 3" xfId="5959" xr:uid="{00000000-0005-0000-0000-000060160000}"/>
    <cellStyle name="RowTitles 3 2 3 2" xfId="5960" xr:uid="{00000000-0005-0000-0000-000061160000}"/>
    <cellStyle name="RowTitles 3 2 4" xfId="5961" xr:uid="{00000000-0005-0000-0000-000062160000}"/>
    <cellStyle name="RowTitles 3 3" xfId="5962" xr:uid="{00000000-0005-0000-0000-000063160000}"/>
    <cellStyle name="RowTitles 3 3 2" xfId="5963" xr:uid="{00000000-0005-0000-0000-000064160000}"/>
    <cellStyle name="RowTitles 3 3 2 2" xfId="5964" xr:uid="{00000000-0005-0000-0000-000065160000}"/>
    <cellStyle name="RowTitles 3 3 3" xfId="5965" xr:uid="{00000000-0005-0000-0000-000066160000}"/>
    <cellStyle name="RowTitles 3 3 3 2" xfId="5966" xr:uid="{00000000-0005-0000-0000-000067160000}"/>
    <cellStyle name="RowTitles 3 3 4" xfId="5967" xr:uid="{00000000-0005-0000-0000-000068160000}"/>
    <cellStyle name="RowTitles 3 4" xfId="5968" xr:uid="{00000000-0005-0000-0000-000069160000}"/>
    <cellStyle name="RowTitles 3 4 2" xfId="5969" xr:uid="{00000000-0005-0000-0000-00006A160000}"/>
    <cellStyle name="RowTitles 3 5" xfId="5970" xr:uid="{00000000-0005-0000-0000-00006B160000}"/>
    <cellStyle name="RowTitles 3 5 2" xfId="5971" xr:uid="{00000000-0005-0000-0000-00006C160000}"/>
    <cellStyle name="RowTitles 3 6" xfId="5972" xr:uid="{00000000-0005-0000-0000-00006D160000}"/>
    <cellStyle name="RowTitles 4" xfId="5973" xr:uid="{00000000-0005-0000-0000-00006E160000}"/>
    <cellStyle name="RowTitles 4 2" xfId="5974" xr:uid="{00000000-0005-0000-0000-00006F160000}"/>
    <cellStyle name="RowTitles 4 2 2" xfId="5975" xr:uid="{00000000-0005-0000-0000-000070160000}"/>
    <cellStyle name="RowTitles 4 2 2 2" xfId="5976" xr:uid="{00000000-0005-0000-0000-000071160000}"/>
    <cellStyle name="RowTitles 4 2 3" xfId="5977" xr:uid="{00000000-0005-0000-0000-000072160000}"/>
    <cellStyle name="RowTitles 4 2 3 2" xfId="5978" xr:uid="{00000000-0005-0000-0000-000073160000}"/>
    <cellStyle name="RowTitles 4 2 4" xfId="5979" xr:uid="{00000000-0005-0000-0000-000074160000}"/>
    <cellStyle name="RowTitles 4 3" xfId="5980" xr:uid="{00000000-0005-0000-0000-000075160000}"/>
    <cellStyle name="RowTitles 4 3 2" xfId="5981" xr:uid="{00000000-0005-0000-0000-000076160000}"/>
    <cellStyle name="RowTitles 4 3 2 2" xfId="5982" xr:uid="{00000000-0005-0000-0000-000077160000}"/>
    <cellStyle name="RowTitles 4 3 3" xfId="5983" xr:uid="{00000000-0005-0000-0000-000078160000}"/>
    <cellStyle name="RowTitles 4 3 3 2" xfId="5984" xr:uid="{00000000-0005-0000-0000-000079160000}"/>
    <cellStyle name="RowTitles 4 3 4" xfId="5985" xr:uid="{00000000-0005-0000-0000-00007A160000}"/>
    <cellStyle name="RowTitles 4 4" xfId="5986" xr:uid="{00000000-0005-0000-0000-00007B160000}"/>
    <cellStyle name="RowTitles 4 4 2" xfId="5987" xr:uid="{00000000-0005-0000-0000-00007C160000}"/>
    <cellStyle name="RowTitles 4 5" xfId="5988" xr:uid="{00000000-0005-0000-0000-00007D160000}"/>
    <cellStyle name="RowTitles 4 5 2" xfId="5989" xr:uid="{00000000-0005-0000-0000-00007E160000}"/>
    <cellStyle name="RowTitles 4 6" xfId="5990" xr:uid="{00000000-0005-0000-0000-00007F160000}"/>
    <cellStyle name="RowTitles 5" xfId="5991" xr:uid="{00000000-0005-0000-0000-000080160000}"/>
    <cellStyle name="RowTitles 5 2" xfId="5992" xr:uid="{00000000-0005-0000-0000-000081160000}"/>
    <cellStyle name="RowTitles 6" xfId="5993" xr:uid="{00000000-0005-0000-0000-000082160000}"/>
    <cellStyle name="RowTitles 6 2" xfId="5994" xr:uid="{00000000-0005-0000-0000-000083160000}"/>
    <cellStyle name="RowTitles 7" xfId="5995" xr:uid="{00000000-0005-0000-0000-000084160000}"/>
    <cellStyle name="RowTitles_CENTRAL_GOVT" xfId="5996" xr:uid="{00000000-0005-0000-0000-000085160000}"/>
    <cellStyle name="RowTitles1-Detail" xfId="950" xr:uid="{00000000-0005-0000-0000-000086160000}"/>
    <cellStyle name="RowTitles1-Detail 2" xfId="5997" xr:uid="{00000000-0005-0000-0000-000087160000}"/>
    <cellStyle name="RowTitles1-Detail 2 2" xfId="5998" xr:uid="{00000000-0005-0000-0000-000088160000}"/>
    <cellStyle name="RowTitles1-Detail 2 2 2" xfId="5999" xr:uid="{00000000-0005-0000-0000-000089160000}"/>
    <cellStyle name="RowTitles1-Detail 2 2 2 2" xfId="6000" xr:uid="{00000000-0005-0000-0000-00008A160000}"/>
    <cellStyle name="RowTitles1-Detail 2 2 2 2 2" xfId="6001" xr:uid="{00000000-0005-0000-0000-00008B160000}"/>
    <cellStyle name="RowTitles1-Detail 2 2 2 2 2 2" xfId="6002" xr:uid="{00000000-0005-0000-0000-00008C160000}"/>
    <cellStyle name="RowTitles1-Detail 2 2 2 2 3" xfId="6003" xr:uid="{00000000-0005-0000-0000-00008D160000}"/>
    <cellStyle name="RowTitles1-Detail 2 2 2 3" xfId="6004" xr:uid="{00000000-0005-0000-0000-00008E160000}"/>
    <cellStyle name="RowTitles1-Detail 2 2 2 3 2" xfId="6005" xr:uid="{00000000-0005-0000-0000-00008F160000}"/>
    <cellStyle name="RowTitles1-Detail 2 2 2 4" xfId="6006" xr:uid="{00000000-0005-0000-0000-000090160000}"/>
    <cellStyle name="RowTitles1-Detail 2 2 3" xfId="6007" xr:uid="{00000000-0005-0000-0000-000091160000}"/>
    <cellStyle name="RowTitles1-Detail 2 2 3 2" xfId="6008" xr:uid="{00000000-0005-0000-0000-000092160000}"/>
    <cellStyle name="RowTitles1-Detail 2 2 3 2 2" xfId="6009" xr:uid="{00000000-0005-0000-0000-000093160000}"/>
    <cellStyle name="RowTitles1-Detail 2 2 3 2 2 2" xfId="6010" xr:uid="{00000000-0005-0000-0000-000094160000}"/>
    <cellStyle name="RowTitles1-Detail 2 2 3 2 3" xfId="6011" xr:uid="{00000000-0005-0000-0000-000095160000}"/>
    <cellStyle name="RowTitles1-Detail 2 2 3 3" xfId="6012" xr:uid="{00000000-0005-0000-0000-000096160000}"/>
    <cellStyle name="RowTitles1-Detail 2 2 3 3 2" xfId="6013" xr:uid="{00000000-0005-0000-0000-000097160000}"/>
    <cellStyle name="RowTitles1-Detail 2 2 3 4" xfId="6014" xr:uid="{00000000-0005-0000-0000-000098160000}"/>
    <cellStyle name="RowTitles1-Detail 2 2 4" xfId="6015" xr:uid="{00000000-0005-0000-0000-000099160000}"/>
    <cellStyle name="RowTitles1-Detail 2 2 4 2" xfId="6016" xr:uid="{00000000-0005-0000-0000-00009A160000}"/>
    <cellStyle name="RowTitles1-Detail 2 2 4 2 2" xfId="6017" xr:uid="{00000000-0005-0000-0000-00009B160000}"/>
    <cellStyle name="RowTitles1-Detail 2 2 4 3" xfId="6018" xr:uid="{00000000-0005-0000-0000-00009C160000}"/>
    <cellStyle name="RowTitles1-Detail 2 2 5" xfId="6019" xr:uid="{00000000-0005-0000-0000-00009D160000}"/>
    <cellStyle name="RowTitles1-Detail 2 2 5 2" xfId="6020" xr:uid="{00000000-0005-0000-0000-00009E160000}"/>
    <cellStyle name="RowTitles1-Detail 2 2 6" xfId="6021" xr:uid="{00000000-0005-0000-0000-00009F160000}"/>
    <cellStyle name="RowTitles1-Detail 2 3" xfId="6022" xr:uid="{00000000-0005-0000-0000-0000A0160000}"/>
    <cellStyle name="RowTitles1-Detail 2 3 2" xfId="6023" xr:uid="{00000000-0005-0000-0000-0000A1160000}"/>
    <cellStyle name="RowTitles1-Detail 2 3 2 2" xfId="6024" xr:uid="{00000000-0005-0000-0000-0000A2160000}"/>
    <cellStyle name="RowTitles1-Detail 2 3 2 2 2" xfId="6025" xr:uid="{00000000-0005-0000-0000-0000A3160000}"/>
    <cellStyle name="RowTitles1-Detail 2 3 2 2 2 2" xfId="6026" xr:uid="{00000000-0005-0000-0000-0000A4160000}"/>
    <cellStyle name="RowTitles1-Detail 2 3 2 2 3" xfId="6027" xr:uid="{00000000-0005-0000-0000-0000A5160000}"/>
    <cellStyle name="RowTitles1-Detail 2 3 2 3" xfId="6028" xr:uid="{00000000-0005-0000-0000-0000A6160000}"/>
    <cellStyle name="RowTitles1-Detail 2 3 2 3 2" xfId="6029" xr:uid="{00000000-0005-0000-0000-0000A7160000}"/>
    <cellStyle name="RowTitles1-Detail 2 3 2 4" xfId="6030" xr:uid="{00000000-0005-0000-0000-0000A8160000}"/>
    <cellStyle name="RowTitles1-Detail 2 3 3" xfId="6031" xr:uid="{00000000-0005-0000-0000-0000A9160000}"/>
    <cellStyle name="RowTitles1-Detail 2 3 3 2" xfId="6032" xr:uid="{00000000-0005-0000-0000-0000AA160000}"/>
    <cellStyle name="RowTitles1-Detail 2 3 3 2 2" xfId="6033" xr:uid="{00000000-0005-0000-0000-0000AB160000}"/>
    <cellStyle name="RowTitles1-Detail 2 3 3 2 2 2" xfId="6034" xr:uid="{00000000-0005-0000-0000-0000AC160000}"/>
    <cellStyle name="RowTitles1-Detail 2 3 3 2 3" xfId="6035" xr:uid="{00000000-0005-0000-0000-0000AD160000}"/>
    <cellStyle name="RowTitles1-Detail 2 3 3 3" xfId="6036" xr:uid="{00000000-0005-0000-0000-0000AE160000}"/>
    <cellStyle name="RowTitles1-Detail 2 3 3 3 2" xfId="6037" xr:uid="{00000000-0005-0000-0000-0000AF160000}"/>
    <cellStyle name="RowTitles1-Detail 2 3 3 4" xfId="6038" xr:uid="{00000000-0005-0000-0000-0000B0160000}"/>
    <cellStyle name="RowTitles1-Detail 2 3 4" xfId="6039" xr:uid="{00000000-0005-0000-0000-0000B1160000}"/>
    <cellStyle name="RowTitles1-Detail 2 3 4 2" xfId="6040" xr:uid="{00000000-0005-0000-0000-0000B2160000}"/>
    <cellStyle name="RowTitles1-Detail 2 3 4 2 2" xfId="6041" xr:uid="{00000000-0005-0000-0000-0000B3160000}"/>
    <cellStyle name="RowTitles1-Detail 2 3 4 3" xfId="6042" xr:uid="{00000000-0005-0000-0000-0000B4160000}"/>
    <cellStyle name="RowTitles1-Detail 2 3 5" xfId="6043" xr:uid="{00000000-0005-0000-0000-0000B5160000}"/>
    <cellStyle name="RowTitles1-Detail 2 3 5 2" xfId="6044" xr:uid="{00000000-0005-0000-0000-0000B6160000}"/>
    <cellStyle name="RowTitles1-Detail 2 3 6" xfId="6045" xr:uid="{00000000-0005-0000-0000-0000B7160000}"/>
    <cellStyle name="RowTitles1-Detail 2 4" xfId="6046" xr:uid="{00000000-0005-0000-0000-0000B8160000}"/>
    <cellStyle name="RowTitles1-Detail 2 4 2" xfId="6047" xr:uid="{00000000-0005-0000-0000-0000B9160000}"/>
    <cellStyle name="RowTitles1-Detail 2 4 2 2" xfId="6048" xr:uid="{00000000-0005-0000-0000-0000BA160000}"/>
    <cellStyle name="RowTitles1-Detail 2 4 2 2 2" xfId="6049" xr:uid="{00000000-0005-0000-0000-0000BB160000}"/>
    <cellStyle name="RowTitles1-Detail 2 4 2 2 2 2" xfId="6050" xr:uid="{00000000-0005-0000-0000-0000BC160000}"/>
    <cellStyle name="RowTitles1-Detail 2 4 2 2 3" xfId="6051" xr:uid="{00000000-0005-0000-0000-0000BD160000}"/>
    <cellStyle name="RowTitles1-Detail 2 4 2 3" xfId="6052" xr:uid="{00000000-0005-0000-0000-0000BE160000}"/>
    <cellStyle name="RowTitles1-Detail 2 4 2 3 2" xfId="6053" xr:uid="{00000000-0005-0000-0000-0000BF160000}"/>
    <cellStyle name="RowTitles1-Detail 2 4 2 4" xfId="6054" xr:uid="{00000000-0005-0000-0000-0000C0160000}"/>
    <cellStyle name="RowTitles1-Detail 2 4 3" xfId="6055" xr:uid="{00000000-0005-0000-0000-0000C1160000}"/>
    <cellStyle name="RowTitles1-Detail 2 4 3 2" xfId="6056" xr:uid="{00000000-0005-0000-0000-0000C2160000}"/>
    <cellStyle name="RowTitles1-Detail 2 4 3 2 2" xfId="6057" xr:uid="{00000000-0005-0000-0000-0000C3160000}"/>
    <cellStyle name="RowTitles1-Detail 2 4 3 3" xfId="6058" xr:uid="{00000000-0005-0000-0000-0000C4160000}"/>
    <cellStyle name="RowTitles1-Detail 2 4 4" xfId="6059" xr:uid="{00000000-0005-0000-0000-0000C5160000}"/>
    <cellStyle name="RowTitles1-Detail 2 4 4 2" xfId="6060" xr:uid="{00000000-0005-0000-0000-0000C6160000}"/>
    <cellStyle name="RowTitles1-Detail 2 4 5" xfId="6061" xr:uid="{00000000-0005-0000-0000-0000C7160000}"/>
    <cellStyle name="RowTitles1-Detail 2 5" xfId="6062" xr:uid="{00000000-0005-0000-0000-0000C8160000}"/>
    <cellStyle name="RowTitles1-Detail 2 5 2" xfId="6063" xr:uid="{00000000-0005-0000-0000-0000C9160000}"/>
    <cellStyle name="RowTitles1-Detail 2 5 2 2" xfId="6064" xr:uid="{00000000-0005-0000-0000-0000CA160000}"/>
    <cellStyle name="RowTitles1-Detail 2 5 3" xfId="6065" xr:uid="{00000000-0005-0000-0000-0000CB160000}"/>
    <cellStyle name="RowTitles1-Detail 2 6" xfId="6066" xr:uid="{00000000-0005-0000-0000-0000CC160000}"/>
    <cellStyle name="RowTitles1-Detail 2 6 2" xfId="6067" xr:uid="{00000000-0005-0000-0000-0000CD160000}"/>
    <cellStyle name="RowTitles1-Detail 2 7" xfId="6068" xr:uid="{00000000-0005-0000-0000-0000CE160000}"/>
    <cellStyle name="RowTitles1-Detail 3" xfId="6069" xr:uid="{00000000-0005-0000-0000-0000CF160000}"/>
    <cellStyle name="RowTitles1-Detail 3 2" xfId="6070" xr:uid="{00000000-0005-0000-0000-0000D0160000}"/>
    <cellStyle name="RowTitles1-Detail 3 2 2" xfId="6071" xr:uid="{00000000-0005-0000-0000-0000D1160000}"/>
    <cellStyle name="RowTitles1-Detail 3 3" xfId="6072" xr:uid="{00000000-0005-0000-0000-0000D2160000}"/>
    <cellStyle name="RowTitles1-Detail 4" xfId="6073" xr:uid="{00000000-0005-0000-0000-0000D3160000}"/>
    <cellStyle name="RowTitles1-Detail 4 2" xfId="6074" xr:uid="{00000000-0005-0000-0000-0000D4160000}"/>
    <cellStyle name="RowTitles1-Detail 5" xfId="6075" xr:uid="{00000000-0005-0000-0000-0000D5160000}"/>
    <cellStyle name="RowTitles-Col2" xfId="951" xr:uid="{00000000-0005-0000-0000-0000D6160000}"/>
    <cellStyle name="RowTitles-Col2 2" xfId="952" xr:uid="{00000000-0005-0000-0000-0000D7160000}"/>
    <cellStyle name="RowTitles-Col2 2 2" xfId="953" xr:uid="{00000000-0005-0000-0000-0000D8160000}"/>
    <cellStyle name="RowTitles-Col2 2 2 2" xfId="6076" xr:uid="{00000000-0005-0000-0000-0000D9160000}"/>
    <cellStyle name="RowTitles-Col2 2 2 2 2" xfId="6077" xr:uid="{00000000-0005-0000-0000-0000DA160000}"/>
    <cellStyle name="RowTitles-Col2 2 2 2 2 2" xfId="6078" xr:uid="{00000000-0005-0000-0000-0000DB160000}"/>
    <cellStyle name="RowTitles-Col2 2 2 2 2 2 2" xfId="6079" xr:uid="{00000000-0005-0000-0000-0000DC160000}"/>
    <cellStyle name="RowTitles-Col2 2 2 2 2 3" xfId="6080" xr:uid="{00000000-0005-0000-0000-0000DD160000}"/>
    <cellStyle name="RowTitles-Col2 2 2 2 3" xfId="6081" xr:uid="{00000000-0005-0000-0000-0000DE160000}"/>
    <cellStyle name="RowTitles-Col2 2 2 2 3 2" xfId="6082" xr:uid="{00000000-0005-0000-0000-0000DF160000}"/>
    <cellStyle name="RowTitles-Col2 2 2 2 4" xfId="6083" xr:uid="{00000000-0005-0000-0000-0000E0160000}"/>
    <cellStyle name="RowTitles-Col2 2 2 3" xfId="6084" xr:uid="{00000000-0005-0000-0000-0000E1160000}"/>
    <cellStyle name="RowTitles-Col2 2 2 3 2" xfId="6085" xr:uid="{00000000-0005-0000-0000-0000E2160000}"/>
    <cellStyle name="RowTitles-Col2 2 2 3 2 2" xfId="6086" xr:uid="{00000000-0005-0000-0000-0000E3160000}"/>
    <cellStyle name="RowTitles-Col2 2 2 3 2 2 2" xfId="6087" xr:uid="{00000000-0005-0000-0000-0000E4160000}"/>
    <cellStyle name="RowTitles-Col2 2 2 3 2 3" xfId="6088" xr:uid="{00000000-0005-0000-0000-0000E5160000}"/>
    <cellStyle name="RowTitles-Col2 2 2 3 3" xfId="6089" xr:uid="{00000000-0005-0000-0000-0000E6160000}"/>
    <cellStyle name="RowTitles-Col2 2 2 3 3 2" xfId="6090" xr:uid="{00000000-0005-0000-0000-0000E7160000}"/>
    <cellStyle name="RowTitles-Col2 2 2 3 4" xfId="6091" xr:uid="{00000000-0005-0000-0000-0000E8160000}"/>
    <cellStyle name="RowTitles-Col2 2 2 4" xfId="6092" xr:uid="{00000000-0005-0000-0000-0000E9160000}"/>
    <cellStyle name="RowTitles-Col2 2 2 4 2" xfId="6093" xr:uid="{00000000-0005-0000-0000-0000EA160000}"/>
    <cellStyle name="RowTitles-Col2 2 2 4 2 2" xfId="6094" xr:uid="{00000000-0005-0000-0000-0000EB160000}"/>
    <cellStyle name="RowTitles-Col2 2 2 4 3" xfId="6095" xr:uid="{00000000-0005-0000-0000-0000EC160000}"/>
    <cellStyle name="RowTitles-Col2 2 2 5" xfId="6096" xr:uid="{00000000-0005-0000-0000-0000ED160000}"/>
    <cellStyle name="RowTitles-Col2 2 2 5 2" xfId="6097" xr:uid="{00000000-0005-0000-0000-0000EE160000}"/>
    <cellStyle name="RowTitles-Col2 2 2 6" xfId="6098" xr:uid="{00000000-0005-0000-0000-0000EF160000}"/>
    <cellStyle name="RowTitles-Col2 2 3" xfId="6099" xr:uid="{00000000-0005-0000-0000-0000F0160000}"/>
    <cellStyle name="RowTitles-Col2 2 3 2" xfId="6100" xr:uid="{00000000-0005-0000-0000-0000F1160000}"/>
    <cellStyle name="RowTitles-Col2 2 3 2 2" xfId="6101" xr:uid="{00000000-0005-0000-0000-0000F2160000}"/>
    <cellStyle name="RowTitles-Col2 2 3 2 2 2" xfId="6102" xr:uid="{00000000-0005-0000-0000-0000F3160000}"/>
    <cellStyle name="RowTitles-Col2 2 3 2 2 2 2" xfId="6103" xr:uid="{00000000-0005-0000-0000-0000F4160000}"/>
    <cellStyle name="RowTitles-Col2 2 3 2 2 3" xfId="6104" xr:uid="{00000000-0005-0000-0000-0000F5160000}"/>
    <cellStyle name="RowTitles-Col2 2 3 2 3" xfId="6105" xr:uid="{00000000-0005-0000-0000-0000F6160000}"/>
    <cellStyle name="RowTitles-Col2 2 3 2 3 2" xfId="6106" xr:uid="{00000000-0005-0000-0000-0000F7160000}"/>
    <cellStyle name="RowTitles-Col2 2 3 2 4" xfId="6107" xr:uid="{00000000-0005-0000-0000-0000F8160000}"/>
    <cellStyle name="RowTitles-Col2 2 3 3" xfId="6108" xr:uid="{00000000-0005-0000-0000-0000F9160000}"/>
    <cellStyle name="RowTitles-Col2 2 3 3 2" xfId="6109" xr:uid="{00000000-0005-0000-0000-0000FA160000}"/>
    <cellStyle name="RowTitles-Col2 2 3 3 2 2" xfId="6110" xr:uid="{00000000-0005-0000-0000-0000FB160000}"/>
    <cellStyle name="RowTitles-Col2 2 3 3 2 2 2" xfId="6111" xr:uid="{00000000-0005-0000-0000-0000FC160000}"/>
    <cellStyle name="RowTitles-Col2 2 3 3 2 3" xfId="6112" xr:uid="{00000000-0005-0000-0000-0000FD160000}"/>
    <cellStyle name="RowTitles-Col2 2 3 3 3" xfId="6113" xr:uid="{00000000-0005-0000-0000-0000FE160000}"/>
    <cellStyle name="RowTitles-Col2 2 3 3 3 2" xfId="6114" xr:uid="{00000000-0005-0000-0000-0000FF160000}"/>
    <cellStyle name="RowTitles-Col2 2 3 3 4" xfId="6115" xr:uid="{00000000-0005-0000-0000-000000170000}"/>
    <cellStyle name="RowTitles-Col2 2 3 4" xfId="6116" xr:uid="{00000000-0005-0000-0000-000001170000}"/>
    <cellStyle name="RowTitles-Col2 2 3 4 2" xfId="6117" xr:uid="{00000000-0005-0000-0000-000002170000}"/>
    <cellStyle name="RowTitles-Col2 2 3 4 2 2" xfId="6118" xr:uid="{00000000-0005-0000-0000-000003170000}"/>
    <cellStyle name="RowTitles-Col2 2 3 4 3" xfId="6119" xr:uid="{00000000-0005-0000-0000-000004170000}"/>
    <cellStyle name="RowTitles-Col2 2 3 5" xfId="6120" xr:uid="{00000000-0005-0000-0000-000005170000}"/>
    <cellStyle name="RowTitles-Col2 2 3 5 2" xfId="6121" xr:uid="{00000000-0005-0000-0000-000006170000}"/>
    <cellStyle name="RowTitles-Col2 2 3 6" xfId="6122" xr:uid="{00000000-0005-0000-0000-000007170000}"/>
    <cellStyle name="RowTitles-Col2 2 4" xfId="6123" xr:uid="{00000000-0005-0000-0000-000008170000}"/>
    <cellStyle name="RowTitles-Col2 2 4 2" xfId="6124" xr:uid="{00000000-0005-0000-0000-000009170000}"/>
    <cellStyle name="RowTitles-Col2 2 4 2 2" xfId="6125" xr:uid="{00000000-0005-0000-0000-00000A170000}"/>
    <cellStyle name="RowTitles-Col2 2 4 2 2 2" xfId="6126" xr:uid="{00000000-0005-0000-0000-00000B170000}"/>
    <cellStyle name="RowTitles-Col2 2 4 2 2 2 2" xfId="6127" xr:uid="{00000000-0005-0000-0000-00000C170000}"/>
    <cellStyle name="RowTitles-Col2 2 4 2 2 3" xfId="6128" xr:uid="{00000000-0005-0000-0000-00000D170000}"/>
    <cellStyle name="RowTitles-Col2 2 4 2 3" xfId="6129" xr:uid="{00000000-0005-0000-0000-00000E170000}"/>
    <cellStyle name="RowTitles-Col2 2 4 2 3 2" xfId="6130" xr:uid="{00000000-0005-0000-0000-00000F170000}"/>
    <cellStyle name="RowTitles-Col2 2 4 2 4" xfId="6131" xr:uid="{00000000-0005-0000-0000-000010170000}"/>
    <cellStyle name="RowTitles-Col2 2 4 3" xfId="6132" xr:uid="{00000000-0005-0000-0000-000011170000}"/>
    <cellStyle name="RowTitles-Col2 2 4 3 2" xfId="6133" xr:uid="{00000000-0005-0000-0000-000012170000}"/>
    <cellStyle name="RowTitles-Col2 2 4 3 2 2" xfId="6134" xr:uid="{00000000-0005-0000-0000-000013170000}"/>
    <cellStyle name="RowTitles-Col2 2 4 3 3" xfId="6135" xr:uid="{00000000-0005-0000-0000-000014170000}"/>
    <cellStyle name="RowTitles-Col2 2 4 4" xfId="6136" xr:uid="{00000000-0005-0000-0000-000015170000}"/>
    <cellStyle name="RowTitles-Col2 2 4 4 2" xfId="6137" xr:uid="{00000000-0005-0000-0000-000016170000}"/>
    <cellStyle name="RowTitles-Col2 2 4 5" xfId="6138" xr:uid="{00000000-0005-0000-0000-000017170000}"/>
    <cellStyle name="RowTitles-Col2 2 5" xfId="6139" xr:uid="{00000000-0005-0000-0000-000018170000}"/>
    <cellStyle name="RowTitles-Col2 2 5 2" xfId="6140" xr:uid="{00000000-0005-0000-0000-000019170000}"/>
    <cellStyle name="RowTitles-Col2 2 5 2 2" xfId="6141" xr:uid="{00000000-0005-0000-0000-00001A170000}"/>
    <cellStyle name="RowTitles-Col2 2 5 2 2 2" xfId="6142" xr:uid="{00000000-0005-0000-0000-00001B170000}"/>
    <cellStyle name="RowTitles-Col2 2 5 2 3" xfId="6143" xr:uid="{00000000-0005-0000-0000-00001C170000}"/>
    <cellStyle name="RowTitles-Col2 2 5 3" xfId="6144" xr:uid="{00000000-0005-0000-0000-00001D170000}"/>
    <cellStyle name="RowTitles-Col2 2 5 3 2" xfId="6145" xr:uid="{00000000-0005-0000-0000-00001E170000}"/>
    <cellStyle name="RowTitles-Col2 2 5 4" xfId="6146" xr:uid="{00000000-0005-0000-0000-00001F170000}"/>
    <cellStyle name="RowTitles-Col2 2 6" xfId="6147" xr:uid="{00000000-0005-0000-0000-000020170000}"/>
    <cellStyle name="RowTitles-Col2 2 6 2" xfId="6148" xr:uid="{00000000-0005-0000-0000-000021170000}"/>
    <cellStyle name="RowTitles-Col2 2 6 2 2" xfId="6149" xr:uid="{00000000-0005-0000-0000-000022170000}"/>
    <cellStyle name="RowTitles-Col2 2 6 3" xfId="6150" xr:uid="{00000000-0005-0000-0000-000023170000}"/>
    <cellStyle name="RowTitles-Col2 2 7" xfId="6151" xr:uid="{00000000-0005-0000-0000-000024170000}"/>
    <cellStyle name="RowTitles-Col2 2 7 2" xfId="6152" xr:uid="{00000000-0005-0000-0000-000025170000}"/>
    <cellStyle name="RowTitles-Col2 2 8" xfId="6153" xr:uid="{00000000-0005-0000-0000-000026170000}"/>
    <cellStyle name="RowTitles-Col2 3" xfId="6154" xr:uid="{00000000-0005-0000-0000-000027170000}"/>
    <cellStyle name="RowTitles-Col2 3 2" xfId="6155" xr:uid="{00000000-0005-0000-0000-000028170000}"/>
    <cellStyle name="RowTitles-Col2 3 2 2" xfId="6156" xr:uid="{00000000-0005-0000-0000-000029170000}"/>
    <cellStyle name="RowTitles-Col2 3 2 2 2" xfId="6157" xr:uid="{00000000-0005-0000-0000-00002A170000}"/>
    <cellStyle name="RowTitles-Col2 3 2 3" xfId="6158" xr:uid="{00000000-0005-0000-0000-00002B170000}"/>
    <cellStyle name="RowTitles-Col2 3 3" xfId="6159" xr:uid="{00000000-0005-0000-0000-00002C170000}"/>
    <cellStyle name="RowTitles-Col2 3 3 2" xfId="6160" xr:uid="{00000000-0005-0000-0000-00002D170000}"/>
    <cellStyle name="RowTitles-Col2 3 4" xfId="6161" xr:uid="{00000000-0005-0000-0000-00002E170000}"/>
    <cellStyle name="RowTitles-Col2 4" xfId="6162" xr:uid="{00000000-0005-0000-0000-00002F170000}"/>
    <cellStyle name="RowTitles-Col2 4 2" xfId="6163" xr:uid="{00000000-0005-0000-0000-000030170000}"/>
    <cellStyle name="RowTitles-Col2 4 2 2" xfId="6164" xr:uid="{00000000-0005-0000-0000-000031170000}"/>
    <cellStyle name="RowTitles-Col2 4 3" xfId="6165" xr:uid="{00000000-0005-0000-0000-000032170000}"/>
    <cellStyle name="RowTitles-Col2 5" xfId="6166" xr:uid="{00000000-0005-0000-0000-000033170000}"/>
    <cellStyle name="RowTitles-Col2 5 2" xfId="6167" xr:uid="{00000000-0005-0000-0000-000034170000}"/>
    <cellStyle name="RowTitles-Col2 6" xfId="6168" xr:uid="{00000000-0005-0000-0000-000035170000}"/>
    <cellStyle name="RowTitles-Detail" xfId="954" xr:uid="{00000000-0005-0000-0000-000036170000}"/>
    <cellStyle name="RowTitles-Detail 2" xfId="955" xr:uid="{00000000-0005-0000-0000-000037170000}"/>
    <cellStyle name="RowTitles-Detail 2 2" xfId="956" xr:uid="{00000000-0005-0000-0000-000038170000}"/>
    <cellStyle name="RowTitles-Detail 2 2 2" xfId="6169" xr:uid="{00000000-0005-0000-0000-000039170000}"/>
    <cellStyle name="RowTitles-Detail 2 2 2 2" xfId="6170" xr:uid="{00000000-0005-0000-0000-00003A170000}"/>
    <cellStyle name="RowTitles-Detail 2 2 2 2 2" xfId="6171" xr:uid="{00000000-0005-0000-0000-00003B170000}"/>
    <cellStyle name="RowTitles-Detail 2 2 2 2 2 2" xfId="6172" xr:uid="{00000000-0005-0000-0000-00003C170000}"/>
    <cellStyle name="RowTitles-Detail 2 2 2 2 3" xfId="6173" xr:uid="{00000000-0005-0000-0000-00003D170000}"/>
    <cellStyle name="RowTitles-Detail 2 2 2 3" xfId="6174" xr:uid="{00000000-0005-0000-0000-00003E170000}"/>
    <cellStyle name="RowTitles-Detail 2 2 2 3 2" xfId="6175" xr:uid="{00000000-0005-0000-0000-00003F170000}"/>
    <cellStyle name="RowTitles-Detail 2 2 2 4" xfId="6176" xr:uid="{00000000-0005-0000-0000-000040170000}"/>
    <cellStyle name="RowTitles-Detail 2 2 3" xfId="6177" xr:uid="{00000000-0005-0000-0000-000041170000}"/>
    <cellStyle name="RowTitles-Detail 2 2 3 2" xfId="6178" xr:uid="{00000000-0005-0000-0000-000042170000}"/>
    <cellStyle name="RowTitles-Detail 2 2 3 2 2" xfId="6179" xr:uid="{00000000-0005-0000-0000-000043170000}"/>
    <cellStyle name="RowTitles-Detail 2 2 3 2 2 2" xfId="6180" xr:uid="{00000000-0005-0000-0000-000044170000}"/>
    <cellStyle name="RowTitles-Detail 2 2 3 2 3" xfId="6181" xr:uid="{00000000-0005-0000-0000-000045170000}"/>
    <cellStyle name="RowTitles-Detail 2 2 3 3" xfId="6182" xr:uid="{00000000-0005-0000-0000-000046170000}"/>
    <cellStyle name="RowTitles-Detail 2 2 3 3 2" xfId="6183" xr:uid="{00000000-0005-0000-0000-000047170000}"/>
    <cellStyle name="RowTitles-Detail 2 2 3 4" xfId="6184" xr:uid="{00000000-0005-0000-0000-000048170000}"/>
    <cellStyle name="RowTitles-Detail 2 2 4" xfId="6185" xr:uid="{00000000-0005-0000-0000-000049170000}"/>
    <cellStyle name="RowTitles-Detail 2 2 4 2" xfId="6186" xr:uid="{00000000-0005-0000-0000-00004A170000}"/>
    <cellStyle name="RowTitles-Detail 2 2 4 2 2" xfId="6187" xr:uid="{00000000-0005-0000-0000-00004B170000}"/>
    <cellStyle name="RowTitles-Detail 2 2 4 3" xfId="6188" xr:uid="{00000000-0005-0000-0000-00004C170000}"/>
    <cellStyle name="RowTitles-Detail 2 2 5" xfId="6189" xr:uid="{00000000-0005-0000-0000-00004D170000}"/>
    <cellStyle name="RowTitles-Detail 2 2 5 2" xfId="6190" xr:uid="{00000000-0005-0000-0000-00004E170000}"/>
    <cellStyle name="RowTitles-Detail 2 2 6" xfId="6191" xr:uid="{00000000-0005-0000-0000-00004F170000}"/>
    <cellStyle name="RowTitles-Detail 2 3" xfId="6192" xr:uid="{00000000-0005-0000-0000-000050170000}"/>
    <cellStyle name="RowTitles-Detail 2 3 2" xfId="6193" xr:uid="{00000000-0005-0000-0000-000051170000}"/>
    <cellStyle name="RowTitles-Detail 2 3 2 2" xfId="6194" xr:uid="{00000000-0005-0000-0000-000052170000}"/>
    <cellStyle name="RowTitles-Detail 2 3 2 2 2" xfId="6195" xr:uid="{00000000-0005-0000-0000-000053170000}"/>
    <cellStyle name="RowTitles-Detail 2 3 2 2 2 2" xfId="6196" xr:uid="{00000000-0005-0000-0000-000054170000}"/>
    <cellStyle name="RowTitles-Detail 2 3 2 2 3" xfId="6197" xr:uid="{00000000-0005-0000-0000-000055170000}"/>
    <cellStyle name="RowTitles-Detail 2 3 2 3" xfId="6198" xr:uid="{00000000-0005-0000-0000-000056170000}"/>
    <cellStyle name="RowTitles-Detail 2 3 2 3 2" xfId="6199" xr:uid="{00000000-0005-0000-0000-000057170000}"/>
    <cellStyle name="RowTitles-Detail 2 3 2 4" xfId="6200" xr:uid="{00000000-0005-0000-0000-000058170000}"/>
    <cellStyle name="RowTitles-Detail 2 3 3" xfId="6201" xr:uid="{00000000-0005-0000-0000-000059170000}"/>
    <cellStyle name="RowTitles-Detail 2 3 3 2" xfId="6202" xr:uid="{00000000-0005-0000-0000-00005A170000}"/>
    <cellStyle name="RowTitles-Detail 2 3 3 2 2" xfId="6203" xr:uid="{00000000-0005-0000-0000-00005B170000}"/>
    <cellStyle name="RowTitles-Detail 2 3 3 2 2 2" xfId="6204" xr:uid="{00000000-0005-0000-0000-00005C170000}"/>
    <cellStyle name="RowTitles-Detail 2 3 3 2 3" xfId="6205" xr:uid="{00000000-0005-0000-0000-00005D170000}"/>
    <cellStyle name="RowTitles-Detail 2 3 3 3" xfId="6206" xr:uid="{00000000-0005-0000-0000-00005E170000}"/>
    <cellStyle name="RowTitles-Detail 2 3 3 3 2" xfId="6207" xr:uid="{00000000-0005-0000-0000-00005F170000}"/>
    <cellStyle name="RowTitles-Detail 2 3 3 4" xfId="6208" xr:uid="{00000000-0005-0000-0000-000060170000}"/>
    <cellStyle name="RowTitles-Detail 2 3 4" xfId="6209" xr:uid="{00000000-0005-0000-0000-000061170000}"/>
    <cellStyle name="RowTitles-Detail 2 3 4 2" xfId="6210" xr:uid="{00000000-0005-0000-0000-000062170000}"/>
    <cellStyle name="RowTitles-Detail 2 3 4 2 2" xfId="6211" xr:uid="{00000000-0005-0000-0000-000063170000}"/>
    <cellStyle name="RowTitles-Detail 2 3 4 3" xfId="6212" xr:uid="{00000000-0005-0000-0000-000064170000}"/>
    <cellStyle name="RowTitles-Detail 2 3 5" xfId="6213" xr:uid="{00000000-0005-0000-0000-000065170000}"/>
    <cellStyle name="RowTitles-Detail 2 3 5 2" xfId="6214" xr:uid="{00000000-0005-0000-0000-000066170000}"/>
    <cellStyle name="RowTitles-Detail 2 3 6" xfId="6215" xr:uid="{00000000-0005-0000-0000-000067170000}"/>
    <cellStyle name="RowTitles-Detail 2 4" xfId="6216" xr:uid="{00000000-0005-0000-0000-000068170000}"/>
    <cellStyle name="RowTitles-Detail 2 4 2" xfId="6217" xr:uid="{00000000-0005-0000-0000-000069170000}"/>
    <cellStyle name="RowTitles-Detail 2 4 2 2" xfId="6218" xr:uid="{00000000-0005-0000-0000-00006A170000}"/>
    <cellStyle name="RowTitles-Detail 2 4 2 2 2" xfId="6219" xr:uid="{00000000-0005-0000-0000-00006B170000}"/>
    <cellStyle name="RowTitles-Detail 2 4 2 2 2 2" xfId="6220" xr:uid="{00000000-0005-0000-0000-00006C170000}"/>
    <cellStyle name="RowTitles-Detail 2 4 2 2 3" xfId="6221" xr:uid="{00000000-0005-0000-0000-00006D170000}"/>
    <cellStyle name="RowTitles-Detail 2 4 2 3" xfId="6222" xr:uid="{00000000-0005-0000-0000-00006E170000}"/>
    <cellStyle name="RowTitles-Detail 2 4 2 3 2" xfId="6223" xr:uid="{00000000-0005-0000-0000-00006F170000}"/>
    <cellStyle name="RowTitles-Detail 2 4 2 4" xfId="6224" xr:uid="{00000000-0005-0000-0000-000070170000}"/>
    <cellStyle name="RowTitles-Detail 2 4 3" xfId="6225" xr:uid="{00000000-0005-0000-0000-000071170000}"/>
    <cellStyle name="RowTitles-Detail 2 4 3 2" xfId="6226" xr:uid="{00000000-0005-0000-0000-000072170000}"/>
    <cellStyle name="RowTitles-Detail 2 4 3 2 2" xfId="6227" xr:uid="{00000000-0005-0000-0000-000073170000}"/>
    <cellStyle name="RowTitles-Detail 2 4 3 3" xfId="6228" xr:uid="{00000000-0005-0000-0000-000074170000}"/>
    <cellStyle name="RowTitles-Detail 2 4 4" xfId="6229" xr:uid="{00000000-0005-0000-0000-000075170000}"/>
    <cellStyle name="RowTitles-Detail 2 4 4 2" xfId="6230" xr:uid="{00000000-0005-0000-0000-000076170000}"/>
    <cellStyle name="RowTitles-Detail 2 4 5" xfId="6231" xr:uid="{00000000-0005-0000-0000-000077170000}"/>
    <cellStyle name="RowTitles-Detail 2 5" xfId="6232" xr:uid="{00000000-0005-0000-0000-000078170000}"/>
    <cellStyle name="RowTitles-Detail 2 5 2" xfId="6233" xr:uid="{00000000-0005-0000-0000-000079170000}"/>
    <cellStyle name="RowTitles-Detail 2 5 2 2" xfId="6234" xr:uid="{00000000-0005-0000-0000-00007A170000}"/>
    <cellStyle name="RowTitles-Detail 2 5 3" xfId="6235" xr:uid="{00000000-0005-0000-0000-00007B170000}"/>
    <cellStyle name="RowTitles-Detail 2 6" xfId="6236" xr:uid="{00000000-0005-0000-0000-00007C170000}"/>
    <cellStyle name="RowTitles-Detail 2 6 2" xfId="6237" xr:uid="{00000000-0005-0000-0000-00007D170000}"/>
    <cellStyle name="RowTitles-Detail 2 7" xfId="6238" xr:uid="{00000000-0005-0000-0000-00007E170000}"/>
    <cellStyle name="RowTitles-Detail 3" xfId="6239" xr:uid="{00000000-0005-0000-0000-00007F170000}"/>
    <cellStyle name="RowTitles-Detail 3 2" xfId="6240" xr:uid="{00000000-0005-0000-0000-000080170000}"/>
    <cellStyle name="RowTitles-Detail 3 2 2" xfId="6241" xr:uid="{00000000-0005-0000-0000-000081170000}"/>
    <cellStyle name="RowTitles-Detail 3 3" xfId="6242" xr:uid="{00000000-0005-0000-0000-000082170000}"/>
    <cellStyle name="RowTitles-Detail 4" xfId="6243" xr:uid="{00000000-0005-0000-0000-000083170000}"/>
    <cellStyle name="RowTitles-Detail 4 2" xfId="6244" xr:uid="{00000000-0005-0000-0000-000084170000}"/>
    <cellStyle name="RowTitles-Detail 5" xfId="6245" xr:uid="{00000000-0005-0000-0000-000085170000}"/>
    <cellStyle name="Schlecht 2" xfId="957" xr:uid="{00000000-0005-0000-0000-000086170000}"/>
    <cellStyle name="Schlecht 2 2" xfId="958" xr:uid="{00000000-0005-0000-0000-000087170000}"/>
    <cellStyle name="Schlecht 3" xfId="959" xr:uid="{00000000-0005-0000-0000-000088170000}"/>
    <cellStyle name="Schlecht 4" xfId="960" xr:uid="{00000000-0005-0000-0000-000089170000}"/>
    <cellStyle name="Schlecht 5" xfId="961" xr:uid="{00000000-0005-0000-0000-00008A170000}"/>
    <cellStyle name="semestre" xfId="6246" xr:uid="{00000000-0005-0000-0000-00008B170000}"/>
    <cellStyle name="Standaard_Blad1" xfId="962" xr:uid="{00000000-0005-0000-0000-00008C170000}"/>
    <cellStyle name="Standard" xfId="0" builtinId="0"/>
    <cellStyle name="Standard 10" xfId="963" xr:uid="{00000000-0005-0000-0000-00008E170000}"/>
    <cellStyle name="Standard 10 2" xfId="964" xr:uid="{00000000-0005-0000-0000-00008F170000}"/>
    <cellStyle name="Standard 10 2 2" xfId="965" xr:uid="{00000000-0005-0000-0000-000090170000}"/>
    <cellStyle name="Standard 10 2 2 2" xfId="6711" xr:uid="{8FC940A1-DE77-48CC-AE5C-00860F451000}"/>
    <cellStyle name="Standard 10 3" xfId="966" xr:uid="{00000000-0005-0000-0000-000091170000}"/>
    <cellStyle name="Standard 10 3 2" xfId="6712" xr:uid="{C13E4935-C751-4828-AF17-B156BC6D1EF5}"/>
    <cellStyle name="Standard 10 4" xfId="967" xr:uid="{00000000-0005-0000-0000-000092170000}"/>
    <cellStyle name="Standard 10 5" xfId="6710" xr:uid="{99BCA2CC-1A68-41FE-95B1-00C016DA6C5C}"/>
    <cellStyle name="Standard 11" xfId="5" xr:uid="{00000000-0005-0000-0000-000093170000}"/>
    <cellStyle name="Standard 11 2" xfId="968" xr:uid="{00000000-0005-0000-0000-000094170000}"/>
    <cellStyle name="Standard 11 2 2" xfId="969" xr:uid="{00000000-0005-0000-0000-000095170000}"/>
    <cellStyle name="Standard 11 2 2 2" xfId="6713" xr:uid="{CD03FD63-9F7C-45EF-A6D9-FCB48A6928D8}"/>
    <cellStyle name="Standard 11 3" xfId="970" xr:uid="{00000000-0005-0000-0000-000096170000}"/>
    <cellStyle name="Standard 11 3 2" xfId="6714" xr:uid="{5B4BDDEB-3A0D-435D-914C-363CC4BB42E4}"/>
    <cellStyle name="Standard 11 4" xfId="971" xr:uid="{00000000-0005-0000-0000-000097170000}"/>
    <cellStyle name="Standard 12" xfId="972" xr:uid="{00000000-0005-0000-0000-000098170000}"/>
    <cellStyle name="Standard 12 2" xfId="973" xr:uid="{00000000-0005-0000-0000-000099170000}"/>
    <cellStyle name="Standard 12 2 2" xfId="974" xr:uid="{00000000-0005-0000-0000-00009A170000}"/>
    <cellStyle name="Standard 12 2 2 2" xfId="6715" xr:uid="{F9A78C87-99F7-44C7-BE08-954B8B1D0E7D}"/>
    <cellStyle name="Standard 12 3" xfId="975" xr:uid="{00000000-0005-0000-0000-00009B170000}"/>
    <cellStyle name="Standard 12 3 2" xfId="6716" xr:uid="{77AA97BE-86E7-4DBD-A239-FC1B26FCACF6}"/>
    <cellStyle name="Standard 13" xfId="976" xr:uid="{00000000-0005-0000-0000-00009C170000}"/>
    <cellStyle name="Standard 13 2" xfId="977" xr:uid="{00000000-0005-0000-0000-00009D170000}"/>
    <cellStyle name="Standard 14" xfId="978" xr:uid="{00000000-0005-0000-0000-00009E170000}"/>
    <cellStyle name="Standard 14 2" xfId="979" xr:uid="{00000000-0005-0000-0000-00009F170000}"/>
    <cellStyle name="Standard 14 2 2" xfId="6717" xr:uid="{AD613889-F8FC-4F48-B018-F91338A031EF}"/>
    <cellStyle name="Standard 15" xfId="980" xr:uid="{00000000-0005-0000-0000-0000A0170000}"/>
    <cellStyle name="Standard 15 2" xfId="981" xr:uid="{00000000-0005-0000-0000-0000A1170000}"/>
    <cellStyle name="Standard 15 3" xfId="982" xr:uid="{00000000-0005-0000-0000-0000A2170000}"/>
    <cellStyle name="Standard 15 4" xfId="1176" xr:uid="{00000000-0005-0000-0000-0000A3170000}"/>
    <cellStyle name="Standard 15 4 2" xfId="6737" xr:uid="{F861EDDB-2CA5-490E-83D1-1C147AF72B50}"/>
    <cellStyle name="Standard 15 5" xfId="6274" xr:uid="{A32C213A-6BC6-455A-BAFE-060F719E7593}"/>
    <cellStyle name="Standard 16" xfId="983" xr:uid="{00000000-0005-0000-0000-0000A4170000}"/>
    <cellStyle name="Standard 16 2" xfId="984" xr:uid="{00000000-0005-0000-0000-0000A5170000}"/>
    <cellStyle name="Standard 17" xfId="985" xr:uid="{00000000-0005-0000-0000-0000A6170000}"/>
    <cellStyle name="Standard 17 2" xfId="986" xr:uid="{00000000-0005-0000-0000-0000A7170000}"/>
    <cellStyle name="Standard 17 3" xfId="6718" xr:uid="{288B4AB2-D670-45E1-B6E2-01541E9CA8F4}"/>
    <cellStyle name="Standard 18" xfId="987" xr:uid="{00000000-0005-0000-0000-0000A8170000}"/>
    <cellStyle name="Standard 18 2" xfId="988" xr:uid="{00000000-0005-0000-0000-0000A9170000}"/>
    <cellStyle name="Standard 19" xfId="989" xr:uid="{00000000-0005-0000-0000-0000AA170000}"/>
    <cellStyle name="Standard 2" xfId="990" xr:uid="{00000000-0005-0000-0000-0000AB170000}"/>
    <cellStyle name="Standard 2 10" xfId="991" xr:uid="{00000000-0005-0000-0000-0000AC170000}"/>
    <cellStyle name="Standard 2 10 2" xfId="992" xr:uid="{00000000-0005-0000-0000-0000AD170000}"/>
    <cellStyle name="Standard 2 10 2 2" xfId="2" xr:uid="{00000000-0005-0000-0000-0000AE170000}"/>
    <cellStyle name="Standard 2 10 3" xfId="993" xr:uid="{00000000-0005-0000-0000-0000AF170000}"/>
    <cellStyle name="Standard 2 10 4" xfId="994" xr:uid="{00000000-0005-0000-0000-0000B0170000}"/>
    <cellStyle name="Standard 2 11" xfId="995" xr:uid="{00000000-0005-0000-0000-0000B1170000}"/>
    <cellStyle name="Standard 2 12" xfId="996" xr:uid="{00000000-0005-0000-0000-0000B2170000}"/>
    <cellStyle name="Standard 2 12 2" xfId="997" xr:uid="{00000000-0005-0000-0000-0000B3170000}"/>
    <cellStyle name="Standard 2 13" xfId="998" xr:uid="{00000000-0005-0000-0000-0000B4170000}"/>
    <cellStyle name="Standard 2 14" xfId="999" xr:uid="{00000000-0005-0000-0000-0000B5170000}"/>
    <cellStyle name="Standard 2 15" xfId="1000" xr:uid="{00000000-0005-0000-0000-0000B6170000}"/>
    <cellStyle name="Standard 2 16" xfId="1001" xr:uid="{00000000-0005-0000-0000-0000B7170000}"/>
    <cellStyle name="Standard 2 17" xfId="6247" xr:uid="{00000000-0005-0000-0000-0000B8170000}"/>
    <cellStyle name="Standard 2 17 2" xfId="6248" xr:uid="{00000000-0005-0000-0000-0000B9170000}"/>
    <cellStyle name="Standard 2 17 2 2" xfId="6868" xr:uid="{A7C81C55-BD15-460D-8CBA-D6521D948435}"/>
    <cellStyle name="Standard 2 17 3" xfId="6867" xr:uid="{7359BA5E-E926-4927-A054-9DA8DBAB5BD7}"/>
    <cellStyle name="Standard 2 18" xfId="6877" xr:uid="{54EDDA6B-2A3F-4C94-832D-90A736908830}"/>
    <cellStyle name="Standard 2 2" xfId="1002" xr:uid="{00000000-0005-0000-0000-0000BA170000}"/>
    <cellStyle name="Standard 2 2 2" xfId="1003" xr:uid="{00000000-0005-0000-0000-0000BB170000}"/>
    <cellStyle name="Standard 2 2 2 2" xfId="1004" xr:uid="{00000000-0005-0000-0000-0000BC170000}"/>
    <cellStyle name="Standard 2 2 3" xfId="1005" xr:uid="{00000000-0005-0000-0000-0000BD170000}"/>
    <cellStyle name="Standard 2 2 4" xfId="1006" xr:uid="{00000000-0005-0000-0000-0000BE170000}"/>
    <cellStyle name="Standard 2 2 5" xfId="1007" xr:uid="{00000000-0005-0000-0000-0000BF170000}"/>
    <cellStyle name="Standard 2 3" xfId="1008" xr:uid="{00000000-0005-0000-0000-0000C0170000}"/>
    <cellStyle name="Standard 2 3 2" xfId="1009" xr:uid="{00000000-0005-0000-0000-0000C1170000}"/>
    <cellStyle name="Standard 2 3 2 2" xfId="1010" xr:uid="{00000000-0005-0000-0000-0000C2170000}"/>
    <cellStyle name="Standard 2 3 3" xfId="1011" xr:uid="{00000000-0005-0000-0000-0000C3170000}"/>
    <cellStyle name="Standard 2 3 4" xfId="1012" xr:uid="{00000000-0005-0000-0000-0000C4170000}"/>
    <cellStyle name="Standard 2 3 5" xfId="6879" xr:uid="{39C5766F-038B-4F53-B642-E9746A17A15D}"/>
    <cellStyle name="Standard 2 4" xfId="1013" xr:uid="{00000000-0005-0000-0000-0000C5170000}"/>
    <cellStyle name="Standard 2 4 2" xfId="1014" xr:uid="{00000000-0005-0000-0000-0000C6170000}"/>
    <cellStyle name="Standard 2 4 2 2" xfId="1015" xr:uid="{00000000-0005-0000-0000-0000C7170000}"/>
    <cellStyle name="Standard 2 4 3" xfId="1016" xr:uid="{00000000-0005-0000-0000-0000C8170000}"/>
    <cellStyle name="Standard 2 4 4" xfId="1017" xr:uid="{00000000-0005-0000-0000-0000C9170000}"/>
    <cellStyle name="Standard 2 5" xfId="1018" xr:uid="{00000000-0005-0000-0000-0000CA170000}"/>
    <cellStyle name="Standard 2 5 2" xfId="1019" xr:uid="{00000000-0005-0000-0000-0000CB170000}"/>
    <cellStyle name="Standard 2 5 2 2" xfId="1020" xr:uid="{00000000-0005-0000-0000-0000CC170000}"/>
    <cellStyle name="Standard 2 5 3" xfId="1021" xr:uid="{00000000-0005-0000-0000-0000CD170000}"/>
    <cellStyle name="Standard 2 5 4" xfId="1022" xr:uid="{00000000-0005-0000-0000-0000CE170000}"/>
    <cellStyle name="Standard 2 6" xfId="1023" xr:uid="{00000000-0005-0000-0000-0000CF170000}"/>
    <cellStyle name="Standard 2 6 2" xfId="1024" xr:uid="{00000000-0005-0000-0000-0000D0170000}"/>
    <cellStyle name="Standard 2 6 2 2" xfId="1025" xr:uid="{00000000-0005-0000-0000-0000D1170000}"/>
    <cellStyle name="Standard 2 6 3" xfId="1026" xr:uid="{00000000-0005-0000-0000-0000D2170000}"/>
    <cellStyle name="Standard 2 6 4" xfId="1027" xr:uid="{00000000-0005-0000-0000-0000D3170000}"/>
    <cellStyle name="Standard 2 7" xfId="1028" xr:uid="{00000000-0005-0000-0000-0000D4170000}"/>
    <cellStyle name="Standard 2 7 2" xfId="1029" xr:uid="{00000000-0005-0000-0000-0000D5170000}"/>
    <cellStyle name="Standard 2 7 2 2" xfId="1030" xr:uid="{00000000-0005-0000-0000-0000D6170000}"/>
    <cellStyle name="Standard 2 7 3" xfId="1031" xr:uid="{00000000-0005-0000-0000-0000D7170000}"/>
    <cellStyle name="Standard 2 7 4" xfId="1032" xr:uid="{00000000-0005-0000-0000-0000D8170000}"/>
    <cellStyle name="Standard 2 8" xfId="1033" xr:uid="{00000000-0005-0000-0000-0000D9170000}"/>
    <cellStyle name="Standard 2 8 2" xfId="1034" xr:uid="{00000000-0005-0000-0000-0000DA170000}"/>
    <cellStyle name="Standard 2 8 2 2" xfId="1035" xr:uid="{00000000-0005-0000-0000-0000DB170000}"/>
    <cellStyle name="Standard 2 8 3" xfId="1036" xr:uid="{00000000-0005-0000-0000-0000DC170000}"/>
    <cellStyle name="Standard 2 8 4" xfId="1037" xr:uid="{00000000-0005-0000-0000-0000DD170000}"/>
    <cellStyle name="Standard 2 9" xfId="1038" xr:uid="{00000000-0005-0000-0000-0000DE170000}"/>
    <cellStyle name="Standard 2 9 2" xfId="1039" xr:uid="{00000000-0005-0000-0000-0000DF170000}"/>
    <cellStyle name="Standard 2 9 2 2" xfId="1040" xr:uid="{00000000-0005-0000-0000-0000E0170000}"/>
    <cellStyle name="Standard 2 9 3" xfId="1041" xr:uid="{00000000-0005-0000-0000-0000E1170000}"/>
    <cellStyle name="Standard 2 9 4" xfId="1042" xr:uid="{00000000-0005-0000-0000-0000E2170000}"/>
    <cellStyle name="Standard 2_h4 3" xfId="1043" xr:uid="{00000000-0005-0000-0000-0000E3170000}"/>
    <cellStyle name="Standard 20" xfId="1044" xr:uid="{00000000-0005-0000-0000-0000E4170000}"/>
    <cellStyle name="Standard 21" xfId="1045" xr:uid="{00000000-0005-0000-0000-0000E5170000}"/>
    <cellStyle name="Standard 22" xfId="1046" xr:uid="{00000000-0005-0000-0000-0000E6170000}"/>
    <cellStyle name="Standard 23" xfId="1047" xr:uid="{00000000-0005-0000-0000-0000E7170000}"/>
    <cellStyle name="Standard 24" xfId="1048" xr:uid="{00000000-0005-0000-0000-0000E8170000}"/>
    <cellStyle name="Standard 25" xfId="1049" xr:uid="{00000000-0005-0000-0000-0000E9170000}"/>
    <cellStyle name="Standard 26" xfId="1050" xr:uid="{00000000-0005-0000-0000-0000EA170000}"/>
    <cellStyle name="Standard 27" xfId="6249" xr:uid="{00000000-0005-0000-0000-0000EB170000}"/>
    <cellStyle name="Standard 27 2" xfId="6869" xr:uid="{360085F5-5271-4657-972C-111CB7A4DCBC}"/>
    <cellStyle name="Standard 28" xfId="6871" xr:uid="{841A9A8D-7EAE-43F6-88D0-E6F91A842324}"/>
    <cellStyle name="Standard 29" xfId="6872" xr:uid="{5ECF3C45-A479-4602-8CBB-7991255B43F5}"/>
    <cellStyle name="Standard 3" xfId="1051" xr:uid="{00000000-0005-0000-0000-0000EC170000}"/>
    <cellStyle name="Standard 3 2" xfId="1052" xr:uid="{00000000-0005-0000-0000-0000ED170000}"/>
    <cellStyle name="Standard 3 2 2" xfId="6250" xr:uid="{00000000-0005-0000-0000-0000EE170000}"/>
    <cellStyle name="Standard 3 2 3" xfId="6875" xr:uid="{E3CF234D-5223-4D4C-B58F-E2DB132D33FF}"/>
    <cellStyle name="Standard 3 3" xfId="1053" xr:uid="{00000000-0005-0000-0000-0000EF170000}"/>
    <cellStyle name="Standard 3 4" xfId="1054" xr:uid="{00000000-0005-0000-0000-0000F0170000}"/>
    <cellStyle name="Standard 3 4 2" xfId="6719" xr:uid="{6BBF2A7C-5421-40BE-9178-AE72402353F6}"/>
    <cellStyle name="Standard 3 5" xfId="1055" xr:uid="{00000000-0005-0000-0000-0000F1170000}"/>
    <cellStyle name="Standard 3 6" xfId="1056" xr:uid="{00000000-0005-0000-0000-0000F2170000}"/>
    <cellStyle name="Standard 3 6 2" xfId="6720" xr:uid="{22CBFF8E-44CB-43BB-8889-B8771866C8F9}"/>
    <cellStyle name="Standard 3 7" xfId="1057" xr:uid="{00000000-0005-0000-0000-0000F3170000}"/>
    <cellStyle name="Standard 3 7 2" xfId="6721" xr:uid="{2AD5ABD6-F270-4C94-8C03-03D286C49DDC}"/>
    <cellStyle name="Standard 3 8" xfId="1058" xr:uid="{00000000-0005-0000-0000-0000F4170000}"/>
    <cellStyle name="Standard 3 8 2" xfId="6722" xr:uid="{31AC08A5-70B9-4492-A139-274FFDE47DCD}"/>
    <cellStyle name="Standard 3 9" xfId="6873" xr:uid="{C48DD0C0-7DF0-4F3D-A1EE-08594E9DB588}"/>
    <cellStyle name="Standard 30" xfId="6878" xr:uid="{F673DF1C-8635-4749-BD42-00DFA40AE5F7}"/>
    <cellStyle name="Standard 4" xfId="1059" xr:uid="{00000000-0005-0000-0000-0000F5170000}"/>
    <cellStyle name="Standard 4 2" xfId="1060" xr:uid="{00000000-0005-0000-0000-0000F6170000}"/>
    <cellStyle name="Standard 4 2 2" xfId="1061" xr:uid="{00000000-0005-0000-0000-0000F7170000}"/>
    <cellStyle name="Standard 4 2 2 2" xfId="1062" xr:uid="{00000000-0005-0000-0000-0000F8170000}"/>
    <cellStyle name="Standard 4 2 3" xfId="1063" xr:uid="{00000000-0005-0000-0000-0000F9170000}"/>
    <cellStyle name="Standard 4 2 4" xfId="1064" xr:uid="{00000000-0005-0000-0000-0000FA170000}"/>
    <cellStyle name="Standard 4 3" xfId="1065" xr:uid="{00000000-0005-0000-0000-0000FB170000}"/>
    <cellStyle name="Standard 4 3 2" xfId="1066" xr:uid="{00000000-0005-0000-0000-0000FC170000}"/>
    <cellStyle name="Standard 4 3 2 2" xfId="1067" xr:uid="{00000000-0005-0000-0000-0000FD170000}"/>
    <cellStyle name="Standard 4 3 3" xfId="1068" xr:uid="{00000000-0005-0000-0000-0000FE170000}"/>
    <cellStyle name="Standard 4 3 4" xfId="1069" xr:uid="{00000000-0005-0000-0000-0000FF170000}"/>
    <cellStyle name="Standard 4 4" xfId="1070" xr:uid="{00000000-0005-0000-0000-000000180000}"/>
    <cellStyle name="Standard 4 4 2" xfId="1071" xr:uid="{00000000-0005-0000-0000-000001180000}"/>
    <cellStyle name="Standard 4 4 2 2" xfId="1072" xr:uid="{00000000-0005-0000-0000-000002180000}"/>
    <cellStyle name="Standard 4 4 3" xfId="1073" xr:uid="{00000000-0005-0000-0000-000003180000}"/>
    <cellStyle name="Standard 4 4 4" xfId="1074" xr:uid="{00000000-0005-0000-0000-000004180000}"/>
    <cellStyle name="Standard 4 5" xfId="1075" xr:uid="{00000000-0005-0000-0000-000005180000}"/>
    <cellStyle name="Standard 4 5 2" xfId="1076" xr:uid="{00000000-0005-0000-0000-000006180000}"/>
    <cellStyle name="Standard 4 5 2 2" xfId="1077" xr:uid="{00000000-0005-0000-0000-000007180000}"/>
    <cellStyle name="Standard 4 5 3" xfId="1078" xr:uid="{00000000-0005-0000-0000-000008180000}"/>
    <cellStyle name="Standard 4 5 4" xfId="1079" xr:uid="{00000000-0005-0000-0000-000009180000}"/>
    <cellStyle name="Standard 4 6" xfId="1080" xr:uid="{00000000-0005-0000-0000-00000A180000}"/>
    <cellStyle name="Standard 4 6 2" xfId="1081" xr:uid="{00000000-0005-0000-0000-00000B180000}"/>
    <cellStyle name="Standard 4 6 2 2" xfId="1082" xr:uid="{00000000-0005-0000-0000-00000C180000}"/>
    <cellStyle name="Standard 4 6 3" xfId="1083" xr:uid="{00000000-0005-0000-0000-00000D180000}"/>
    <cellStyle name="Standard 4 6 4" xfId="1084" xr:uid="{00000000-0005-0000-0000-00000E180000}"/>
    <cellStyle name="Standard 4 7" xfId="1085" xr:uid="{00000000-0005-0000-0000-00000F180000}"/>
    <cellStyle name="Standard 4 7 2" xfId="1086" xr:uid="{00000000-0005-0000-0000-000010180000}"/>
    <cellStyle name="Standard 4 7 2 2" xfId="1087" xr:uid="{00000000-0005-0000-0000-000011180000}"/>
    <cellStyle name="Standard 4 7 3" xfId="1088" xr:uid="{00000000-0005-0000-0000-000012180000}"/>
    <cellStyle name="Standard 4 7 4" xfId="1089" xr:uid="{00000000-0005-0000-0000-000013180000}"/>
    <cellStyle name="Standard 4 8" xfId="1090" xr:uid="{00000000-0005-0000-0000-000014180000}"/>
    <cellStyle name="Standard 4 8 2" xfId="1091" xr:uid="{00000000-0005-0000-0000-000015180000}"/>
    <cellStyle name="Standard 4 8 2 2" xfId="1092" xr:uid="{00000000-0005-0000-0000-000016180000}"/>
    <cellStyle name="Standard 4 8 3" xfId="1093" xr:uid="{00000000-0005-0000-0000-000017180000}"/>
    <cellStyle name="Standard 4 8 4" xfId="1094" xr:uid="{00000000-0005-0000-0000-000018180000}"/>
    <cellStyle name="Standard 4 9" xfId="1095" xr:uid="{00000000-0005-0000-0000-000019180000}"/>
    <cellStyle name="Standard 5" xfId="1096" xr:uid="{00000000-0005-0000-0000-00001A180000}"/>
    <cellStyle name="Standard 5 2" xfId="1097" xr:uid="{00000000-0005-0000-0000-00001B180000}"/>
    <cellStyle name="Standard 5 3" xfId="1098" xr:uid="{00000000-0005-0000-0000-00001C180000}"/>
    <cellStyle name="Standard 5 4" xfId="1099" xr:uid="{00000000-0005-0000-0000-00001D180000}"/>
    <cellStyle name="Standard 5 4 2" xfId="6723" xr:uid="{1873F649-C0E2-4BC8-B283-0FEB82AEDA08}"/>
    <cellStyle name="Standard 5 5" xfId="1100" xr:uid="{00000000-0005-0000-0000-00001E180000}"/>
    <cellStyle name="Standard 5 5 6" xfId="6883" xr:uid="{1EA761FE-3AF2-4765-A5B6-66F254B6B3DE}"/>
    <cellStyle name="Standard 6" xfId="4" xr:uid="{00000000-0005-0000-0000-00001F180000}"/>
    <cellStyle name="Standard 6 2" xfId="1101" xr:uid="{00000000-0005-0000-0000-000020180000}"/>
    <cellStyle name="Standard 6 2 2" xfId="1102" xr:uid="{00000000-0005-0000-0000-000021180000}"/>
    <cellStyle name="Standard 6 2 2 2" xfId="6725" xr:uid="{DC62FA19-DEA9-4230-A658-6A0EE08D9E1F}"/>
    <cellStyle name="Standard 6 2 3" xfId="6724" xr:uid="{0D8D9D7D-C334-41CE-A734-030B209D2375}"/>
    <cellStyle name="Standard 6 3" xfId="1103" xr:uid="{00000000-0005-0000-0000-000022180000}"/>
    <cellStyle name="Standard 6 3 2" xfId="6726" xr:uid="{9E62D8B1-A295-42DA-A2A5-A7F95D3FF7C0}"/>
    <cellStyle name="Standard 6 4" xfId="1104" xr:uid="{00000000-0005-0000-0000-000023180000}"/>
    <cellStyle name="Standard 6 5" xfId="1105" xr:uid="{00000000-0005-0000-0000-000024180000}"/>
    <cellStyle name="Standard 6 5 2" xfId="6727" xr:uid="{66D90F53-9889-4EC0-82CD-65914FAF4CA0}"/>
    <cellStyle name="Standard 6 6" xfId="6881" xr:uid="{57D5F254-27A1-46B8-BCEE-83DFC03F89C9}"/>
    <cellStyle name="Standard 7" xfId="1106" xr:uid="{00000000-0005-0000-0000-000025180000}"/>
    <cellStyle name="Standard 7 2" xfId="1107" xr:uid="{00000000-0005-0000-0000-000026180000}"/>
    <cellStyle name="Standard 7 3" xfId="1108" xr:uid="{00000000-0005-0000-0000-000027180000}"/>
    <cellStyle name="Standard 7 4" xfId="6728" xr:uid="{2E4F3318-D806-43FA-917A-DCEB5CA64EC1}"/>
    <cellStyle name="Standard 8" xfId="1109" xr:uid="{00000000-0005-0000-0000-000028180000}"/>
    <cellStyle name="Standard 8 2" xfId="1110" xr:uid="{00000000-0005-0000-0000-000029180000}"/>
    <cellStyle name="Standard 8 2 2" xfId="1111" xr:uid="{00000000-0005-0000-0000-00002A180000}"/>
    <cellStyle name="Standard 8 2 2 2" xfId="6731" xr:uid="{101E3756-699B-4BD1-97ED-F5731C6ADA35}"/>
    <cellStyle name="Standard 8 2 3" xfId="1112" xr:uid="{00000000-0005-0000-0000-00002B180000}"/>
    <cellStyle name="Standard 8 2 4" xfId="6730" xr:uid="{4AF5B2C6-47BF-4FEB-8710-27FD05FD7892}"/>
    <cellStyle name="Standard 8 3" xfId="1113" xr:uid="{00000000-0005-0000-0000-00002C180000}"/>
    <cellStyle name="Standard 8 3 2" xfId="6732" xr:uid="{E46A2AB7-B183-4E70-AA2E-14C244C61110}"/>
    <cellStyle name="Standard 8 4" xfId="1114" xr:uid="{00000000-0005-0000-0000-00002D180000}"/>
    <cellStyle name="Standard 8 5" xfId="1115" xr:uid="{00000000-0005-0000-0000-00002E180000}"/>
    <cellStyle name="Standard 8 6" xfId="1116" xr:uid="{00000000-0005-0000-0000-00002F180000}"/>
    <cellStyle name="Standard 8 7" xfId="6729" xr:uid="{0CCCB959-0076-4806-A2B2-3D2FB9BDAFB1}"/>
    <cellStyle name="Standard 9" xfId="1117" xr:uid="{00000000-0005-0000-0000-000030180000}"/>
    <cellStyle name="Standard 9 2" xfId="1118" xr:uid="{00000000-0005-0000-0000-000031180000}"/>
    <cellStyle name="Standard 9 2 2" xfId="1119" xr:uid="{00000000-0005-0000-0000-000032180000}"/>
    <cellStyle name="Standard 9 2 2 2" xfId="6735" xr:uid="{5865E51A-BD32-45EE-9F91-071B99448451}"/>
    <cellStyle name="Standard 9 2 3" xfId="6734" xr:uid="{20850330-CAD1-4C2A-863C-EE716B09B2A1}"/>
    <cellStyle name="Standard 9 3" xfId="1120" xr:uid="{00000000-0005-0000-0000-000033180000}"/>
    <cellStyle name="Standard 9 3 2" xfId="6736" xr:uid="{0B489019-7740-41F1-AE18-A8DD3585766E}"/>
    <cellStyle name="Standard 9 4" xfId="1121" xr:uid="{00000000-0005-0000-0000-000034180000}"/>
    <cellStyle name="Standard 9 5" xfId="6733" xr:uid="{3EBD9006-107D-40B8-9A21-11F1890E1533}"/>
    <cellStyle name="Standard_BBE2012_A2_Tabellen" xfId="6882" xr:uid="{9E4781C5-9207-4EEC-8AFF-D4EE83338BBE}"/>
    <cellStyle name="Sub-titles" xfId="1122" xr:uid="{00000000-0005-0000-0000-000035180000}"/>
    <cellStyle name="Sub-titles 2" xfId="6251" xr:uid="{00000000-0005-0000-0000-000036180000}"/>
    <cellStyle name="Sub-titles Cols" xfId="1123" xr:uid="{00000000-0005-0000-0000-000037180000}"/>
    <cellStyle name="Sub-titles Cols 2" xfId="6252" xr:uid="{00000000-0005-0000-0000-000038180000}"/>
    <cellStyle name="Sub-titles rows" xfId="1124" xr:uid="{00000000-0005-0000-0000-000039180000}"/>
    <cellStyle name="Sub-titles rows 2" xfId="6253" xr:uid="{00000000-0005-0000-0000-00003A180000}"/>
    <cellStyle name="Table No." xfId="1125" xr:uid="{00000000-0005-0000-0000-00003B180000}"/>
    <cellStyle name="Table No. 2" xfId="6254" xr:uid="{00000000-0005-0000-0000-00003C180000}"/>
    <cellStyle name="Table Title" xfId="1126" xr:uid="{00000000-0005-0000-0000-00003D180000}"/>
    <cellStyle name="Table Title 2" xfId="6255" xr:uid="{00000000-0005-0000-0000-00003E180000}"/>
    <cellStyle name="temp" xfId="1127" xr:uid="{00000000-0005-0000-0000-00003F180000}"/>
    <cellStyle name="tête chapitre" xfId="6256" xr:uid="{00000000-0005-0000-0000-000040180000}"/>
    <cellStyle name="tête chapitre 2" xfId="6257" xr:uid="{00000000-0005-0000-0000-000041180000}"/>
    <cellStyle name="TEXT" xfId="6258" xr:uid="{00000000-0005-0000-0000-000042180000}"/>
    <cellStyle name="TEXT 2" xfId="6259" xr:uid="{00000000-0005-0000-0000-000043180000}"/>
    <cellStyle name="title1" xfId="1128" xr:uid="{00000000-0005-0000-0000-000044180000}"/>
    <cellStyle name="Titles" xfId="1129" xr:uid="{00000000-0005-0000-0000-000045180000}"/>
    <cellStyle name="Titles 2" xfId="6260" xr:uid="{00000000-0005-0000-0000-000046180000}"/>
    <cellStyle name="titre" xfId="6261" xr:uid="{00000000-0005-0000-0000-000047180000}"/>
    <cellStyle name="titre 2" xfId="6262" xr:uid="{00000000-0005-0000-0000-000048180000}"/>
    <cellStyle name="Total 2" xfId="6263" xr:uid="{00000000-0005-0000-0000-000049180000}"/>
    <cellStyle name="Tusental (0)_Blad2" xfId="1130" xr:uid="{00000000-0005-0000-0000-00004A180000}"/>
    <cellStyle name="Tusental 2" xfId="1131" xr:uid="{00000000-0005-0000-0000-00004B180000}"/>
    <cellStyle name="Tusental 3" xfId="6264" xr:uid="{00000000-0005-0000-0000-00004C180000}"/>
    <cellStyle name="Tusental 3 2" xfId="6870" xr:uid="{1009E793-085E-475A-A0B4-A699D534A1CB}"/>
    <cellStyle name="Tusental_Blad2" xfId="1132" xr:uid="{00000000-0005-0000-0000-00004D180000}"/>
    <cellStyle name="Überschrift 1 2" xfId="1133" xr:uid="{00000000-0005-0000-0000-00004E180000}"/>
    <cellStyle name="Überschrift 1 2 2" xfId="1134" xr:uid="{00000000-0005-0000-0000-00004F180000}"/>
    <cellStyle name="Überschrift 1 3" xfId="1135" xr:uid="{00000000-0005-0000-0000-000050180000}"/>
    <cellStyle name="Überschrift 1 4" xfId="1136" xr:uid="{00000000-0005-0000-0000-000051180000}"/>
    <cellStyle name="Überschrift 1 5" xfId="1137" xr:uid="{00000000-0005-0000-0000-000052180000}"/>
    <cellStyle name="Überschrift 2 2" xfId="1138" xr:uid="{00000000-0005-0000-0000-000053180000}"/>
    <cellStyle name="Überschrift 2 2 2" xfId="1139" xr:uid="{00000000-0005-0000-0000-000054180000}"/>
    <cellStyle name="Überschrift 2 3" xfId="1140" xr:uid="{00000000-0005-0000-0000-000055180000}"/>
    <cellStyle name="Überschrift 2 4" xfId="1141" xr:uid="{00000000-0005-0000-0000-000056180000}"/>
    <cellStyle name="Überschrift 2 5" xfId="1142" xr:uid="{00000000-0005-0000-0000-000057180000}"/>
    <cellStyle name="Überschrift 3 2" xfId="1143" xr:uid="{00000000-0005-0000-0000-000058180000}"/>
    <cellStyle name="Überschrift 3 2 2" xfId="1144" xr:uid="{00000000-0005-0000-0000-000059180000}"/>
    <cellStyle name="Überschrift 3 3" xfId="1145" xr:uid="{00000000-0005-0000-0000-00005A180000}"/>
    <cellStyle name="Überschrift 3 4" xfId="1146" xr:uid="{00000000-0005-0000-0000-00005B180000}"/>
    <cellStyle name="Überschrift 3 5" xfId="1147" xr:uid="{00000000-0005-0000-0000-00005C180000}"/>
    <cellStyle name="Überschrift 4 2" xfId="1148" xr:uid="{00000000-0005-0000-0000-00005D180000}"/>
    <cellStyle name="Überschrift 4 2 2" xfId="1149" xr:uid="{00000000-0005-0000-0000-00005E180000}"/>
    <cellStyle name="Überschrift 4 3" xfId="1150" xr:uid="{00000000-0005-0000-0000-00005F180000}"/>
    <cellStyle name="Überschrift 4 4" xfId="1151" xr:uid="{00000000-0005-0000-0000-000060180000}"/>
    <cellStyle name="Überschrift 4 5" xfId="1152" xr:uid="{00000000-0005-0000-0000-000061180000}"/>
    <cellStyle name="Überschrift 5" xfId="1153" xr:uid="{00000000-0005-0000-0000-000062180000}"/>
    <cellStyle name="Uwaga 2" xfId="1154" xr:uid="{00000000-0005-0000-0000-000063180000}"/>
    <cellStyle name="Uwaga 2 2" xfId="6265" xr:uid="{00000000-0005-0000-0000-000064180000}"/>
    <cellStyle name="Uwaga 2 2 2" xfId="6266" xr:uid="{00000000-0005-0000-0000-000065180000}"/>
    <cellStyle name="Uwaga 2 3" xfId="6267" xr:uid="{00000000-0005-0000-0000-000066180000}"/>
    <cellStyle name="Uwaga 2 3 2" xfId="6268" xr:uid="{00000000-0005-0000-0000-000067180000}"/>
    <cellStyle name="Uwaga 2 4" xfId="6269" xr:uid="{00000000-0005-0000-0000-000068180000}"/>
    <cellStyle name="Valuta (0)_Blad2" xfId="1155" xr:uid="{00000000-0005-0000-0000-000069180000}"/>
    <cellStyle name="Valuta_Blad2" xfId="1156" xr:uid="{00000000-0005-0000-0000-00006A180000}"/>
    <cellStyle name="Verknüpfte Zelle 2" xfId="1157" xr:uid="{00000000-0005-0000-0000-00006B180000}"/>
    <cellStyle name="Verknüpfte Zelle 2 2" xfId="1158" xr:uid="{00000000-0005-0000-0000-00006C180000}"/>
    <cellStyle name="Verknüpfte Zelle 3" xfId="1159" xr:uid="{00000000-0005-0000-0000-00006D180000}"/>
    <cellStyle name="Verknüpfte Zelle 4" xfId="1160" xr:uid="{00000000-0005-0000-0000-00006E180000}"/>
    <cellStyle name="Verknüpfte Zelle 5" xfId="1161" xr:uid="{00000000-0005-0000-0000-00006F180000}"/>
    <cellStyle name="Warnender Text 2" xfId="1162" xr:uid="{00000000-0005-0000-0000-000070180000}"/>
    <cellStyle name="Warnender Text 2 2" xfId="1163" xr:uid="{00000000-0005-0000-0000-000071180000}"/>
    <cellStyle name="Warnender Text 3" xfId="1164" xr:uid="{00000000-0005-0000-0000-000072180000}"/>
    <cellStyle name="Warnender Text 4" xfId="1165" xr:uid="{00000000-0005-0000-0000-000073180000}"/>
    <cellStyle name="Warnender Text 5" xfId="1166" xr:uid="{00000000-0005-0000-0000-000074180000}"/>
    <cellStyle name="Warning Text 2" xfId="6270" xr:uid="{00000000-0005-0000-0000-000075180000}"/>
    <cellStyle name="Wrapped" xfId="6271" xr:uid="{00000000-0005-0000-0000-000076180000}"/>
    <cellStyle name="xyvfsdh" xfId="1167" xr:uid="{00000000-0005-0000-0000-000077180000}"/>
    <cellStyle name="xyz" xfId="1168" xr:uid="{00000000-0005-0000-0000-000078180000}"/>
    <cellStyle name="Zelle überprüfen 2" xfId="1169" xr:uid="{00000000-0005-0000-0000-000079180000}"/>
    <cellStyle name="Zelle überprüfen 2 2" xfId="1170" xr:uid="{00000000-0005-0000-0000-00007A180000}"/>
    <cellStyle name="Zelle überprüfen 3" xfId="1171" xr:uid="{00000000-0005-0000-0000-00007B180000}"/>
    <cellStyle name="Zelle überprüfen 4" xfId="1172" xr:uid="{00000000-0005-0000-0000-00007C180000}"/>
    <cellStyle name="Zelle überprüfen 5" xfId="1173" xr:uid="{00000000-0005-0000-0000-00007D180000}"/>
    <cellStyle name="표준_T_A8(통계청_검증결과)" xfId="1174" xr:uid="{00000000-0005-0000-0000-00007E180000}"/>
    <cellStyle name="常规_B2.3" xfId="6272" xr:uid="{00000000-0005-0000-0000-00007F180000}"/>
    <cellStyle name="標準_法務省担当表（eigo ） " xfId="1175" xr:uid="{00000000-0005-0000-0000-000080180000}"/>
  </cellStyles>
  <dxfs count="0"/>
  <tableStyles count="0" defaultTableStyle="TableStyleMedium2" defaultPivotStyle="PivotStyleLight16"/>
  <colors>
    <mruColors>
      <color rgb="FF3470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theme" Target="theme/theme1.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10</xdr:col>
      <xdr:colOff>20676</xdr:colOff>
      <xdr:row>1</xdr:row>
      <xdr:rowOff>379506</xdr:rowOff>
    </xdr:to>
    <xdr:pic>
      <xdr:nvPicPr>
        <xdr:cNvPr id="2" name="Grafik 1">
          <a:extLst>
            <a:ext uri="{FF2B5EF4-FFF2-40B4-BE49-F238E27FC236}">
              <a16:creationId xmlns:a16="http://schemas.microsoft.com/office/drawing/2014/main" id="{E9CB235A-4B19-4C81-B597-45555B85AC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8700" y="161925"/>
          <a:ext cx="175041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ust\Abt1\Groups\BILDUN~1\Kuehne\Bildungsberichterstattung\BBE2006\BBE-Dokumente\Endfassung%2021.04\AbbildungenExcel\Konsortium\050714_Sitzung_Konsortium\2-04_Bildungsstand_nach_Altersgrupp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23%23FREITA\WINDOWS\EXCEL\JAHRBUCH\KAPIT-17\17-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G-vie\G-VIE-Daten\Querschnitt\Daten\Quer-V&#214;\Zahlenkompa&#223;\2003\Schaubilder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Jahr\2005%20vorl&#228;ufig\1%20Spezialhandel\R1%20Jahr,%20Grafik%201.1%20Gesamtzahlen%202005%20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ust.dzhw.local\Abt1\G-vie\G-VIE-Daten\Querschnitt\Daten\Koordinierung\AUSKUNFT\Mikrozensus\Formel_(Nicht_versenden)\2004\Bildungsstand_2004_nach_Ausl&#228;nder_Altersgruppe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ust.dzhw.local\Abt1\Applic\UOE\Ind2001\calcul_B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2W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aust\Abt1\G-vie\G-VIE-Daten\Querschnitt\Daten\Quer-V&#214;\Bildung_im_Zahlenspiegel\2004\Graphik\Kapitel_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BFDATA1\office\C\Users\kuehne\AppData\Local\Microsoft\Windows\Temporary%20Internet%20Files\Content.Outlook\L1RUB5MA\Kerst\BF"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aust.dzhw.local\Abt1\APPLIC\UOE\IND98\DATA96\E6C3NAGE"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BILDUN~1\Kuehne\Bildungsberichterstattung\BBE2006\BBE-Dokumente\Endfassung%2021.04\AbbildungenExcel\Konsortium\050714_Sitzung_Konsortium\2-04_Bildungsstand_nach_Altersgruppen"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aust.dzhw.local\Abt1\APPLIC\UOE\IND98\DATA96\E6C3NE"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aust\Abt1\G-VB\G-VB-Daten\VB-5\VB-52\VB-52-Daten\Statistik-Shop\Reihe1_Jahr\2005%20vorl&#228;ufig\1%20Spezialhandel\R1%20Jahr,%20Grafik%201.1%20Gesamtzahlen%202005%20V.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Fachserie\WS99-2000\VB2_2W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ust\Abt1\BILDUN~1\Kuehne\Bildungsberichterstattung\BBE2006\BBE-Dokumente\Endfassung%2021.04\AbbildungenExcel\Konsortium\050714_Sitzung_Konsortium\2-04_Bildungsstand_nach_Altersgruppen"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23%23FREITA\WINDOWS\EXCEL\JAHRBUCH\KAPIT-17\17-10AL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ust\Abt1\%23%23FREITA\WINDOWS\EXCEL\JAHRBUCH\KAPIT-17\17-10AL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ust\Abt1\G-vie\G-VIE-Daten\Querschnitt\Daten\Quer-V&#214;\Zahlenkompa&#223;\2003\Schaubilder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ust\Abt1\%23%23FREITA\WINDOWS\EXCEL\JAHRBUCH\KAPIT-17\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Groups\BILDUN~1\Kuehne\Bildungsberichterstattung\BBE2006\BBE-Dokumente\Endfassung%2021.04\AbbildungenExcel\Konsortium\050714_Sitzung_Konsortium\2-04_Bildungsstand_nach_Altersgruppe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 val="eintrag gesamtentwicklung"/>
      <sheetName val="daten"/>
      <sheetName val="1.2.1a"/>
      <sheetName val="info"/>
      <sheetName val="MZ_Daten"/>
      <sheetName val="schaubild seite 29"/>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jb 17.1"/>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 val="1"/>
      <sheetName val="3"/>
      <sheetName val="6"/>
      <sheetName val="8"/>
      <sheetName val="5"/>
      <sheetName val="10"/>
      <sheetName val="11"/>
      <sheetName val="7"/>
      <sheetName val="Calcul_B1.1"/>
      <sheetName val="daten"/>
      <sheetName val="jb 17.1"/>
      <sheetName val="MZ_Date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 val="02-12 Eintrag 1000 EUR"/>
      <sheetName val="BA"/>
      <sheetName val="daten"/>
      <sheetName val="schulform"/>
      <sheetName val="1"/>
      <sheetName val="3"/>
      <sheetName val="6"/>
      <sheetName val="8"/>
      <sheetName val="5"/>
      <sheetName val="10"/>
      <sheetName val="11"/>
      <sheetName val="7"/>
      <sheetName val="eintrag gesamtentwickl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 val="Eintrag EGW (3)"/>
      <sheetName val="daten"/>
      <sheetName val="Lis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290D-70AD-40BE-A00A-0BFACE0A1333}">
  <sheetPr>
    <tabColor rgb="FFC5D9F1"/>
  </sheetPr>
  <dimension ref="A1:K29"/>
  <sheetViews>
    <sheetView tabSelected="1" workbookViewId="0">
      <selection activeCell="A29" sqref="A29:J29"/>
    </sheetView>
  </sheetViews>
  <sheetFormatPr baseColWidth="10" defaultColWidth="11.44140625" defaultRowHeight="13.2"/>
  <cols>
    <col min="1" max="9" width="14.33203125" style="24" customWidth="1"/>
    <col min="10" max="10" width="27.109375" style="17" customWidth="1"/>
    <col min="11" max="16384" width="11.44140625" style="24"/>
  </cols>
  <sheetData>
    <row r="1" spans="1:11" s="18" customFormat="1">
      <c r="A1" s="16"/>
      <c r="B1" s="16"/>
      <c r="C1" s="16"/>
      <c r="D1" s="16"/>
      <c r="E1" s="16"/>
      <c r="F1" s="16"/>
      <c r="G1" s="16"/>
      <c r="H1" s="16"/>
      <c r="I1" s="16"/>
      <c r="J1" s="17"/>
      <c r="K1" s="16"/>
    </row>
    <row r="2" spans="1:11" s="18" customFormat="1" ht="30" customHeight="1">
      <c r="A2" s="175" t="s">
        <v>94</v>
      </c>
      <c r="B2" s="175"/>
      <c r="C2" s="175"/>
      <c r="D2" s="175"/>
      <c r="E2" s="175"/>
      <c r="F2" s="175"/>
      <c r="G2" s="175"/>
      <c r="H2" s="175"/>
      <c r="I2" s="175"/>
      <c r="J2" s="68"/>
      <c r="K2" s="19"/>
    </row>
    <row r="3" spans="1:11" s="18" customFormat="1">
      <c r="A3" s="20"/>
      <c r="B3" s="20"/>
      <c r="C3" s="20"/>
      <c r="D3" s="20"/>
      <c r="E3" s="20"/>
      <c r="F3" s="20"/>
      <c r="G3" s="20"/>
      <c r="H3" s="20"/>
      <c r="I3" s="20"/>
      <c r="K3" s="20"/>
    </row>
    <row r="4" spans="1:11" s="18" customFormat="1" ht="13.8">
      <c r="A4" s="21" t="s">
        <v>103</v>
      </c>
      <c r="B4" s="22"/>
      <c r="C4" s="22"/>
      <c r="D4" s="22"/>
      <c r="E4" s="22"/>
      <c r="F4" s="22"/>
      <c r="G4" s="22"/>
      <c r="H4" s="22"/>
      <c r="I4" s="22"/>
      <c r="J4" s="17"/>
      <c r="K4" s="22"/>
    </row>
    <row r="5" spans="1:11" s="18" customFormat="1" ht="13.8">
      <c r="A5" s="21"/>
      <c r="B5" s="22"/>
      <c r="C5" s="22"/>
      <c r="D5" s="22"/>
      <c r="E5" s="22"/>
      <c r="F5" s="22"/>
      <c r="G5" s="22"/>
      <c r="H5" s="22"/>
      <c r="I5" s="22"/>
      <c r="J5" s="177" t="s">
        <v>115</v>
      </c>
      <c r="K5" s="22"/>
    </row>
    <row r="6" spans="1:11" s="17" customFormat="1" ht="15" customHeight="1">
      <c r="A6" s="178" t="s">
        <v>155</v>
      </c>
      <c r="B6" s="178"/>
      <c r="C6" s="178"/>
      <c r="D6" s="178"/>
      <c r="E6" s="178"/>
      <c r="F6" s="178"/>
      <c r="G6" s="178"/>
      <c r="H6" s="178"/>
      <c r="J6" s="177"/>
    </row>
    <row r="7" spans="1:11">
      <c r="A7" s="23"/>
      <c r="B7" s="23"/>
      <c r="C7" s="23"/>
      <c r="D7" s="23"/>
      <c r="E7" s="23"/>
      <c r="F7" s="23"/>
      <c r="G7" s="23"/>
      <c r="H7" s="23"/>
      <c r="I7" s="23"/>
      <c r="J7" s="24"/>
    </row>
    <row r="8" spans="1:11" s="26" customFormat="1" ht="15" customHeight="1">
      <c r="A8" s="172" t="s">
        <v>104</v>
      </c>
      <c r="B8" s="176" t="s">
        <v>108</v>
      </c>
      <c r="C8" s="176"/>
      <c r="D8" s="176"/>
      <c r="E8" s="176"/>
      <c r="F8" s="176"/>
      <c r="G8" s="176"/>
      <c r="H8" s="176"/>
      <c r="I8" s="176"/>
      <c r="J8" s="29" t="s">
        <v>104</v>
      </c>
    </row>
    <row r="9" spans="1:11" s="26" customFormat="1" ht="15" customHeight="1">
      <c r="A9" s="172" t="s">
        <v>105</v>
      </c>
      <c r="B9" s="176" t="s">
        <v>109</v>
      </c>
      <c r="C9" s="176"/>
      <c r="D9" s="176"/>
      <c r="E9" s="176"/>
      <c r="F9" s="176"/>
      <c r="G9" s="176"/>
      <c r="H9" s="176"/>
      <c r="I9" s="176"/>
      <c r="J9" s="69" t="s">
        <v>105</v>
      </c>
    </row>
    <row r="10" spans="1:11" s="26" customFormat="1" ht="30" customHeight="1">
      <c r="A10" s="173" t="s">
        <v>106</v>
      </c>
      <c r="B10" s="179" t="s">
        <v>123</v>
      </c>
      <c r="C10" s="176"/>
      <c r="D10" s="176"/>
      <c r="E10" s="176"/>
      <c r="F10" s="176"/>
      <c r="G10" s="176"/>
      <c r="H10" s="176"/>
      <c r="I10" s="176"/>
      <c r="J10" s="29" t="s">
        <v>106</v>
      </c>
    </row>
    <row r="11" spans="1:11" s="26" customFormat="1" ht="15" customHeight="1">
      <c r="A11" s="172" t="s">
        <v>107</v>
      </c>
      <c r="B11" s="176" t="s">
        <v>117</v>
      </c>
      <c r="C11" s="176"/>
      <c r="D11" s="176"/>
      <c r="E11" s="176"/>
      <c r="F11" s="176"/>
      <c r="G11" s="176"/>
      <c r="H11" s="176"/>
      <c r="I11" s="176"/>
      <c r="J11" s="29" t="s">
        <v>107</v>
      </c>
    </row>
    <row r="12" spans="1:11" ht="15" customHeight="1">
      <c r="A12" s="27"/>
      <c r="B12" s="25"/>
      <c r="C12" s="25"/>
      <c r="D12" s="25"/>
      <c r="E12" s="25"/>
      <c r="F12" s="25"/>
      <c r="G12" s="25"/>
      <c r="H12" s="25"/>
      <c r="I12" s="25"/>
      <c r="J12" s="70"/>
    </row>
    <row r="13" spans="1:11">
      <c r="A13" s="28"/>
      <c r="B13" s="28"/>
      <c r="C13" s="28"/>
      <c r="D13" s="28"/>
      <c r="E13" s="28"/>
      <c r="F13" s="28"/>
      <c r="G13" s="28"/>
      <c r="H13" s="28"/>
      <c r="I13" s="28"/>
      <c r="J13" s="29"/>
    </row>
    <row r="14" spans="1:11" ht="13.8">
      <c r="A14" s="71" t="s">
        <v>80</v>
      </c>
      <c r="B14" s="72"/>
      <c r="C14" s="72"/>
      <c r="D14" s="72"/>
      <c r="E14" s="72"/>
      <c r="F14" s="72"/>
      <c r="G14" s="72"/>
      <c r="H14" s="72"/>
      <c r="I14" s="17"/>
    </row>
    <row r="15" spans="1:11">
      <c r="A15" s="73"/>
      <c r="B15" s="74"/>
      <c r="C15" s="74"/>
      <c r="D15" s="74"/>
      <c r="E15" s="74"/>
      <c r="F15" s="74"/>
      <c r="G15" s="74"/>
      <c r="H15" s="74"/>
      <c r="I15" s="17"/>
    </row>
    <row r="16" spans="1:11">
      <c r="A16" s="75" t="s">
        <v>81</v>
      </c>
      <c r="B16" s="174" t="s">
        <v>82</v>
      </c>
      <c r="C16" s="174"/>
      <c r="D16" s="174"/>
      <c r="E16" s="174"/>
      <c r="F16" s="174"/>
      <c r="G16" s="174"/>
      <c r="H16" s="74"/>
      <c r="I16" s="17"/>
    </row>
    <row r="17" spans="1:10">
      <c r="A17" s="77" t="s">
        <v>124</v>
      </c>
      <c r="B17" s="174" t="s">
        <v>83</v>
      </c>
      <c r="C17" s="174"/>
      <c r="D17" s="174"/>
      <c r="E17" s="174"/>
      <c r="F17" s="174"/>
      <c r="G17" s="174"/>
      <c r="H17" s="74"/>
      <c r="I17" s="17"/>
    </row>
    <row r="18" spans="1:10">
      <c r="A18" s="75" t="s">
        <v>25</v>
      </c>
      <c r="B18" s="174" t="s">
        <v>84</v>
      </c>
      <c r="C18" s="174"/>
      <c r="D18" s="174"/>
      <c r="E18" s="174"/>
      <c r="F18" s="174"/>
      <c r="G18" s="174"/>
      <c r="H18" s="74"/>
      <c r="I18" s="17"/>
    </row>
    <row r="19" spans="1:10">
      <c r="A19" s="78" t="s">
        <v>85</v>
      </c>
      <c r="B19" s="174" t="s">
        <v>86</v>
      </c>
      <c r="C19" s="174"/>
      <c r="D19" s="174"/>
      <c r="E19" s="174"/>
      <c r="F19" s="174"/>
      <c r="G19" s="174"/>
      <c r="H19" s="74"/>
      <c r="I19" s="17"/>
    </row>
    <row r="20" spans="1:10">
      <c r="A20" s="79" t="s">
        <v>87</v>
      </c>
      <c r="B20" s="174" t="s">
        <v>88</v>
      </c>
      <c r="C20" s="174"/>
      <c r="D20" s="174"/>
      <c r="E20" s="174"/>
      <c r="F20" s="174"/>
      <c r="G20" s="174"/>
      <c r="H20" s="74"/>
      <c r="I20" s="17"/>
    </row>
    <row r="21" spans="1:10">
      <c r="A21" s="78" t="s">
        <v>12</v>
      </c>
      <c r="B21" s="174" t="s">
        <v>89</v>
      </c>
      <c r="C21" s="174"/>
      <c r="D21" s="174"/>
      <c r="E21" s="174"/>
      <c r="F21" s="174"/>
      <c r="G21" s="174"/>
      <c r="H21" s="74"/>
      <c r="I21" s="17"/>
    </row>
    <row r="22" spans="1:10">
      <c r="A22" s="78" t="s">
        <v>90</v>
      </c>
      <c r="B22" s="174" t="s">
        <v>91</v>
      </c>
      <c r="C22" s="174"/>
      <c r="D22" s="174"/>
      <c r="E22" s="174"/>
      <c r="F22" s="174"/>
      <c r="G22" s="174"/>
      <c r="H22" s="74"/>
      <c r="I22" s="17"/>
    </row>
    <row r="23" spans="1:10">
      <c r="A23" s="80" t="s">
        <v>125</v>
      </c>
      <c r="B23" s="180" t="s">
        <v>126</v>
      </c>
      <c r="C23" s="180"/>
      <c r="D23" s="180"/>
      <c r="E23" s="180"/>
      <c r="F23" s="180"/>
      <c r="G23" s="180"/>
      <c r="H23" s="180"/>
      <c r="I23" s="180"/>
      <c r="J23" s="180"/>
    </row>
    <row r="24" spans="1:10">
      <c r="A24" s="78"/>
      <c r="B24" s="76"/>
      <c r="C24" s="76"/>
      <c r="D24" s="76"/>
      <c r="E24" s="76"/>
      <c r="F24" s="76"/>
      <c r="G24" s="76"/>
      <c r="H24" s="74"/>
      <c r="I24" s="17"/>
    </row>
    <row r="25" spans="1:10">
      <c r="A25" s="181" t="s">
        <v>92</v>
      </c>
      <c r="B25" s="181"/>
      <c r="C25" s="181"/>
      <c r="D25" s="181"/>
      <c r="E25" s="181"/>
      <c r="F25" s="181"/>
      <c r="G25" s="74"/>
      <c r="H25" s="74"/>
      <c r="I25" s="17"/>
    </row>
    <row r="26" spans="1:10" ht="27" customHeight="1">
      <c r="A26" s="74"/>
      <c r="B26" s="74"/>
      <c r="C26" s="74"/>
      <c r="D26" s="74"/>
      <c r="E26" s="74"/>
      <c r="F26" s="74"/>
      <c r="G26" s="74"/>
      <c r="H26" s="74"/>
      <c r="I26" s="17"/>
    </row>
    <row r="27" spans="1:10">
      <c r="A27" s="182" t="s">
        <v>93</v>
      </c>
      <c r="B27" s="182"/>
      <c r="C27" s="182"/>
      <c r="D27" s="182"/>
      <c r="E27" s="182"/>
      <c r="F27" s="182"/>
      <c r="G27" s="182"/>
      <c r="H27" s="182"/>
      <c r="I27" s="17"/>
    </row>
    <row r="28" spans="1:10" ht="26.25" customHeight="1">
      <c r="A28" s="182"/>
      <c r="B28" s="182"/>
      <c r="C28" s="182"/>
      <c r="D28" s="182"/>
      <c r="E28" s="182"/>
      <c r="F28" s="182"/>
      <c r="G28" s="182"/>
      <c r="H28" s="182"/>
      <c r="I28" s="17"/>
    </row>
    <row r="29" spans="1:10">
      <c r="A29" s="255" t="s">
        <v>163</v>
      </c>
      <c r="B29" s="255"/>
      <c r="C29" s="255"/>
      <c r="D29" s="255"/>
      <c r="E29" s="255"/>
      <c r="F29" s="255"/>
      <c r="G29" s="255"/>
      <c r="H29" s="255"/>
      <c r="I29" s="255"/>
      <c r="J29" s="255"/>
    </row>
  </sheetData>
  <mergeCells count="18">
    <mergeCell ref="A29:J29"/>
    <mergeCell ref="B21:G21"/>
    <mergeCell ref="B22:G22"/>
    <mergeCell ref="B23:J23"/>
    <mergeCell ref="A25:F25"/>
    <mergeCell ref="A27:H28"/>
    <mergeCell ref="J5:J6"/>
    <mergeCell ref="A6:H6"/>
    <mergeCell ref="B8:I8"/>
    <mergeCell ref="B9:I9"/>
    <mergeCell ref="B10:I10"/>
    <mergeCell ref="B20:G20"/>
    <mergeCell ref="A2:I2"/>
    <mergeCell ref="B16:G16"/>
    <mergeCell ref="B17:G17"/>
    <mergeCell ref="B18:G18"/>
    <mergeCell ref="B19:G19"/>
    <mergeCell ref="B11:I11"/>
  </mergeCells>
  <hyperlinks>
    <hyperlink ref="A8" location="'Tab. F2-1web'!A1" display="Tab. F2-1web" xr:uid="{7EE71D0F-F669-4A95-BB0D-452B0A8AB4EA}"/>
    <hyperlink ref="A9" location="'Tab. F2-2web'!A1" display="Tab. F2-2web" xr:uid="{16E00DF8-4CD3-4C14-8B4D-DE35950FA088}"/>
    <hyperlink ref="A10" location="'Tab. F2-3web'!A1" display="Tab. F2-3web" xr:uid="{961A403F-167A-4118-BA27-4324A5925621}"/>
    <hyperlink ref="A11" location="'Tab. F2-4web'!A1" display="Tab. F2-4web" xr:uid="{996162B9-7F13-4963-9838-C18B3D2BAE2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F2</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L1618"/>
  <sheetViews>
    <sheetView showGridLines="0" zoomScaleNormal="100" workbookViewId="0">
      <selection activeCell="A2" sqref="A2:M2"/>
    </sheetView>
  </sheetViews>
  <sheetFormatPr baseColWidth="10" defaultRowHeight="13.2"/>
  <cols>
    <col min="1" max="1" width="6" customWidth="1"/>
    <col min="2" max="2" width="10" customWidth="1"/>
    <col min="3" max="3" width="10.44140625" customWidth="1"/>
    <col min="4" max="4" width="10" customWidth="1"/>
    <col min="5" max="5" width="11" customWidth="1"/>
    <col min="6" max="6" width="10.33203125" customWidth="1"/>
    <col min="7" max="8" width="10" customWidth="1"/>
    <col min="9" max="9" width="10.109375" style="94" customWidth="1"/>
    <col min="10" max="11" width="10" style="94" customWidth="1"/>
    <col min="12" max="12" width="10.109375" style="94" customWidth="1"/>
    <col min="13" max="13" width="10" style="94" customWidth="1"/>
    <col min="14" max="116" width="11.44140625" style="30"/>
  </cols>
  <sheetData>
    <row r="1" spans="1:116" s="30" customFormat="1" ht="24" customHeight="1">
      <c r="A1" s="190" t="s">
        <v>0</v>
      </c>
      <c r="B1" s="190"/>
      <c r="C1" s="190"/>
      <c r="D1" s="190"/>
      <c r="E1" s="190"/>
      <c r="F1" s="190"/>
      <c r="G1" s="190"/>
      <c r="H1" s="190"/>
      <c r="I1" s="190"/>
      <c r="J1" s="190"/>
      <c r="K1" s="190"/>
      <c r="L1" s="190"/>
      <c r="M1" s="190"/>
    </row>
    <row r="2" spans="1:116" s="30" customFormat="1" ht="30" customHeight="1">
      <c r="A2" s="191" t="s">
        <v>158</v>
      </c>
      <c r="B2" s="191"/>
      <c r="C2" s="191"/>
      <c r="D2" s="191"/>
      <c r="E2" s="191"/>
      <c r="F2" s="191"/>
      <c r="G2" s="191"/>
      <c r="H2" s="191"/>
      <c r="I2" s="191"/>
      <c r="J2" s="191"/>
      <c r="K2" s="191"/>
      <c r="L2" s="191"/>
      <c r="M2" s="191"/>
    </row>
    <row r="3" spans="1:116" ht="12.75" customHeight="1">
      <c r="A3" s="192" t="s">
        <v>1</v>
      </c>
      <c r="B3" s="195" t="s">
        <v>2</v>
      </c>
      <c r="C3" s="198" t="s">
        <v>3</v>
      </c>
      <c r="D3" s="199"/>
      <c r="E3" s="195" t="s">
        <v>102</v>
      </c>
      <c r="F3" s="198" t="s">
        <v>3</v>
      </c>
      <c r="G3" s="199"/>
      <c r="H3" s="202" t="s">
        <v>5</v>
      </c>
      <c r="I3" s="203"/>
      <c r="J3" s="203"/>
      <c r="K3" s="203"/>
      <c r="L3" s="203"/>
      <c r="M3" s="203"/>
    </row>
    <row r="4" spans="1:116" ht="11.25" customHeight="1">
      <c r="A4" s="193"/>
      <c r="B4" s="196"/>
      <c r="C4" s="200"/>
      <c r="D4" s="201"/>
      <c r="E4" s="196"/>
      <c r="F4" s="200"/>
      <c r="G4" s="201"/>
      <c r="H4" s="195" t="s">
        <v>2</v>
      </c>
      <c r="I4" s="204" t="s">
        <v>3</v>
      </c>
      <c r="J4" s="205"/>
      <c r="K4" s="206" t="s">
        <v>4</v>
      </c>
      <c r="L4" s="204" t="s">
        <v>3</v>
      </c>
      <c r="M4" s="208"/>
      <c r="O4" s="51"/>
    </row>
    <row r="5" spans="1:116" ht="45.6">
      <c r="A5" s="193"/>
      <c r="B5" s="197"/>
      <c r="C5" s="7" t="s">
        <v>6</v>
      </c>
      <c r="D5" s="8" t="s">
        <v>7</v>
      </c>
      <c r="E5" s="197"/>
      <c r="F5" s="8" t="s">
        <v>6</v>
      </c>
      <c r="G5" s="9" t="s">
        <v>8</v>
      </c>
      <c r="H5" s="197"/>
      <c r="I5" s="92" t="s">
        <v>6</v>
      </c>
      <c r="J5" s="92" t="s">
        <v>8</v>
      </c>
      <c r="K5" s="207"/>
      <c r="L5" s="92" t="s">
        <v>6</v>
      </c>
      <c r="M5" s="93" t="s">
        <v>8</v>
      </c>
    </row>
    <row r="6" spans="1:116" ht="12.75" customHeight="1">
      <c r="A6" s="194"/>
      <c r="B6" s="1" t="s">
        <v>9</v>
      </c>
      <c r="C6" s="209" t="s">
        <v>10</v>
      </c>
      <c r="D6" s="210"/>
      <c r="E6" s="210"/>
      <c r="F6" s="210"/>
      <c r="G6" s="210"/>
      <c r="H6" s="1" t="s">
        <v>9</v>
      </c>
      <c r="I6" s="211" t="s">
        <v>10</v>
      </c>
      <c r="J6" s="212"/>
      <c r="K6" s="212"/>
      <c r="L6" s="212"/>
      <c r="M6" s="212"/>
      <c r="O6" s="52"/>
    </row>
    <row r="7" spans="1:116" ht="12.75" customHeight="1">
      <c r="A7" s="185" t="s">
        <v>11</v>
      </c>
      <c r="B7" s="185"/>
      <c r="C7" s="185"/>
      <c r="D7" s="185"/>
      <c r="E7" s="185"/>
      <c r="F7" s="185"/>
      <c r="G7" s="185"/>
      <c r="H7" s="185"/>
      <c r="I7" s="185"/>
      <c r="J7" s="185"/>
      <c r="K7" s="185"/>
      <c r="L7" s="185"/>
      <c r="M7" s="185"/>
    </row>
    <row r="8" spans="1:116" s="36" customFormat="1" ht="12.75" customHeight="1">
      <c r="A8" s="95">
        <v>1995</v>
      </c>
      <c r="B8" s="109">
        <v>307772</v>
      </c>
      <c r="C8" s="110">
        <v>76.3</v>
      </c>
      <c r="D8" s="110">
        <v>23.7</v>
      </c>
      <c r="E8" s="110">
        <v>36.4</v>
      </c>
      <c r="F8" s="111">
        <v>27.7</v>
      </c>
      <c r="G8" s="111">
        <v>8.6</v>
      </c>
      <c r="H8" s="112" t="s">
        <v>12</v>
      </c>
      <c r="I8" s="113" t="s">
        <v>12</v>
      </c>
      <c r="J8" s="113" t="s">
        <v>12</v>
      </c>
      <c r="K8" s="113" t="s">
        <v>12</v>
      </c>
      <c r="L8" s="113" t="s">
        <v>12</v>
      </c>
      <c r="M8" s="114" t="s">
        <v>12</v>
      </c>
      <c r="N8" s="188"/>
      <c r="O8" s="188"/>
      <c r="P8" s="188"/>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row>
    <row r="9" spans="1:116" s="36" customFormat="1" ht="12.75" customHeight="1">
      <c r="A9" s="96">
        <v>2000</v>
      </c>
      <c r="B9" s="115">
        <v>347539</v>
      </c>
      <c r="C9" s="116">
        <v>73.2</v>
      </c>
      <c r="D9" s="116">
        <v>26.8</v>
      </c>
      <c r="E9" s="116">
        <v>37.200000000000003</v>
      </c>
      <c r="F9" s="117">
        <v>27.6</v>
      </c>
      <c r="G9" s="117">
        <v>9.6</v>
      </c>
      <c r="H9" s="115" t="s">
        <v>12</v>
      </c>
      <c r="I9" s="116" t="s">
        <v>12</v>
      </c>
      <c r="J9" s="116" t="s">
        <v>12</v>
      </c>
      <c r="K9" s="116" t="s">
        <v>12</v>
      </c>
      <c r="L9" s="116" t="s">
        <v>12</v>
      </c>
      <c r="M9" s="118" t="s">
        <v>12</v>
      </c>
      <c r="N9" s="188"/>
      <c r="O9" s="188"/>
      <c r="P9" s="188"/>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row>
    <row r="10" spans="1:116" s="36" customFormat="1" ht="12.75" customHeight="1">
      <c r="A10" s="95">
        <v>2001</v>
      </c>
      <c r="B10" s="109">
        <v>343453</v>
      </c>
      <c r="C10" s="110">
        <v>70.8</v>
      </c>
      <c r="D10" s="110">
        <v>29.2</v>
      </c>
      <c r="E10" s="110">
        <v>36.1</v>
      </c>
      <c r="F10" s="111">
        <v>25.6</v>
      </c>
      <c r="G10" s="111">
        <v>10.6</v>
      </c>
      <c r="H10" s="112" t="s">
        <v>12</v>
      </c>
      <c r="I10" s="113" t="s">
        <v>12</v>
      </c>
      <c r="J10" s="113" t="s">
        <v>12</v>
      </c>
      <c r="K10" s="113" t="s">
        <v>12</v>
      </c>
      <c r="L10" s="113" t="s">
        <v>12</v>
      </c>
      <c r="M10" s="114" t="s">
        <v>12</v>
      </c>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row>
    <row r="11" spans="1:116" s="36" customFormat="1" ht="12.75" customHeight="1">
      <c r="A11" s="96">
        <v>2002</v>
      </c>
      <c r="B11" s="115">
        <v>361498</v>
      </c>
      <c r="C11" s="116">
        <v>70.099999999999994</v>
      </c>
      <c r="D11" s="116">
        <v>29.9</v>
      </c>
      <c r="E11" s="116">
        <v>38.200000000000003</v>
      </c>
      <c r="F11" s="117">
        <v>26.7</v>
      </c>
      <c r="G11" s="117">
        <v>11.4</v>
      </c>
      <c r="H11" s="115" t="s">
        <v>12</v>
      </c>
      <c r="I11" s="116" t="s">
        <v>12</v>
      </c>
      <c r="J11" s="116" t="s">
        <v>12</v>
      </c>
      <c r="K11" s="116" t="s">
        <v>12</v>
      </c>
      <c r="L11" s="116" t="s">
        <v>12</v>
      </c>
      <c r="M11" s="118" t="s">
        <v>12</v>
      </c>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row>
    <row r="12" spans="1:116" s="36" customFormat="1" ht="12.75" customHeight="1">
      <c r="A12" s="95">
        <v>2003</v>
      </c>
      <c r="B12" s="109">
        <v>369046</v>
      </c>
      <c r="C12" s="110">
        <v>69.2</v>
      </c>
      <c r="D12" s="110">
        <v>30.8</v>
      </c>
      <c r="E12" s="110">
        <v>39.200000000000003</v>
      </c>
      <c r="F12" s="111">
        <v>27.1</v>
      </c>
      <c r="G12" s="111">
        <v>12.1</v>
      </c>
      <c r="H12" s="112" t="s">
        <v>12</v>
      </c>
      <c r="I12" s="113" t="s">
        <v>12</v>
      </c>
      <c r="J12" s="113" t="s">
        <v>12</v>
      </c>
      <c r="K12" s="113" t="s">
        <v>12</v>
      </c>
      <c r="L12" s="113" t="s">
        <v>12</v>
      </c>
      <c r="M12" s="114" t="s">
        <v>12</v>
      </c>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row>
    <row r="13" spans="1:116" s="36" customFormat="1" ht="12.75" customHeight="1">
      <c r="A13" s="96">
        <v>2004</v>
      </c>
      <c r="B13" s="115">
        <v>386906</v>
      </c>
      <c r="C13" s="116">
        <v>68.099999999999994</v>
      </c>
      <c r="D13" s="116">
        <v>31.9</v>
      </c>
      <c r="E13" s="116">
        <v>41.5</v>
      </c>
      <c r="F13" s="117">
        <v>28.3</v>
      </c>
      <c r="G13" s="117">
        <v>13.2</v>
      </c>
      <c r="H13" s="115" t="s">
        <v>12</v>
      </c>
      <c r="I13" s="116" t="s">
        <v>12</v>
      </c>
      <c r="J13" s="116" t="s">
        <v>12</v>
      </c>
      <c r="K13" s="116" t="s">
        <v>12</v>
      </c>
      <c r="L13" s="116" t="s">
        <v>12</v>
      </c>
      <c r="M13" s="118" t="s">
        <v>12</v>
      </c>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row>
    <row r="14" spans="1:116" s="36" customFormat="1" ht="12.75" customHeight="1">
      <c r="A14" s="95">
        <v>2005</v>
      </c>
      <c r="B14" s="109">
        <v>399372</v>
      </c>
      <c r="C14" s="113">
        <v>67.8</v>
      </c>
      <c r="D14" s="113">
        <v>32.200000000000003</v>
      </c>
      <c r="E14" s="113">
        <v>42.5</v>
      </c>
      <c r="F14" s="111">
        <v>28.8</v>
      </c>
      <c r="G14" s="111">
        <v>13.7</v>
      </c>
      <c r="H14" s="119" t="s">
        <v>12</v>
      </c>
      <c r="I14" s="113" t="s">
        <v>12</v>
      </c>
      <c r="J14" s="113" t="s">
        <v>12</v>
      </c>
      <c r="K14" s="113" t="s">
        <v>12</v>
      </c>
      <c r="L14" s="114" t="s">
        <v>12</v>
      </c>
      <c r="M14" s="114" t="s">
        <v>12</v>
      </c>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row>
    <row r="15" spans="1:116" s="36" customFormat="1" ht="12.75" customHeight="1">
      <c r="A15" s="96">
        <v>2006</v>
      </c>
      <c r="B15" s="115">
        <v>414764</v>
      </c>
      <c r="C15" s="116">
        <v>68.782729455786907</v>
      </c>
      <c r="D15" s="116">
        <v>31.217270544213093</v>
      </c>
      <c r="E15" s="116">
        <v>42.981997355449693</v>
      </c>
      <c r="F15" s="117">
        <v>29.630212176188802</v>
      </c>
      <c r="G15" s="117">
        <v>13.351785179260879</v>
      </c>
      <c r="H15" s="115" t="s">
        <v>12</v>
      </c>
      <c r="I15" s="116" t="s">
        <v>12</v>
      </c>
      <c r="J15" s="116" t="s">
        <v>12</v>
      </c>
      <c r="K15" s="116" t="s">
        <v>12</v>
      </c>
      <c r="L15" s="116" t="s">
        <v>12</v>
      </c>
      <c r="M15" s="118" t="s">
        <v>12</v>
      </c>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row>
    <row r="16" spans="1:116" s="36" customFormat="1" ht="12.75" customHeight="1">
      <c r="A16" s="95">
        <v>2007</v>
      </c>
      <c r="B16" s="109">
        <v>433997</v>
      </c>
      <c r="C16" s="110">
        <v>69.642186466726727</v>
      </c>
      <c r="D16" s="110">
        <v>30.357813533273273</v>
      </c>
      <c r="E16" s="110">
        <v>44.425077115694378</v>
      </c>
      <c r="F16" s="111">
        <v>30.920453577824183</v>
      </c>
      <c r="G16" s="111">
        <v>13.504623537870186</v>
      </c>
      <c r="H16" s="112">
        <v>426336</v>
      </c>
      <c r="I16" s="113">
        <v>69.2</v>
      </c>
      <c r="J16" s="113">
        <v>30.8</v>
      </c>
      <c r="K16" s="113">
        <v>43.6</v>
      </c>
      <c r="L16" s="113">
        <v>30.2</v>
      </c>
      <c r="M16" s="114">
        <v>13.4</v>
      </c>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row>
    <row r="17" spans="1:116" s="36" customFormat="1" ht="12.75" customHeight="1">
      <c r="A17" s="96">
        <v>2008</v>
      </c>
      <c r="B17" s="115">
        <v>441804</v>
      </c>
      <c r="C17" s="116">
        <v>70.189043105087322</v>
      </c>
      <c r="D17" s="116">
        <v>29.810956894912678</v>
      </c>
      <c r="E17" s="116">
        <v>45.20451806439948</v>
      </c>
      <c r="F17" s="117">
        <v>31.709194875724958</v>
      </c>
      <c r="G17" s="117">
        <v>13.495323188674524</v>
      </c>
      <c r="H17" s="115">
        <v>436716</v>
      </c>
      <c r="I17" s="116">
        <v>69.900000000000006</v>
      </c>
      <c r="J17" s="116">
        <v>30.1</v>
      </c>
      <c r="K17" s="116">
        <v>44.7</v>
      </c>
      <c r="L17" s="116">
        <v>31.2</v>
      </c>
      <c r="M17" s="118">
        <v>13.5</v>
      </c>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row>
    <row r="18" spans="1:116" s="36" customFormat="1" ht="12.75" customHeight="1">
      <c r="A18" s="95">
        <v>2009</v>
      </c>
      <c r="B18" s="109">
        <v>449044</v>
      </c>
      <c r="C18" s="110">
        <v>70.023204852976548</v>
      </c>
      <c r="D18" s="110">
        <v>29.976795147023452</v>
      </c>
      <c r="E18" s="110">
        <v>46.462198872221698</v>
      </c>
      <c r="F18" s="111">
        <v>32.5053675066154</v>
      </c>
      <c r="G18" s="111">
        <v>13.956831365606288</v>
      </c>
      <c r="H18" s="112">
        <v>446538</v>
      </c>
      <c r="I18" s="113">
        <v>69.900000000000006</v>
      </c>
      <c r="J18" s="113">
        <v>30.1</v>
      </c>
      <c r="K18" s="113">
        <v>46.2</v>
      </c>
      <c r="L18" s="113">
        <v>32.200000000000003</v>
      </c>
      <c r="M18" s="114">
        <v>14</v>
      </c>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row>
    <row r="19" spans="1:116" s="36" customFormat="1" ht="12.75" customHeight="1">
      <c r="A19" s="96">
        <v>2010</v>
      </c>
      <c r="B19" s="115">
        <v>458362</v>
      </c>
      <c r="C19" s="116">
        <v>68.915398745969341</v>
      </c>
      <c r="D19" s="116">
        <v>31.084601254030659</v>
      </c>
      <c r="E19" s="116">
        <v>49.026553348659618</v>
      </c>
      <c r="F19" s="117">
        <v>33.864147182212626</v>
      </c>
      <c r="G19" s="117">
        <v>15.162406166446971</v>
      </c>
      <c r="H19" s="115">
        <v>453844</v>
      </c>
      <c r="I19" s="116">
        <v>68.599999999999994</v>
      </c>
      <c r="J19" s="116">
        <v>31.4</v>
      </c>
      <c r="K19" s="116">
        <v>48.5</v>
      </c>
      <c r="L19" s="116">
        <v>33.4</v>
      </c>
      <c r="M19" s="118">
        <v>15.1</v>
      </c>
      <c r="N19" s="37"/>
      <c r="O19" s="37"/>
      <c r="P19" s="38"/>
      <c r="Q19" s="34"/>
      <c r="R19" s="34"/>
      <c r="S19" s="34"/>
      <c r="T19" s="35"/>
      <c r="U19" s="35"/>
      <c r="V19" s="35"/>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row>
    <row r="20" spans="1:116" s="36" customFormat="1" ht="12.75" customHeight="1">
      <c r="A20" s="95">
        <v>2011</v>
      </c>
      <c r="B20" s="109">
        <v>506467</v>
      </c>
      <c r="C20" s="110">
        <v>71.083802103592149</v>
      </c>
      <c r="D20" s="110">
        <v>28.916197896407859</v>
      </c>
      <c r="E20" s="110">
        <v>57</v>
      </c>
      <c r="F20" s="111">
        <v>41</v>
      </c>
      <c r="G20" s="111">
        <v>16</v>
      </c>
      <c r="H20" s="112">
        <v>458965</v>
      </c>
      <c r="I20" s="113">
        <v>68.358589434924227</v>
      </c>
      <c r="J20" s="113">
        <v>31.641410565075766</v>
      </c>
      <c r="K20" s="113">
        <v>51.5</v>
      </c>
      <c r="L20" s="113">
        <v>35.700000000000003</v>
      </c>
      <c r="M20" s="114">
        <v>15.9</v>
      </c>
      <c r="N20" s="37"/>
      <c r="O20" s="37"/>
      <c r="P20" s="38"/>
      <c r="Q20" s="34"/>
      <c r="R20" s="34"/>
      <c r="S20" s="34"/>
      <c r="T20" s="35"/>
      <c r="U20" s="35"/>
      <c r="V20" s="35"/>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row>
    <row r="21" spans="1:116" s="36" customFormat="1" ht="12.75" customHeight="1">
      <c r="A21" s="96">
        <v>2012</v>
      </c>
      <c r="B21" s="115">
        <v>500597</v>
      </c>
      <c r="C21" s="116">
        <v>71.2</v>
      </c>
      <c r="D21" s="116">
        <v>28.8</v>
      </c>
      <c r="E21" s="116">
        <v>59.6</v>
      </c>
      <c r="F21" s="117">
        <v>43.1</v>
      </c>
      <c r="G21" s="117">
        <v>16.5</v>
      </c>
      <c r="H21" s="115">
        <v>459376</v>
      </c>
      <c r="I21" s="116">
        <v>68.599999999999994</v>
      </c>
      <c r="J21" s="116">
        <v>31.4</v>
      </c>
      <c r="K21" s="116">
        <v>53.5</v>
      </c>
      <c r="L21" s="116">
        <v>37.299999999999997</v>
      </c>
      <c r="M21" s="118">
        <v>16.2</v>
      </c>
      <c r="N21" s="37"/>
      <c r="O21" s="37"/>
      <c r="P21" s="38"/>
      <c r="Q21" s="34"/>
      <c r="R21" s="34"/>
      <c r="S21" s="34"/>
      <c r="T21" s="35"/>
      <c r="U21" s="35"/>
      <c r="V21" s="35"/>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row>
    <row r="22" spans="1:116" s="36" customFormat="1" ht="12.75" customHeight="1">
      <c r="A22" s="95">
        <v>2013</v>
      </c>
      <c r="B22" s="109">
        <v>476475</v>
      </c>
      <c r="C22" s="110">
        <v>77.950994280917158</v>
      </c>
      <c r="D22" s="110">
        <v>22.049005719082849</v>
      </c>
      <c r="E22" s="110">
        <v>57.8</v>
      </c>
      <c r="F22" s="111">
        <v>45.8</v>
      </c>
      <c r="G22" s="111">
        <v>12.1</v>
      </c>
      <c r="H22" s="112">
        <v>431819</v>
      </c>
      <c r="I22" s="113">
        <v>75.670825044752547</v>
      </c>
      <c r="J22" s="113">
        <v>24.329174955247453</v>
      </c>
      <c r="K22" s="113">
        <v>51.7</v>
      </c>
      <c r="L22" s="113">
        <v>39.799999999999997</v>
      </c>
      <c r="M22" s="114">
        <v>11.837578093935511</v>
      </c>
      <c r="N22" s="37"/>
      <c r="O22" s="37"/>
      <c r="P22" s="38"/>
      <c r="Q22" s="34"/>
      <c r="R22" s="34"/>
      <c r="S22" s="34"/>
      <c r="T22" s="35"/>
      <c r="U22" s="35"/>
      <c r="V22" s="35"/>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row>
    <row r="23" spans="1:116" s="36" customFormat="1" ht="12.75" customHeight="1">
      <c r="A23" s="96">
        <v>2014</v>
      </c>
      <c r="B23" s="115">
        <v>434720</v>
      </c>
      <c r="C23" s="116">
        <v>76.523944996538702</v>
      </c>
      <c r="D23" s="116">
        <v>23.47605500346129</v>
      </c>
      <c r="E23" s="116">
        <v>52.8</v>
      </c>
      <c r="F23" s="117">
        <v>41</v>
      </c>
      <c r="G23" s="117">
        <v>11.8</v>
      </c>
      <c r="H23" s="115" t="s">
        <v>12</v>
      </c>
      <c r="I23" s="116" t="s">
        <v>12</v>
      </c>
      <c r="J23" s="116" t="s">
        <v>12</v>
      </c>
      <c r="K23" s="116" t="s">
        <v>12</v>
      </c>
      <c r="L23" s="116" t="s">
        <v>12</v>
      </c>
      <c r="M23" s="118" t="s">
        <v>12</v>
      </c>
      <c r="N23" s="37"/>
      <c r="O23" s="37"/>
      <c r="P23" s="38"/>
      <c r="Q23" s="34"/>
      <c r="R23" s="34"/>
      <c r="S23" s="34"/>
      <c r="T23" s="35"/>
      <c r="U23" s="35"/>
      <c r="V23" s="35"/>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row>
    <row r="24" spans="1:116" s="36" customFormat="1" ht="12.75" customHeight="1">
      <c r="A24" s="95">
        <v>2015</v>
      </c>
      <c r="B24" s="109">
        <v>444824</v>
      </c>
      <c r="C24" s="113">
        <v>76.875348452421633</v>
      </c>
      <c r="D24" s="113">
        <v>23.124651547578367</v>
      </c>
      <c r="E24" s="113">
        <v>52.994894884623392</v>
      </c>
      <c r="F24" s="111">
        <v>41.176944719455996</v>
      </c>
      <c r="G24" s="111">
        <v>11.817950165167399</v>
      </c>
      <c r="H24" s="119" t="s">
        <v>12</v>
      </c>
      <c r="I24" s="113" t="s">
        <v>12</v>
      </c>
      <c r="J24" s="113" t="s">
        <v>12</v>
      </c>
      <c r="K24" s="113" t="s">
        <v>12</v>
      </c>
      <c r="L24" s="114" t="s">
        <v>12</v>
      </c>
      <c r="M24" s="114" t="s">
        <v>12</v>
      </c>
      <c r="N24" s="39"/>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row>
    <row r="25" spans="1:116" s="36" customFormat="1" ht="12.75" customHeight="1">
      <c r="A25" s="96">
        <v>2016</v>
      </c>
      <c r="B25" s="115">
        <v>453455</v>
      </c>
      <c r="C25" s="116">
        <v>78.042804688447589</v>
      </c>
      <c r="D25" s="116">
        <v>21.957195311552415</v>
      </c>
      <c r="E25" s="116">
        <v>52.129319539980216</v>
      </c>
      <c r="F25" s="117">
        <v>41.078324149960082</v>
      </c>
      <c r="G25" s="117">
        <v>11.050995390020127</v>
      </c>
      <c r="H25" s="115" t="s">
        <v>12</v>
      </c>
      <c r="I25" s="116" t="s">
        <v>12</v>
      </c>
      <c r="J25" s="116" t="s">
        <v>12</v>
      </c>
      <c r="K25" s="116" t="s">
        <v>12</v>
      </c>
      <c r="L25" s="116" t="s">
        <v>12</v>
      </c>
      <c r="M25" s="118" t="s">
        <v>12</v>
      </c>
      <c r="N25" s="39"/>
      <c r="O25" s="53"/>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row>
    <row r="26" spans="1:116" s="36" customFormat="1" ht="12.75" customHeight="1">
      <c r="A26" s="95">
        <v>2017</v>
      </c>
      <c r="B26" s="109">
        <v>440803</v>
      </c>
      <c r="C26" s="110">
        <v>78.335220041605893</v>
      </c>
      <c r="D26" s="110">
        <v>21.664779958394114</v>
      </c>
      <c r="E26" s="110">
        <v>51</v>
      </c>
      <c r="F26" s="111">
        <v>40.299999999999997</v>
      </c>
      <c r="G26" s="111">
        <v>10.7</v>
      </c>
      <c r="H26" s="112" t="s">
        <v>12</v>
      </c>
      <c r="I26" s="113" t="s">
        <v>12</v>
      </c>
      <c r="J26" s="113" t="s">
        <v>12</v>
      </c>
      <c r="K26" s="113" t="s">
        <v>12</v>
      </c>
      <c r="L26" s="113" t="s">
        <v>12</v>
      </c>
      <c r="M26" s="114" t="s">
        <v>12</v>
      </c>
      <c r="N26" s="39"/>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row>
    <row r="27" spans="1:116" s="36" customFormat="1" ht="12.75" customHeight="1">
      <c r="A27" s="96">
        <v>2018</v>
      </c>
      <c r="B27" s="115">
        <v>432414</v>
      </c>
      <c r="C27" s="116">
        <v>78.32771371879727</v>
      </c>
      <c r="D27" s="116">
        <v>21.672286281202737</v>
      </c>
      <c r="E27" s="116">
        <v>50.6</v>
      </c>
      <c r="F27" s="117">
        <v>40.1</v>
      </c>
      <c r="G27" s="117">
        <v>10.6</v>
      </c>
      <c r="H27" s="115" t="s">
        <v>12</v>
      </c>
      <c r="I27" s="116" t="s">
        <v>12</v>
      </c>
      <c r="J27" s="116" t="s">
        <v>12</v>
      </c>
      <c r="K27" s="116" t="s">
        <v>12</v>
      </c>
      <c r="L27" s="116" t="s">
        <v>12</v>
      </c>
      <c r="M27" s="118" t="s">
        <v>12</v>
      </c>
      <c r="N27" s="39"/>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row>
    <row r="28" spans="1:116" s="36" customFormat="1" ht="12.75" customHeight="1">
      <c r="A28" s="95">
        <v>2019</v>
      </c>
      <c r="B28" s="109">
        <v>419235</v>
      </c>
      <c r="C28" s="110">
        <v>79.099999999999994</v>
      </c>
      <c r="D28" s="110">
        <v>20.9</v>
      </c>
      <c r="E28" s="110">
        <v>50.1</v>
      </c>
      <c r="F28" s="111">
        <v>40.174343325030122</v>
      </c>
      <c r="G28" s="111">
        <v>10</v>
      </c>
      <c r="H28" s="112" t="s">
        <v>12</v>
      </c>
      <c r="I28" s="113" t="s">
        <v>12</v>
      </c>
      <c r="J28" s="113" t="s">
        <v>12</v>
      </c>
      <c r="K28" s="113" t="s">
        <v>12</v>
      </c>
      <c r="L28" s="113" t="s">
        <v>12</v>
      </c>
      <c r="M28" s="114" t="s">
        <v>12</v>
      </c>
      <c r="N28" s="39"/>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row>
    <row r="29" spans="1:116" s="36" customFormat="1" ht="12.75" customHeight="1">
      <c r="A29" s="96">
        <v>2020</v>
      </c>
      <c r="B29" s="115">
        <v>381582</v>
      </c>
      <c r="C29" s="116">
        <v>78.5</v>
      </c>
      <c r="D29" s="116">
        <v>21.491055657761635</v>
      </c>
      <c r="E29" s="116">
        <v>46.8</v>
      </c>
      <c r="F29" s="117">
        <v>37.200000000000003</v>
      </c>
      <c r="G29" s="117">
        <v>9.6</v>
      </c>
      <c r="H29" s="115" t="s">
        <v>12</v>
      </c>
      <c r="I29" s="116" t="s">
        <v>12</v>
      </c>
      <c r="J29" s="116" t="s">
        <v>12</v>
      </c>
      <c r="K29" s="116" t="s">
        <v>12</v>
      </c>
      <c r="L29" s="116" t="s">
        <v>12</v>
      </c>
      <c r="M29" s="118" t="s">
        <v>12</v>
      </c>
      <c r="N29" s="39"/>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row>
    <row r="30" spans="1:116" s="36" customFormat="1" ht="12.75" customHeight="1">
      <c r="A30" s="95">
        <v>2021</v>
      </c>
      <c r="B30" s="109">
        <v>393267</v>
      </c>
      <c r="C30" s="110">
        <v>79.7</v>
      </c>
      <c r="D30" s="110">
        <v>20.3</v>
      </c>
      <c r="E30" s="110">
        <v>48.4</v>
      </c>
      <c r="F30" s="111">
        <v>39.1</v>
      </c>
      <c r="G30" s="111">
        <v>9.3000000000000007</v>
      </c>
      <c r="H30" s="112" t="s">
        <v>12</v>
      </c>
      <c r="I30" s="113" t="s">
        <v>12</v>
      </c>
      <c r="J30" s="113" t="s">
        <v>12</v>
      </c>
      <c r="K30" s="113" t="s">
        <v>12</v>
      </c>
      <c r="L30" s="113" t="s">
        <v>12</v>
      </c>
      <c r="M30" s="114" t="s">
        <v>12</v>
      </c>
      <c r="N30" s="37"/>
      <c r="O30" s="37"/>
      <c r="P30" s="38"/>
      <c r="Q30" s="34"/>
      <c r="R30" s="34"/>
      <c r="S30" s="34"/>
      <c r="T30" s="35"/>
      <c r="U30" s="35"/>
      <c r="V30" s="35"/>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row>
    <row r="31" spans="1:116" s="36" customFormat="1" ht="12.75" customHeight="1">
      <c r="A31" s="96">
        <v>2022</v>
      </c>
      <c r="B31" s="115">
        <v>382724</v>
      </c>
      <c r="C31" s="116">
        <v>80.3</v>
      </c>
      <c r="D31" s="116">
        <v>19.7</v>
      </c>
      <c r="E31" s="116">
        <v>48.4</v>
      </c>
      <c r="F31" s="117">
        <v>39.299999999999997</v>
      </c>
      <c r="G31" s="117">
        <v>9.1</v>
      </c>
      <c r="H31" s="115" t="s">
        <v>12</v>
      </c>
      <c r="I31" s="116" t="s">
        <v>12</v>
      </c>
      <c r="J31" s="116" t="s">
        <v>12</v>
      </c>
      <c r="K31" s="116" t="s">
        <v>12</v>
      </c>
      <c r="L31" s="116" t="s">
        <v>12</v>
      </c>
      <c r="M31" s="118" t="s">
        <v>12</v>
      </c>
      <c r="N31" s="37"/>
      <c r="O31" s="37"/>
      <c r="P31" s="38"/>
      <c r="Q31" s="34"/>
      <c r="R31" s="34"/>
      <c r="S31" s="34"/>
      <c r="T31" s="35"/>
      <c r="U31" s="35"/>
      <c r="V31" s="35"/>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row>
    <row r="32" spans="1:116" s="36" customFormat="1" ht="12.75" customHeight="1">
      <c r="A32" s="95">
        <v>2023</v>
      </c>
      <c r="B32" s="109">
        <v>379851</v>
      </c>
      <c r="C32" s="110">
        <v>80.816425387849449</v>
      </c>
      <c r="D32" s="110">
        <v>19.2</v>
      </c>
      <c r="E32" s="110">
        <v>47.1</v>
      </c>
      <c r="F32" s="111">
        <v>38.5</v>
      </c>
      <c r="G32" s="111">
        <v>8.6</v>
      </c>
      <c r="H32" s="112" t="s">
        <v>12</v>
      </c>
      <c r="I32" s="113" t="s">
        <v>12</v>
      </c>
      <c r="J32" s="113" t="s">
        <v>12</v>
      </c>
      <c r="K32" s="113" t="s">
        <v>12</v>
      </c>
      <c r="L32" s="113" t="s">
        <v>12</v>
      </c>
      <c r="M32" s="114" t="s">
        <v>12</v>
      </c>
      <c r="N32" s="37"/>
      <c r="O32" s="37"/>
      <c r="P32" s="45"/>
      <c r="Q32" s="34"/>
      <c r="R32" s="34"/>
      <c r="S32" s="34"/>
      <c r="T32" s="35"/>
      <c r="U32" s="35"/>
      <c r="V32" s="35"/>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row>
    <row r="33" spans="1:116" s="36" customFormat="1" ht="12.75" customHeight="1">
      <c r="A33" s="96">
        <v>2024</v>
      </c>
      <c r="B33" s="115" t="s">
        <v>154</v>
      </c>
      <c r="C33" s="116">
        <v>81.5</v>
      </c>
      <c r="D33" s="116">
        <v>18.5</v>
      </c>
      <c r="E33" s="116">
        <v>46.4</v>
      </c>
      <c r="F33" s="117">
        <v>38.200000000000003</v>
      </c>
      <c r="G33" s="117">
        <v>8.3000000000000007</v>
      </c>
      <c r="H33" s="115" t="s">
        <v>12</v>
      </c>
      <c r="I33" s="116" t="s">
        <v>12</v>
      </c>
      <c r="J33" s="116" t="s">
        <v>12</v>
      </c>
      <c r="K33" s="116" t="s">
        <v>12</v>
      </c>
      <c r="L33" s="116" t="s">
        <v>12</v>
      </c>
      <c r="M33" s="118" t="s">
        <v>12</v>
      </c>
      <c r="N33" s="37"/>
      <c r="O33" s="37"/>
      <c r="P33" s="38"/>
      <c r="Q33" s="34"/>
      <c r="R33" s="34"/>
      <c r="S33" s="34"/>
      <c r="T33" s="35"/>
      <c r="U33" s="35"/>
      <c r="V33" s="35"/>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row>
    <row r="34" spans="1:116" s="36" customFormat="1" ht="12.75" customHeight="1">
      <c r="A34" s="95" t="s">
        <v>152</v>
      </c>
      <c r="B34" s="109">
        <v>341739</v>
      </c>
      <c r="C34" s="113">
        <v>79.833440139989875</v>
      </c>
      <c r="D34" s="113">
        <v>20.166559860010125</v>
      </c>
      <c r="E34" s="113" t="s">
        <v>13</v>
      </c>
      <c r="F34" s="111" t="s">
        <v>13</v>
      </c>
      <c r="G34" s="111" t="s">
        <v>13</v>
      </c>
      <c r="H34" s="119" t="s">
        <v>12</v>
      </c>
      <c r="I34" s="113" t="s">
        <v>12</v>
      </c>
      <c r="J34" s="113" t="s">
        <v>12</v>
      </c>
      <c r="K34" s="113" t="s">
        <v>12</v>
      </c>
      <c r="L34" s="114" t="s">
        <v>12</v>
      </c>
      <c r="M34" s="114" t="s">
        <v>12</v>
      </c>
      <c r="N34" s="37"/>
      <c r="O34" s="37"/>
      <c r="P34" s="45"/>
      <c r="Q34" s="34"/>
      <c r="R34" s="34"/>
      <c r="S34" s="34"/>
      <c r="T34" s="35"/>
      <c r="U34" s="35"/>
      <c r="V34" s="35"/>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row>
    <row r="35" spans="1:116" ht="12.75" customHeight="1">
      <c r="A35" s="184" t="s">
        <v>116</v>
      </c>
      <c r="B35" s="184"/>
      <c r="C35" s="184"/>
      <c r="D35" s="184"/>
      <c r="E35" s="184"/>
      <c r="F35" s="184"/>
      <c r="G35" s="184"/>
      <c r="H35" s="184"/>
      <c r="I35" s="184"/>
      <c r="J35" s="184"/>
      <c r="K35" s="184"/>
      <c r="L35" s="184"/>
      <c r="M35" s="185"/>
      <c r="N35" s="46"/>
      <c r="O35" s="47"/>
      <c r="P35" s="47"/>
      <c r="Q35" s="48"/>
    </row>
    <row r="36" spans="1:116" s="36" customFormat="1" ht="12.75" customHeight="1">
      <c r="A36" s="95">
        <v>2026</v>
      </c>
      <c r="B36" s="109">
        <v>322380</v>
      </c>
      <c r="C36" s="110">
        <v>77.818102859978907</v>
      </c>
      <c r="D36" s="110">
        <v>22.181897140021093</v>
      </c>
      <c r="E36" s="110">
        <v>39.9</v>
      </c>
      <c r="F36" s="111" t="s">
        <v>13</v>
      </c>
      <c r="G36" s="111" t="s">
        <v>13</v>
      </c>
      <c r="H36" s="112" t="s">
        <v>12</v>
      </c>
      <c r="I36" s="113" t="s">
        <v>12</v>
      </c>
      <c r="J36" s="113" t="s">
        <v>12</v>
      </c>
      <c r="K36" s="113" t="s">
        <v>12</v>
      </c>
      <c r="L36" s="113" t="s">
        <v>12</v>
      </c>
      <c r="M36" s="114" t="s">
        <v>12</v>
      </c>
      <c r="N36" s="39"/>
      <c r="O36" s="49"/>
      <c r="P36" s="45"/>
      <c r="Q36" s="50"/>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row>
    <row r="37" spans="1:116" s="36" customFormat="1" ht="12.75" customHeight="1">
      <c r="A37" s="96">
        <v>2027</v>
      </c>
      <c r="B37" s="115">
        <v>374640</v>
      </c>
      <c r="C37" s="116">
        <v>81.005765534913522</v>
      </c>
      <c r="D37" s="116">
        <v>18.994234465086482</v>
      </c>
      <c r="E37" s="116">
        <v>46.1</v>
      </c>
      <c r="F37" s="117" t="s">
        <v>13</v>
      </c>
      <c r="G37" s="117" t="s">
        <v>13</v>
      </c>
      <c r="H37" s="115" t="s">
        <v>12</v>
      </c>
      <c r="I37" s="116" t="s">
        <v>12</v>
      </c>
      <c r="J37" s="116" t="s">
        <v>12</v>
      </c>
      <c r="K37" s="116" t="s">
        <v>12</v>
      </c>
      <c r="L37" s="116" t="s">
        <v>12</v>
      </c>
      <c r="M37" s="118" t="s">
        <v>12</v>
      </c>
      <c r="N37" s="39"/>
      <c r="O37" s="49"/>
      <c r="P37" s="45"/>
      <c r="Q37" s="50"/>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row>
    <row r="38" spans="1:116" s="36" customFormat="1" ht="12.75" customHeight="1">
      <c r="A38" s="95">
        <v>2028</v>
      </c>
      <c r="B38" s="109">
        <v>376460</v>
      </c>
      <c r="C38" s="110">
        <v>80.948839186102106</v>
      </c>
      <c r="D38" s="110">
        <v>19.051160813897891</v>
      </c>
      <c r="E38" s="110">
        <v>46</v>
      </c>
      <c r="F38" s="111" t="s">
        <v>13</v>
      </c>
      <c r="G38" s="111" t="s">
        <v>13</v>
      </c>
      <c r="H38" s="112" t="s">
        <v>12</v>
      </c>
      <c r="I38" s="113" t="s">
        <v>12</v>
      </c>
      <c r="J38" s="113" t="s">
        <v>12</v>
      </c>
      <c r="K38" s="113" t="s">
        <v>12</v>
      </c>
      <c r="L38" s="113" t="s">
        <v>12</v>
      </c>
      <c r="M38" s="114" t="s">
        <v>12</v>
      </c>
      <c r="N38" s="39"/>
      <c r="O38" s="49"/>
      <c r="P38" s="45"/>
      <c r="Q38" s="50"/>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row>
    <row r="39" spans="1:116" s="36" customFormat="1" ht="12.75" customHeight="1">
      <c r="A39" s="96">
        <v>2029</v>
      </c>
      <c r="B39" s="115">
        <v>378310</v>
      </c>
      <c r="C39" s="116">
        <v>81.002352567999793</v>
      </c>
      <c r="D39" s="116">
        <v>18.99764743200021</v>
      </c>
      <c r="E39" s="116">
        <v>46.2</v>
      </c>
      <c r="F39" s="117" t="s">
        <v>13</v>
      </c>
      <c r="G39" s="117" t="s">
        <v>13</v>
      </c>
      <c r="H39" s="115" t="s">
        <v>12</v>
      </c>
      <c r="I39" s="116" t="s">
        <v>12</v>
      </c>
      <c r="J39" s="116" t="s">
        <v>12</v>
      </c>
      <c r="K39" s="116" t="s">
        <v>12</v>
      </c>
      <c r="L39" s="116" t="s">
        <v>12</v>
      </c>
      <c r="M39" s="118" t="s">
        <v>12</v>
      </c>
      <c r="N39" s="39"/>
      <c r="O39" s="49"/>
      <c r="P39" s="45"/>
      <c r="Q39" s="50"/>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row>
    <row r="40" spans="1:116" s="36" customFormat="1" ht="12.75" customHeight="1">
      <c r="A40" s="95">
        <v>2030</v>
      </c>
      <c r="B40" s="109">
        <v>385070</v>
      </c>
      <c r="C40" s="110">
        <v>81.185239047445918</v>
      </c>
      <c r="D40" s="110">
        <v>18.814760952554082</v>
      </c>
      <c r="E40" s="110">
        <v>47.1</v>
      </c>
      <c r="F40" s="111" t="s">
        <v>13</v>
      </c>
      <c r="G40" s="111" t="s">
        <v>13</v>
      </c>
      <c r="H40" s="112" t="s">
        <v>12</v>
      </c>
      <c r="I40" s="113" t="s">
        <v>12</v>
      </c>
      <c r="J40" s="113" t="s">
        <v>12</v>
      </c>
      <c r="K40" s="113" t="s">
        <v>12</v>
      </c>
      <c r="L40" s="113" t="s">
        <v>12</v>
      </c>
      <c r="M40" s="114" t="s">
        <v>12</v>
      </c>
      <c r="N40" s="39"/>
      <c r="O40" s="49"/>
      <c r="P40" s="45"/>
      <c r="Q40" s="50"/>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row>
    <row r="41" spans="1:116" s="36" customFormat="1" ht="12.75" customHeight="1">
      <c r="A41" s="96">
        <v>2031</v>
      </c>
      <c r="B41" s="115">
        <v>388100</v>
      </c>
      <c r="C41" s="116">
        <v>81.236794640556553</v>
      </c>
      <c r="D41" s="116">
        <v>18.76320535944344</v>
      </c>
      <c r="E41" s="116">
        <v>47.1</v>
      </c>
      <c r="F41" s="117" t="s">
        <v>13</v>
      </c>
      <c r="G41" s="117" t="s">
        <v>13</v>
      </c>
      <c r="H41" s="115" t="s">
        <v>12</v>
      </c>
      <c r="I41" s="116" t="s">
        <v>12</v>
      </c>
      <c r="J41" s="116" t="s">
        <v>12</v>
      </c>
      <c r="K41" s="116" t="s">
        <v>12</v>
      </c>
      <c r="L41" s="116" t="s">
        <v>12</v>
      </c>
      <c r="M41" s="118" t="s">
        <v>12</v>
      </c>
      <c r="N41" s="37"/>
      <c r="O41" s="49"/>
      <c r="P41" s="45"/>
      <c r="Q41" s="50"/>
      <c r="R41" s="34"/>
      <c r="S41" s="34"/>
      <c r="T41" s="35"/>
      <c r="U41" s="35"/>
      <c r="V41" s="35"/>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row>
    <row r="42" spans="1:116" s="36" customFormat="1" ht="12.75" customHeight="1">
      <c r="A42" s="95">
        <v>2032</v>
      </c>
      <c r="B42" s="109">
        <v>368270</v>
      </c>
      <c r="C42" s="113">
        <v>79.94677817905341</v>
      </c>
      <c r="D42" s="113">
        <v>20.053221820946586</v>
      </c>
      <c r="E42" s="113">
        <v>44.3</v>
      </c>
      <c r="F42" s="111" t="s">
        <v>13</v>
      </c>
      <c r="G42" s="111" t="s">
        <v>13</v>
      </c>
      <c r="H42" s="119" t="s">
        <v>12</v>
      </c>
      <c r="I42" s="113" t="s">
        <v>12</v>
      </c>
      <c r="J42" s="113" t="s">
        <v>12</v>
      </c>
      <c r="K42" s="113" t="s">
        <v>12</v>
      </c>
      <c r="L42" s="114" t="s">
        <v>12</v>
      </c>
      <c r="M42" s="114" t="s">
        <v>12</v>
      </c>
      <c r="N42" s="37"/>
      <c r="O42" s="49"/>
      <c r="P42" s="45"/>
      <c r="Q42" s="50"/>
      <c r="R42" s="34"/>
      <c r="S42" s="34"/>
      <c r="T42" s="35"/>
      <c r="U42" s="35"/>
      <c r="V42" s="35"/>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row>
    <row r="43" spans="1:116" s="36" customFormat="1" ht="12.75" customHeight="1">
      <c r="A43" s="96">
        <v>2033</v>
      </c>
      <c r="B43" s="115">
        <v>397900</v>
      </c>
      <c r="C43" s="116">
        <v>81.148529781352096</v>
      </c>
      <c r="D43" s="116">
        <v>18.851470218647901</v>
      </c>
      <c r="E43" s="116">
        <v>46.9</v>
      </c>
      <c r="F43" s="117" t="s">
        <v>13</v>
      </c>
      <c r="G43" s="117" t="s">
        <v>13</v>
      </c>
      <c r="H43" s="115" t="s">
        <v>12</v>
      </c>
      <c r="I43" s="116" t="s">
        <v>12</v>
      </c>
      <c r="J43" s="116" t="s">
        <v>12</v>
      </c>
      <c r="K43" s="116" t="s">
        <v>12</v>
      </c>
      <c r="L43" s="116" t="s">
        <v>12</v>
      </c>
      <c r="M43" s="118" t="s">
        <v>12</v>
      </c>
      <c r="N43" s="39"/>
      <c r="O43" s="49"/>
      <c r="P43" s="45"/>
      <c r="Q43" s="50"/>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row>
    <row r="44" spans="1:116" s="36" customFormat="1" ht="12.75" customHeight="1">
      <c r="A44" s="95">
        <v>2034</v>
      </c>
      <c r="B44" s="109">
        <v>412700</v>
      </c>
      <c r="C44" s="110">
        <v>81.439302156530175</v>
      </c>
      <c r="D44" s="110">
        <v>18.560697843469836</v>
      </c>
      <c r="E44" s="110">
        <v>47.7</v>
      </c>
      <c r="F44" s="111" t="s">
        <v>13</v>
      </c>
      <c r="G44" s="111" t="s">
        <v>13</v>
      </c>
      <c r="H44" s="112" t="s">
        <v>12</v>
      </c>
      <c r="I44" s="113" t="s">
        <v>12</v>
      </c>
      <c r="J44" s="113" t="s">
        <v>12</v>
      </c>
      <c r="K44" s="113" t="s">
        <v>12</v>
      </c>
      <c r="L44" s="113" t="s">
        <v>12</v>
      </c>
      <c r="M44" s="114" t="s">
        <v>12</v>
      </c>
      <c r="N44" s="39"/>
      <c r="O44" s="49"/>
      <c r="P44" s="45"/>
      <c r="Q44" s="50"/>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row>
    <row r="45" spans="1:116" s="36" customFormat="1" ht="12.75" customHeight="1">
      <c r="A45" s="96">
        <v>2035</v>
      </c>
      <c r="B45" s="115">
        <v>424480</v>
      </c>
      <c r="C45" s="116">
        <v>81.711741424802113</v>
      </c>
      <c r="D45" s="116">
        <v>18.288258575197887</v>
      </c>
      <c r="E45" s="116">
        <v>48.1</v>
      </c>
      <c r="F45" s="117" t="s">
        <v>13</v>
      </c>
      <c r="G45" s="117" t="s">
        <v>13</v>
      </c>
      <c r="H45" s="115" t="s">
        <v>12</v>
      </c>
      <c r="I45" s="116" t="s">
        <v>12</v>
      </c>
      <c r="J45" s="116" t="s">
        <v>12</v>
      </c>
      <c r="K45" s="116" t="s">
        <v>12</v>
      </c>
      <c r="L45" s="116" t="s">
        <v>12</v>
      </c>
      <c r="M45" s="118" t="s">
        <v>12</v>
      </c>
      <c r="N45" s="39"/>
      <c r="O45" s="49"/>
      <c r="P45" s="45"/>
      <c r="Q45" s="50"/>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row>
    <row r="46" spans="1:116" ht="12.75" customHeight="1">
      <c r="A46" s="95">
        <v>2036</v>
      </c>
      <c r="B46" s="109">
        <v>427910</v>
      </c>
      <c r="C46" s="110">
        <v>81.722792175924837</v>
      </c>
      <c r="D46" s="110">
        <v>18.277207824075155</v>
      </c>
      <c r="E46" s="110">
        <v>48</v>
      </c>
      <c r="F46" s="111" t="s">
        <v>13</v>
      </c>
      <c r="G46" s="111" t="s">
        <v>13</v>
      </c>
      <c r="H46" s="112" t="s">
        <v>12</v>
      </c>
      <c r="I46" s="113" t="s">
        <v>12</v>
      </c>
      <c r="J46" s="113" t="s">
        <v>12</v>
      </c>
      <c r="K46" s="113" t="s">
        <v>12</v>
      </c>
      <c r="L46" s="113" t="s">
        <v>12</v>
      </c>
      <c r="M46" s="114" t="s">
        <v>12</v>
      </c>
    </row>
    <row r="47" spans="1:116" s="36" customFormat="1" ht="12.75" customHeight="1">
      <c r="A47" s="96">
        <v>2037</v>
      </c>
      <c r="B47" s="115">
        <v>426390</v>
      </c>
      <c r="C47" s="116">
        <v>81.685780623372978</v>
      </c>
      <c r="D47" s="116">
        <v>18.31421937662703</v>
      </c>
      <c r="E47" s="116">
        <v>47.6</v>
      </c>
      <c r="F47" s="117" t="s">
        <v>13</v>
      </c>
      <c r="G47" s="117" t="s">
        <v>13</v>
      </c>
      <c r="H47" s="115" t="s">
        <v>12</v>
      </c>
      <c r="I47" s="116" t="s">
        <v>12</v>
      </c>
      <c r="J47" s="116" t="s">
        <v>12</v>
      </c>
      <c r="K47" s="116" t="s">
        <v>12</v>
      </c>
      <c r="L47" s="116" t="s">
        <v>12</v>
      </c>
      <c r="M47" s="118" t="s">
        <v>12</v>
      </c>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row>
    <row r="48" spans="1:116" s="36" customFormat="1" ht="12.75" customHeight="1">
      <c r="A48" s="95">
        <v>2038</v>
      </c>
      <c r="B48" s="109">
        <v>424390</v>
      </c>
      <c r="C48" s="110">
        <v>81.580621598058386</v>
      </c>
      <c r="D48" s="110">
        <v>18.419378401941611</v>
      </c>
      <c r="E48" s="110">
        <v>47.7</v>
      </c>
      <c r="F48" s="111" t="s">
        <v>13</v>
      </c>
      <c r="G48" s="111" t="s">
        <v>13</v>
      </c>
      <c r="H48" s="112" t="s">
        <v>12</v>
      </c>
      <c r="I48" s="113" t="s">
        <v>12</v>
      </c>
      <c r="J48" s="113" t="s">
        <v>12</v>
      </c>
      <c r="K48" s="113" t="s">
        <v>12</v>
      </c>
      <c r="L48" s="113" t="s">
        <v>12</v>
      </c>
      <c r="M48" s="114" t="s">
        <v>12</v>
      </c>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row>
    <row r="49" spans="1:116" s="36" customFormat="1" ht="12.75" customHeight="1">
      <c r="A49" s="96">
        <v>2039</v>
      </c>
      <c r="B49" s="115">
        <v>422000</v>
      </c>
      <c r="C49" s="116">
        <v>81.504739336492889</v>
      </c>
      <c r="D49" s="116">
        <v>18.495260663507111</v>
      </c>
      <c r="E49" s="116">
        <v>47.7</v>
      </c>
      <c r="F49" s="117" t="s">
        <v>13</v>
      </c>
      <c r="G49" s="117" t="s">
        <v>13</v>
      </c>
      <c r="H49" s="115" t="s">
        <v>12</v>
      </c>
      <c r="I49" s="116" t="s">
        <v>12</v>
      </c>
      <c r="J49" s="116" t="s">
        <v>12</v>
      </c>
      <c r="K49" s="116" t="s">
        <v>12</v>
      </c>
      <c r="L49" s="116" t="s">
        <v>12</v>
      </c>
      <c r="M49" s="118" t="s">
        <v>12</v>
      </c>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row>
    <row r="50" spans="1:116" s="36" customFormat="1" ht="12.75" customHeight="1">
      <c r="A50" s="95">
        <v>2040</v>
      </c>
      <c r="B50" s="109">
        <v>422390</v>
      </c>
      <c r="C50" s="110">
        <v>81.659130187741198</v>
      </c>
      <c r="D50" s="110">
        <v>18.340869812258813</v>
      </c>
      <c r="E50" s="110">
        <v>48.1</v>
      </c>
      <c r="F50" s="111" t="s">
        <v>13</v>
      </c>
      <c r="G50" s="111" t="s">
        <v>13</v>
      </c>
      <c r="H50" s="112" t="s">
        <v>12</v>
      </c>
      <c r="I50" s="113" t="s">
        <v>12</v>
      </c>
      <c r="J50" s="113" t="s">
        <v>12</v>
      </c>
      <c r="K50" s="113" t="s">
        <v>12</v>
      </c>
      <c r="L50" s="113" t="s">
        <v>12</v>
      </c>
      <c r="M50" s="114" t="s">
        <v>12</v>
      </c>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row>
    <row r="51" spans="1:116" s="36" customFormat="1" ht="12.75" customHeight="1">
      <c r="A51" s="15"/>
      <c r="B51" s="185" t="s">
        <v>14</v>
      </c>
      <c r="C51" s="185"/>
      <c r="D51" s="185"/>
      <c r="E51" s="185"/>
      <c r="F51" s="185"/>
      <c r="G51" s="185"/>
      <c r="H51" s="185"/>
      <c r="I51" s="185"/>
      <c r="J51" s="185"/>
      <c r="K51" s="185"/>
      <c r="L51" s="185"/>
      <c r="M51" s="185"/>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row>
    <row r="52" spans="1:116" s="36" customFormat="1" ht="12.75" customHeight="1">
      <c r="A52" s="95">
        <v>1995</v>
      </c>
      <c r="B52" s="109">
        <v>150636</v>
      </c>
      <c r="C52" s="110">
        <v>72.599999999999994</v>
      </c>
      <c r="D52" s="110">
        <v>27.4</v>
      </c>
      <c r="E52" s="110">
        <v>34.700000000000003</v>
      </c>
      <c r="F52" s="111">
        <v>25.2</v>
      </c>
      <c r="G52" s="111">
        <v>9.5</v>
      </c>
      <c r="H52" s="112" t="s">
        <v>12</v>
      </c>
      <c r="I52" s="113" t="s">
        <v>12</v>
      </c>
      <c r="J52" s="113" t="s">
        <v>12</v>
      </c>
      <c r="K52" s="113" t="s">
        <v>12</v>
      </c>
      <c r="L52" s="113" t="s">
        <v>12</v>
      </c>
      <c r="M52" s="114" t="s">
        <v>12</v>
      </c>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row>
    <row r="53" spans="1:116" s="36" customFormat="1" ht="12.75" customHeight="1">
      <c r="A53" s="96">
        <v>2000</v>
      </c>
      <c r="B53" s="115">
        <v>161162</v>
      </c>
      <c r="C53" s="116">
        <v>71.3</v>
      </c>
      <c r="D53" s="116">
        <v>28.7</v>
      </c>
      <c r="E53" s="116">
        <v>33.799999999999997</v>
      </c>
      <c r="F53" s="117">
        <v>24.2</v>
      </c>
      <c r="G53" s="117">
        <v>9.6</v>
      </c>
      <c r="H53" s="115" t="s">
        <v>12</v>
      </c>
      <c r="I53" s="116" t="s">
        <v>12</v>
      </c>
      <c r="J53" s="116" t="s">
        <v>12</v>
      </c>
      <c r="K53" s="116" t="s">
        <v>12</v>
      </c>
      <c r="L53" s="116" t="s">
        <v>12</v>
      </c>
      <c r="M53" s="118" t="s">
        <v>12</v>
      </c>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row>
    <row r="54" spans="1:116" s="36" customFormat="1" ht="12.75" customHeight="1">
      <c r="A54" s="95">
        <v>2001</v>
      </c>
      <c r="B54" s="109">
        <v>160576</v>
      </c>
      <c r="C54" s="110">
        <v>68</v>
      </c>
      <c r="D54" s="110">
        <v>32</v>
      </c>
      <c r="E54" s="110">
        <v>33</v>
      </c>
      <c r="F54" s="111">
        <v>22.5</v>
      </c>
      <c r="G54" s="111">
        <v>10.6</v>
      </c>
      <c r="H54" s="112" t="s">
        <v>12</v>
      </c>
      <c r="I54" s="113" t="s">
        <v>12</v>
      </c>
      <c r="J54" s="113" t="s">
        <v>12</v>
      </c>
      <c r="K54" s="113" t="s">
        <v>12</v>
      </c>
      <c r="L54" s="113" t="s">
        <v>12</v>
      </c>
      <c r="M54" s="114" t="s">
        <v>12</v>
      </c>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row>
    <row r="55" spans="1:116" s="36" customFormat="1" ht="12.75" customHeight="1">
      <c r="A55" s="96">
        <v>2002</v>
      </c>
      <c r="B55" s="115">
        <v>169545</v>
      </c>
      <c r="C55" s="116">
        <v>66</v>
      </c>
      <c r="D55" s="116">
        <v>34</v>
      </c>
      <c r="E55" s="116">
        <v>35</v>
      </c>
      <c r="F55" s="117">
        <v>23.1</v>
      </c>
      <c r="G55" s="117">
        <v>11.9</v>
      </c>
      <c r="H55" s="115" t="s">
        <v>12</v>
      </c>
      <c r="I55" s="116" t="s">
        <v>12</v>
      </c>
      <c r="J55" s="116" t="s">
        <v>12</v>
      </c>
      <c r="K55" s="116" t="s">
        <v>12</v>
      </c>
      <c r="L55" s="116" t="s">
        <v>12</v>
      </c>
      <c r="M55" s="118" t="s">
        <v>12</v>
      </c>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row>
    <row r="56" spans="1:116" s="36" customFormat="1" ht="12.75" customHeight="1">
      <c r="A56" s="95">
        <v>2003</v>
      </c>
      <c r="B56" s="109">
        <v>174670</v>
      </c>
      <c r="C56" s="110">
        <v>65.099999999999994</v>
      </c>
      <c r="D56" s="110">
        <v>34.9</v>
      </c>
      <c r="E56" s="110">
        <v>36.299999999999997</v>
      </c>
      <c r="F56" s="111">
        <v>23.6</v>
      </c>
      <c r="G56" s="111">
        <v>12.7</v>
      </c>
      <c r="H56" s="112" t="s">
        <v>12</v>
      </c>
      <c r="I56" s="113" t="s">
        <v>12</v>
      </c>
      <c r="J56" s="113" t="s">
        <v>12</v>
      </c>
      <c r="K56" s="113" t="s">
        <v>12</v>
      </c>
      <c r="L56" s="113" t="s">
        <v>12</v>
      </c>
      <c r="M56" s="114" t="s">
        <v>12</v>
      </c>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row>
    <row r="57" spans="1:116" s="36" customFormat="1" ht="12.75" customHeight="1">
      <c r="A57" s="96">
        <v>2004</v>
      </c>
      <c r="B57" s="115">
        <v>183188</v>
      </c>
      <c r="C57" s="116">
        <v>63.5</v>
      </c>
      <c r="D57" s="116">
        <v>36.5</v>
      </c>
      <c r="E57" s="116">
        <v>38.5</v>
      </c>
      <c r="F57" s="117">
        <v>24.4</v>
      </c>
      <c r="G57" s="117">
        <v>14</v>
      </c>
      <c r="H57" s="115" t="s">
        <v>12</v>
      </c>
      <c r="I57" s="116" t="s">
        <v>12</v>
      </c>
      <c r="J57" s="116" t="s">
        <v>12</v>
      </c>
      <c r="K57" s="116" t="s">
        <v>12</v>
      </c>
      <c r="L57" s="116" t="s">
        <v>12</v>
      </c>
      <c r="M57" s="118" t="s">
        <v>12</v>
      </c>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row>
    <row r="58" spans="1:116" s="36" customFormat="1" ht="12.75" customHeight="1">
      <c r="A58" s="95">
        <v>2005</v>
      </c>
      <c r="B58" s="109">
        <v>189648</v>
      </c>
      <c r="C58" s="113">
        <v>63.1</v>
      </c>
      <c r="D58" s="113">
        <v>36.9</v>
      </c>
      <c r="E58" s="113">
        <v>39.4</v>
      </c>
      <c r="F58" s="111">
        <v>24.9</v>
      </c>
      <c r="G58" s="111">
        <v>14.6</v>
      </c>
      <c r="H58" s="119" t="s">
        <v>12</v>
      </c>
      <c r="I58" s="113" t="s">
        <v>12</v>
      </c>
      <c r="J58" s="113" t="s">
        <v>12</v>
      </c>
      <c r="K58" s="113" t="s">
        <v>12</v>
      </c>
      <c r="L58" s="114" t="s">
        <v>12</v>
      </c>
      <c r="M58" s="114" t="s">
        <v>12</v>
      </c>
      <c r="N58" s="37"/>
      <c r="O58" s="37"/>
      <c r="P58" s="38"/>
      <c r="Q58" s="34"/>
      <c r="R58" s="34"/>
      <c r="S58" s="34"/>
      <c r="T58" s="35"/>
      <c r="U58" s="35"/>
      <c r="V58" s="35"/>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row>
    <row r="59" spans="1:116" s="36" customFormat="1" ht="12.75" customHeight="1">
      <c r="A59" s="96">
        <v>2006</v>
      </c>
      <c r="B59" s="115">
        <v>196259</v>
      </c>
      <c r="C59" s="116">
        <v>65.032941164481628</v>
      </c>
      <c r="D59" s="116">
        <v>34.967058835518372</v>
      </c>
      <c r="E59" s="116">
        <v>39.813253319205629</v>
      </c>
      <c r="F59" s="117">
        <v>25.939595134624984</v>
      </c>
      <c r="G59" s="117">
        <v>13.873658184580645</v>
      </c>
      <c r="H59" s="115" t="s">
        <v>12</v>
      </c>
      <c r="I59" s="116" t="s">
        <v>12</v>
      </c>
      <c r="J59" s="116" t="s">
        <v>12</v>
      </c>
      <c r="K59" s="116" t="s">
        <v>12</v>
      </c>
      <c r="L59" s="116" t="s">
        <v>12</v>
      </c>
      <c r="M59" s="118" t="s">
        <v>12</v>
      </c>
      <c r="N59" s="37"/>
      <c r="O59" s="37"/>
      <c r="P59" s="38"/>
      <c r="Q59" s="34"/>
      <c r="R59" s="34"/>
      <c r="S59" s="34"/>
      <c r="T59" s="35"/>
      <c r="U59" s="35"/>
      <c r="V59" s="35"/>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row>
    <row r="60" spans="1:116" s="36" customFormat="1" ht="12.75" customHeight="1">
      <c r="A60" s="95">
        <v>2007</v>
      </c>
      <c r="B60" s="109">
        <v>202513</v>
      </c>
      <c r="C60" s="110">
        <v>66.42585908065162</v>
      </c>
      <c r="D60" s="110">
        <v>33.57414091934838</v>
      </c>
      <c r="E60" s="110">
        <v>40.560539936139833</v>
      </c>
      <c r="F60" s="111">
        <v>26.901258098801865</v>
      </c>
      <c r="G60" s="111">
        <v>13.659281837337982</v>
      </c>
      <c r="H60" s="112">
        <v>200275</v>
      </c>
      <c r="I60" s="113">
        <v>66.167519660466851</v>
      </c>
      <c r="J60" s="113">
        <v>33.832480339533149</v>
      </c>
      <c r="K60" s="113">
        <v>40.1</v>
      </c>
      <c r="L60" s="113">
        <v>26.5</v>
      </c>
      <c r="M60" s="114">
        <v>13.6</v>
      </c>
      <c r="N60" s="37"/>
      <c r="O60" s="37"/>
      <c r="P60" s="38"/>
      <c r="Q60" s="34"/>
      <c r="R60" s="34"/>
      <c r="S60" s="34"/>
      <c r="T60" s="35"/>
      <c r="U60" s="35"/>
      <c r="V60" s="35"/>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row>
    <row r="61" spans="1:116" s="36" customFormat="1" ht="12.75" customHeight="1">
      <c r="A61" s="96">
        <v>2008</v>
      </c>
      <c r="B61" s="115">
        <v>205673</v>
      </c>
      <c r="C61" s="116">
        <v>67.364214067962251</v>
      </c>
      <c r="D61" s="116">
        <v>32.635785932037749</v>
      </c>
      <c r="E61" s="116">
        <v>41.124046665286748</v>
      </c>
      <c r="F61" s="117">
        <v>27.659923525455319</v>
      </c>
      <c r="G61" s="117">
        <v>13.464123139831427</v>
      </c>
      <c r="H61" s="115">
        <v>203488</v>
      </c>
      <c r="I61" s="116">
        <v>67.062431199874197</v>
      </c>
      <c r="J61" s="116">
        <v>32.937568800125803</v>
      </c>
      <c r="K61" s="116">
        <v>40.700000000000003</v>
      </c>
      <c r="L61" s="116">
        <v>27.2</v>
      </c>
      <c r="M61" s="118">
        <v>13.4</v>
      </c>
      <c r="N61" s="37"/>
      <c r="O61" s="37"/>
      <c r="P61" s="38"/>
      <c r="Q61" s="34"/>
      <c r="R61" s="34"/>
      <c r="S61" s="34"/>
      <c r="T61" s="35"/>
      <c r="U61" s="35"/>
      <c r="V61" s="35"/>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row>
    <row r="62" spans="1:116" s="36" customFormat="1" ht="12.75" customHeight="1">
      <c r="A62" s="95">
        <v>2009</v>
      </c>
      <c r="B62" s="109">
        <v>210467</v>
      </c>
      <c r="C62" s="110">
        <v>67.001952800201465</v>
      </c>
      <c r="D62" s="110">
        <v>32.998047199798535</v>
      </c>
      <c r="E62" s="110">
        <v>42.483627099510421</v>
      </c>
      <c r="F62" s="111">
        <v>28.449883340996092</v>
      </c>
      <c r="G62" s="111">
        <v>14.033743758514332</v>
      </c>
      <c r="H62" s="112">
        <v>209711</v>
      </c>
      <c r="I62" s="113">
        <v>66.892056210689958</v>
      </c>
      <c r="J62" s="113">
        <v>33.107943789310042</v>
      </c>
      <c r="K62" s="113">
        <v>42.3</v>
      </c>
      <c r="L62" s="113">
        <v>28.3</v>
      </c>
      <c r="M62" s="114">
        <v>14</v>
      </c>
      <c r="N62" s="37"/>
      <c r="O62" s="35"/>
      <c r="P62" s="38"/>
      <c r="Q62" s="34"/>
      <c r="R62" s="34"/>
      <c r="S62" s="34"/>
      <c r="T62" s="35"/>
      <c r="U62" s="35"/>
      <c r="V62" s="35"/>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row>
    <row r="63" spans="1:116" s="36" customFormat="1" ht="12.75" customHeight="1">
      <c r="A63" s="96">
        <v>2010</v>
      </c>
      <c r="B63" s="115">
        <v>216332</v>
      </c>
      <c r="C63" s="116">
        <v>65.671745280402348</v>
      </c>
      <c r="D63" s="116">
        <v>34.328254719597652</v>
      </c>
      <c r="E63" s="116">
        <v>44.953617071733774</v>
      </c>
      <c r="F63" s="117">
        <v>29.625293528553268</v>
      </c>
      <c r="G63" s="117">
        <v>15.328323543180511</v>
      </c>
      <c r="H63" s="115">
        <v>214280</v>
      </c>
      <c r="I63" s="116">
        <v>65.380810154937464</v>
      </c>
      <c r="J63" s="116">
        <v>34.619189845062536</v>
      </c>
      <c r="K63" s="116">
        <v>44.5</v>
      </c>
      <c r="L63" s="116">
        <v>29.2</v>
      </c>
      <c r="M63" s="118">
        <v>15.3</v>
      </c>
      <c r="N63" s="39"/>
      <c r="O63" s="35"/>
      <c r="P63" s="35"/>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row>
    <row r="64" spans="1:116" s="36" customFormat="1" ht="12.75" customHeight="1">
      <c r="A64" s="95">
        <v>2011</v>
      </c>
      <c r="B64" s="109">
        <v>239472</v>
      </c>
      <c r="C64" s="110">
        <f>162292/B64*100</f>
        <v>67.77076234382308</v>
      </c>
      <c r="D64" s="110">
        <f>77180/B64*100</f>
        <v>32.22923765617692</v>
      </c>
      <c r="E64" s="110">
        <v>52.2</v>
      </c>
      <c r="F64" s="111">
        <v>36</v>
      </c>
      <c r="G64" s="111">
        <v>16.3</v>
      </c>
      <c r="H64" s="112">
        <v>218041</v>
      </c>
      <c r="I64" s="113">
        <f>141446/H64*100</f>
        <v>64.871285675629807</v>
      </c>
      <c r="J64" s="113">
        <f>76595/H64*100</f>
        <v>35.128714324370186</v>
      </c>
      <c r="K64" s="113">
        <v>47.4</v>
      </c>
      <c r="L64" s="113">
        <v>31.3</v>
      </c>
      <c r="M64" s="114">
        <v>16.2</v>
      </c>
      <c r="N64" s="39"/>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row>
    <row r="65" spans="1:116" s="36" customFormat="1" ht="12.75" customHeight="1">
      <c r="A65" s="96">
        <v>2012</v>
      </c>
      <c r="B65" s="115">
        <v>238911</v>
      </c>
      <c r="C65" s="116">
        <v>68.099999999999994</v>
      </c>
      <c r="D65" s="116">
        <v>31.916327307883869</v>
      </c>
      <c r="E65" s="116">
        <v>55.119820155956084</v>
      </c>
      <c r="F65" s="117">
        <v>38.265360698913383</v>
      </c>
      <c r="G65" s="117">
        <v>16.854459457042719</v>
      </c>
      <c r="H65" s="115">
        <v>219714</v>
      </c>
      <c r="I65" s="116">
        <v>65.3</v>
      </c>
      <c r="J65" s="116">
        <v>34.700000000000003</v>
      </c>
      <c r="K65" s="116">
        <v>49.5</v>
      </c>
      <c r="L65" s="116">
        <v>33</v>
      </c>
      <c r="M65" s="118">
        <v>16.399999999999999</v>
      </c>
      <c r="N65" s="39"/>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row>
    <row r="66" spans="1:116" s="36" customFormat="1" ht="12.75" customHeight="1">
      <c r="A66" s="95">
        <v>2013</v>
      </c>
      <c r="B66" s="109">
        <v>225759</v>
      </c>
      <c r="C66" s="110">
        <v>75.083606855097699</v>
      </c>
      <c r="D66" s="110">
        <v>24.916393144902308</v>
      </c>
      <c r="E66" s="110">
        <v>53.052158089446777</v>
      </c>
      <c r="F66" s="111">
        <v>40.621156338914489</v>
      </c>
      <c r="G66" s="111">
        <v>12.431001750532277</v>
      </c>
      <c r="H66" s="112">
        <v>205756</v>
      </c>
      <c r="I66" s="113">
        <v>72.661307568187567</v>
      </c>
      <c r="J66" s="113">
        <v>27.33869243181244</v>
      </c>
      <c r="K66" s="113">
        <v>47.5</v>
      </c>
      <c r="L66" s="113">
        <v>35.4</v>
      </c>
      <c r="M66" s="114">
        <v>12.160438863201332</v>
      </c>
      <c r="N66" s="39"/>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row>
    <row r="67" spans="1:116" s="36" customFormat="1" ht="12.75" customHeight="1">
      <c r="A67" s="95">
        <v>2014</v>
      </c>
      <c r="B67" s="109">
        <v>205827</v>
      </c>
      <c r="C67" s="110">
        <v>73.584126475146604</v>
      </c>
      <c r="D67" s="110">
        <v>26.43297406779579</v>
      </c>
      <c r="E67" s="110">
        <v>48.323003516505047</v>
      </c>
      <c r="F67" s="111">
        <v>36.2404174373073</v>
      </c>
      <c r="G67" s="111">
        <v>12.082586079197752</v>
      </c>
      <c r="H67" s="112" t="s">
        <v>12</v>
      </c>
      <c r="I67" s="113" t="s">
        <v>12</v>
      </c>
      <c r="J67" s="113" t="s">
        <v>12</v>
      </c>
      <c r="K67" s="113" t="s">
        <v>12</v>
      </c>
      <c r="L67" s="113" t="s">
        <v>12</v>
      </c>
      <c r="M67" s="114" t="s">
        <v>12</v>
      </c>
      <c r="N67" s="39"/>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row>
    <row r="68" spans="1:116" s="36" customFormat="1" ht="12.75" customHeight="1">
      <c r="A68" s="96">
        <v>2015</v>
      </c>
      <c r="B68" s="115">
        <v>210449</v>
      </c>
      <c r="C68" s="116">
        <v>74.209903587092356</v>
      </c>
      <c r="D68" s="116">
        <f>54275/B68*100</f>
        <v>25.790096412907644</v>
      </c>
      <c r="E68" s="116">
        <v>48.428088799408684</v>
      </c>
      <c r="F68" s="117">
        <v>36.464195921558336</v>
      </c>
      <c r="G68" s="117">
        <v>11.963892877850357</v>
      </c>
      <c r="H68" s="115" t="s">
        <v>12</v>
      </c>
      <c r="I68" s="116" t="s">
        <v>12</v>
      </c>
      <c r="J68" s="116" t="s">
        <v>12</v>
      </c>
      <c r="K68" s="116" t="s">
        <v>12</v>
      </c>
      <c r="L68" s="116" t="s">
        <v>12</v>
      </c>
      <c r="M68" s="118" t="s">
        <v>12</v>
      </c>
      <c r="N68" s="39"/>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row>
    <row r="69" spans="1:116" s="36" customFormat="1" ht="12.75" customHeight="1">
      <c r="A69" s="95">
        <v>2016</v>
      </c>
      <c r="B69" s="109">
        <v>213483</v>
      </c>
      <c r="C69" s="110">
        <v>75.451441098354437</v>
      </c>
      <c r="D69" s="110">
        <f>52407/B69*100</f>
        <v>24.548558901645563</v>
      </c>
      <c r="E69" s="110">
        <v>46.583800881945358</v>
      </c>
      <c r="F69" s="111">
        <v>35.589312649825295</v>
      </c>
      <c r="G69" s="111">
        <v>10.994488232120045</v>
      </c>
      <c r="H69" s="112" t="s">
        <v>12</v>
      </c>
      <c r="I69" s="113" t="s">
        <v>12</v>
      </c>
      <c r="J69" s="113" t="s">
        <v>12</v>
      </c>
      <c r="K69" s="113" t="s">
        <v>12</v>
      </c>
      <c r="L69" s="113" t="s">
        <v>12</v>
      </c>
      <c r="M69" s="114" t="s">
        <v>12</v>
      </c>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row>
    <row r="70" spans="1:116" s="36" customFormat="1" ht="12.75" customHeight="1">
      <c r="A70" s="96">
        <v>2017</v>
      </c>
      <c r="B70" s="115">
        <v>206803</v>
      </c>
      <c r="C70" s="116">
        <v>76.098992761226867</v>
      </c>
      <c r="D70" s="116">
        <f>49343/206809*100</f>
        <v>23.859213090339395</v>
      </c>
      <c r="E70" s="116">
        <v>45.251863341485596</v>
      </c>
      <c r="F70" s="117">
        <v>34.825838701865088</v>
      </c>
      <c r="G70" s="117">
        <v>10.426024639620506</v>
      </c>
      <c r="H70" s="115" t="s">
        <v>12</v>
      </c>
      <c r="I70" s="116" t="s">
        <v>12</v>
      </c>
      <c r="J70" s="116" t="s">
        <v>12</v>
      </c>
      <c r="K70" s="116" t="s">
        <v>12</v>
      </c>
      <c r="L70" s="116" t="s">
        <v>12</v>
      </c>
      <c r="M70" s="118" t="s">
        <v>12</v>
      </c>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row>
    <row r="71" spans="1:116" s="36" customFormat="1" ht="12.75" customHeight="1">
      <c r="A71" s="95">
        <v>2018</v>
      </c>
      <c r="B71" s="109">
        <v>201708</v>
      </c>
      <c r="C71" s="110">
        <v>76.039621631268957</v>
      </c>
      <c r="D71" s="110">
        <v>23.960378368731035</v>
      </c>
      <c r="E71" s="110">
        <v>44.8</v>
      </c>
      <c r="F71" s="111">
        <v>34.5</v>
      </c>
      <c r="G71" s="111">
        <v>10.3</v>
      </c>
      <c r="H71" s="112" t="s">
        <v>12</v>
      </c>
      <c r="I71" s="113" t="s">
        <v>12</v>
      </c>
      <c r="J71" s="113" t="s">
        <v>12</v>
      </c>
      <c r="K71" s="113" t="s">
        <v>12</v>
      </c>
      <c r="L71" s="113" t="s">
        <v>12</v>
      </c>
      <c r="M71" s="114" t="s">
        <v>12</v>
      </c>
      <c r="N71" s="37"/>
      <c r="O71" s="37"/>
      <c r="P71" s="38"/>
      <c r="Q71" s="34"/>
      <c r="R71" s="34"/>
      <c r="S71" s="34"/>
      <c r="T71" s="35"/>
      <c r="U71" s="35"/>
      <c r="V71" s="35"/>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row>
    <row r="72" spans="1:116" s="36" customFormat="1" ht="12.75" customHeight="1">
      <c r="A72" s="96">
        <v>2019</v>
      </c>
      <c r="B72" s="115">
        <v>193749</v>
      </c>
      <c r="C72" s="116">
        <f>149268/193749*100</f>
        <v>77.041946022947215</v>
      </c>
      <c r="D72" s="116">
        <f>44481/193749*100</f>
        <v>22.958053977052785</v>
      </c>
      <c r="E72" s="116">
        <v>44.2</v>
      </c>
      <c r="F72" s="117">
        <v>34.5</v>
      </c>
      <c r="G72" s="117">
        <v>9.6</v>
      </c>
      <c r="H72" s="115" t="s">
        <v>12</v>
      </c>
      <c r="I72" s="116" t="s">
        <v>12</v>
      </c>
      <c r="J72" s="116" t="s">
        <v>12</v>
      </c>
      <c r="K72" s="116" t="s">
        <v>12</v>
      </c>
      <c r="L72" s="116" t="s">
        <v>12</v>
      </c>
      <c r="M72" s="118" t="s">
        <v>12</v>
      </c>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row>
    <row r="73" spans="1:116" s="36" customFormat="1" ht="12.75" customHeight="1">
      <c r="A73" s="95">
        <v>2020</v>
      </c>
      <c r="B73" s="109">
        <v>176607</v>
      </c>
      <c r="C73" s="113">
        <v>76.400000000000006</v>
      </c>
      <c r="D73" s="113">
        <v>23.6</v>
      </c>
      <c r="E73" s="113">
        <v>41.4</v>
      </c>
      <c r="F73" s="111">
        <v>32.200000000000003</v>
      </c>
      <c r="G73" s="111">
        <v>9.1999999999999993</v>
      </c>
      <c r="H73" s="119" t="s">
        <v>12</v>
      </c>
      <c r="I73" s="113" t="s">
        <v>12</v>
      </c>
      <c r="J73" s="113" t="s">
        <v>12</v>
      </c>
      <c r="K73" s="113" t="s">
        <v>12</v>
      </c>
      <c r="L73" s="114" t="s">
        <v>12</v>
      </c>
      <c r="M73" s="114" t="s">
        <v>12</v>
      </c>
      <c r="N73" s="37"/>
      <c r="O73" s="37"/>
      <c r="P73" s="38"/>
      <c r="Q73" s="34"/>
      <c r="R73" s="34"/>
      <c r="S73" s="34"/>
      <c r="T73" s="35"/>
      <c r="U73" s="35"/>
      <c r="V73" s="35"/>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row>
    <row r="74" spans="1:116" ht="12.75" customHeight="1">
      <c r="A74" s="96">
        <v>2021</v>
      </c>
      <c r="B74" s="115">
        <v>180478</v>
      </c>
      <c r="C74" s="116">
        <v>77.7</v>
      </c>
      <c r="D74" s="116">
        <v>22.3</v>
      </c>
      <c r="E74" s="116">
        <v>42.7</v>
      </c>
      <c r="F74" s="117">
        <v>33.700000000000003</v>
      </c>
      <c r="G74" s="117">
        <v>9</v>
      </c>
      <c r="H74" s="115" t="s">
        <v>12</v>
      </c>
      <c r="I74" s="116" t="s">
        <v>12</v>
      </c>
      <c r="J74" s="116" t="s">
        <v>12</v>
      </c>
      <c r="K74" s="116" t="s">
        <v>12</v>
      </c>
      <c r="L74" s="116" t="s">
        <v>12</v>
      </c>
      <c r="M74" s="118" t="s">
        <v>12</v>
      </c>
    </row>
    <row r="75" spans="1:116" s="36" customFormat="1" ht="12.75" customHeight="1">
      <c r="A75" s="95">
        <v>2022</v>
      </c>
      <c r="B75" s="109">
        <v>174684</v>
      </c>
      <c r="C75" s="110">
        <v>78.099999999999994</v>
      </c>
      <c r="D75" s="110">
        <v>21.9</v>
      </c>
      <c r="E75" s="110">
        <v>42.6</v>
      </c>
      <c r="F75" s="111">
        <v>33.799999999999997</v>
      </c>
      <c r="G75" s="111">
        <v>8.8000000000000007</v>
      </c>
      <c r="H75" s="112" t="s">
        <v>12</v>
      </c>
      <c r="I75" s="113" t="s">
        <v>12</v>
      </c>
      <c r="J75" s="113" t="s">
        <v>12</v>
      </c>
      <c r="K75" s="113" t="s">
        <v>12</v>
      </c>
      <c r="L75" s="113" t="s">
        <v>12</v>
      </c>
      <c r="M75" s="114" t="s">
        <v>12</v>
      </c>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row>
    <row r="76" spans="1:116" s="36" customFormat="1" ht="12.75" customHeight="1">
      <c r="A76" s="96">
        <v>2023</v>
      </c>
      <c r="B76" s="115">
        <v>174879</v>
      </c>
      <c r="C76" s="116">
        <v>79.2</v>
      </c>
      <c r="D76" s="116">
        <v>20.8</v>
      </c>
      <c r="E76" s="116">
        <v>41.7</v>
      </c>
      <c r="F76" s="117">
        <v>33.5</v>
      </c>
      <c r="G76" s="117">
        <v>8.1999999999999993</v>
      </c>
      <c r="H76" s="115" t="s">
        <v>12</v>
      </c>
      <c r="I76" s="116" t="s">
        <v>12</v>
      </c>
      <c r="J76" s="116" t="s">
        <v>12</v>
      </c>
      <c r="K76" s="116" t="s">
        <v>12</v>
      </c>
      <c r="L76" s="116" t="s">
        <v>12</v>
      </c>
      <c r="M76" s="118" t="s">
        <v>12</v>
      </c>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row>
    <row r="77" spans="1:116" s="36" customFormat="1" ht="12.75" customHeight="1">
      <c r="A77" s="95">
        <v>2024</v>
      </c>
      <c r="B77" s="109">
        <v>169337</v>
      </c>
      <c r="C77" s="110">
        <v>80.3</v>
      </c>
      <c r="D77" s="110">
        <v>19.7</v>
      </c>
      <c r="E77" s="110">
        <v>40.4</v>
      </c>
      <c r="F77" s="111">
        <v>32.799999999999997</v>
      </c>
      <c r="G77" s="111">
        <v>7.6</v>
      </c>
      <c r="H77" s="112" t="s">
        <v>12</v>
      </c>
      <c r="I77" s="113" t="s">
        <v>12</v>
      </c>
      <c r="J77" s="113" t="s">
        <v>12</v>
      </c>
      <c r="K77" s="113" t="s">
        <v>12</v>
      </c>
      <c r="L77" s="113" t="s">
        <v>12</v>
      </c>
      <c r="M77" s="114" t="s">
        <v>12</v>
      </c>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row>
    <row r="78" spans="1:116" s="36" customFormat="1" ht="12.75" customHeight="1">
      <c r="A78" s="96" t="s">
        <v>152</v>
      </c>
      <c r="B78" s="115">
        <v>155997</v>
      </c>
      <c r="C78" s="116">
        <v>78.7</v>
      </c>
      <c r="D78" s="116">
        <v>21.3</v>
      </c>
      <c r="E78" s="116" t="s">
        <v>13</v>
      </c>
      <c r="F78" s="117" t="s">
        <v>13</v>
      </c>
      <c r="G78" s="117" t="s">
        <v>13</v>
      </c>
      <c r="H78" s="115" t="s">
        <v>12</v>
      </c>
      <c r="I78" s="116" t="s">
        <v>12</v>
      </c>
      <c r="J78" s="116" t="s">
        <v>12</v>
      </c>
      <c r="K78" s="116" t="s">
        <v>12</v>
      </c>
      <c r="L78" s="116" t="s">
        <v>12</v>
      </c>
      <c r="M78" s="118" t="s">
        <v>12</v>
      </c>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row>
    <row r="79" spans="1:116" s="36" customFormat="1" ht="12.75" customHeight="1">
      <c r="A79" s="15"/>
      <c r="B79" s="185" t="s">
        <v>15</v>
      </c>
      <c r="C79" s="185"/>
      <c r="D79" s="185"/>
      <c r="E79" s="185"/>
      <c r="F79" s="185"/>
      <c r="G79" s="185"/>
      <c r="H79" s="185"/>
      <c r="I79" s="185"/>
      <c r="J79" s="185"/>
      <c r="K79" s="185"/>
      <c r="L79" s="185"/>
      <c r="M79" s="185"/>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row>
    <row r="80" spans="1:116" s="36" customFormat="1" ht="12.75" customHeight="1">
      <c r="A80" s="95">
        <v>1995</v>
      </c>
      <c r="B80" s="109">
        <v>157136</v>
      </c>
      <c r="C80" s="110">
        <v>79.900000000000006</v>
      </c>
      <c r="D80" s="110">
        <v>20.100000000000001</v>
      </c>
      <c r="E80" s="110">
        <v>38.1</v>
      </c>
      <c r="F80" s="111">
        <v>30.5</v>
      </c>
      <c r="G80" s="111">
        <v>7.7</v>
      </c>
      <c r="H80" s="112" t="s">
        <v>12</v>
      </c>
      <c r="I80" s="113" t="s">
        <v>12</v>
      </c>
      <c r="J80" s="113" t="s">
        <v>12</v>
      </c>
      <c r="K80" s="113" t="s">
        <v>12</v>
      </c>
      <c r="L80" s="113" t="s">
        <v>12</v>
      </c>
      <c r="M80" s="114" t="s">
        <v>12</v>
      </c>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row>
    <row r="81" spans="1:116" s="36" customFormat="1" ht="12.75" customHeight="1">
      <c r="A81" s="96">
        <v>2000</v>
      </c>
      <c r="B81" s="115">
        <v>186377</v>
      </c>
      <c r="C81" s="116">
        <v>74.8</v>
      </c>
      <c r="D81" s="116">
        <v>25.2</v>
      </c>
      <c r="E81" s="116">
        <v>40.9</v>
      </c>
      <c r="F81" s="117">
        <v>31.2</v>
      </c>
      <c r="G81" s="117">
        <v>9.6999999999999993</v>
      </c>
      <c r="H81" s="115" t="s">
        <v>12</v>
      </c>
      <c r="I81" s="116" t="s">
        <v>12</v>
      </c>
      <c r="J81" s="116" t="s">
        <v>12</v>
      </c>
      <c r="K81" s="116" t="s">
        <v>12</v>
      </c>
      <c r="L81" s="116" t="s">
        <v>12</v>
      </c>
      <c r="M81" s="118" t="s">
        <v>12</v>
      </c>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row>
    <row r="82" spans="1:116" s="36" customFormat="1" ht="12.75" customHeight="1">
      <c r="A82" s="95">
        <v>2001</v>
      </c>
      <c r="B82" s="109">
        <v>182877</v>
      </c>
      <c r="C82" s="110">
        <v>73.2</v>
      </c>
      <c r="D82" s="110">
        <v>26.8</v>
      </c>
      <c r="E82" s="110">
        <v>39.299999999999997</v>
      </c>
      <c r="F82" s="111">
        <v>28.8</v>
      </c>
      <c r="G82" s="111">
        <v>10.5</v>
      </c>
      <c r="H82" s="112" t="s">
        <v>12</v>
      </c>
      <c r="I82" s="113" t="s">
        <v>12</v>
      </c>
      <c r="J82" s="113" t="s">
        <v>12</v>
      </c>
      <c r="K82" s="113" t="s">
        <v>12</v>
      </c>
      <c r="L82" s="113" t="s">
        <v>12</v>
      </c>
      <c r="M82" s="114" t="s">
        <v>12</v>
      </c>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row>
    <row r="83" spans="1:116" s="36" customFormat="1" ht="12.75" customHeight="1">
      <c r="A83" s="96">
        <v>2002</v>
      </c>
      <c r="B83" s="115">
        <v>191953</v>
      </c>
      <c r="C83" s="116">
        <v>73.7</v>
      </c>
      <c r="D83" s="116">
        <v>26.3</v>
      </c>
      <c r="E83" s="116">
        <v>41.5</v>
      </c>
      <c r="F83" s="117">
        <v>30.5</v>
      </c>
      <c r="G83" s="117">
        <v>10.9</v>
      </c>
      <c r="H83" s="115" t="s">
        <v>12</v>
      </c>
      <c r="I83" s="116" t="s">
        <v>12</v>
      </c>
      <c r="J83" s="116" t="s">
        <v>12</v>
      </c>
      <c r="K83" s="116" t="s">
        <v>12</v>
      </c>
      <c r="L83" s="116" t="s">
        <v>12</v>
      </c>
      <c r="M83" s="118" t="s">
        <v>12</v>
      </c>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row>
    <row r="84" spans="1:116" s="36" customFormat="1" ht="12.75" customHeight="1">
      <c r="A84" s="95">
        <v>2003</v>
      </c>
      <c r="B84" s="109">
        <v>194376</v>
      </c>
      <c r="C84" s="110">
        <v>72.8</v>
      </c>
      <c r="D84" s="110">
        <v>27.2</v>
      </c>
      <c r="E84" s="110">
        <v>42.3</v>
      </c>
      <c r="F84" s="111">
        <v>30.8</v>
      </c>
      <c r="G84" s="111">
        <v>11.5</v>
      </c>
      <c r="H84" s="112" t="s">
        <v>12</v>
      </c>
      <c r="I84" s="113" t="s">
        <v>12</v>
      </c>
      <c r="J84" s="113" t="s">
        <v>12</v>
      </c>
      <c r="K84" s="113" t="s">
        <v>12</v>
      </c>
      <c r="L84" s="113" t="s">
        <v>12</v>
      </c>
      <c r="M84" s="114" t="s">
        <v>12</v>
      </c>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row>
    <row r="85" spans="1:116" s="36" customFormat="1" ht="12.75" customHeight="1">
      <c r="A85" s="96">
        <v>2004</v>
      </c>
      <c r="B85" s="115">
        <v>203718</v>
      </c>
      <c r="C85" s="116">
        <v>72.2</v>
      </c>
      <c r="D85" s="116">
        <v>27.8</v>
      </c>
      <c r="E85" s="116">
        <v>44.7</v>
      </c>
      <c r="F85" s="117">
        <v>32.299999999999997</v>
      </c>
      <c r="G85" s="117">
        <v>12.4</v>
      </c>
      <c r="H85" s="115" t="s">
        <v>12</v>
      </c>
      <c r="I85" s="116" t="s">
        <v>12</v>
      </c>
      <c r="J85" s="116" t="s">
        <v>12</v>
      </c>
      <c r="K85" s="116" t="s">
        <v>12</v>
      </c>
      <c r="L85" s="116" t="s">
        <v>12</v>
      </c>
      <c r="M85" s="118" t="s">
        <v>12</v>
      </c>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row>
    <row r="86" spans="1:116" s="36" customFormat="1" ht="12.75" customHeight="1">
      <c r="A86" s="95">
        <v>2005</v>
      </c>
      <c r="B86" s="109">
        <v>209724</v>
      </c>
      <c r="C86" s="113">
        <v>72</v>
      </c>
      <c r="D86" s="113">
        <v>28</v>
      </c>
      <c r="E86" s="113">
        <v>45.6</v>
      </c>
      <c r="F86" s="111">
        <v>32.799999999999997</v>
      </c>
      <c r="G86" s="111">
        <v>12.8</v>
      </c>
      <c r="H86" s="119" t="s">
        <v>12</v>
      </c>
      <c r="I86" s="113" t="s">
        <v>12</v>
      </c>
      <c r="J86" s="113" t="s">
        <v>12</v>
      </c>
      <c r="K86" s="113" t="s">
        <v>12</v>
      </c>
      <c r="L86" s="114" t="s">
        <v>12</v>
      </c>
      <c r="M86" s="114" t="s">
        <v>12</v>
      </c>
      <c r="N86" s="37"/>
      <c r="O86" s="37"/>
      <c r="P86" s="38"/>
      <c r="Q86" s="34"/>
      <c r="R86" s="34"/>
      <c r="S86" s="34"/>
      <c r="T86" s="35"/>
      <c r="U86" s="35"/>
      <c r="V86" s="35"/>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row>
    <row r="87" spans="1:116" s="36" customFormat="1" ht="12.75" customHeight="1">
      <c r="A87" s="96">
        <v>2006</v>
      </c>
      <c r="B87" s="115">
        <v>218505</v>
      </c>
      <c r="C87" s="116">
        <v>72.150751699045784</v>
      </c>
      <c r="D87" s="116">
        <v>27.849248300954216</v>
      </c>
      <c r="E87" s="116">
        <v>46.350122284389371</v>
      </c>
      <c r="F87" s="117">
        <v>33.514477681559072</v>
      </c>
      <c r="G87" s="117">
        <v>12.835644602830291</v>
      </c>
      <c r="H87" s="115" t="s">
        <v>12</v>
      </c>
      <c r="I87" s="116" t="s">
        <v>12</v>
      </c>
      <c r="J87" s="116" t="s">
        <v>12</v>
      </c>
      <c r="K87" s="116" t="s">
        <v>12</v>
      </c>
      <c r="L87" s="116" t="s">
        <v>12</v>
      </c>
      <c r="M87" s="118" t="s">
        <v>12</v>
      </c>
      <c r="N87" s="37"/>
      <c r="O87" s="37"/>
      <c r="P87" s="38"/>
      <c r="Q87" s="34"/>
      <c r="R87" s="34"/>
      <c r="S87" s="34"/>
      <c r="T87" s="35"/>
      <c r="U87" s="35"/>
      <c r="V87" s="35"/>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row>
    <row r="88" spans="1:116" s="36" customFormat="1" ht="12.75" customHeight="1">
      <c r="A88" s="95">
        <v>2007</v>
      </c>
      <c r="B88" s="109">
        <v>231484</v>
      </c>
      <c r="C88" s="110">
        <v>72.455979678941091</v>
      </c>
      <c r="D88" s="110">
        <v>27.544020321058909</v>
      </c>
      <c r="E88" s="110">
        <v>48.518507915155858</v>
      </c>
      <c r="F88" s="111">
        <v>35.15087362500099</v>
      </c>
      <c r="G88" s="111">
        <v>13.367634290154887</v>
      </c>
      <c r="H88" s="112">
        <v>226061</v>
      </c>
      <c r="I88" s="113">
        <v>71.953145389961122</v>
      </c>
      <c r="J88" s="113">
        <v>28.046854610038878</v>
      </c>
      <c r="K88" s="113">
        <v>47.4</v>
      </c>
      <c r="L88" s="113">
        <v>34.1</v>
      </c>
      <c r="M88" s="114">
        <v>13.3</v>
      </c>
      <c r="N88" s="37"/>
      <c r="O88" s="37"/>
      <c r="P88" s="38"/>
      <c r="Q88" s="34"/>
      <c r="R88" s="34"/>
      <c r="S88" s="34"/>
      <c r="T88" s="35"/>
      <c r="U88" s="35"/>
      <c r="V88" s="35"/>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row>
    <row r="89" spans="1:116" s="36" customFormat="1" ht="12.75" customHeight="1">
      <c r="A89" s="96">
        <v>2008</v>
      </c>
      <c r="B89" s="115">
        <v>236131</v>
      </c>
      <c r="C89" s="116">
        <v>72.649503877085181</v>
      </c>
      <c r="D89" s="116">
        <v>27.350496122914819</v>
      </c>
      <c r="E89" s="116">
        <v>49.507755823561148</v>
      </c>
      <c r="F89" s="117">
        <v>35.959462389769158</v>
      </c>
      <c r="G89" s="117">
        <v>13.548293433791986</v>
      </c>
      <c r="H89" s="115">
        <v>233228</v>
      </c>
      <c r="I89" s="116">
        <v>72.35837892534343</v>
      </c>
      <c r="J89" s="116">
        <v>27.64162107465657</v>
      </c>
      <c r="K89" s="116">
        <v>48.9</v>
      </c>
      <c r="L89" s="116">
        <v>35.4</v>
      </c>
      <c r="M89" s="118">
        <v>13.5</v>
      </c>
      <c r="N89" s="37"/>
      <c r="O89" s="37"/>
      <c r="P89" s="38"/>
      <c r="Q89" s="34"/>
      <c r="R89" s="34"/>
      <c r="S89" s="34"/>
      <c r="T89" s="35"/>
      <c r="U89" s="35"/>
      <c r="V89" s="35"/>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row>
    <row r="90" spans="1:116" s="36" customFormat="1" ht="12.75" customHeight="1">
      <c r="A90" s="95">
        <v>2009</v>
      </c>
      <c r="B90" s="109">
        <v>238577</v>
      </c>
      <c r="C90" s="110">
        <v>72.688482125267726</v>
      </c>
      <c r="D90" s="110">
        <v>27.311517874732274</v>
      </c>
      <c r="E90" s="110">
        <v>50.664495816707003</v>
      </c>
      <c r="F90" s="111">
        <v>36.768409198319489</v>
      </c>
      <c r="G90" s="111">
        <v>13.896086618387502</v>
      </c>
      <c r="H90" s="112">
        <v>236827</v>
      </c>
      <c r="I90" s="113">
        <v>72.493845718604717</v>
      </c>
      <c r="J90" s="113">
        <v>27.506154281395283</v>
      </c>
      <c r="K90" s="113">
        <v>50.3</v>
      </c>
      <c r="L90" s="113">
        <v>36.4</v>
      </c>
      <c r="M90" s="114">
        <v>13.9</v>
      </c>
      <c r="N90" s="37"/>
      <c r="O90" s="35"/>
      <c r="P90" s="38"/>
      <c r="Q90" s="34"/>
      <c r="R90" s="34"/>
      <c r="S90" s="34"/>
      <c r="T90" s="35"/>
      <c r="U90" s="35"/>
      <c r="V90" s="35"/>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row>
    <row r="91" spans="1:116" s="36" customFormat="1" ht="12.75" customHeight="1">
      <c r="A91" s="96">
        <v>2010</v>
      </c>
      <c r="B91" s="115">
        <v>242030</v>
      </c>
      <c r="C91" s="116">
        <v>71.814651076312856</v>
      </c>
      <c r="D91" s="116">
        <v>28.185348923687144</v>
      </c>
      <c r="E91" s="116">
        <v>53.328841949534102</v>
      </c>
      <c r="F91" s="117">
        <v>38.322293450130957</v>
      </c>
      <c r="G91" s="117">
        <v>15.006548499403147</v>
      </c>
      <c r="H91" s="115">
        <v>239564</v>
      </c>
      <c r="I91" s="116">
        <v>71.561252942846167</v>
      </c>
      <c r="J91" s="116">
        <v>28.438747057153833</v>
      </c>
      <c r="K91" s="116">
        <v>52.8</v>
      </c>
      <c r="L91" s="116">
        <v>37.799999999999997</v>
      </c>
      <c r="M91" s="118">
        <v>15</v>
      </c>
      <c r="N91" s="39"/>
      <c r="O91" s="35"/>
      <c r="P91" s="35"/>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row>
    <row r="92" spans="1:116" s="36" customFormat="1" ht="12.75" customHeight="1">
      <c r="A92" s="95">
        <v>2011</v>
      </c>
      <c r="B92" s="109">
        <v>266995</v>
      </c>
      <c r="C92" s="110">
        <f>197724/B92*100</f>
        <v>74.055319388003511</v>
      </c>
      <c r="D92" s="110">
        <f>69271/B92*100</f>
        <v>25.944680611996478</v>
      </c>
      <c r="E92" s="110">
        <v>62</v>
      </c>
      <c r="F92" s="111">
        <v>46.3</v>
      </c>
      <c r="G92" s="111">
        <v>15.7</v>
      </c>
      <c r="H92" s="112">
        <v>240924</v>
      </c>
      <c r="I92" s="113">
        <f>172296/H92*100</f>
        <v>71.514668526174233</v>
      </c>
      <c r="J92" s="113">
        <f>68628/H92*100</f>
        <v>28.48533147382577</v>
      </c>
      <c r="K92" s="113">
        <v>55.9</v>
      </c>
      <c r="L92" s="113">
        <v>40.299999999999997</v>
      </c>
      <c r="M92" s="114">
        <v>15.6</v>
      </c>
      <c r="N92" s="39"/>
      <c r="O92" s="35"/>
      <c r="P92" s="35"/>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row>
    <row r="93" spans="1:116" s="36" customFormat="1" ht="12.75" customHeight="1">
      <c r="A93" s="96">
        <v>2012</v>
      </c>
      <c r="B93" s="115">
        <v>262046</v>
      </c>
      <c r="C93" s="116">
        <v>74.027084056732278</v>
      </c>
      <c r="D93" s="116">
        <v>25.972915943267715</v>
      </c>
      <c r="E93" s="116">
        <v>64.279714719977676</v>
      </c>
      <c r="F93" s="117">
        <v>48.109022727171201</v>
      </c>
      <c r="G93" s="117">
        <v>16.1706919928065</v>
      </c>
      <c r="H93" s="115">
        <v>239660</v>
      </c>
      <c r="I93" s="116">
        <v>71.599999999999994</v>
      </c>
      <c r="J93" s="116">
        <v>28.4</v>
      </c>
      <c r="K93" s="116">
        <v>57.7</v>
      </c>
      <c r="L93" s="116">
        <v>41.8</v>
      </c>
      <c r="M93" s="118">
        <v>15.9</v>
      </c>
      <c r="N93" s="39"/>
      <c r="O93" s="35"/>
      <c r="P93" s="35"/>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row>
    <row r="94" spans="1:116" s="36" customFormat="1" ht="12.75" customHeight="1">
      <c r="A94" s="95">
        <v>2013</v>
      </c>
      <c r="B94" s="109">
        <v>250716</v>
      </c>
      <c r="C94" s="110">
        <v>80.532953620829943</v>
      </c>
      <c r="D94" s="110">
        <v>19.467046379170057</v>
      </c>
      <c r="E94" s="110">
        <v>62.91506760311826</v>
      </c>
      <c r="F94" s="111">
        <v>51.235418725109632</v>
      </c>
      <c r="G94" s="111">
        <v>11.679648878008615</v>
      </c>
      <c r="H94" s="112">
        <v>226063</v>
      </c>
      <c r="I94" s="113">
        <v>78.410000752002759</v>
      </c>
      <c r="J94" s="113">
        <v>21.589999247997241</v>
      </c>
      <c r="K94" s="113">
        <v>56.1</v>
      </c>
      <c r="L94" s="113">
        <v>44.6</v>
      </c>
      <c r="M94" s="114">
        <v>11.508287440160679</v>
      </c>
      <c r="N94" s="39"/>
      <c r="O94" s="35"/>
      <c r="P94" s="35"/>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row>
    <row r="95" spans="1:116" s="36" customFormat="1" ht="12.75" customHeight="1">
      <c r="A95" s="95">
        <v>2014</v>
      </c>
      <c r="B95" s="109">
        <v>228893</v>
      </c>
      <c r="C95" s="110">
        <v>79.184160284499754</v>
      </c>
      <c r="D95" s="110">
        <v>20.815839715500257</v>
      </c>
      <c r="E95" s="110">
        <v>57.519885996182424</v>
      </c>
      <c r="F95" s="111">
        <v>46.013958392051848</v>
      </c>
      <c r="G95" s="111">
        <v>11.505927604130578</v>
      </c>
      <c r="H95" s="112" t="s">
        <v>12</v>
      </c>
      <c r="I95" s="113" t="s">
        <v>12</v>
      </c>
      <c r="J95" s="113" t="s">
        <v>12</v>
      </c>
      <c r="K95" s="113" t="s">
        <v>12</v>
      </c>
      <c r="L95" s="113" t="s">
        <v>12</v>
      </c>
      <c r="M95" s="114" t="s">
        <v>12</v>
      </c>
      <c r="N95" s="39"/>
      <c r="O95" s="35"/>
      <c r="P95" s="35"/>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row>
    <row r="96" spans="1:116" s="36" customFormat="1" ht="12.75" customHeight="1">
      <c r="A96" s="96">
        <v>2015</v>
      </c>
      <c r="B96" s="115">
        <v>234375</v>
      </c>
      <c r="C96" s="116">
        <v>79.268693333333331</v>
      </c>
      <c r="D96" s="116">
        <v>20.731306666666665</v>
      </c>
      <c r="E96" s="116">
        <v>57.859889865569087</v>
      </c>
      <c r="F96" s="117">
        <v>46.188155460990842</v>
      </c>
      <c r="G96" s="117">
        <v>11.671734404578237</v>
      </c>
      <c r="H96" s="115" t="s">
        <v>12</v>
      </c>
      <c r="I96" s="116" t="s">
        <v>12</v>
      </c>
      <c r="J96" s="116" t="s">
        <v>12</v>
      </c>
      <c r="K96" s="116" t="s">
        <v>12</v>
      </c>
      <c r="L96" s="116" t="s">
        <v>12</v>
      </c>
      <c r="M96" s="118" t="s">
        <v>12</v>
      </c>
      <c r="N96" s="39"/>
      <c r="O96" s="35"/>
      <c r="P96" s="35"/>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row>
    <row r="97" spans="1:116" s="36" customFormat="1" ht="12.75" customHeight="1">
      <c r="A97" s="95">
        <v>2016</v>
      </c>
      <c r="B97" s="109">
        <v>239972</v>
      </c>
      <c r="C97" s="110">
        <v>80.348123947793908</v>
      </c>
      <c r="D97" s="110">
        <v>19.651876052206092</v>
      </c>
      <c r="E97" s="110">
        <v>58.248405068271822</v>
      </c>
      <c r="F97" s="111">
        <v>47.122354115834682</v>
      </c>
      <c r="G97" s="111">
        <v>11.126050952437144</v>
      </c>
      <c r="H97" s="112" t="s">
        <v>12</v>
      </c>
      <c r="I97" s="113" t="s">
        <v>12</v>
      </c>
      <c r="J97" s="113" t="s">
        <v>12</v>
      </c>
      <c r="K97" s="113" t="s">
        <v>12</v>
      </c>
      <c r="L97" s="113" t="s">
        <v>12</v>
      </c>
      <c r="M97" s="114" t="s">
        <v>12</v>
      </c>
      <c r="N97" s="39"/>
      <c r="O97" s="35"/>
      <c r="P97" s="35"/>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row>
    <row r="98" spans="1:116" s="36" customFormat="1" ht="12.75" customHeight="1">
      <c r="A98" s="96">
        <v>2017</v>
      </c>
      <c r="B98" s="115">
        <v>234000</v>
      </c>
      <c r="C98" s="116">
        <v>80.311538461538461</v>
      </c>
      <c r="D98" s="116">
        <v>19.688461538461539</v>
      </c>
      <c r="E98" s="116">
        <v>57.421113633122339</v>
      </c>
      <c r="F98" s="117">
        <v>46.446330342041591</v>
      </c>
      <c r="G98" s="117">
        <v>10.974783291080746</v>
      </c>
      <c r="H98" s="115" t="s">
        <v>12</v>
      </c>
      <c r="I98" s="116" t="s">
        <v>12</v>
      </c>
      <c r="J98" s="116" t="s">
        <v>12</v>
      </c>
      <c r="K98" s="116" t="s">
        <v>12</v>
      </c>
      <c r="L98" s="116" t="s">
        <v>12</v>
      </c>
      <c r="M98" s="118" t="s">
        <v>12</v>
      </c>
      <c r="N98" s="39"/>
      <c r="O98" s="35"/>
      <c r="P98" s="35"/>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row>
    <row r="99" spans="1:116" s="36" customFormat="1" ht="12.75" customHeight="1">
      <c r="A99" s="95">
        <v>2018</v>
      </c>
      <c r="B99" s="109">
        <v>230706</v>
      </c>
      <c r="C99" s="110">
        <v>80.328209929520682</v>
      </c>
      <c r="D99" s="110">
        <v>19.671790070479311</v>
      </c>
      <c r="E99" s="110">
        <v>57.1</v>
      </c>
      <c r="F99" s="111">
        <v>46.2</v>
      </c>
      <c r="G99" s="111">
        <v>10.9</v>
      </c>
      <c r="H99" s="112" t="s">
        <v>12</v>
      </c>
      <c r="I99" s="113" t="s">
        <v>12</v>
      </c>
      <c r="J99" s="113" t="s">
        <v>12</v>
      </c>
      <c r="K99" s="113" t="s">
        <v>12</v>
      </c>
      <c r="L99" s="113" t="s">
        <v>12</v>
      </c>
      <c r="M99" s="114" t="s">
        <v>12</v>
      </c>
      <c r="N99" s="39"/>
      <c r="O99" s="35"/>
      <c r="P99" s="35"/>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row>
    <row r="100" spans="1:116" s="36" customFormat="1" ht="12.75" customHeight="1">
      <c r="A100" s="96">
        <v>2019</v>
      </c>
      <c r="B100" s="115">
        <v>225486</v>
      </c>
      <c r="C100" s="116">
        <f>182412/225486*100</f>
        <v>80.897261914265187</v>
      </c>
      <c r="D100" s="116">
        <f>43074/225486*100</f>
        <v>19.102738085734813</v>
      </c>
      <c r="E100" s="116">
        <v>56.7</v>
      </c>
      <c r="F100" s="117">
        <v>46.3</v>
      </c>
      <c r="G100" s="117">
        <v>10.4</v>
      </c>
      <c r="H100" s="115" t="s">
        <v>12</v>
      </c>
      <c r="I100" s="116" t="s">
        <v>12</v>
      </c>
      <c r="J100" s="116" t="s">
        <v>12</v>
      </c>
      <c r="K100" s="116" t="s">
        <v>12</v>
      </c>
      <c r="L100" s="116" t="s">
        <v>12</v>
      </c>
      <c r="M100" s="118" t="s">
        <v>12</v>
      </c>
      <c r="N100" s="39"/>
      <c r="O100" s="35"/>
      <c r="P100" s="35"/>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row>
    <row r="101" spans="1:116" s="36" customFormat="1" ht="12.75" customHeight="1">
      <c r="A101" s="95">
        <v>2020</v>
      </c>
      <c r="B101" s="109">
        <v>204975</v>
      </c>
      <c r="C101" s="113">
        <v>80.3</v>
      </c>
      <c r="D101" s="113">
        <v>19.7</v>
      </c>
      <c r="E101" s="113">
        <v>52.5</v>
      </c>
      <c r="F101" s="111">
        <v>42.6</v>
      </c>
      <c r="G101" s="111">
        <v>9.9</v>
      </c>
      <c r="H101" s="119" t="s">
        <v>12</v>
      </c>
      <c r="I101" s="113" t="s">
        <v>12</v>
      </c>
      <c r="J101" s="113" t="s">
        <v>12</v>
      </c>
      <c r="K101" s="113" t="s">
        <v>12</v>
      </c>
      <c r="L101" s="114" t="s">
        <v>12</v>
      </c>
      <c r="M101" s="114" t="s">
        <v>12</v>
      </c>
      <c r="N101" s="39"/>
      <c r="O101" s="35"/>
      <c r="P101" s="35"/>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row>
    <row r="102" spans="1:116" s="36" customFormat="1" ht="12.75" customHeight="1">
      <c r="A102" s="96">
        <v>2021</v>
      </c>
      <c r="B102" s="115">
        <v>212789</v>
      </c>
      <c r="C102" s="116">
        <v>81.400000000000006</v>
      </c>
      <c r="D102" s="116">
        <v>18.600000000000001</v>
      </c>
      <c r="E102" s="116">
        <v>54.6</v>
      </c>
      <c r="F102" s="117">
        <v>44.8</v>
      </c>
      <c r="G102" s="117">
        <v>9.6999999999999993</v>
      </c>
      <c r="H102" s="115" t="s">
        <v>12</v>
      </c>
      <c r="I102" s="116" t="s">
        <v>12</v>
      </c>
      <c r="J102" s="116" t="s">
        <v>12</v>
      </c>
      <c r="K102" s="116" t="s">
        <v>12</v>
      </c>
      <c r="L102" s="116" t="s">
        <v>12</v>
      </c>
      <c r="M102" s="118" t="s">
        <v>12</v>
      </c>
      <c r="N102" s="39"/>
      <c r="O102" s="35"/>
      <c r="P102" s="35"/>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row>
    <row r="103" spans="1:116" s="36" customFormat="1" ht="12.75" customHeight="1">
      <c r="A103" s="95">
        <v>2022</v>
      </c>
      <c r="B103" s="109">
        <v>208040</v>
      </c>
      <c r="C103" s="110">
        <v>82.1</v>
      </c>
      <c r="D103" s="110">
        <v>17.899999999999999</v>
      </c>
      <c r="E103" s="110">
        <v>54.7</v>
      </c>
      <c r="F103" s="111">
        <v>45.3</v>
      </c>
      <c r="G103" s="111">
        <v>9.4</v>
      </c>
      <c r="H103" s="112" t="s">
        <v>12</v>
      </c>
      <c r="I103" s="113" t="s">
        <v>12</v>
      </c>
      <c r="J103" s="113" t="s">
        <v>12</v>
      </c>
      <c r="K103" s="113" t="s">
        <v>12</v>
      </c>
      <c r="L103" s="113" t="s">
        <v>12</v>
      </c>
      <c r="M103" s="114" t="s">
        <v>12</v>
      </c>
      <c r="N103" s="39"/>
      <c r="O103" s="35"/>
      <c r="P103" s="35"/>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row>
    <row r="104" spans="1:116" s="36" customFormat="1" ht="12.75" customHeight="1">
      <c r="A104" s="96">
        <v>2023</v>
      </c>
      <c r="B104" s="115">
        <v>204972</v>
      </c>
      <c r="C104" s="116">
        <v>82.2</v>
      </c>
      <c r="D104" s="116">
        <v>17.8</v>
      </c>
      <c r="E104" s="116">
        <v>52.9</v>
      </c>
      <c r="F104" s="117">
        <v>43.8</v>
      </c>
      <c r="G104" s="117">
        <v>9.1</v>
      </c>
      <c r="H104" s="115" t="s">
        <v>12</v>
      </c>
      <c r="I104" s="116" t="s">
        <v>12</v>
      </c>
      <c r="J104" s="116" t="s">
        <v>12</v>
      </c>
      <c r="K104" s="116" t="s">
        <v>12</v>
      </c>
      <c r="L104" s="116" t="s">
        <v>12</v>
      </c>
      <c r="M104" s="118" t="s">
        <v>12</v>
      </c>
      <c r="N104" s="39"/>
      <c r="O104" s="35"/>
      <c r="P104" s="35"/>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row>
    <row r="105" spans="1:116" s="36" customFormat="1" ht="12.75" customHeight="1">
      <c r="A105" s="95">
        <v>2024</v>
      </c>
      <c r="B105" s="109">
        <v>202283</v>
      </c>
      <c r="C105" s="110">
        <v>82.6</v>
      </c>
      <c r="D105" s="110">
        <v>17.399999999999999</v>
      </c>
      <c r="E105" s="110">
        <v>53</v>
      </c>
      <c r="F105" s="111">
        <v>44</v>
      </c>
      <c r="G105" s="111">
        <v>8.9</v>
      </c>
      <c r="H105" s="112" t="s">
        <v>12</v>
      </c>
      <c r="I105" s="113" t="s">
        <v>12</v>
      </c>
      <c r="J105" s="113" t="s">
        <v>12</v>
      </c>
      <c r="K105" s="113" t="s">
        <v>12</v>
      </c>
      <c r="L105" s="113" t="s">
        <v>12</v>
      </c>
      <c r="M105" s="114" t="s">
        <v>12</v>
      </c>
      <c r="N105" s="39"/>
      <c r="O105" s="35"/>
      <c r="P105" s="35"/>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row>
    <row r="106" spans="1:116" s="36" customFormat="1" ht="12.75" customHeight="1">
      <c r="A106" s="96" t="s">
        <v>152</v>
      </c>
      <c r="B106" s="115">
        <v>185742</v>
      </c>
      <c r="C106" s="116">
        <v>80.8</v>
      </c>
      <c r="D106" s="116">
        <v>19.2</v>
      </c>
      <c r="E106" s="116" t="s">
        <v>13</v>
      </c>
      <c r="F106" s="117" t="s">
        <v>13</v>
      </c>
      <c r="G106" s="117" t="s">
        <v>13</v>
      </c>
      <c r="H106" s="115" t="s">
        <v>12</v>
      </c>
      <c r="I106" s="116" t="s">
        <v>12</v>
      </c>
      <c r="J106" s="116" t="s">
        <v>12</v>
      </c>
      <c r="K106" s="116" t="s">
        <v>12</v>
      </c>
      <c r="L106" s="116" t="s">
        <v>12</v>
      </c>
      <c r="M106" s="118" t="s">
        <v>12</v>
      </c>
      <c r="N106" s="39"/>
      <c r="O106" s="35"/>
      <c r="P106" s="35"/>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row>
    <row r="107" spans="1:116" s="30" customFormat="1" ht="24.9" customHeight="1">
      <c r="A107" s="189" t="s">
        <v>127</v>
      </c>
      <c r="B107" s="189"/>
      <c r="C107" s="189"/>
      <c r="D107" s="189"/>
      <c r="E107" s="189"/>
      <c r="F107" s="189"/>
      <c r="G107" s="189"/>
      <c r="H107" s="189"/>
      <c r="I107" s="189"/>
      <c r="J107" s="189"/>
      <c r="K107" s="189"/>
      <c r="L107" s="189"/>
      <c r="M107" s="189"/>
      <c r="N107" s="81"/>
    </row>
    <row r="108" spans="1:116" s="30" customFormat="1" ht="12.75" customHeight="1">
      <c r="A108" s="187" t="s">
        <v>128</v>
      </c>
      <c r="B108" s="187"/>
      <c r="C108" s="187"/>
      <c r="D108" s="187"/>
      <c r="E108" s="187"/>
      <c r="F108" s="187"/>
      <c r="G108" s="187"/>
      <c r="H108" s="187"/>
      <c r="I108" s="187"/>
      <c r="J108" s="187"/>
      <c r="K108" s="187"/>
      <c r="L108" s="187"/>
      <c r="M108" s="187"/>
    </row>
    <row r="109" spans="1:116" s="30" customFormat="1" ht="12.75" customHeight="1">
      <c r="A109" s="187" t="s">
        <v>129</v>
      </c>
      <c r="B109" s="187"/>
      <c r="C109" s="187"/>
      <c r="D109" s="187"/>
      <c r="E109" s="187"/>
      <c r="F109" s="187"/>
      <c r="G109" s="187"/>
      <c r="H109" s="187"/>
      <c r="I109" s="187"/>
      <c r="J109" s="187"/>
      <c r="K109" s="187"/>
      <c r="L109" s="187"/>
      <c r="M109" s="187"/>
    </row>
    <row r="110" spans="1:116" s="30" customFormat="1">
      <c r="A110" s="183" t="s">
        <v>130</v>
      </c>
      <c r="B110" s="183"/>
      <c r="C110" s="183"/>
      <c r="D110" s="183"/>
      <c r="E110" s="183"/>
      <c r="F110" s="183"/>
      <c r="G110" s="183"/>
      <c r="H110" s="183"/>
      <c r="I110" s="183"/>
      <c r="J110" s="183"/>
      <c r="K110" s="183"/>
      <c r="L110" s="183"/>
      <c r="M110" s="183"/>
    </row>
    <row r="111" spans="1:116" s="30" customFormat="1">
      <c r="A111" s="187" t="s">
        <v>131</v>
      </c>
      <c r="B111" s="187"/>
      <c r="C111" s="187"/>
      <c r="D111" s="187"/>
      <c r="E111" s="187"/>
      <c r="F111" s="187"/>
      <c r="G111" s="187"/>
      <c r="H111" s="187"/>
      <c r="I111" s="187"/>
      <c r="J111" s="187"/>
      <c r="K111" s="187"/>
      <c r="L111" s="187"/>
      <c r="M111" s="187"/>
    </row>
    <row r="112" spans="1:116" s="30" customFormat="1" ht="36" customHeight="1">
      <c r="A112" s="186" t="s">
        <v>132</v>
      </c>
      <c r="B112" s="186"/>
      <c r="C112" s="186"/>
      <c r="D112" s="186"/>
      <c r="E112" s="186"/>
      <c r="F112" s="186"/>
      <c r="G112" s="186"/>
      <c r="H112" s="186"/>
      <c r="I112" s="186"/>
      <c r="J112" s="186"/>
      <c r="K112" s="186"/>
      <c r="L112" s="186"/>
      <c r="M112" s="186"/>
    </row>
    <row r="113" spans="1:13" s="30" customFormat="1">
      <c r="A113" s="183" t="s">
        <v>153</v>
      </c>
      <c r="B113" s="183"/>
      <c r="C113" s="183"/>
      <c r="D113" s="183"/>
      <c r="E113" s="183"/>
      <c r="F113" s="183"/>
      <c r="G113" s="183"/>
      <c r="H113" s="183"/>
      <c r="I113" s="183"/>
      <c r="J113" s="183"/>
      <c r="K113" s="183"/>
      <c r="L113" s="183"/>
      <c r="M113" s="183"/>
    </row>
    <row r="114" spans="1:13" s="30" customFormat="1" ht="12.6" customHeight="1">
      <c r="A114" s="183" t="s">
        <v>133</v>
      </c>
      <c r="B114" s="183"/>
      <c r="C114" s="183"/>
      <c r="D114" s="183"/>
      <c r="E114" s="183"/>
      <c r="F114" s="183"/>
      <c r="G114" s="183"/>
      <c r="H114" s="183"/>
      <c r="I114" s="183"/>
      <c r="J114" s="183"/>
      <c r="K114" s="183"/>
      <c r="L114" s="183"/>
      <c r="M114" s="183"/>
    </row>
    <row r="115" spans="1:13" s="30" customFormat="1">
      <c r="I115" s="91"/>
      <c r="J115" s="91"/>
      <c r="K115" s="91"/>
      <c r="L115" s="91"/>
      <c r="M115" s="91"/>
    </row>
    <row r="116" spans="1:13" s="30" customFormat="1">
      <c r="I116" s="91"/>
      <c r="J116" s="91"/>
      <c r="K116" s="91"/>
      <c r="L116" s="91"/>
      <c r="M116" s="91"/>
    </row>
    <row r="117" spans="1:13" s="30" customFormat="1">
      <c r="I117" s="91"/>
      <c r="J117" s="91"/>
      <c r="K117" s="91"/>
      <c r="L117" s="91"/>
      <c r="M117" s="91"/>
    </row>
    <row r="118" spans="1:13" s="30" customFormat="1">
      <c r="I118" s="91"/>
      <c r="J118" s="91"/>
      <c r="K118" s="91"/>
      <c r="L118" s="91"/>
      <c r="M118" s="91"/>
    </row>
    <row r="119" spans="1:13" s="30" customFormat="1">
      <c r="I119" s="91"/>
      <c r="J119" s="91"/>
      <c r="K119" s="91"/>
      <c r="L119" s="91"/>
      <c r="M119" s="91"/>
    </row>
    <row r="120" spans="1:13" s="30" customFormat="1">
      <c r="I120" s="91"/>
      <c r="J120" s="91"/>
      <c r="K120" s="91"/>
      <c r="L120" s="91"/>
      <c r="M120" s="91"/>
    </row>
    <row r="121" spans="1:13" s="30" customFormat="1">
      <c r="I121" s="91"/>
      <c r="J121" s="91"/>
      <c r="K121" s="91"/>
      <c r="L121" s="91"/>
      <c r="M121" s="91"/>
    </row>
    <row r="122" spans="1:13" s="30" customFormat="1">
      <c r="I122" s="91"/>
      <c r="J122" s="91"/>
      <c r="K122" s="91"/>
      <c r="L122" s="91"/>
      <c r="M122" s="91"/>
    </row>
    <row r="123" spans="1:13" s="30" customFormat="1">
      <c r="I123" s="91"/>
      <c r="J123" s="91"/>
      <c r="K123" s="91"/>
      <c r="L123" s="91"/>
      <c r="M123" s="91"/>
    </row>
    <row r="124" spans="1:13" s="30" customFormat="1">
      <c r="I124" s="91"/>
      <c r="J124" s="91"/>
      <c r="K124" s="91"/>
      <c r="L124" s="91"/>
      <c r="M124" s="91"/>
    </row>
    <row r="125" spans="1:13" s="30" customFormat="1">
      <c r="I125" s="91"/>
      <c r="J125" s="91"/>
      <c r="K125" s="91"/>
      <c r="L125" s="91"/>
      <c r="M125" s="91"/>
    </row>
    <row r="126" spans="1:13" s="30" customFormat="1">
      <c r="I126" s="91"/>
      <c r="J126" s="91"/>
      <c r="K126" s="91"/>
      <c r="L126" s="91"/>
      <c r="M126" s="91"/>
    </row>
    <row r="127" spans="1:13" s="30" customFormat="1">
      <c r="I127" s="91"/>
      <c r="J127" s="91"/>
      <c r="K127" s="91"/>
      <c r="L127" s="91"/>
      <c r="M127" s="91"/>
    </row>
    <row r="128" spans="1:13" s="30" customFormat="1">
      <c r="I128" s="91"/>
      <c r="J128" s="91"/>
      <c r="K128" s="91"/>
      <c r="L128" s="91"/>
      <c r="M128" s="91"/>
    </row>
    <row r="129" spans="9:13" s="30" customFormat="1">
      <c r="I129" s="91"/>
      <c r="J129" s="91"/>
      <c r="K129" s="91"/>
      <c r="L129" s="91"/>
      <c r="M129" s="91"/>
    </row>
    <row r="130" spans="9:13" s="30" customFormat="1">
      <c r="I130" s="91"/>
      <c r="J130" s="91"/>
      <c r="K130" s="91"/>
      <c r="L130" s="91"/>
      <c r="M130" s="91"/>
    </row>
    <row r="131" spans="9:13" s="30" customFormat="1">
      <c r="I131" s="91"/>
      <c r="J131" s="91"/>
      <c r="K131" s="91"/>
      <c r="L131" s="91"/>
      <c r="M131" s="91"/>
    </row>
    <row r="132" spans="9:13" s="30" customFormat="1">
      <c r="I132" s="91"/>
      <c r="J132" s="91"/>
      <c r="K132" s="91"/>
      <c r="L132" s="91"/>
      <c r="M132" s="91"/>
    </row>
    <row r="133" spans="9:13" s="30" customFormat="1">
      <c r="I133" s="91"/>
      <c r="J133" s="91"/>
      <c r="K133" s="91"/>
      <c r="L133" s="91"/>
      <c r="M133" s="91"/>
    </row>
    <row r="134" spans="9:13" s="30" customFormat="1">
      <c r="I134" s="91"/>
      <c r="J134" s="91"/>
      <c r="K134" s="91"/>
      <c r="L134" s="91"/>
      <c r="M134" s="91"/>
    </row>
    <row r="135" spans="9:13" s="30" customFormat="1">
      <c r="I135" s="91"/>
      <c r="J135" s="91"/>
      <c r="K135" s="91"/>
      <c r="L135" s="91"/>
      <c r="M135" s="91"/>
    </row>
    <row r="136" spans="9:13" s="30" customFormat="1">
      <c r="I136" s="91"/>
      <c r="J136" s="91"/>
      <c r="K136" s="91"/>
      <c r="L136" s="91"/>
      <c r="M136" s="91"/>
    </row>
    <row r="137" spans="9:13" s="30" customFormat="1">
      <c r="I137" s="91"/>
      <c r="J137" s="91"/>
      <c r="K137" s="91"/>
      <c r="L137" s="91"/>
      <c r="M137" s="91"/>
    </row>
    <row r="138" spans="9:13" s="30" customFormat="1">
      <c r="I138" s="91"/>
      <c r="J138" s="91"/>
      <c r="K138" s="91"/>
      <c r="L138" s="91"/>
      <c r="M138" s="91"/>
    </row>
    <row r="139" spans="9:13" s="30" customFormat="1">
      <c r="I139" s="91"/>
      <c r="J139" s="91"/>
      <c r="K139" s="91"/>
      <c r="L139" s="91"/>
      <c r="M139" s="91"/>
    </row>
    <row r="140" spans="9:13" s="30" customFormat="1">
      <c r="I140" s="91"/>
      <c r="J140" s="91"/>
      <c r="K140" s="91"/>
      <c r="L140" s="91"/>
      <c r="M140" s="91"/>
    </row>
    <row r="141" spans="9:13" s="30" customFormat="1">
      <c r="I141" s="91"/>
      <c r="J141" s="91"/>
      <c r="K141" s="91"/>
      <c r="L141" s="91"/>
      <c r="M141" s="91"/>
    </row>
    <row r="142" spans="9:13" s="30" customFormat="1">
      <c r="I142" s="91"/>
      <c r="J142" s="91"/>
      <c r="K142" s="91"/>
      <c r="L142" s="91"/>
      <c r="M142" s="91"/>
    </row>
    <row r="143" spans="9:13" s="30" customFormat="1">
      <c r="I143" s="91"/>
      <c r="J143" s="91"/>
      <c r="K143" s="91"/>
      <c r="L143" s="91"/>
      <c r="M143" s="91"/>
    </row>
    <row r="144" spans="9:13" s="30" customFormat="1">
      <c r="I144" s="91"/>
      <c r="J144" s="91"/>
      <c r="K144" s="91"/>
      <c r="L144" s="91"/>
      <c r="M144" s="91"/>
    </row>
    <row r="145" spans="9:13" s="30" customFormat="1">
      <c r="I145" s="91"/>
      <c r="J145" s="91"/>
      <c r="K145" s="91"/>
      <c r="L145" s="91"/>
      <c r="M145" s="91"/>
    </row>
    <row r="146" spans="9:13" s="30" customFormat="1">
      <c r="I146" s="91"/>
      <c r="J146" s="91"/>
      <c r="K146" s="91"/>
      <c r="L146" s="91"/>
      <c r="M146" s="91"/>
    </row>
    <row r="147" spans="9:13" s="30" customFormat="1">
      <c r="I147" s="91"/>
      <c r="J147" s="91"/>
      <c r="K147" s="91"/>
      <c r="L147" s="91"/>
      <c r="M147" s="91"/>
    </row>
    <row r="148" spans="9:13" s="30" customFormat="1">
      <c r="I148" s="91"/>
      <c r="J148" s="91"/>
      <c r="K148" s="91"/>
      <c r="L148" s="91"/>
      <c r="M148" s="91"/>
    </row>
    <row r="149" spans="9:13" s="30" customFormat="1">
      <c r="I149" s="91"/>
      <c r="J149" s="91"/>
      <c r="K149" s="91"/>
      <c r="L149" s="91"/>
      <c r="M149" s="91"/>
    </row>
    <row r="150" spans="9:13" s="30" customFormat="1">
      <c r="I150" s="91"/>
      <c r="J150" s="91"/>
      <c r="K150" s="91"/>
      <c r="L150" s="91"/>
      <c r="M150" s="91"/>
    </row>
    <row r="151" spans="9:13" s="30" customFormat="1">
      <c r="I151" s="91"/>
      <c r="J151" s="91"/>
      <c r="K151" s="91"/>
      <c r="L151" s="91"/>
      <c r="M151" s="91"/>
    </row>
    <row r="152" spans="9:13" s="30" customFormat="1">
      <c r="I152" s="91"/>
      <c r="J152" s="91"/>
      <c r="K152" s="91"/>
      <c r="L152" s="91"/>
      <c r="M152" s="91"/>
    </row>
    <row r="153" spans="9:13" s="30" customFormat="1">
      <c r="I153" s="91"/>
      <c r="J153" s="91"/>
      <c r="K153" s="91"/>
      <c r="L153" s="91"/>
      <c r="M153" s="91"/>
    </row>
    <row r="154" spans="9:13" s="30" customFormat="1">
      <c r="I154" s="91"/>
      <c r="J154" s="91"/>
      <c r="K154" s="91"/>
      <c r="L154" s="91"/>
      <c r="M154" s="91"/>
    </row>
    <row r="155" spans="9:13" s="30" customFormat="1">
      <c r="I155" s="91"/>
      <c r="J155" s="91"/>
      <c r="K155" s="91"/>
      <c r="L155" s="91"/>
      <c r="M155" s="91"/>
    </row>
    <row r="156" spans="9:13" s="30" customFormat="1">
      <c r="I156" s="91"/>
      <c r="J156" s="91"/>
      <c r="K156" s="91"/>
      <c r="L156" s="91"/>
      <c r="M156" s="91"/>
    </row>
    <row r="157" spans="9:13" s="30" customFormat="1">
      <c r="I157" s="91"/>
      <c r="J157" s="91"/>
      <c r="K157" s="91"/>
      <c r="L157" s="91"/>
      <c r="M157" s="91"/>
    </row>
    <row r="158" spans="9:13" s="30" customFormat="1">
      <c r="I158" s="91"/>
      <c r="J158" s="91"/>
      <c r="K158" s="91"/>
      <c r="L158" s="91"/>
      <c r="M158" s="91"/>
    </row>
    <row r="159" spans="9:13" s="30" customFormat="1">
      <c r="I159" s="91"/>
      <c r="J159" s="91"/>
      <c r="K159" s="91"/>
      <c r="L159" s="91"/>
      <c r="M159" s="91"/>
    </row>
    <row r="160" spans="9:13" s="30" customFormat="1">
      <c r="I160" s="91"/>
      <c r="J160" s="91"/>
      <c r="K160" s="91"/>
      <c r="L160" s="91"/>
      <c r="M160" s="91"/>
    </row>
    <row r="161" spans="9:13" s="30" customFormat="1">
      <c r="I161" s="91"/>
      <c r="J161" s="91"/>
      <c r="K161" s="91"/>
      <c r="L161" s="91"/>
      <c r="M161" s="91"/>
    </row>
    <row r="162" spans="9:13" s="30" customFormat="1">
      <c r="I162" s="91"/>
      <c r="J162" s="91"/>
      <c r="K162" s="91"/>
      <c r="L162" s="91"/>
      <c r="M162" s="91"/>
    </row>
    <row r="163" spans="9:13" s="30" customFormat="1">
      <c r="I163" s="91"/>
      <c r="J163" s="91"/>
      <c r="K163" s="91"/>
      <c r="L163" s="91"/>
      <c r="M163" s="91"/>
    </row>
    <row r="164" spans="9:13" s="30" customFormat="1">
      <c r="I164" s="91"/>
      <c r="J164" s="91"/>
      <c r="K164" s="91"/>
      <c r="L164" s="91"/>
      <c r="M164" s="91"/>
    </row>
    <row r="165" spans="9:13" s="30" customFormat="1">
      <c r="I165" s="91"/>
      <c r="J165" s="91"/>
      <c r="K165" s="91"/>
      <c r="L165" s="91"/>
      <c r="M165" s="91"/>
    </row>
    <row r="166" spans="9:13" s="30" customFormat="1">
      <c r="I166" s="91"/>
      <c r="J166" s="91"/>
      <c r="K166" s="91"/>
      <c r="L166" s="91"/>
      <c r="M166" s="91"/>
    </row>
    <row r="167" spans="9:13" s="30" customFormat="1">
      <c r="I167" s="91"/>
      <c r="J167" s="91"/>
      <c r="K167" s="91"/>
      <c r="L167" s="91"/>
      <c r="M167" s="91"/>
    </row>
    <row r="168" spans="9:13" s="30" customFormat="1">
      <c r="I168" s="91"/>
      <c r="J168" s="91"/>
      <c r="K168" s="91"/>
      <c r="L168" s="91"/>
      <c r="M168" s="91"/>
    </row>
    <row r="169" spans="9:13" s="30" customFormat="1">
      <c r="I169" s="91"/>
      <c r="J169" s="91"/>
      <c r="K169" s="91"/>
      <c r="L169" s="91"/>
      <c r="M169" s="91"/>
    </row>
    <row r="170" spans="9:13" s="30" customFormat="1">
      <c r="I170" s="91"/>
      <c r="J170" s="91"/>
      <c r="K170" s="91"/>
      <c r="L170" s="91"/>
      <c r="M170" s="91"/>
    </row>
    <row r="171" spans="9:13" s="30" customFormat="1">
      <c r="I171" s="91"/>
      <c r="J171" s="91"/>
      <c r="K171" s="91"/>
      <c r="L171" s="91"/>
      <c r="M171" s="91"/>
    </row>
    <row r="172" spans="9:13" s="30" customFormat="1">
      <c r="I172" s="91"/>
      <c r="J172" s="91"/>
      <c r="K172" s="91"/>
      <c r="L172" s="91"/>
      <c r="M172" s="91"/>
    </row>
    <row r="173" spans="9:13" s="30" customFormat="1">
      <c r="I173" s="91"/>
      <c r="J173" s="91"/>
      <c r="K173" s="91"/>
      <c r="L173" s="91"/>
      <c r="M173" s="91"/>
    </row>
    <row r="174" spans="9:13" s="30" customFormat="1">
      <c r="I174" s="91"/>
      <c r="J174" s="91"/>
      <c r="K174" s="91"/>
      <c r="L174" s="91"/>
      <c r="M174" s="91"/>
    </row>
    <row r="175" spans="9:13" s="30" customFormat="1">
      <c r="I175" s="91"/>
      <c r="J175" s="91"/>
      <c r="K175" s="91"/>
      <c r="L175" s="91"/>
      <c r="M175" s="91"/>
    </row>
    <row r="176" spans="9:13" s="30" customFormat="1">
      <c r="I176" s="91"/>
      <c r="J176" s="91"/>
      <c r="K176" s="91"/>
      <c r="L176" s="91"/>
      <c r="M176" s="91"/>
    </row>
    <row r="177" spans="9:13" s="30" customFormat="1">
      <c r="I177" s="91"/>
      <c r="J177" s="91"/>
      <c r="K177" s="91"/>
      <c r="L177" s="91"/>
      <c r="M177" s="91"/>
    </row>
    <row r="178" spans="9:13" s="30" customFormat="1">
      <c r="I178" s="91"/>
      <c r="J178" s="91"/>
      <c r="K178" s="91"/>
      <c r="L178" s="91"/>
      <c r="M178" s="91"/>
    </row>
    <row r="179" spans="9:13" s="30" customFormat="1">
      <c r="I179" s="91"/>
      <c r="J179" s="91"/>
      <c r="K179" s="91"/>
      <c r="L179" s="91"/>
      <c r="M179" s="91"/>
    </row>
    <row r="180" spans="9:13" s="30" customFormat="1">
      <c r="I180" s="91"/>
      <c r="J180" s="91"/>
      <c r="K180" s="91"/>
      <c r="L180" s="91"/>
      <c r="M180" s="91"/>
    </row>
    <row r="181" spans="9:13" s="30" customFormat="1">
      <c r="I181" s="91"/>
      <c r="J181" s="91"/>
      <c r="K181" s="91"/>
      <c r="L181" s="91"/>
      <c r="M181" s="91"/>
    </row>
    <row r="182" spans="9:13" s="30" customFormat="1">
      <c r="I182" s="91"/>
      <c r="J182" s="91"/>
      <c r="K182" s="91"/>
      <c r="L182" s="91"/>
      <c r="M182" s="91"/>
    </row>
    <row r="183" spans="9:13" s="30" customFormat="1">
      <c r="I183" s="91"/>
      <c r="J183" s="91"/>
      <c r="K183" s="91"/>
      <c r="L183" s="91"/>
      <c r="M183" s="91"/>
    </row>
    <row r="184" spans="9:13" s="30" customFormat="1">
      <c r="I184" s="91"/>
      <c r="J184" s="91"/>
      <c r="K184" s="91"/>
      <c r="L184" s="91"/>
      <c r="M184" s="91"/>
    </row>
    <row r="185" spans="9:13" s="30" customFormat="1">
      <c r="I185" s="91"/>
      <c r="J185" s="91"/>
      <c r="K185" s="91"/>
      <c r="L185" s="91"/>
      <c r="M185" s="91"/>
    </row>
    <row r="186" spans="9:13" s="30" customFormat="1">
      <c r="I186" s="91"/>
      <c r="J186" s="91"/>
      <c r="K186" s="91"/>
      <c r="L186" s="91"/>
      <c r="M186" s="91"/>
    </row>
    <row r="187" spans="9:13" s="30" customFormat="1">
      <c r="I187" s="91"/>
      <c r="J187" s="91"/>
      <c r="K187" s="91"/>
      <c r="L187" s="91"/>
      <c r="M187" s="91"/>
    </row>
    <row r="188" spans="9:13" s="30" customFormat="1">
      <c r="I188" s="91"/>
      <c r="J188" s="91"/>
      <c r="K188" s="91"/>
      <c r="L188" s="91"/>
      <c r="M188" s="91"/>
    </row>
    <row r="189" spans="9:13" s="30" customFormat="1">
      <c r="I189" s="91"/>
      <c r="J189" s="91"/>
      <c r="K189" s="91"/>
      <c r="L189" s="91"/>
      <c r="M189" s="91"/>
    </row>
    <row r="190" spans="9:13" s="30" customFormat="1">
      <c r="I190" s="91"/>
      <c r="J190" s="91"/>
      <c r="K190" s="91"/>
      <c r="L190" s="91"/>
      <c r="M190" s="91"/>
    </row>
    <row r="191" spans="9:13" s="30" customFormat="1">
      <c r="I191" s="91"/>
      <c r="J191" s="91"/>
      <c r="K191" s="91"/>
      <c r="L191" s="91"/>
      <c r="M191" s="91"/>
    </row>
    <row r="192" spans="9:13" s="30" customFormat="1">
      <c r="I192" s="91"/>
      <c r="J192" s="91"/>
      <c r="K192" s="91"/>
      <c r="L192" s="91"/>
      <c r="M192" s="91"/>
    </row>
    <row r="193" spans="9:13" s="30" customFormat="1">
      <c r="I193" s="91"/>
      <c r="J193" s="91"/>
      <c r="K193" s="91"/>
      <c r="L193" s="91"/>
      <c r="M193" s="91"/>
    </row>
    <row r="194" spans="9:13" s="30" customFormat="1">
      <c r="I194" s="91"/>
      <c r="J194" s="91"/>
      <c r="K194" s="91"/>
      <c r="L194" s="91"/>
      <c r="M194" s="91"/>
    </row>
    <row r="195" spans="9:13" s="30" customFormat="1">
      <c r="I195" s="91"/>
      <c r="J195" s="91"/>
      <c r="K195" s="91"/>
      <c r="L195" s="91"/>
      <c r="M195" s="91"/>
    </row>
    <row r="196" spans="9:13" s="30" customFormat="1">
      <c r="I196" s="91"/>
      <c r="J196" s="91"/>
      <c r="K196" s="91"/>
      <c r="L196" s="91"/>
      <c r="M196" s="91"/>
    </row>
    <row r="197" spans="9:13" s="30" customFormat="1">
      <c r="I197" s="91"/>
      <c r="J197" s="91"/>
      <c r="K197" s="91"/>
      <c r="L197" s="91"/>
      <c r="M197" s="91"/>
    </row>
    <row r="198" spans="9:13" s="30" customFormat="1">
      <c r="I198" s="91"/>
      <c r="J198" s="91"/>
      <c r="K198" s="91"/>
      <c r="L198" s="91"/>
      <c r="M198" s="91"/>
    </row>
    <row r="199" spans="9:13" s="30" customFormat="1">
      <c r="I199" s="91"/>
      <c r="J199" s="91"/>
      <c r="K199" s="91"/>
      <c r="L199" s="91"/>
      <c r="M199" s="91"/>
    </row>
    <row r="200" spans="9:13" s="30" customFormat="1">
      <c r="I200" s="91"/>
      <c r="J200" s="91"/>
      <c r="K200" s="91"/>
      <c r="L200" s="91"/>
      <c r="M200" s="91"/>
    </row>
    <row r="201" spans="9:13" s="30" customFormat="1">
      <c r="I201" s="91"/>
      <c r="J201" s="91"/>
      <c r="K201" s="91"/>
      <c r="L201" s="91"/>
      <c r="M201" s="91"/>
    </row>
    <row r="202" spans="9:13" s="30" customFormat="1">
      <c r="I202" s="91"/>
      <c r="J202" s="91"/>
      <c r="K202" s="91"/>
      <c r="L202" s="91"/>
      <c r="M202" s="91"/>
    </row>
    <row r="203" spans="9:13" s="30" customFormat="1">
      <c r="I203" s="91"/>
      <c r="J203" s="91"/>
      <c r="K203" s="91"/>
      <c r="L203" s="91"/>
      <c r="M203" s="91"/>
    </row>
    <row r="204" spans="9:13" s="30" customFormat="1">
      <c r="I204" s="91"/>
      <c r="J204" s="91"/>
      <c r="K204" s="91"/>
      <c r="L204" s="91"/>
      <c r="M204" s="91"/>
    </row>
    <row r="205" spans="9:13" s="30" customFormat="1">
      <c r="I205" s="91"/>
      <c r="J205" s="91"/>
      <c r="K205" s="91"/>
      <c r="L205" s="91"/>
      <c r="M205" s="91"/>
    </row>
    <row r="206" spans="9:13" s="30" customFormat="1">
      <c r="I206" s="91"/>
      <c r="J206" s="91"/>
      <c r="K206" s="91"/>
      <c r="L206" s="91"/>
      <c r="M206" s="91"/>
    </row>
    <row r="207" spans="9:13" s="30" customFormat="1">
      <c r="I207" s="91"/>
      <c r="J207" s="91"/>
      <c r="K207" s="91"/>
      <c r="L207" s="91"/>
      <c r="M207" s="91"/>
    </row>
    <row r="208" spans="9:13" s="30" customFormat="1">
      <c r="I208" s="91"/>
      <c r="J208" s="91"/>
      <c r="K208" s="91"/>
      <c r="L208" s="91"/>
      <c r="M208" s="91"/>
    </row>
    <row r="209" spans="9:13" s="30" customFormat="1">
      <c r="I209" s="91"/>
      <c r="J209" s="91"/>
      <c r="K209" s="91"/>
      <c r="L209" s="91"/>
      <c r="M209" s="91"/>
    </row>
    <row r="210" spans="9:13" s="30" customFormat="1">
      <c r="I210" s="91"/>
      <c r="J210" s="91"/>
      <c r="K210" s="91"/>
      <c r="L210" s="91"/>
      <c r="M210" s="91"/>
    </row>
    <row r="211" spans="9:13" s="30" customFormat="1">
      <c r="I211" s="91"/>
      <c r="J211" s="91"/>
      <c r="K211" s="91"/>
      <c r="L211" s="91"/>
      <c r="M211" s="91"/>
    </row>
    <row r="212" spans="9:13" s="30" customFormat="1">
      <c r="I212" s="91"/>
      <c r="J212" s="91"/>
      <c r="K212" s="91"/>
      <c r="L212" s="91"/>
      <c r="M212" s="91"/>
    </row>
    <row r="213" spans="9:13" s="30" customFormat="1">
      <c r="I213" s="91"/>
      <c r="J213" s="91"/>
      <c r="K213" s="91"/>
      <c r="L213" s="91"/>
      <c r="M213" s="91"/>
    </row>
    <row r="214" spans="9:13" s="30" customFormat="1">
      <c r="I214" s="91"/>
      <c r="J214" s="91"/>
      <c r="K214" s="91"/>
      <c r="L214" s="91"/>
      <c r="M214" s="91"/>
    </row>
    <row r="215" spans="9:13" s="30" customFormat="1">
      <c r="I215" s="91"/>
      <c r="J215" s="91"/>
      <c r="K215" s="91"/>
      <c r="L215" s="91"/>
      <c r="M215" s="91"/>
    </row>
    <row r="216" spans="9:13" s="30" customFormat="1">
      <c r="I216" s="91"/>
      <c r="J216" s="91"/>
      <c r="K216" s="91"/>
      <c r="L216" s="91"/>
      <c r="M216" s="91"/>
    </row>
    <row r="217" spans="9:13" s="30" customFormat="1">
      <c r="I217" s="91"/>
      <c r="J217" s="91"/>
      <c r="K217" s="91"/>
      <c r="L217" s="91"/>
      <c r="M217" s="91"/>
    </row>
    <row r="218" spans="9:13" s="30" customFormat="1">
      <c r="I218" s="91"/>
      <c r="J218" s="91"/>
      <c r="K218" s="91"/>
      <c r="L218" s="91"/>
      <c r="M218" s="91"/>
    </row>
    <row r="219" spans="9:13" s="30" customFormat="1">
      <c r="I219" s="91"/>
      <c r="J219" s="91"/>
      <c r="K219" s="91"/>
      <c r="L219" s="91"/>
      <c r="M219" s="91"/>
    </row>
    <row r="220" spans="9:13" s="30" customFormat="1">
      <c r="I220" s="91"/>
      <c r="J220" s="91"/>
      <c r="K220" s="91"/>
      <c r="L220" s="91"/>
      <c r="M220" s="91"/>
    </row>
    <row r="221" spans="9:13" s="30" customFormat="1">
      <c r="I221" s="91"/>
      <c r="J221" s="91"/>
      <c r="K221" s="91"/>
      <c r="L221" s="91"/>
      <c r="M221" s="91"/>
    </row>
    <row r="222" spans="9:13" s="30" customFormat="1">
      <c r="I222" s="91"/>
      <c r="J222" s="91"/>
      <c r="K222" s="91"/>
      <c r="L222" s="91"/>
      <c r="M222" s="91"/>
    </row>
    <row r="223" spans="9:13" s="30" customFormat="1">
      <c r="I223" s="91"/>
      <c r="J223" s="91"/>
      <c r="K223" s="91"/>
      <c r="L223" s="91"/>
      <c r="M223" s="91"/>
    </row>
    <row r="224" spans="9:13" s="30" customFormat="1">
      <c r="I224" s="91"/>
      <c r="J224" s="91"/>
      <c r="K224" s="91"/>
      <c r="L224" s="91"/>
      <c r="M224" s="91"/>
    </row>
    <row r="225" spans="9:13" s="30" customFormat="1">
      <c r="I225" s="91"/>
      <c r="J225" s="91"/>
      <c r="K225" s="91"/>
      <c r="L225" s="91"/>
      <c r="M225" s="91"/>
    </row>
    <row r="226" spans="9:13" s="30" customFormat="1">
      <c r="I226" s="91"/>
      <c r="J226" s="91"/>
      <c r="K226" s="91"/>
      <c r="L226" s="91"/>
      <c r="M226" s="91"/>
    </row>
    <row r="227" spans="9:13" s="30" customFormat="1">
      <c r="I227" s="91"/>
      <c r="J227" s="91"/>
      <c r="K227" s="91"/>
      <c r="L227" s="91"/>
      <c r="M227" s="91"/>
    </row>
    <row r="228" spans="9:13" s="30" customFormat="1">
      <c r="I228" s="91"/>
      <c r="J228" s="91"/>
      <c r="K228" s="91"/>
      <c r="L228" s="91"/>
      <c r="M228" s="91"/>
    </row>
    <row r="229" spans="9:13" s="30" customFormat="1">
      <c r="I229" s="91"/>
      <c r="J229" s="91"/>
      <c r="K229" s="91"/>
      <c r="L229" s="91"/>
      <c r="M229" s="91"/>
    </row>
    <row r="230" spans="9:13" s="30" customFormat="1">
      <c r="I230" s="91"/>
      <c r="J230" s="91"/>
      <c r="K230" s="91"/>
      <c r="L230" s="91"/>
      <c r="M230" s="91"/>
    </row>
    <row r="231" spans="9:13" s="30" customFormat="1">
      <c r="I231" s="91"/>
      <c r="J231" s="91"/>
      <c r="K231" s="91"/>
      <c r="L231" s="91"/>
      <c r="M231" s="91"/>
    </row>
    <row r="232" spans="9:13" s="30" customFormat="1">
      <c r="I232" s="91"/>
      <c r="J232" s="91"/>
      <c r="K232" s="91"/>
      <c r="L232" s="91"/>
      <c r="M232" s="91"/>
    </row>
    <row r="233" spans="9:13" s="30" customFormat="1">
      <c r="I233" s="91"/>
      <c r="J233" s="91"/>
      <c r="K233" s="91"/>
      <c r="L233" s="91"/>
      <c r="M233" s="91"/>
    </row>
    <row r="234" spans="9:13" s="30" customFormat="1">
      <c r="I234" s="91"/>
      <c r="J234" s="91"/>
      <c r="K234" s="91"/>
      <c r="L234" s="91"/>
      <c r="M234" s="91"/>
    </row>
    <row r="235" spans="9:13" s="30" customFormat="1">
      <c r="I235" s="91"/>
      <c r="J235" s="91"/>
      <c r="K235" s="91"/>
      <c r="L235" s="91"/>
      <c r="M235" s="91"/>
    </row>
    <row r="236" spans="9:13" s="30" customFormat="1">
      <c r="I236" s="91"/>
      <c r="J236" s="91"/>
      <c r="K236" s="91"/>
      <c r="L236" s="91"/>
      <c r="M236" s="91"/>
    </row>
    <row r="237" spans="9:13" s="30" customFormat="1">
      <c r="I237" s="91"/>
      <c r="J237" s="91"/>
      <c r="K237" s="91"/>
      <c r="L237" s="91"/>
      <c r="M237" s="91"/>
    </row>
    <row r="238" spans="9:13" s="30" customFormat="1">
      <c r="I238" s="91"/>
      <c r="J238" s="91"/>
      <c r="K238" s="91"/>
      <c r="L238" s="91"/>
      <c r="M238" s="91"/>
    </row>
    <row r="239" spans="9:13" s="30" customFormat="1">
      <c r="I239" s="91"/>
      <c r="J239" s="91"/>
      <c r="K239" s="91"/>
      <c r="L239" s="91"/>
      <c r="M239" s="91"/>
    </row>
    <row r="240" spans="9:13" s="30" customFormat="1">
      <c r="I240" s="91"/>
      <c r="J240" s="91"/>
      <c r="K240" s="91"/>
      <c r="L240" s="91"/>
      <c r="M240" s="91"/>
    </row>
    <row r="241" spans="9:13" s="30" customFormat="1">
      <c r="I241" s="91"/>
      <c r="J241" s="91"/>
      <c r="K241" s="91"/>
      <c r="L241" s="91"/>
      <c r="M241" s="91"/>
    </row>
    <row r="242" spans="9:13" s="30" customFormat="1">
      <c r="I242" s="91"/>
      <c r="J242" s="91"/>
      <c r="K242" s="91"/>
      <c r="L242" s="91"/>
      <c r="M242" s="91"/>
    </row>
    <row r="243" spans="9:13" s="30" customFormat="1">
      <c r="I243" s="91"/>
      <c r="J243" s="91"/>
      <c r="K243" s="91"/>
      <c r="L243" s="91"/>
      <c r="M243" s="91"/>
    </row>
    <row r="244" spans="9:13" s="30" customFormat="1">
      <c r="I244" s="91"/>
      <c r="J244" s="91"/>
      <c r="K244" s="91"/>
      <c r="L244" s="91"/>
      <c r="M244" s="91"/>
    </row>
    <row r="245" spans="9:13" s="30" customFormat="1">
      <c r="I245" s="91"/>
      <c r="J245" s="91"/>
      <c r="K245" s="91"/>
      <c r="L245" s="91"/>
      <c r="M245" s="91"/>
    </row>
    <row r="246" spans="9:13" s="30" customFormat="1">
      <c r="I246" s="91"/>
      <c r="J246" s="91"/>
      <c r="K246" s="91"/>
      <c r="L246" s="91"/>
      <c r="M246" s="91"/>
    </row>
    <row r="247" spans="9:13" s="30" customFormat="1">
      <c r="I247" s="91"/>
      <c r="J247" s="91"/>
      <c r="K247" s="91"/>
      <c r="L247" s="91"/>
      <c r="M247" s="91"/>
    </row>
    <row r="248" spans="9:13" s="30" customFormat="1">
      <c r="I248" s="91"/>
      <c r="J248" s="91"/>
      <c r="K248" s="91"/>
      <c r="L248" s="91"/>
      <c r="M248" s="91"/>
    </row>
    <row r="249" spans="9:13" s="30" customFormat="1">
      <c r="I249" s="91"/>
      <c r="J249" s="91"/>
      <c r="K249" s="91"/>
      <c r="L249" s="91"/>
      <c r="M249" s="91"/>
    </row>
    <row r="250" spans="9:13" s="30" customFormat="1">
      <c r="I250" s="91"/>
      <c r="J250" s="91"/>
      <c r="K250" s="91"/>
      <c r="L250" s="91"/>
      <c r="M250" s="91"/>
    </row>
    <row r="251" spans="9:13" s="30" customFormat="1">
      <c r="I251" s="91"/>
      <c r="J251" s="91"/>
      <c r="K251" s="91"/>
      <c r="L251" s="91"/>
      <c r="M251" s="91"/>
    </row>
    <row r="252" spans="9:13" s="30" customFormat="1">
      <c r="I252" s="91"/>
      <c r="J252" s="91"/>
      <c r="K252" s="91"/>
      <c r="L252" s="91"/>
      <c r="M252" s="91"/>
    </row>
    <row r="253" spans="9:13" s="30" customFormat="1">
      <c r="I253" s="91"/>
      <c r="J253" s="91"/>
      <c r="K253" s="91"/>
      <c r="L253" s="91"/>
      <c r="M253" s="91"/>
    </row>
    <row r="254" spans="9:13" s="30" customFormat="1">
      <c r="I254" s="91"/>
      <c r="J254" s="91"/>
      <c r="K254" s="91"/>
      <c r="L254" s="91"/>
      <c r="M254" s="91"/>
    </row>
    <row r="255" spans="9:13" s="30" customFormat="1">
      <c r="I255" s="91"/>
      <c r="J255" s="91"/>
      <c r="K255" s="91"/>
      <c r="L255" s="91"/>
      <c r="M255" s="91"/>
    </row>
    <row r="256" spans="9:13" s="30" customFormat="1">
      <c r="I256" s="91"/>
      <c r="J256" s="91"/>
      <c r="K256" s="91"/>
      <c r="L256" s="91"/>
      <c r="M256" s="91"/>
    </row>
    <row r="257" spans="9:13" s="30" customFormat="1">
      <c r="I257" s="91"/>
      <c r="J257" s="91"/>
      <c r="K257" s="91"/>
      <c r="L257" s="91"/>
      <c r="M257" s="91"/>
    </row>
    <row r="258" spans="9:13" s="30" customFormat="1">
      <c r="I258" s="91"/>
      <c r="J258" s="91"/>
      <c r="K258" s="91"/>
      <c r="L258" s="91"/>
      <c r="M258" s="91"/>
    </row>
    <row r="259" spans="9:13" s="30" customFormat="1">
      <c r="I259" s="91"/>
      <c r="J259" s="91"/>
      <c r="K259" s="91"/>
      <c r="L259" s="91"/>
      <c r="M259" s="91"/>
    </row>
    <row r="260" spans="9:13" s="30" customFormat="1">
      <c r="I260" s="91"/>
      <c r="J260" s="91"/>
      <c r="K260" s="91"/>
      <c r="L260" s="91"/>
      <c r="M260" s="91"/>
    </row>
    <row r="261" spans="9:13" s="30" customFormat="1">
      <c r="I261" s="91"/>
      <c r="J261" s="91"/>
      <c r="K261" s="91"/>
      <c r="L261" s="91"/>
      <c r="M261" s="91"/>
    </row>
    <row r="262" spans="9:13" s="30" customFormat="1">
      <c r="I262" s="91"/>
      <c r="J262" s="91"/>
      <c r="K262" s="91"/>
      <c r="L262" s="91"/>
      <c r="M262" s="91"/>
    </row>
    <row r="263" spans="9:13" s="30" customFormat="1">
      <c r="I263" s="91"/>
      <c r="J263" s="91"/>
      <c r="K263" s="91"/>
      <c r="L263" s="91"/>
      <c r="M263" s="91"/>
    </row>
    <row r="264" spans="9:13" s="30" customFormat="1">
      <c r="I264" s="91"/>
      <c r="J264" s="91"/>
      <c r="K264" s="91"/>
      <c r="L264" s="91"/>
      <c r="M264" s="91"/>
    </row>
    <row r="265" spans="9:13" s="30" customFormat="1">
      <c r="I265" s="91"/>
      <c r="J265" s="91"/>
      <c r="K265" s="91"/>
      <c r="L265" s="91"/>
      <c r="M265" s="91"/>
    </row>
    <row r="266" spans="9:13" s="30" customFormat="1">
      <c r="I266" s="91"/>
      <c r="J266" s="91"/>
      <c r="K266" s="91"/>
      <c r="L266" s="91"/>
      <c r="M266" s="91"/>
    </row>
    <row r="267" spans="9:13" s="30" customFormat="1">
      <c r="I267" s="91"/>
      <c r="J267" s="91"/>
      <c r="K267" s="91"/>
      <c r="L267" s="91"/>
      <c r="M267" s="91"/>
    </row>
    <row r="268" spans="9:13" s="30" customFormat="1">
      <c r="I268" s="91"/>
      <c r="J268" s="91"/>
      <c r="K268" s="91"/>
      <c r="L268" s="91"/>
      <c r="M268" s="91"/>
    </row>
    <row r="269" spans="9:13" s="30" customFormat="1">
      <c r="I269" s="91"/>
      <c r="J269" s="91"/>
      <c r="K269" s="91"/>
      <c r="L269" s="91"/>
      <c r="M269" s="91"/>
    </row>
    <row r="270" spans="9:13" s="30" customFormat="1">
      <c r="I270" s="91"/>
      <c r="J270" s="91"/>
      <c r="K270" s="91"/>
      <c r="L270" s="91"/>
      <c r="M270" s="91"/>
    </row>
    <row r="271" spans="9:13" s="30" customFormat="1">
      <c r="I271" s="91"/>
      <c r="J271" s="91"/>
      <c r="K271" s="91"/>
      <c r="L271" s="91"/>
      <c r="M271" s="91"/>
    </row>
    <row r="272" spans="9:13" s="30" customFormat="1">
      <c r="I272" s="91"/>
      <c r="J272" s="91"/>
      <c r="K272" s="91"/>
      <c r="L272" s="91"/>
      <c r="M272" s="91"/>
    </row>
    <row r="273" spans="9:13" s="30" customFormat="1">
      <c r="I273" s="91"/>
      <c r="J273" s="91"/>
      <c r="K273" s="91"/>
      <c r="L273" s="91"/>
      <c r="M273" s="91"/>
    </row>
    <row r="274" spans="9:13" s="30" customFormat="1">
      <c r="I274" s="91"/>
      <c r="J274" s="91"/>
      <c r="K274" s="91"/>
      <c r="L274" s="91"/>
      <c r="M274" s="91"/>
    </row>
    <row r="275" spans="9:13" s="30" customFormat="1">
      <c r="I275" s="91"/>
      <c r="J275" s="91"/>
      <c r="K275" s="91"/>
      <c r="L275" s="91"/>
      <c r="M275" s="91"/>
    </row>
    <row r="276" spans="9:13" s="30" customFormat="1">
      <c r="I276" s="91"/>
      <c r="J276" s="91"/>
      <c r="K276" s="91"/>
      <c r="L276" s="91"/>
      <c r="M276" s="91"/>
    </row>
    <row r="277" spans="9:13" s="30" customFormat="1">
      <c r="I277" s="91"/>
      <c r="J277" s="91"/>
      <c r="K277" s="91"/>
      <c r="L277" s="91"/>
      <c r="M277" s="91"/>
    </row>
    <row r="278" spans="9:13" s="30" customFormat="1">
      <c r="I278" s="91"/>
      <c r="J278" s="91"/>
      <c r="K278" s="91"/>
      <c r="L278" s="91"/>
      <c r="M278" s="91"/>
    </row>
    <row r="279" spans="9:13" s="30" customFormat="1">
      <c r="I279" s="91"/>
      <c r="J279" s="91"/>
      <c r="K279" s="91"/>
      <c r="L279" s="91"/>
      <c r="M279" s="91"/>
    </row>
    <row r="280" spans="9:13" s="30" customFormat="1">
      <c r="I280" s="91"/>
      <c r="J280" s="91"/>
      <c r="K280" s="91"/>
      <c r="L280" s="91"/>
      <c r="M280" s="91"/>
    </row>
    <row r="281" spans="9:13" s="30" customFormat="1">
      <c r="I281" s="91"/>
      <c r="J281" s="91"/>
      <c r="K281" s="91"/>
      <c r="L281" s="91"/>
      <c r="M281" s="91"/>
    </row>
    <row r="282" spans="9:13" s="30" customFormat="1">
      <c r="I282" s="91"/>
      <c r="J282" s="91"/>
      <c r="K282" s="91"/>
      <c r="L282" s="91"/>
      <c r="M282" s="91"/>
    </row>
    <row r="283" spans="9:13" s="30" customFormat="1">
      <c r="I283" s="91"/>
      <c r="J283" s="91"/>
      <c r="K283" s="91"/>
      <c r="L283" s="91"/>
      <c r="M283" s="91"/>
    </row>
    <row r="284" spans="9:13" s="30" customFormat="1">
      <c r="I284" s="91"/>
      <c r="J284" s="91"/>
      <c r="K284" s="91"/>
      <c r="L284" s="91"/>
      <c r="M284" s="91"/>
    </row>
    <row r="285" spans="9:13" s="30" customFormat="1">
      <c r="I285" s="91"/>
      <c r="J285" s="91"/>
      <c r="K285" s="91"/>
      <c r="L285" s="91"/>
      <c r="M285" s="91"/>
    </row>
    <row r="286" spans="9:13" s="30" customFormat="1">
      <c r="I286" s="91"/>
      <c r="J286" s="91"/>
      <c r="K286" s="91"/>
      <c r="L286" s="91"/>
      <c r="M286" s="91"/>
    </row>
    <row r="287" spans="9:13" s="30" customFormat="1">
      <c r="I287" s="91"/>
      <c r="J287" s="91"/>
      <c r="K287" s="91"/>
      <c r="L287" s="91"/>
      <c r="M287" s="91"/>
    </row>
    <row r="288" spans="9:13" s="30" customFormat="1">
      <c r="I288" s="91"/>
      <c r="J288" s="91"/>
      <c r="K288" s="91"/>
      <c r="L288" s="91"/>
      <c r="M288" s="91"/>
    </row>
    <row r="289" spans="9:13" s="30" customFormat="1">
      <c r="I289" s="91"/>
      <c r="J289" s="91"/>
      <c r="K289" s="91"/>
      <c r="L289" s="91"/>
      <c r="M289" s="91"/>
    </row>
    <row r="290" spans="9:13" s="30" customFormat="1">
      <c r="I290" s="91"/>
      <c r="J290" s="91"/>
      <c r="K290" s="91"/>
      <c r="L290" s="91"/>
      <c r="M290" s="91"/>
    </row>
    <row r="291" spans="9:13" s="30" customFormat="1">
      <c r="I291" s="91"/>
      <c r="J291" s="91"/>
      <c r="K291" s="91"/>
      <c r="L291" s="91"/>
      <c r="M291" s="91"/>
    </row>
    <row r="292" spans="9:13" s="30" customFormat="1">
      <c r="I292" s="91"/>
      <c r="J292" s="91"/>
      <c r="K292" s="91"/>
      <c r="L292" s="91"/>
      <c r="M292" s="91"/>
    </row>
    <row r="293" spans="9:13" s="30" customFormat="1">
      <c r="I293" s="91"/>
      <c r="J293" s="91"/>
      <c r="K293" s="91"/>
      <c r="L293" s="91"/>
      <c r="M293" s="91"/>
    </row>
    <row r="294" spans="9:13" s="30" customFormat="1">
      <c r="I294" s="91"/>
      <c r="J294" s="91"/>
      <c r="K294" s="91"/>
      <c r="L294" s="91"/>
      <c r="M294" s="91"/>
    </row>
    <row r="295" spans="9:13" s="30" customFormat="1">
      <c r="I295" s="91"/>
      <c r="J295" s="91"/>
      <c r="K295" s="91"/>
      <c r="L295" s="91"/>
      <c r="M295" s="91"/>
    </row>
    <row r="296" spans="9:13" s="30" customFormat="1">
      <c r="I296" s="91"/>
      <c r="J296" s="91"/>
      <c r="K296" s="91"/>
      <c r="L296" s="91"/>
      <c r="M296" s="91"/>
    </row>
    <row r="297" spans="9:13" s="30" customFormat="1">
      <c r="I297" s="91"/>
      <c r="J297" s="91"/>
      <c r="K297" s="91"/>
      <c r="L297" s="91"/>
      <c r="M297" s="91"/>
    </row>
    <row r="298" spans="9:13" s="30" customFormat="1">
      <c r="I298" s="91"/>
      <c r="J298" s="91"/>
      <c r="K298" s="91"/>
      <c r="L298" s="91"/>
      <c r="M298" s="91"/>
    </row>
    <row r="299" spans="9:13" s="30" customFormat="1">
      <c r="I299" s="91"/>
      <c r="J299" s="91"/>
      <c r="K299" s="91"/>
      <c r="L299" s="91"/>
      <c r="M299" s="91"/>
    </row>
    <row r="300" spans="9:13" s="30" customFormat="1">
      <c r="I300" s="91"/>
      <c r="J300" s="91"/>
      <c r="K300" s="91"/>
      <c r="L300" s="91"/>
      <c r="M300" s="91"/>
    </row>
    <row r="301" spans="9:13" s="30" customFormat="1">
      <c r="I301" s="91"/>
      <c r="J301" s="91"/>
      <c r="K301" s="91"/>
      <c r="L301" s="91"/>
      <c r="M301" s="91"/>
    </row>
    <row r="302" spans="9:13" s="30" customFormat="1">
      <c r="I302" s="91"/>
      <c r="J302" s="91"/>
      <c r="K302" s="91"/>
      <c r="L302" s="91"/>
      <c r="M302" s="91"/>
    </row>
    <row r="303" spans="9:13" s="30" customFormat="1">
      <c r="I303" s="91"/>
      <c r="J303" s="91"/>
      <c r="K303" s="91"/>
      <c r="L303" s="91"/>
      <c r="M303" s="91"/>
    </row>
    <row r="304" spans="9:13" s="30" customFormat="1">
      <c r="I304" s="91"/>
      <c r="J304" s="91"/>
      <c r="K304" s="91"/>
      <c r="L304" s="91"/>
      <c r="M304" s="91"/>
    </row>
    <row r="305" spans="9:13" s="30" customFormat="1">
      <c r="I305" s="91"/>
      <c r="J305" s="91"/>
      <c r="K305" s="91"/>
      <c r="L305" s="91"/>
      <c r="M305" s="91"/>
    </row>
    <row r="306" spans="9:13" s="30" customFormat="1">
      <c r="I306" s="91"/>
      <c r="J306" s="91"/>
      <c r="K306" s="91"/>
      <c r="L306" s="91"/>
      <c r="M306" s="91"/>
    </row>
    <row r="307" spans="9:13" s="30" customFormat="1">
      <c r="I307" s="91"/>
      <c r="J307" s="91"/>
      <c r="K307" s="91"/>
      <c r="L307" s="91"/>
      <c r="M307" s="91"/>
    </row>
    <row r="308" spans="9:13" s="30" customFormat="1">
      <c r="I308" s="91"/>
      <c r="J308" s="91"/>
      <c r="K308" s="91"/>
      <c r="L308" s="91"/>
      <c r="M308" s="91"/>
    </row>
    <row r="309" spans="9:13" s="30" customFormat="1">
      <c r="I309" s="91"/>
      <c r="J309" s="91"/>
      <c r="K309" s="91"/>
      <c r="L309" s="91"/>
      <c r="M309" s="91"/>
    </row>
    <row r="310" spans="9:13" s="30" customFormat="1">
      <c r="I310" s="91"/>
      <c r="J310" s="91"/>
      <c r="K310" s="91"/>
      <c r="L310" s="91"/>
      <c r="M310" s="91"/>
    </row>
    <row r="311" spans="9:13" s="30" customFormat="1">
      <c r="I311" s="91"/>
      <c r="J311" s="91"/>
      <c r="K311" s="91"/>
      <c r="L311" s="91"/>
      <c r="M311" s="91"/>
    </row>
    <row r="312" spans="9:13" s="30" customFormat="1">
      <c r="I312" s="91"/>
      <c r="J312" s="91"/>
      <c r="K312" s="91"/>
      <c r="L312" s="91"/>
      <c r="M312" s="91"/>
    </row>
    <row r="313" spans="9:13" s="30" customFormat="1">
      <c r="I313" s="91"/>
      <c r="J313" s="91"/>
      <c r="K313" s="91"/>
      <c r="L313" s="91"/>
      <c r="M313" s="91"/>
    </row>
    <row r="314" spans="9:13" s="30" customFormat="1">
      <c r="I314" s="91"/>
      <c r="J314" s="91"/>
      <c r="K314" s="91"/>
      <c r="L314" s="91"/>
      <c r="M314" s="91"/>
    </row>
    <row r="315" spans="9:13" s="30" customFormat="1">
      <c r="I315" s="91"/>
      <c r="J315" s="91"/>
      <c r="K315" s="91"/>
      <c r="L315" s="91"/>
      <c r="M315" s="91"/>
    </row>
    <row r="316" spans="9:13" s="30" customFormat="1">
      <c r="I316" s="91"/>
      <c r="J316" s="91"/>
      <c r="K316" s="91"/>
      <c r="L316" s="91"/>
      <c r="M316" s="91"/>
    </row>
    <row r="317" spans="9:13" s="30" customFormat="1">
      <c r="I317" s="91"/>
      <c r="J317" s="91"/>
      <c r="K317" s="91"/>
      <c r="L317" s="91"/>
      <c r="M317" s="91"/>
    </row>
    <row r="318" spans="9:13" s="30" customFormat="1">
      <c r="I318" s="91"/>
      <c r="J318" s="91"/>
      <c r="K318" s="91"/>
      <c r="L318" s="91"/>
      <c r="M318" s="91"/>
    </row>
    <row r="319" spans="9:13" s="30" customFormat="1">
      <c r="I319" s="91"/>
      <c r="J319" s="91"/>
      <c r="K319" s="91"/>
      <c r="L319" s="91"/>
      <c r="M319" s="91"/>
    </row>
    <row r="320" spans="9:13" s="30" customFormat="1">
      <c r="I320" s="91"/>
      <c r="J320" s="91"/>
      <c r="K320" s="91"/>
      <c r="L320" s="91"/>
      <c r="M320" s="91"/>
    </row>
    <row r="321" spans="9:13" s="30" customFormat="1">
      <c r="I321" s="91"/>
      <c r="J321" s="91"/>
      <c r="K321" s="91"/>
      <c r="L321" s="91"/>
      <c r="M321" s="91"/>
    </row>
    <row r="322" spans="9:13" s="30" customFormat="1">
      <c r="I322" s="91"/>
      <c r="J322" s="91"/>
      <c r="K322" s="91"/>
      <c r="L322" s="91"/>
      <c r="M322" s="91"/>
    </row>
    <row r="323" spans="9:13" s="30" customFormat="1">
      <c r="I323" s="91"/>
      <c r="J323" s="91"/>
      <c r="K323" s="91"/>
      <c r="L323" s="91"/>
      <c r="M323" s="91"/>
    </row>
    <row r="324" spans="9:13" s="30" customFormat="1">
      <c r="I324" s="91"/>
      <c r="J324" s="91"/>
      <c r="K324" s="91"/>
      <c r="L324" s="91"/>
      <c r="M324" s="91"/>
    </row>
    <row r="325" spans="9:13" s="30" customFormat="1">
      <c r="I325" s="91"/>
      <c r="J325" s="91"/>
      <c r="K325" s="91"/>
      <c r="L325" s="91"/>
      <c r="M325" s="91"/>
    </row>
    <row r="326" spans="9:13" s="30" customFormat="1">
      <c r="I326" s="91"/>
      <c r="J326" s="91"/>
      <c r="K326" s="91"/>
      <c r="L326" s="91"/>
      <c r="M326" s="91"/>
    </row>
    <row r="327" spans="9:13" s="30" customFormat="1">
      <c r="I327" s="91"/>
      <c r="J327" s="91"/>
      <c r="K327" s="91"/>
      <c r="L327" s="91"/>
      <c r="M327" s="91"/>
    </row>
    <row r="328" spans="9:13" s="30" customFormat="1">
      <c r="I328" s="91"/>
      <c r="J328" s="91"/>
      <c r="K328" s="91"/>
      <c r="L328" s="91"/>
      <c r="M328" s="91"/>
    </row>
    <row r="329" spans="9:13" s="30" customFormat="1">
      <c r="I329" s="91"/>
      <c r="J329" s="91"/>
      <c r="K329" s="91"/>
      <c r="L329" s="91"/>
      <c r="M329" s="91"/>
    </row>
    <row r="330" spans="9:13" s="30" customFormat="1">
      <c r="I330" s="91"/>
      <c r="J330" s="91"/>
      <c r="K330" s="91"/>
      <c r="L330" s="91"/>
      <c r="M330" s="91"/>
    </row>
    <row r="331" spans="9:13" s="30" customFormat="1">
      <c r="I331" s="91"/>
      <c r="J331" s="91"/>
      <c r="K331" s="91"/>
      <c r="L331" s="91"/>
      <c r="M331" s="91"/>
    </row>
    <row r="332" spans="9:13" s="30" customFormat="1">
      <c r="I332" s="91"/>
      <c r="J332" s="91"/>
      <c r="K332" s="91"/>
      <c r="L332" s="91"/>
      <c r="M332" s="91"/>
    </row>
    <row r="333" spans="9:13" s="30" customFormat="1">
      <c r="I333" s="91"/>
      <c r="J333" s="91"/>
      <c r="K333" s="91"/>
      <c r="L333" s="91"/>
      <c r="M333" s="91"/>
    </row>
    <row r="334" spans="9:13" s="30" customFormat="1">
      <c r="I334" s="91"/>
      <c r="J334" s="91"/>
      <c r="K334" s="91"/>
      <c r="L334" s="91"/>
      <c r="M334" s="91"/>
    </row>
    <row r="335" spans="9:13" s="30" customFormat="1">
      <c r="I335" s="91"/>
      <c r="J335" s="91"/>
      <c r="K335" s="91"/>
      <c r="L335" s="91"/>
      <c r="M335" s="91"/>
    </row>
    <row r="336" spans="9:13" s="30" customFormat="1">
      <c r="I336" s="91"/>
      <c r="J336" s="91"/>
      <c r="K336" s="91"/>
      <c r="L336" s="91"/>
      <c r="M336" s="91"/>
    </row>
    <row r="337" spans="9:13" s="30" customFormat="1">
      <c r="I337" s="91"/>
      <c r="J337" s="91"/>
      <c r="K337" s="91"/>
      <c r="L337" s="91"/>
      <c r="M337" s="91"/>
    </row>
    <row r="338" spans="9:13" s="30" customFormat="1">
      <c r="I338" s="91"/>
      <c r="J338" s="91"/>
      <c r="K338" s="91"/>
      <c r="L338" s="91"/>
      <c r="M338" s="91"/>
    </row>
    <row r="339" spans="9:13" s="30" customFormat="1">
      <c r="I339" s="91"/>
      <c r="J339" s="91"/>
      <c r="K339" s="91"/>
      <c r="L339" s="91"/>
      <c r="M339" s="91"/>
    </row>
    <row r="340" spans="9:13" s="30" customFormat="1">
      <c r="I340" s="91"/>
      <c r="J340" s="91"/>
      <c r="K340" s="91"/>
      <c r="L340" s="91"/>
      <c r="M340" s="91"/>
    </row>
    <row r="341" spans="9:13" s="30" customFormat="1">
      <c r="I341" s="91"/>
      <c r="J341" s="91"/>
      <c r="K341" s="91"/>
      <c r="L341" s="91"/>
      <c r="M341" s="91"/>
    </row>
    <row r="342" spans="9:13" s="30" customFormat="1">
      <c r="I342" s="91"/>
      <c r="J342" s="91"/>
      <c r="K342" s="91"/>
      <c r="L342" s="91"/>
      <c r="M342" s="91"/>
    </row>
    <row r="343" spans="9:13" s="30" customFormat="1">
      <c r="I343" s="91"/>
      <c r="J343" s="91"/>
      <c r="K343" s="91"/>
      <c r="L343" s="91"/>
      <c r="M343" s="91"/>
    </row>
    <row r="344" spans="9:13" s="30" customFormat="1">
      <c r="I344" s="91"/>
      <c r="J344" s="91"/>
      <c r="K344" s="91"/>
      <c r="L344" s="91"/>
      <c r="M344" s="91"/>
    </row>
    <row r="345" spans="9:13" s="30" customFormat="1">
      <c r="I345" s="91"/>
      <c r="J345" s="91"/>
      <c r="K345" s="91"/>
      <c r="L345" s="91"/>
      <c r="M345" s="91"/>
    </row>
    <row r="346" spans="9:13" s="30" customFormat="1">
      <c r="I346" s="91"/>
      <c r="J346" s="91"/>
      <c r="K346" s="91"/>
      <c r="L346" s="91"/>
      <c r="M346" s="91"/>
    </row>
    <row r="347" spans="9:13" s="30" customFormat="1">
      <c r="I347" s="91"/>
      <c r="J347" s="91"/>
      <c r="K347" s="91"/>
      <c r="L347" s="91"/>
      <c r="M347" s="91"/>
    </row>
    <row r="348" spans="9:13" s="30" customFormat="1">
      <c r="I348" s="91"/>
      <c r="J348" s="91"/>
      <c r="K348" s="91"/>
      <c r="L348" s="91"/>
      <c r="M348" s="91"/>
    </row>
    <row r="349" spans="9:13" s="30" customFormat="1">
      <c r="I349" s="91"/>
      <c r="J349" s="91"/>
      <c r="K349" s="91"/>
      <c r="L349" s="91"/>
      <c r="M349" s="91"/>
    </row>
    <row r="350" spans="9:13" s="30" customFormat="1">
      <c r="I350" s="91"/>
      <c r="J350" s="91"/>
      <c r="K350" s="91"/>
      <c r="L350" s="91"/>
      <c r="M350" s="91"/>
    </row>
    <row r="351" spans="9:13" s="30" customFormat="1">
      <c r="I351" s="91"/>
      <c r="J351" s="91"/>
      <c r="K351" s="91"/>
      <c r="L351" s="91"/>
      <c r="M351" s="91"/>
    </row>
    <row r="352" spans="9:13" s="30" customFormat="1">
      <c r="I352" s="91"/>
      <c r="J352" s="91"/>
      <c r="K352" s="91"/>
      <c r="L352" s="91"/>
      <c r="M352" s="91"/>
    </row>
    <row r="353" spans="9:13" s="30" customFormat="1">
      <c r="I353" s="91"/>
      <c r="J353" s="91"/>
      <c r="K353" s="91"/>
      <c r="L353" s="91"/>
      <c r="M353" s="91"/>
    </row>
    <row r="354" spans="9:13" s="30" customFormat="1">
      <c r="I354" s="91"/>
      <c r="J354" s="91"/>
      <c r="K354" s="91"/>
      <c r="L354" s="91"/>
      <c r="M354" s="91"/>
    </row>
    <row r="355" spans="9:13" s="30" customFormat="1">
      <c r="I355" s="91"/>
      <c r="J355" s="91"/>
      <c r="K355" s="91"/>
      <c r="L355" s="91"/>
      <c r="M355" s="91"/>
    </row>
    <row r="356" spans="9:13" s="30" customFormat="1">
      <c r="I356" s="91"/>
      <c r="J356" s="91"/>
      <c r="K356" s="91"/>
      <c r="L356" s="91"/>
      <c r="M356" s="91"/>
    </row>
    <row r="357" spans="9:13" s="30" customFormat="1">
      <c r="I357" s="91"/>
      <c r="J357" s="91"/>
      <c r="K357" s="91"/>
      <c r="L357" s="91"/>
      <c r="M357" s="91"/>
    </row>
    <row r="358" spans="9:13" s="30" customFormat="1">
      <c r="I358" s="91"/>
      <c r="J358" s="91"/>
      <c r="K358" s="91"/>
      <c r="L358" s="91"/>
      <c r="M358" s="91"/>
    </row>
    <row r="359" spans="9:13" s="30" customFormat="1">
      <c r="I359" s="91"/>
      <c r="J359" s="91"/>
      <c r="K359" s="91"/>
      <c r="L359" s="91"/>
      <c r="M359" s="91"/>
    </row>
    <row r="360" spans="9:13" s="30" customFormat="1">
      <c r="I360" s="91"/>
      <c r="J360" s="91"/>
      <c r="K360" s="91"/>
      <c r="L360" s="91"/>
      <c r="M360" s="91"/>
    </row>
    <row r="361" spans="9:13" s="30" customFormat="1">
      <c r="I361" s="91"/>
      <c r="J361" s="91"/>
      <c r="K361" s="91"/>
      <c r="L361" s="91"/>
      <c r="M361" s="91"/>
    </row>
    <row r="362" spans="9:13" s="30" customFormat="1">
      <c r="I362" s="91"/>
      <c r="J362" s="91"/>
      <c r="K362" s="91"/>
      <c r="L362" s="91"/>
      <c r="M362" s="91"/>
    </row>
    <row r="363" spans="9:13" s="30" customFormat="1">
      <c r="I363" s="91"/>
      <c r="J363" s="91"/>
      <c r="K363" s="91"/>
      <c r="L363" s="91"/>
      <c r="M363" s="91"/>
    </row>
    <row r="364" spans="9:13" s="30" customFormat="1">
      <c r="I364" s="91"/>
      <c r="J364" s="91"/>
      <c r="K364" s="91"/>
      <c r="L364" s="91"/>
      <c r="M364" s="91"/>
    </row>
    <row r="365" spans="9:13" s="30" customFormat="1">
      <c r="I365" s="91"/>
      <c r="J365" s="91"/>
      <c r="K365" s="91"/>
      <c r="L365" s="91"/>
      <c r="M365" s="91"/>
    </row>
    <row r="366" spans="9:13" s="30" customFormat="1">
      <c r="I366" s="91"/>
      <c r="J366" s="91"/>
      <c r="K366" s="91"/>
      <c r="L366" s="91"/>
      <c r="M366" s="91"/>
    </row>
    <row r="367" spans="9:13" s="30" customFormat="1">
      <c r="I367" s="91"/>
      <c r="J367" s="91"/>
      <c r="K367" s="91"/>
      <c r="L367" s="91"/>
      <c r="M367" s="91"/>
    </row>
    <row r="368" spans="9:13" s="30" customFormat="1">
      <c r="I368" s="91"/>
      <c r="J368" s="91"/>
      <c r="K368" s="91"/>
      <c r="L368" s="91"/>
      <c r="M368" s="91"/>
    </row>
    <row r="369" spans="9:13" s="30" customFormat="1">
      <c r="I369" s="91"/>
      <c r="J369" s="91"/>
      <c r="K369" s="91"/>
      <c r="L369" s="91"/>
      <c r="M369" s="91"/>
    </row>
    <row r="370" spans="9:13" s="30" customFormat="1">
      <c r="I370" s="91"/>
      <c r="J370" s="91"/>
      <c r="K370" s="91"/>
      <c r="L370" s="91"/>
      <c r="M370" s="91"/>
    </row>
    <row r="371" spans="9:13" s="30" customFormat="1">
      <c r="I371" s="91"/>
      <c r="J371" s="91"/>
      <c r="K371" s="91"/>
      <c r="L371" s="91"/>
      <c r="M371" s="91"/>
    </row>
    <row r="372" spans="9:13" s="30" customFormat="1">
      <c r="I372" s="91"/>
      <c r="J372" s="91"/>
      <c r="K372" s="91"/>
      <c r="L372" s="91"/>
      <c r="M372" s="91"/>
    </row>
    <row r="373" spans="9:13" s="30" customFormat="1">
      <c r="I373" s="91"/>
      <c r="J373" s="91"/>
      <c r="K373" s="91"/>
      <c r="L373" s="91"/>
      <c r="M373" s="91"/>
    </row>
    <row r="374" spans="9:13" s="30" customFormat="1">
      <c r="I374" s="91"/>
      <c r="J374" s="91"/>
      <c r="K374" s="91"/>
      <c r="L374" s="91"/>
      <c r="M374" s="91"/>
    </row>
    <row r="375" spans="9:13" s="30" customFormat="1">
      <c r="I375" s="91"/>
      <c r="J375" s="91"/>
      <c r="K375" s="91"/>
      <c r="L375" s="91"/>
      <c r="M375" s="91"/>
    </row>
    <row r="376" spans="9:13" s="30" customFormat="1">
      <c r="I376" s="91"/>
      <c r="J376" s="91"/>
      <c r="K376" s="91"/>
      <c r="L376" s="91"/>
      <c r="M376" s="91"/>
    </row>
    <row r="377" spans="9:13" s="30" customFormat="1">
      <c r="I377" s="91"/>
      <c r="J377" s="91"/>
      <c r="K377" s="91"/>
      <c r="L377" s="91"/>
      <c r="M377" s="91"/>
    </row>
    <row r="378" spans="9:13" s="30" customFormat="1">
      <c r="I378" s="91"/>
      <c r="J378" s="91"/>
      <c r="K378" s="91"/>
      <c r="L378" s="91"/>
      <c r="M378" s="91"/>
    </row>
    <row r="379" spans="9:13" s="30" customFormat="1">
      <c r="I379" s="91"/>
      <c r="J379" s="91"/>
      <c r="K379" s="91"/>
      <c r="L379" s="91"/>
      <c r="M379" s="91"/>
    </row>
    <row r="380" spans="9:13" s="30" customFormat="1">
      <c r="I380" s="91"/>
      <c r="J380" s="91"/>
      <c r="K380" s="91"/>
      <c r="L380" s="91"/>
      <c r="M380" s="91"/>
    </row>
    <row r="381" spans="9:13" s="30" customFormat="1">
      <c r="I381" s="91"/>
      <c r="J381" s="91"/>
      <c r="K381" s="91"/>
      <c r="L381" s="91"/>
      <c r="M381" s="91"/>
    </row>
    <row r="382" spans="9:13" s="30" customFormat="1">
      <c r="I382" s="91"/>
      <c r="J382" s="91"/>
      <c r="K382" s="91"/>
      <c r="L382" s="91"/>
      <c r="M382" s="91"/>
    </row>
    <row r="383" spans="9:13" s="30" customFormat="1">
      <c r="I383" s="91"/>
      <c r="J383" s="91"/>
      <c r="K383" s="91"/>
      <c r="L383" s="91"/>
      <c r="M383" s="91"/>
    </row>
    <row r="384" spans="9:13" s="30" customFormat="1">
      <c r="I384" s="91"/>
      <c r="J384" s="91"/>
      <c r="K384" s="91"/>
      <c r="L384" s="91"/>
      <c r="M384" s="91"/>
    </row>
    <row r="385" spans="9:13" s="30" customFormat="1">
      <c r="I385" s="91"/>
      <c r="J385" s="91"/>
      <c r="K385" s="91"/>
      <c r="L385" s="91"/>
      <c r="M385" s="91"/>
    </row>
    <row r="386" spans="9:13" s="30" customFormat="1">
      <c r="I386" s="91"/>
      <c r="J386" s="91"/>
      <c r="K386" s="91"/>
      <c r="L386" s="91"/>
      <c r="M386" s="91"/>
    </row>
    <row r="387" spans="9:13" s="30" customFormat="1">
      <c r="I387" s="91"/>
      <c r="J387" s="91"/>
      <c r="K387" s="91"/>
      <c r="L387" s="91"/>
      <c r="M387" s="91"/>
    </row>
    <row r="388" spans="9:13" s="30" customFormat="1">
      <c r="I388" s="91"/>
      <c r="J388" s="91"/>
      <c r="K388" s="91"/>
      <c r="L388" s="91"/>
      <c r="M388" s="91"/>
    </row>
    <row r="389" spans="9:13" s="30" customFormat="1">
      <c r="I389" s="91"/>
      <c r="J389" s="91"/>
      <c r="K389" s="91"/>
      <c r="L389" s="91"/>
      <c r="M389" s="91"/>
    </row>
    <row r="390" spans="9:13" s="30" customFormat="1">
      <c r="I390" s="91"/>
      <c r="J390" s="91"/>
      <c r="K390" s="91"/>
      <c r="L390" s="91"/>
      <c r="M390" s="91"/>
    </row>
    <row r="391" spans="9:13" s="30" customFormat="1">
      <c r="I391" s="91"/>
      <c r="J391" s="91"/>
      <c r="K391" s="91"/>
      <c r="L391" s="91"/>
      <c r="M391" s="91"/>
    </row>
    <row r="392" spans="9:13" s="30" customFormat="1">
      <c r="I392" s="91"/>
      <c r="J392" s="91"/>
      <c r="K392" s="91"/>
      <c r="L392" s="91"/>
      <c r="M392" s="91"/>
    </row>
    <row r="393" spans="9:13" s="30" customFormat="1">
      <c r="I393" s="91"/>
      <c r="J393" s="91"/>
      <c r="K393" s="91"/>
      <c r="L393" s="91"/>
      <c r="M393" s="91"/>
    </row>
    <row r="394" spans="9:13" s="30" customFormat="1">
      <c r="I394" s="91"/>
      <c r="J394" s="91"/>
      <c r="K394" s="91"/>
      <c r="L394" s="91"/>
      <c r="M394" s="91"/>
    </row>
    <row r="395" spans="9:13" s="30" customFormat="1">
      <c r="I395" s="91"/>
      <c r="J395" s="91"/>
      <c r="K395" s="91"/>
      <c r="L395" s="91"/>
      <c r="M395" s="91"/>
    </row>
    <row r="396" spans="9:13" s="30" customFormat="1">
      <c r="I396" s="91"/>
      <c r="J396" s="91"/>
      <c r="K396" s="91"/>
      <c r="L396" s="91"/>
      <c r="M396" s="91"/>
    </row>
    <row r="397" spans="9:13" s="30" customFormat="1">
      <c r="I397" s="91"/>
      <c r="J397" s="91"/>
      <c r="K397" s="91"/>
      <c r="L397" s="91"/>
      <c r="M397" s="91"/>
    </row>
    <row r="398" spans="9:13" s="30" customFormat="1">
      <c r="I398" s="91"/>
      <c r="J398" s="91"/>
      <c r="K398" s="91"/>
      <c r="L398" s="91"/>
      <c r="M398" s="91"/>
    </row>
    <row r="399" spans="9:13" s="30" customFormat="1">
      <c r="I399" s="91"/>
      <c r="J399" s="91"/>
      <c r="K399" s="91"/>
      <c r="L399" s="91"/>
      <c r="M399" s="91"/>
    </row>
    <row r="400" spans="9:13" s="30" customFormat="1">
      <c r="I400" s="91"/>
      <c r="J400" s="91"/>
      <c r="K400" s="91"/>
      <c r="L400" s="91"/>
      <c r="M400" s="91"/>
    </row>
    <row r="401" spans="9:13" s="30" customFormat="1">
      <c r="I401" s="91"/>
      <c r="J401" s="91"/>
      <c r="K401" s="91"/>
      <c r="L401" s="91"/>
      <c r="M401" s="91"/>
    </row>
    <row r="402" spans="9:13" s="30" customFormat="1">
      <c r="I402" s="91"/>
      <c r="J402" s="91"/>
      <c r="K402" s="91"/>
      <c r="L402" s="91"/>
      <c r="M402" s="91"/>
    </row>
    <row r="403" spans="9:13" s="30" customFormat="1">
      <c r="I403" s="91"/>
      <c r="J403" s="91"/>
      <c r="K403" s="91"/>
      <c r="L403" s="91"/>
      <c r="M403" s="91"/>
    </row>
    <row r="404" spans="9:13" s="30" customFormat="1">
      <c r="I404" s="91"/>
      <c r="J404" s="91"/>
      <c r="K404" s="91"/>
      <c r="L404" s="91"/>
      <c r="M404" s="91"/>
    </row>
    <row r="405" spans="9:13" s="30" customFormat="1">
      <c r="I405" s="91"/>
      <c r="J405" s="91"/>
      <c r="K405" s="91"/>
      <c r="L405" s="91"/>
      <c r="M405" s="91"/>
    </row>
    <row r="406" spans="9:13" s="30" customFormat="1">
      <c r="I406" s="91"/>
      <c r="J406" s="91"/>
      <c r="K406" s="91"/>
      <c r="L406" s="91"/>
      <c r="M406" s="91"/>
    </row>
    <row r="407" spans="9:13" s="30" customFormat="1">
      <c r="I407" s="91"/>
      <c r="J407" s="91"/>
      <c r="K407" s="91"/>
      <c r="L407" s="91"/>
      <c r="M407" s="91"/>
    </row>
    <row r="408" spans="9:13" s="30" customFormat="1">
      <c r="I408" s="91"/>
      <c r="J408" s="91"/>
      <c r="K408" s="91"/>
      <c r="L408" s="91"/>
      <c r="M408" s="91"/>
    </row>
    <row r="409" spans="9:13" s="30" customFormat="1">
      <c r="I409" s="91"/>
      <c r="J409" s="91"/>
      <c r="K409" s="91"/>
      <c r="L409" s="91"/>
      <c r="M409" s="91"/>
    </row>
    <row r="410" spans="9:13" s="30" customFormat="1">
      <c r="I410" s="91"/>
      <c r="J410" s="91"/>
      <c r="K410" s="91"/>
      <c r="L410" s="91"/>
      <c r="M410" s="91"/>
    </row>
    <row r="411" spans="9:13" s="30" customFormat="1">
      <c r="I411" s="91"/>
      <c r="J411" s="91"/>
      <c r="K411" s="91"/>
      <c r="L411" s="91"/>
      <c r="M411" s="91"/>
    </row>
    <row r="412" spans="9:13" s="30" customFormat="1">
      <c r="I412" s="91"/>
      <c r="J412" s="91"/>
      <c r="K412" s="91"/>
      <c r="L412" s="91"/>
      <c r="M412" s="91"/>
    </row>
    <row r="413" spans="9:13" s="30" customFormat="1">
      <c r="I413" s="91"/>
      <c r="J413" s="91"/>
      <c r="K413" s="91"/>
      <c r="L413" s="91"/>
      <c r="M413" s="91"/>
    </row>
    <row r="414" spans="9:13" s="30" customFormat="1">
      <c r="I414" s="91"/>
      <c r="J414" s="91"/>
      <c r="K414" s="91"/>
      <c r="L414" s="91"/>
      <c r="M414" s="91"/>
    </row>
    <row r="415" spans="9:13" s="30" customFormat="1">
      <c r="I415" s="91"/>
      <c r="J415" s="91"/>
      <c r="K415" s="91"/>
      <c r="L415" s="91"/>
      <c r="M415" s="91"/>
    </row>
    <row r="416" spans="9:13" s="30" customFormat="1">
      <c r="I416" s="91"/>
      <c r="J416" s="91"/>
      <c r="K416" s="91"/>
      <c r="L416" s="91"/>
      <c r="M416" s="91"/>
    </row>
    <row r="417" spans="9:13" s="30" customFormat="1">
      <c r="I417" s="91"/>
      <c r="J417" s="91"/>
      <c r="K417" s="91"/>
      <c r="L417" s="91"/>
      <c r="M417" s="91"/>
    </row>
    <row r="418" spans="9:13" s="30" customFormat="1">
      <c r="I418" s="91"/>
      <c r="J418" s="91"/>
      <c r="K418" s="91"/>
      <c r="L418" s="91"/>
      <c r="M418" s="91"/>
    </row>
    <row r="419" spans="9:13" s="30" customFormat="1">
      <c r="I419" s="91"/>
      <c r="J419" s="91"/>
      <c r="K419" s="91"/>
      <c r="L419" s="91"/>
      <c r="M419" s="91"/>
    </row>
    <row r="420" spans="9:13" s="30" customFormat="1">
      <c r="I420" s="91"/>
      <c r="J420" s="91"/>
      <c r="K420" s="91"/>
      <c r="L420" s="91"/>
      <c r="M420" s="91"/>
    </row>
    <row r="421" spans="9:13" s="30" customFormat="1">
      <c r="I421" s="91"/>
      <c r="J421" s="91"/>
      <c r="K421" s="91"/>
      <c r="L421" s="91"/>
      <c r="M421" s="91"/>
    </row>
    <row r="422" spans="9:13" s="30" customFormat="1">
      <c r="I422" s="91"/>
      <c r="J422" s="91"/>
      <c r="K422" s="91"/>
      <c r="L422" s="91"/>
      <c r="M422" s="91"/>
    </row>
    <row r="423" spans="9:13" s="30" customFormat="1">
      <c r="I423" s="91"/>
      <c r="J423" s="91"/>
      <c r="K423" s="91"/>
      <c r="L423" s="91"/>
      <c r="M423" s="91"/>
    </row>
    <row r="424" spans="9:13" s="30" customFormat="1">
      <c r="I424" s="91"/>
      <c r="J424" s="91"/>
      <c r="K424" s="91"/>
      <c r="L424" s="91"/>
      <c r="M424" s="91"/>
    </row>
    <row r="425" spans="9:13" s="30" customFormat="1">
      <c r="I425" s="91"/>
      <c r="J425" s="91"/>
      <c r="K425" s="91"/>
      <c r="L425" s="91"/>
      <c r="M425" s="91"/>
    </row>
    <row r="426" spans="9:13" s="30" customFormat="1">
      <c r="I426" s="91"/>
      <c r="J426" s="91"/>
      <c r="K426" s="91"/>
      <c r="L426" s="91"/>
      <c r="M426" s="91"/>
    </row>
    <row r="427" spans="9:13" s="30" customFormat="1">
      <c r="I427" s="91"/>
      <c r="J427" s="91"/>
      <c r="K427" s="91"/>
      <c r="L427" s="91"/>
      <c r="M427" s="91"/>
    </row>
    <row r="428" spans="9:13" s="30" customFormat="1">
      <c r="I428" s="91"/>
      <c r="J428" s="91"/>
      <c r="K428" s="91"/>
      <c r="L428" s="91"/>
      <c r="M428" s="91"/>
    </row>
    <row r="429" spans="9:13" s="30" customFormat="1">
      <c r="I429" s="91"/>
      <c r="J429" s="91"/>
      <c r="K429" s="91"/>
      <c r="L429" s="91"/>
      <c r="M429" s="91"/>
    </row>
    <row r="430" spans="9:13" s="30" customFormat="1">
      <c r="I430" s="91"/>
      <c r="J430" s="91"/>
      <c r="K430" s="91"/>
      <c r="L430" s="91"/>
      <c r="M430" s="91"/>
    </row>
    <row r="431" spans="9:13" s="30" customFormat="1">
      <c r="I431" s="91"/>
      <c r="J431" s="91"/>
      <c r="K431" s="91"/>
      <c r="L431" s="91"/>
      <c r="M431" s="91"/>
    </row>
    <row r="432" spans="9:13" s="30" customFormat="1">
      <c r="I432" s="91"/>
      <c r="J432" s="91"/>
      <c r="K432" s="91"/>
      <c r="L432" s="91"/>
      <c r="M432" s="91"/>
    </row>
    <row r="433" spans="9:13" s="30" customFormat="1">
      <c r="I433" s="91"/>
      <c r="J433" s="91"/>
      <c r="K433" s="91"/>
      <c r="L433" s="91"/>
      <c r="M433" s="91"/>
    </row>
    <row r="434" spans="9:13" s="30" customFormat="1">
      <c r="I434" s="91"/>
      <c r="J434" s="91"/>
      <c r="K434" s="91"/>
      <c r="L434" s="91"/>
      <c r="M434" s="91"/>
    </row>
    <row r="435" spans="9:13" s="30" customFormat="1">
      <c r="I435" s="91"/>
      <c r="J435" s="91"/>
      <c r="K435" s="91"/>
      <c r="L435" s="91"/>
      <c r="M435" s="91"/>
    </row>
    <row r="436" spans="9:13" s="30" customFormat="1">
      <c r="I436" s="91"/>
      <c r="J436" s="91"/>
      <c r="K436" s="91"/>
      <c r="L436" s="91"/>
      <c r="M436" s="91"/>
    </row>
    <row r="437" spans="9:13" s="30" customFormat="1">
      <c r="I437" s="91"/>
      <c r="J437" s="91"/>
      <c r="K437" s="91"/>
      <c r="L437" s="91"/>
      <c r="M437" s="91"/>
    </row>
    <row r="438" spans="9:13" s="30" customFormat="1">
      <c r="I438" s="91"/>
      <c r="J438" s="91"/>
      <c r="K438" s="91"/>
      <c r="L438" s="91"/>
      <c r="M438" s="91"/>
    </row>
    <row r="439" spans="9:13" s="30" customFormat="1">
      <c r="I439" s="91"/>
      <c r="J439" s="91"/>
      <c r="K439" s="91"/>
      <c r="L439" s="91"/>
      <c r="M439" s="91"/>
    </row>
    <row r="440" spans="9:13" s="30" customFormat="1">
      <c r="I440" s="91"/>
      <c r="J440" s="91"/>
      <c r="K440" s="91"/>
      <c r="L440" s="91"/>
      <c r="M440" s="91"/>
    </row>
    <row r="441" spans="9:13" s="30" customFormat="1">
      <c r="I441" s="91"/>
      <c r="J441" s="91"/>
      <c r="K441" s="91"/>
      <c r="L441" s="91"/>
      <c r="M441" s="91"/>
    </row>
    <row r="442" spans="9:13" s="30" customFormat="1">
      <c r="I442" s="91"/>
      <c r="J442" s="91"/>
      <c r="K442" s="91"/>
      <c r="L442" s="91"/>
      <c r="M442" s="91"/>
    </row>
    <row r="443" spans="9:13" s="30" customFormat="1">
      <c r="I443" s="91"/>
      <c r="J443" s="91"/>
      <c r="K443" s="91"/>
      <c r="L443" s="91"/>
      <c r="M443" s="91"/>
    </row>
    <row r="444" spans="9:13" s="30" customFormat="1">
      <c r="I444" s="91"/>
      <c r="J444" s="91"/>
      <c r="K444" s="91"/>
      <c r="L444" s="91"/>
      <c r="M444" s="91"/>
    </row>
    <row r="445" spans="9:13" s="30" customFormat="1">
      <c r="I445" s="91"/>
      <c r="J445" s="91"/>
      <c r="K445" s="91"/>
      <c r="L445" s="91"/>
      <c r="M445" s="91"/>
    </row>
    <row r="446" spans="9:13" s="30" customFormat="1">
      <c r="I446" s="91"/>
      <c r="J446" s="91"/>
      <c r="K446" s="91"/>
      <c r="L446" s="91"/>
      <c r="M446" s="91"/>
    </row>
    <row r="447" spans="9:13" s="30" customFormat="1">
      <c r="I447" s="91"/>
      <c r="J447" s="91"/>
      <c r="K447" s="91"/>
      <c r="L447" s="91"/>
      <c r="M447" s="91"/>
    </row>
    <row r="448" spans="9:13" s="30" customFormat="1">
      <c r="I448" s="91"/>
      <c r="J448" s="91"/>
      <c r="K448" s="91"/>
      <c r="L448" s="91"/>
      <c r="M448" s="91"/>
    </row>
    <row r="449" spans="9:13" s="30" customFormat="1">
      <c r="I449" s="91"/>
      <c r="J449" s="91"/>
      <c r="K449" s="91"/>
      <c r="L449" s="91"/>
      <c r="M449" s="91"/>
    </row>
    <row r="450" spans="9:13" s="30" customFormat="1">
      <c r="I450" s="91"/>
      <c r="J450" s="91"/>
      <c r="K450" s="91"/>
      <c r="L450" s="91"/>
      <c r="M450" s="91"/>
    </row>
    <row r="451" spans="9:13" s="30" customFormat="1">
      <c r="I451" s="91"/>
      <c r="J451" s="91"/>
      <c r="K451" s="91"/>
      <c r="L451" s="91"/>
      <c r="M451" s="91"/>
    </row>
    <row r="452" spans="9:13" s="30" customFormat="1">
      <c r="I452" s="91"/>
      <c r="J452" s="91"/>
      <c r="K452" s="91"/>
      <c r="L452" s="91"/>
      <c r="M452" s="91"/>
    </row>
    <row r="453" spans="9:13" s="30" customFormat="1">
      <c r="I453" s="91"/>
      <c r="J453" s="91"/>
      <c r="K453" s="91"/>
      <c r="L453" s="91"/>
      <c r="M453" s="91"/>
    </row>
    <row r="454" spans="9:13" s="30" customFormat="1">
      <c r="I454" s="91"/>
      <c r="J454" s="91"/>
      <c r="K454" s="91"/>
      <c r="L454" s="91"/>
      <c r="M454" s="91"/>
    </row>
    <row r="455" spans="9:13" s="30" customFormat="1">
      <c r="I455" s="91"/>
      <c r="J455" s="91"/>
      <c r="K455" s="91"/>
      <c r="L455" s="91"/>
      <c r="M455" s="91"/>
    </row>
    <row r="456" spans="9:13" s="30" customFormat="1">
      <c r="I456" s="91"/>
      <c r="J456" s="91"/>
      <c r="K456" s="91"/>
      <c r="L456" s="91"/>
      <c r="M456" s="91"/>
    </row>
    <row r="457" spans="9:13" s="30" customFormat="1">
      <c r="I457" s="91"/>
      <c r="J457" s="91"/>
      <c r="K457" s="91"/>
      <c r="L457" s="91"/>
      <c r="M457" s="91"/>
    </row>
    <row r="458" spans="9:13" s="30" customFormat="1">
      <c r="I458" s="91"/>
      <c r="J458" s="91"/>
      <c r="K458" s="91"/>
      <c r="L458" s="91"/>
      <c r="M458" s="91"/>
    </row>
    <row r="459" spans="9:13" s="30" customFormat="1">
      <c r="I459" s="91"/>
      <c r="J459" s="91"/>
      <c r="K459" s="91"/>
      <c r="L459" s="91"/>
      <c r="M459" s="91"/>
    </row>
    <row r="460" spans="9:13" s="30" customFormat="1">
      <c r="I460" s="91"/>
      <c r="J460" s="91"/>
      <c r="K460" s="91"/>
      <c r="L460" s="91"/>
      <c r="M460" s="91"/>
    </row>
    <row r="461" spans="9:13" s="30" customFormat="1">
      <c r="I461" s="91"/>
      <c r="J461" s="91"/>
      <c r="K461" s="91"/>
      <c r="L461" s="91"/>
      <c r="M461" s="91"/>
    </row>
    <row r="462" spans="9:13" s="30" customFormat="1">
      <c r="I462" s="91"/>
      <c r="J462" s="91"/>
      <c r="K462" s="91"/>
      <c r="L462" s="91"/>
      <c r="M462" s="91"/>
    </row>
    <row r="463" spans="9:13" s="30" customFormat="1">
      <c r="I463" s="91"/>
      <c r="J463" s="91"/>
      <c r="K463" s="91"/>
      <c r="L463" s="91"/>
      <c r="M463" s="91"/>
    </row>
    <row r="464" spans="9:13" s="30" customFormat="1">
      <c r="I464" s="91"/>
      <c r="J464" s="91"/>
      <c r="K464" s="91"/>
      <c r="L464" s="91"/>
      <c r="M464" s="91"/>
    </row>
    <row r="465" spans="9:13" s="30" customFormat="1">
      <c r="I465" s="91"/>
      <c r="J465" s="91"/>
      <c r="K465" s="91"/>
      <c r="L465" s="91"/>
      <c r="M465" s="91"/>
    </row>
    <row r="466" spans="9:13" s="30" customFormat="1">
      <c r="I466" s="91"/>
      <c r="J466" s="91"/>
      <c r="K466" s="91"/>
      <c r="L466" s="91"/>
      <c r="M466" s="91"/>
    </row>
    <row r="467" spans="9:13" s="30" customFormat="1">
      <c r="I467" s="91"/>
      <c r="J467" s="91"/>
      <c r="K467" s="91"/>
      <c r="L467" s="91"/>
      <c r="M467" s="91"/>
    </row>
    <row r="468" spans="9:13" s="30" customFormat="1">
      <c r="I468" s="91"/>
      <c r="J468" s="91"/>
      <c r="K468" s="91"/>
      <c r="L468" s="91"/>
      <c r="M468" s="91"/>
    </row>
    <row r="469" spans="9:13" s="30" customFormat="1">
      <c r="I469" s="91"/>
      <c r="J469" s="91"/>
      <c r="K469" s="91"/>
      <c r="L469" s="91"/>
      <c r="M469" s="91"/>
    </row>
    <row r="470" spans="9:13" s="30" customFormat="1">
      <c r="I470" s="91"/>
      <c r="J470" s="91"/>
      <c r="K470" s="91"/>
      <c r="L470" s="91"/>
      <c r="M470" s="91"/>
    </row>
    <row r="471" spans="9:13" s="30" customFormat="1">
      <c r="I471" s="91"/>
      <c r="J471" s="91"/>
      <c r="K471" s="91"/>
      <c r="L471" s="91"/>
      <c r="M471" s="91"/>
    </row>
    <row r="472" spans="9:13" s="30" customFormat="1">
      <c r="I472" s="91"/>
      <c r="J472" s="91"/>
      <c r="K472" s="91"/>
      <c r="L472" s="91"/>
      <c r="M472" s="91"/>
    </row>
    <row r="473" spans="9:13" s="30" customFormat="1">
      <c r="I473" s="91"/>
      <c r="J473" s="91"/>
      <c r="K473" s="91"/>
      <c r="L473" s="91"/>
      <c r="M473" s="91"/>
    </row>
    <row r="474" spans="9:13" s="30" customFormat="1">
      <c r="I474" s="91"/>
      <c r="J474" s="91"/>
      <c r="K474" s="91"/>
      <c r="L474" s="91"/>
      <c r="M474" s="91"/>
    </row>
    <row r="475" spans="9:13" s="30" customFormat="1">
      <c r="I475" s="91"/>
      <c r="J475" s="91"/>
      <c r="K475" s="91"/>
      <c r="L475" s="91"/>
      <c r="M475" s="91"/>
    </row>
    <row r="476" spans="9:13" s="30" customFormat="1">
      <c r="I476" s="91"/>
      <c r="J476" s="91"/>
      <c r="K476" s="91"/>
      <c r="L476" s="91"/>
      <c r="M476" s="91"/>
    </row>
    <row r="477" spans="9:13" s="30" customFormat="1">
      <c r="I477" s="91"/>
      <c r="J477" s="91"/>
      <c r="K477" s="91"/>
      <c r="L477" s="91"/>
      <c r="M477" s="91"/>
    </row>
    <row r="478" spans="9:13" s="30" customFormat="1">
      <c r="I478" s="91"/>
      <c r="J478" s="91"/>
      <c r="K478" s="91"/>
      <c r="L478" s="91"/>
      <c r="M478" s="91"/>
    </row>
    <row r="479" spans="9:13" s="30" customFormat="1">
      <c r="I479" s="91"/>
      <c r="J479" s="91"/>
      <c r="K479" s="91"/>
      <c r="L479" s="91"/>
      <c r="M479" s="91"/>
    </row>
    <row r="480" spans="9:13" s="30" customFormat="1">
      <c r="I480" s="91"/>
      <c r="J480" s="91"/>
      <c r="K480" s="91"/>
      <c r="L480" s="91"/>
      <c r="M480" s="91"/>
    </row>
    <row r="481" spans="9:13" s="30" customFormat="1">
      <c r="I481" s="91"/>
      <c r="J481" s="91"/>
      <c r="K481" s="91"/>
      <c r="L481" s="91"/>
      <c r="M481" s="91"/>
    </row>
    <row r="482" spans="9:13" s="30" customFormat="1">
      <c r="I482" s="91"/>
      <c r="J482" s="91"/>
      <c r="K482" s="91"/>
      <c r="L482" s="91"/>
      <c r="M482" s="91"/>
    </row>
    <row r="483" spans="9:13" s="30" customFormat="1">
      <c r="I483" s="91"/>
      <c r="J483" s="91"/>
      <c r="K483" s="91"/>
      <c r="L483" s="91"/>
      <c r="M483" s="91"/>
    </row>
    <row r="484" spans="9:13" s="30" customFormat="1">
      <c r="I484" s="91"/>
      <c r="J484" s="91"/>
      <c r="K484" s="91"/>
      <c r="L484" s="91"/>
      <c r="M484" s="91"/>
    </row>
    <row r="485" spans="9:13" s="30" customFormat="1">
      <c r="I485" s="91"/>
      <c r="J485" s="91"/>
      <c r="K485" s="91"/>
      <c r="L485" s="91"/>
      <c r="M485" s="91"/>
    </row>
    <row r="486" spans="9:13" s="30" customFormat="1">
      <c r="I486" s="91"/>
      <c r="J486" s="91"/>
      <c r="K486" s="91"/>
      <c r="L486" s="91"/>
      <c r="M486" s="91"/>
    </row>
    <row r="487" spans="9:13" s="30" customFormat="1">
      <c r="I487" s="91"/>
      <c r="J487" s="91"/>
      <c r="K487" s="91"/>
      <c r="L487" s="91"/>
      <c r="M487" s="91"/>
    </row>
    <row r="488" spans="9:13" s="30" customFormat="1">
      <c r="I488" s="91"/>
      <c r="J488" s="91"/>
      <c r="K488" s="91"/>
      <c r="L488" s="91"/>
      <c r="M488" s="91"/>
    </row>
    <row r="489" spans="9:13" s="30" customFormat="1">
      <c r="I489" s="91"/>
      <c r="J489" s="91"/>
      <c r="K489" s="91"/>
      <c r="L489" s="91"/>
      <c r="M489" s="91"/>
    </row>
    <row r="490" spans="9:13" s="30" customFormat="1">
      <c r="I490" s="91"/>
      <c r="J490" s="91"/>
      <c r="K490" s="91"/>
      <c r="L490" s="91"/>
      <c r="M490" s="91"/>
    </row>
    <row r="491" spans="9:13" s="30" customFormat="1">
      <c r="I491" s="91"/>
      <c r="J491" s="91"/>
      <c r="K491" s="91"/>
      <c r="L491" s="91"/>
      <c r="M491" s="91"/>
    </row>
    <row r="492" spans="9:13" s="30" customFormat="1">
      <c r="I492" s="91"/>
      <c r="J492" s="91"/>
      <c r="K492" s="91"/>
      <c r="L492" s="91"/>
      <c r="M492" s="91"/>
    </row>
    <row r="493" spans="9:13" s="30" customFormat="1">
      <c r="I493" s="91"/>
      <c r="J493" s="91"/>
      <c r="K493" s="91"/>
      <c r="L493" s="91"/>
      <c r="M493" s="91"/>
    </row>
    <row r="494" spans="9:13" s="30" customFormat="1">
      <c r="I494" s="91"/>
      <c r="J494" s="91"/>
      <c r="K494" s="91"/>
      <c r="L494" s="91"/>
      <c r="M494" s="91"/>
    </row>
    <row r="495" spans="9:13" s="30" customFormat="1">
      <c r="I495" s="91"/>
      <c r="J495" s="91"/>
      <c r="K495" s="91"/>
      <c r="L495" s="91"/>
      <c r="M495" s="91"/>
    </row>
    <row r="496" spans="9:13" s="30" customFormat="1">
      <c r="I496" s="91"/>
      <c r="J496" s="91"/>
      <c r="K496" s="91"/>
      <c r="L496" s="91"/>
      <c r="M496" s="91"/>
    </row>
    <row r="497" spans="9:13" s="30" customFormat="1">
      <c r="I497" s="91"/>
      <c r="J497" s="91"/>
      <c r="K497" s="91"/>
      <c r="L497" s="91"/>
      <c r="M497" s="91"/>
    </row>
    <row r="498" spans="9:13" s="30" customFormat="1">
      <c r="I498" s="91"/>
      <c r="J498" s="91"/>
      <c r="K498" s="91"/>
      <c r="L498" s="91"/>
      <c r="M498" s="91"/>
    </row>
    <row r="499" spans="9:13" s="30" customFormat="1">
      <c r="I499" s="91"/>
      <c r="J499" s="91"/>
      <c r="K499" s="91"/>
      <c r="L499" s="91"/>
      <c r="M499" s="91"/>
    </row>
    <row r="500" spans="9:13" s="30" customFormat="1">
      <c r="I500" s="91"/>
      <c r="J500" s="91"/>
      <c r="K500" s="91"/>
      <c r="L500" s="91"/>
      <c r="M500" s="91"/>
    </row>
    <row r="501" spans="9:13" s="30" customFormat="1">
      <c r="I501" s="91"/>
      <c r="J501" s="91"/>
      <c r="K501" s="91"/>
      <c r="L501" s="91"/>
      <c r="M501" s="91"/>
    </row>
    <row r="502" spans="9:13" s="30" customFormat="1">
      <c r="I502" s="91"/>
      <c r="J502" s="91"/>
      <c r="K502" s="91"/>
      <c r="L502" s="91"/>
      <c r="M502" s="91"/>
    </row>
    <row r="503" spans="9:13" s="30" customFormat="1">
      <c r="I503" s="91"/>
      <c r="J503" s="91"/>
      <c r="K503" s="91"/>
      <c r="L503" s="91"/>
      <c r="M503" s="91"/>
    </row>
    <row r="504" spans="9:13" s="30" customFormat="1">
      <c r="I504" s="91"/>
      <c r="J504" s="91"/>
      <c r="K504" s="91"/>
      <c r="L504" s="91"/>
      <c r="M504" s="91"/>
    </row>
    <row r="505" spans="9:13" s="30" customFormat="1">
      <c r="I505" s="91"/>
      <c r="J505" s="91"/>
      <c r="K505" s="91"/>
      <c r="L505" s="91"/>
      <c r="M505" s="91"/>
    </row>
    <row r="506" spans="9:13" s="30" customFormat="1">
      <c r="I506" s="91"/>
      <c r="J506" s="91"/>
      <c r="K506" s="91"/>
      <c r="L506" s="91"/>
      <c r="M506" s="91"/>
    </row>
    <row r="507" spans="9:13" s="30" customFormat="1">
      <c r="I507" s="91"/>
      <c r="J507" s="91"/>
      <c r="K507" s="91"/>
      <c r="L507" s="91"/>
      <c r="M507" s="91"/>
    </row>
    <row r="508" spans="9:13" s="30" customFormat="1">
      <c r="I508" s="91"/>
      <c r="J508" s="91"/>
      <c r="K508" s="91"/>
      <c r="L508" s="91"/>
      <c r="M508" s="91"/>
    </row>
    <row r="509" spans="9:13" s="30" customFormat="1">
      <c r="I509" s="91"/>
      <c r="J509" s="91"/>
      <c r="K509" s="91"/>
      <c r="L509" s="91"/>
      <c r="M509" s="91"/>
    </row>
    <row r="510" spans="9:13" s="30" customFormat="1">
      <c r="I510" s="91"/>
      <c r="J510" s="91"/>
      <c r="K510" s="91"/>
      <c r="L510" s="91"/>
      <c r="M510" s="91"/>
    </row>
    <row r="511" spans="9:13" s="30" customFormat="1">
      <c r="I511" s="91"/>
      <c r="J511" s="91"/>
      <c r="K511" s="91"/>
      <c r="L511" s="91"/>
      <c r="M511" s="91"/>
    </row>
    <row r="512" spans="9:13" s="30" customFormat="1">
      <c r="I512" s="91"/>
      <c r="J512" s="91"/>
      <c r="K512" s="91"/>
      <c r="L512" s="91"/>
      <c r="M512" s="91"/>
    </row>
    <row r="513" spans="9:13" s="30" customFormat="1">
      <c r="I513" s="91"/>
      <c r="J513" s="91"/>
      <c r="K513" s="91"/>
      <c r="L513" s="91"/>
      <c r="M513" s="91"/>
    </row>
    <row r="514" spans="9:13" s="30" customFormat="1">
      <c r="I514" s="91"/>
      <c r="J514" s="91"/>
      <c r="K514" s="91"/>
      <c r="L514" s="91"/>
      <c r="M514" s="91"/>
    </row>
    <row r="515" spans="9:13" s="30" customFormat="1">
      <c r="I515" s="91"/>
      <c r="J515" s="91"/>
      <c r="K515" s="91"/>
      <c r="L515" s="91"/>
      <c r="M515" s="91"/>
    </row>
    <row r="516" spans="9:13" s="30" customFormat="1">
      <c r="I516" s="91"/>
      <c r="J516" s="91"/>
      <c r="K516" s="91"/>
      <c r="L516" s="91"/>
      <c r="M516" s="91"/>
    </row>
    <row r="517" spans="9:13" s="30" customFormat="1">
      <c r="I517" s="91"/>
      <c r="J517" s="91"/>
      <c r="K517" s="91"/>
      <c r="L517" s="91"/>
      <c r="M517" s="91"/>
    </row>
    <row r="518" spans="9:13" s="30" customFormat="1">
      <c r="I518" s="91"/>
      <c r="J518" s="91"/>
      <c r="K518" s="91"/>
      <c r="L518" s="91"/>
      <c r="M518" s="91"/>
    </row>
    <row r="519" spans="9:13" s="30" customFormat="1">
      <c r="I519" s="91"/>
      <c r="J519" s="91"/>
      <c r="K519" s="91"/>
      <c r="L519" s="91"/>
      <c r="M519" s="91"/>
    </row>
    <row r="520" spans="9:13" s="30" customFormat="1">
      <c r="I520" s="91"/>
      <c r="J520" s="91"/>
      <c r="K520" s="91"/>
      <c r="L520" s="91"/>
      <c r="M520" s="91"/>
    </row>
    <row r="521" spans="9:13" s="30" customFormat="1">
      <c r="I521" s="91"/>
      <c r="J521" s="91"/>
      <c r="K521" s="91"/>
      <c r="L521" s="91"/>
      <c r="M521" s="91"/>
    </row>
    <row r="522" spans="9:13" s="30" customFormat="1">
      <c r="I522" s="91"/>
      <c r="J522" s="91"/>
      <c r="K522" s="91"/>
      <c r="L522" s="91"/>
      <c r="M522" s="91"/>
    </row>
    <row r="523" spans="9:13" s="30" customFormat="1">
      <c r="I523" s="91"/>
      <c r="J523" s="91"/>
      <c r="K523" s="91"/>
      <c r="L523" s="91"/>
      <c r="M523" s="91"/>
    </row>
    <row r="524" spans="9:13" s="30" customFormat="1">
      <c r="I524" s="91"/>
      <c r="J524" s="91"/>
      <c r="K524" s="91"/>
      <c r="L524" s="91"/>
      <c r="M524" s="91"/>
    </row>
    <row r="525" spans="9:13" s="30" customFormat="1">
      <c r="I525" s="91"/>
      <c r="J525" s="91"/>
      <c r="K525" s="91"/>
      <c r="L525" s="91"/>
      <c r="M525" s="91"/>
    </row>
    <row r="526" spans="9:13" s="30" customFormat="1">
      <c r="I526" s="91"/>
      <c r="J526" s="91"/>
      <c r="K526" s="91"/>
      <c r="L526" s="91"/>
      <c r="M526" s="91"/>
    </row>
    <row r="527" spans="9:13" s="30" customFormat="1">
      <c r="I527" s="91"/>
      <c r="J527" s="91"/>
      <c r="K527" s="91"/>
      <c r="L527" s="91"/>
      <c r="M527" s="91"/>
    </row>
    <row r="528" spans="9:13" s="30" customFormat="1">
      <c r="I528" s="91"/>
      <c r="J528" s="91"/>
      <c r="K528" s="91"/>
      <c r="L528" s="91"/>
      <c r="M528" s="91"/>
    </row>
    <row r="529" spans="9:13" s="30" customFormat="1">
      <c r="I529" s="91"/>
      <c r="J529" s="91"/>
      <c r="K529" s="91"/>
      <c r="L529" s="91"/>
      <c r="M529" s="91"/>
    </row>
    <row r="530" spans="9:13" s="30" customFormat="1">
      <c r="I530" s="91"/>
      <c r="J530" s="91"/>
      <c r="K530" s="91"/>
      <c r="L530" s="91"/>
      <c r="M530" s="91"/>
    </row>
    <row r="531" spans="9:13" s="30" customFormat="1">
      <c r="I531" s="91"/>
      <c r="J531" s="91"/>
      <c r="K531" s="91"/>
      <c r="L531" s="91"/>
      <c r="M531" s="91"/>
    </row>
    <row r="532" spans="9:13" s="30" customFormat="1">
      <c r="I532" s="91"/>
      <c r="J532" s="91"/>
      <c r="K532" s="91"/>
      <c r="L532" s="91"/>
      <c r="M532" s="91"/>
    </row>
    <row r="533" spans="9:13" s="30" customFormat="1">
      <c r="I533" s="91"/>
      <c r="J533" s="91"/>
      <c r="K533" s="91"/>
      <c r="L533" s="91"/>
      <c r="M533" s="91"/>
    </row>
    <row r="534" spans="9:13" s="30" customFormat="1">
      <c r="I534" s="91"/>
      <c r="J534" s="91"/>
      <c r="K534" s="91"/>
      <c r="L534" s="91"/>
      <c r="M534" s="91"/>
    </row>
    <row r="535" spans="9:13" s="30" customFormat="1">
      <c r="I535" s="91"/>
      <c r="J535" s="91"/>
      <c r="K535" s="91"/>
      <c r="L535" s="91"/>
      <c r="M535" s="91"/>
    </row>
    <row r="536" spans="9:13" s="30" customFormat="1">
      <c r="I536" s="91"/>
      <c r="J536" s="91"/>
      <c r="K536" s="91"/>
      <c r="L536" s="91"/>
      <c r="M536" s="91"/>
    </row>
    <row r="537" spans="9:13" s="30" customFormat="1">
      <c r="I537" s="91"/>
      <c r="J537" s="91"/>
      <c r="K537" s="91"/>
      <c r="L537" s="91"/>
      <c r="M537" s="91"/>
    </row>
    <row r="538" spans="9:13" s="30" customFormat="1">
      <c r="I538" s="91"/>
      <c r="J538" s="91"/>
      <c r="K538" s="91"/>
      <c r="L538" s="91"/>
      <c r="M538" s="91"/>
    </row>
    <row r="539" spans="9:13" s="30" customFormat="1">
      <c r="I539" s="91"/>
      <c r="J539" s="91"/>
      <c r="K539" s="91"/>
      <c r="L539" s="91"/>
      <c r="M539" s="91"/>
    </row>
    <row r="540" spans="9:13" s="30" customFormat="1">
      <c r="I540" s="91"/>
      <c r="J540" s="91"/>
      <c r="K540" s="91"/>
      <c r="L540" s="91"/>
      <c r="M540" s="91"/>
    </row>
    <row r="541" spans="9:13" s="30" customFormat="1">
      <c r="I541" s="91"/>
      <c r="J541" s="91"/>
      <c r="K541" s="91"/>
      <c r="L541" s="91"/>
      <c r="M541" s="91"/>
    </row>
    <row r="542" spans="9:13" s="30" customFormat="1">
      <c r="I542" s="91"/>
      <c r="J542" s="91"/>
      <c r="K542" s="91"/>
      <c r="L542" s="91"/>
      <c r="M542" s="91"/>
    </row>
    <row r="543" spans="9:13" s="30" customFormat="1">
      <c r="I543" s="91"/>
      <c r="J543" s="91"/>
      <c r="K543" s="91"/>
      <c r="L543" s="91"/>
      <c r="M543" s="91"/>
    </row>
    <row r="544" spans="9:13" s="30" customFormat="1">
      <c r="I544" s="91"/>
      <c r="J544" s="91"/>
      <c r="K544" s="91"/>
      <c r="L544" s="91"/>
      <c r="M544" s="91"/>
    </row>
    <row r="545" spans="9:13" s="30" customFormat="1">
      <c r="I545" s="91"/>
      <c r="J545" s="91"/>
      <c r="K545" s="91"/>
      <c r="L545" s="91"/>
      <c r="M545" s="91"/>
    </row>
    <row r="546" spans="9:13" s="30" customFormat="1">
      <c r="I546" s="91"/>
      <c r="J546" s="91"/>
      <c r="K546" s="91"/>
      <c r="L546" s="91"/>
      <c r="M546" s="91"/>
    </row>
    <row r="547" spans="9:13" s="30" customFormat="1">
      <c r="I547" s="91"/>
      <c r="J547" s="91"/>
      <c r="K547" s="91"/>
      <c r="L547" s="91"/>
      <c r="M547" s="91"/>
    </row>
    <row r="548" spans="9:13" s="30" customFormat="1">
      <c r="I548" s="91"/>
      <c r="J548" s="91"/>
      <c r="K548" s="91"/>
      <c r="L548" s="91"/>
      <c r="M548" s="91"/>
    </row>
    <row r="549" spans="9:13" s="30" customFormat="1">
      <c r="I549" s="91"/>
      <c r="J549" s="91"/>
      <c r="K549" s="91"/>
      <c r="L549" s="91"/>
      <c r="M549" s="91"/>
    </row>
    <row r="550" spans="9:13" s="30" customFormat="1">
      <c r="I550" s="91"/>
      <c r="J550" s="91"/>
      <c r="K550" s="91"/>
      <c r="L550" s="91"/>
      <c r="M550" s="91"/>
    </row>
    <row r="551" spans="9:13" s="30" customFormat="1">
      <c r="I551" s="91"/>
      <c r="J551" s="91"/>
      <c r="K551" s="91"/>
      <c r="L551" s="91"/>
      <c r="M551" s="91"/>
    </row>
    <row r="552" spans="9:13" s="30" customFormat="1">
      <c r="I552" s="91"/>
      <c r="J552" s="91"/>
      <c r="K552" s="91"/>
      <c r="L552" s="91"/>
      <c r="M552" s="91"/>
    </row>
    <row r="553" spans="9:13" s="30" customFormat="1">
      <c r="I553" s="91"/>
      <c r="J553" s="91"/>
      <c r="K553" s="91"/>
      <c r="L553" s="91"/>
      <c r="M553" s="91"/>
    </row>
    <row r="554" spans="9:13" s="30" customFormat="1">
      <c r="I554" s="91"/>
      <c r="J554" s="91"/>
      <c r="K554" s="91"/>
      <c r="L554" s="91"/>
      <c r="M554" s="91"/>
    </row>
    <row r="555" spans="9:13" s="30" customFormat="1">
      <c r="I555" s="91"/>
      <c r="J555" s="91"/>
      <c r="K555" s="91"/>
      <c r="L555" s="91"/>
      <c r="M555" s="91"/>
    </row>
    <row r="556" spans="9:13" s="30" customFormat="1">
      <c r="I556" s="91"/>
      <c r="J556" s="91"/>
      <c r="K556" s="91"/>
      <c r="L556" s="91"/>
      <c r="M556" s="91"/>
    </row>
    <row r="557" spans="9:13" s="30" customFormat="1">
      <c r="I557" s="91"/>
      <c r="J557" s="91"/>
      <c r="K557" s="91"/>
      <c r="L557" s="91"/>
      <c r="M557" s="91"/>
    </row>
    <row r="558" spans="9:13" s="30" customFormat="1">
      <c r="I558" s="91"/>
      <c r="J558" s="91"/>
      <c r="K558" s="91"/>
      <c r="L558" s="91"/>
      <c r="M558" s="91"/>
    </row>
    <row r="559" spans="9:13" s="30" customFormat="1">
      <c r="I559" s="91"/>
      <c r="J559" s="91"/>
      <c r="K559" s="91"/>
      <c r="L559" s="91"/>
      <c r="M559" s="91"/>
    </row>
    <row r="560" spans="9:13" s="30" customFormat="1">
      <c r="I560" s="91"/>
      <c r="J560" s="91"/>
      <c r="K560" s="91"/>
      <c r="L560" s="91"/>
      <c r="M560" s="91"/>
    </row>
    <row r="561" spans="9:13" s="30" customFormat="1">
      <c r="I561" s="91"/>
      <c r="J561" s="91"/>
      <c r="K561" s="91"/>
      <c r="L561" s="91"/>
      <c r="M561" s="91"/>
    </row>
    <row r="562" spans="9:13" s="30" customFormat="1">
      <c r="I562" s="91"/>
      <c r="J562" s="91"/>
      <c r="K562" s="91"/>
      <c r="L562" s="91"/>
      <c r="M562" s="91"/>
    </row>
    <row r="563" spans="9:13" s="30" customFormat="1">
      <c r="I563" s="91"/>
      <c r="J563" s="91"/>
      <c r="K563" s="91"/>
      <c r="L563" s="91"/>
      <c r="M563" s="91"/>
    </row>
    <row r="564" spans="9:13" s="30" customFormat="1">
      <c r="I564" s="91"/>
      <c r="J564" s="91"/>
      <c r="K564" s="91"/>
      <c r="L564" s="91"/>
      <c r="M564" s="91"/>
    </row>
    <row r="565" spans="9:13" s="30" customFormat="1">
      <c r="I565" s="91"/>
      <c r="J565" s="91"/>
      <c r="K565" s="91"/>
      <c r="L565" s="91"/>
      <c r="M565" s="91"/>
    </row>
    <row r="566" spans="9:13" s="30" customFormat="1">
      <c r="I566" s="91"/>
      <c r="J566" s="91"/>
      <c r="K566" s="91"/>
      <c r="L566" s="91"/>
      <c r="M566" s="91"/>
    </row>
    <row r="567" spans="9:13" s="30" customFormat="1">
      <c r="I567" s="91"/>
      <c r="J567" s="91"/>
      <c r="K567" s="91"/>
      <c r="L567" s="91"/>
      <c r="M567" s="91"/>
    </row>
    <row r="568" spans="9:13" s="30" customFormat="1">
      <c r="I568" s="91"/>
      <c r="J568" s="91"/>
      <c r="K568" s="91"/>
      <c r="L568" s="91"/>
      <c r="M568" s="91"/>
    </row>
    <row r="569" spans="9:13" s="30" customFormat="1">
      <c r="I569" s="91"/>
      <c r="J569" s="91"/>
      <c r="K569" s="91"/>
      <c r="L569" s="91"/>
      <c r="M569" s="91"/>
    </row>
    <row r="570" spans="9:13" s="30" customFormat="1">
      <c r="I570" s="91"/>
      <c r="J570" s="91"/>
      <c r="K570" s="91"/>
      <c r="L570" s="91"/>
      <c r="M570" s="91"/>
    </row>
    <row r="571" spans="9:13" s="30" customFormat="1">
      <c r="I571" s="91"/>
      <c r="J571" s="91"/>
      <c r="K571" s="91"/>
      <c r="L571" s="91"/>
      <c r="M571" s="91"/>
    </row>
    <row r="572" spans="9:13" s="30" customFormat="1">
      <c r="I572" s="91"/>
      <c r="J572" s="91"/>
      <c r="K572" s="91"/>
      <c r="L572" s="91"/>
      <c r="M572" s="91"/>
    </row>
    <row r="573" spans="9:13" s="30" customFormat="1">
      <c r="I573" s="91"/>
      <c r="J573" s="91"/>
      <c r="K573" s="91"/>
      <c r="L573" s="91"/>
      <c r="M573" s="91"/>
    </row>
    <row r="574" spans="9:13" s="30" customFormat="1">
      <c r="I574" s="91"/>
      <c r="J574" s="91"/>
      <c r="K574" s="91"/>
      <c r="L574" s="91"/>
      <c r="M574" s="91"/>
    </row>
    <row r="575" spans="9:13" s="30" customFormat="1">
      <c r="I575" s="91"/>
      <c r="J575" s="91"/>
      <c r="K575" s="91"/>
      <c r="L575" s="91"/>
      <c r="M575" s="91"/>
    </row>
    <row r="576" spans="9:13" s="30" customFormat="1">
      <c r="I576" s="91"/>
      <c r="J576" s="91"/>
      <c r="K576" s="91"/>
      <c r="L576" s="91"/>
      <c r="M576" s="91"/>
    </row>
    <row r="577" spans="9:13" s="30" customFormat="1">
      <c r="I577" s="91"/>
      <c r="J577" s="91"/>
      <c r="K577" s="91"/>
      <c r="L577" s="91"/>
      <c r="M577" s="91"/>
    </row>
    <row r="578" spans="9:13" s="30" customFormat="1">
      <c r="I578" s="91"/>
      <c r="J578" s="91"/>
      <c r="K578" s="91"/>
      <c r="L578" s="91"/>
      <c r="M578" s="91"/>
    </row>
    <row r="579" spans="9:13" s="30" customFormat="1">
      <c r="I579" s="91"/>
      <c r="J579" s="91"/>
      <c r="K579" s="91"/>
      <c r="L579" s="91"/>
      <c r="M579" s="91"/>
    </row>
    <row r="580" spans="9:13" s="30" customFormat="1">
      <c r="I580" s="91"/>
      <c r="J580" s="91"/>
      <c r="K580" s="91"/>
      <c r="L580" s="91"/>
      <c r="M580" s="91"/>
    </row>
    <row r="581" spans="9:13" s="30" customFormat="1">
      <c r="I581" s="91"/>
      <c r="J581" s="91"/>
      <c r="K581" s="91"/>
      <c r="L581" s="91"/>
      <c r="M581" s="91"/>
    </row>
    <row r="582" spans="9:13" s="30" customFormat="1">
      <c r="I582" s="91"/>
      <c r="J582" s="91"/>
      <c r="K582" s="91"/>
      <c r="L582" s="91"/>
      <c r="M582" s="91"/>
    </row>
    <row r="583" spans="9:13" s="30" customFormat="1">
      <c r="I583" s="91"/>
      <c r="J583" s="91"/>
      <c r="K583" s="91"/>
      <c r="L583" s="91"/>
      <c r="M583" s="91"/>
    </row>
    <row r="584" spans="9:13" s="30" customFormat="1">
      <c r="I584" s="91"/>
      <c r="J584" s="91"/>
      <c r="K584" s="91"/>
      <c r="L584" s="91"/>
      <c r="M584" s="91"/>
    </row>
    <row r="585" spans="9:13" s="30" customFormat="1">
      <c r="I585" s="91"/>
      <c r="J585" s="91"/>
      <c r="K585" s="91"/>
      <c r="L585" s="91"/>
      <c r="M585" s="91"/>
    </row>
    <row r="586" spans="9:13" s="30" customFormat="1">
      <c r="I586" s="91"/>
      <c r="J586" s="91"/>
      <c r="K586" s="91"/>
      <c r="L586" s="91"/>
      <c r="M586" s="91"/>
    </row>
    <row r="587" spans="9:13" s="30" customFormat="1">
      <c r="I587" s="91"/>
      <c r="J587" s="91"/>
      <c r="K587" s="91"/>
      <c r="L587" s="91"/>
      <c r="M587" s="91"/>
    </row>
    <row r="588" spans="9:13" s="30" customFormat="1">
      <c r="I588" s="91"/>
      <c r="J588" s="91"/>
      <c r="K588" s="91"/>
      <c r="L588" s="91"/>
      <c r="M588" s="91"/>
    </row>
    <row r="589" spans="9:13" s="30" customFormat="1">
      <c r="I589" s="91"/>
      <c r="J589" s="91"/>
      <c r="K589" s="91"/>
      <c r="L589" s="91"/>
      <c r="M589" s="91"/>
    </row>
    <row r="590" spans="9:13" s="30" customFormat="1">
      <c r="I590" s="91"/>
      <c r="J590" s="91"/>
      <c r="K590" s="91"/>
      <c r="L590" s="91"/>
      <c r="M590" s="91"/>
    </row>
    <row r="591" spans="9:13" s="30" customFormat="1">
      <c r="I591" s="91"/>
      <c r="J591" s="91"/>
      <c r="K591" s="91"/>
      <c r="L591" s="91"/>
      <c r="M591" s="91"/>
    </row>
    <row r="592" spans="9:13" s="30" customFormat="1">
      <c r="I592" s="91"/>
      <c r="J592" s="91"/>
      <c r="K592" s="91"/>
      <c r="L592" s="91"/>
      <c r="M592" s="91"/>
    </row>
    <row r="593" spans="9:13" s="30" customFormat="1">
      <c r="I593" s="91"/>
      <c r="J593" s="91"/>
      <c r="K593" s="91"/>
      <c r="L593" s="91"/>
      <c r="M593" s="91"/>
    </row>
    <row r="594" spans="9:13" s="30" customFormat="1">
      <c r="I594" s="91"/>
      <c r="J594" s="91"/>
      <c r="K594" s="91"/>
      <c r="L594" s="91"/>
      <c r="M594" s="91"/>
    </row>
    <row r="595" spans="9:13" s="30" customFormat="1">
      <c r="I595" s="91"/>
      <c r="J595" s="91"/>
      <c r="K595" s="91"/>
      <c r="L595" s="91"/>
      <c r="M595" s="91"/>
    </row>
    <row r="596" spans="9:13" s="30" customFormat="1">
      <c r="I596" s="91"/>
      <c r="J596" s="91"/>
      <c r="K596" s="91"/>
      <c r="L596" s="91"/>
      <c r="M596" s="91"/>
    </row>
    <row r="597" spans="9:13" s="30" customFormat="1">
      <c r="I597" s="91"/>
      <c r="J597" s="91"/>
      <c r="K597" s="91"/>
      <c r="L597" s="91"/>
      <c r="M597" s="91"/>
    </row>
    <row r="598" spans="9:13" s="30" customFormat="1">
      <c r="I598" s="91"/>
      <c r="J598" s="91"/>
      <c r="K598" s="91"/>
      <c r="L598" s="91"/>
      <c r="M598" s="91"/>
    </row>
    <row r="599" spans="9:13" s="30" customFormat="1">
      <c r="I599" s="91"/>
      <c r="J599" s="91"/>
      <c r="K599" s="91"/>
      <c r="L599" s="91"/>
      <c r="M599" s="91"/>
    </row>
    <row r="600" spans="9:13" s="30" customFormat="1">
      <c r="I600" s="91"/>
      <c r="J600" s="91"/>
      <c r="K600" s="91"/>
      <c r="L600" s="91"/>
      <c r="M600" s="91"/>
    </row>
    <row r="601" spans="9:13" s="30" customFormat="1">
      <c r="I601" s="91"/>
      <c r="J601" s="91"/>
      <c r="K601" s="91"/>
      <c r="L601" s="91"/>
      <c r="M601" s="91"/>
    </row>
    <row r="602" spans="9:13" s="30" customFormat="1">
      <c r="I602" s="91"/>
      <c r="J602" s="91"/>
      <c r="K602" s="91"/>
      <c r="L602" s="91"/>
      <c r="M602" s="91"/>
    </row>
    <row r="603" spans="9:13" s="30" customFormat="1">
      <c r="I603" s="91"/>
      <c r="J603" s="91"/>
      <c r="K603" s="91"/>
      <c r="L603" s="91"/>
      <c r="M603" s="91"/>
    </row>
    <row r="604" spans="9:13" s="30" customFormat="1">
      <c r="I604" s="91"/>
      <c r="J604" s="91"/>
      <c r="K604" s="91"/>
      <c r="L604" s="91"/>
      <c r="M604" s="91"/>
    </row>
    <row r="605" spans="9:13" s="30" customFormat="1">
      <c r="I605" s="91"/>
      <c r="J605" s="91"/>
      <c r="K605" s="91"/>
      <c r="L605" s="91"/>
      <c r="M605" s="91"/>
    </row>
    <row r="606" spans="9:13" s="30" customFormat="1">
      <c r="I606" s="91"/>
      <c r="J606" s="91"/>
      <c r="K606" s="91"/>
      <c r="L606" s="91"/>
      <c r="M606" s="91"/>
    </row>
    <row r="607" spans="9:13" s="30" customFormat="1">
      <c r="I607" s="91"/>
      <c r="J607" s="91"/>
      <c r="K607" s="91"/>
      <c r="L607" s="91"/>
      <c r="M607" s="91"/>
    </row>
    <row r="608" spans="9:13" s="30" customFormat="1">
      <c r="I608" s="91"/>
      <c r="J608" s="91"/>
      <c r="K608" s="91"/>
      <c r="L608" s="91"/>
      <c r="M608" s="91"/>
    </row>
    <row r="609" spans="9:13" s="30" customFormat="1">
      <c r="I609" s="91"/>
      <c r="J609" s="91"/>
      <c r="K609" s="91"/>
      <c r="L609" s="91"/>
      <c r="M609" s="91"/>
    </row>
    <row r="610" spans="9:13" s="30" customFormat="1">
      <c r="I610" s="91"/>
      <c r="J610" s="91"/>
      <c r="K610" s="91"/>
      <c r="L610" s="91"/>
      <c r="M610" s="91"/>
    </row>
    <row r="611" spans="9:13" s="30" customFormat="1">
      <c r="I611" s="91"/>
      <c r="J611" s="91"/>
      <c r="K611" s="91"/>
      <c r="L611" s="91"/>
      <c r="M611" s="91"/>
    </row>
    <row r="612" spans="9:13" s="30" customFormat="1">
      <c r="I612" s="91"/>
      <c r="J612" s="91"/>
      <c r="K612" s="91"/>
      <c r="L612" s="91"/>
      <c r="M612" s="91"/>
    </row>
    <row r="613" spans="9:13" s="30" customFormat="1">
      <c r="I613" s="91"/>
      <c r="J613" s="91"/>
      <c r="K613" s="91"/>
      <c r="L613" s="91"/>
      <c r="M613" s="91"/>
    </row>
    <row r="614" spans="9:13" s="30" customFormat="1">
      <c r="I614" s="91"/>
      <c r="J614" s="91"/>
      <c r="K614" s="91"/>
      <c r="L614" s="91"/>
      <c r="M614" s="91"/>
    </row>
    <row r="615" spans="9:13" s="30" customFormat="1">
      <c r="I615" s="91"/>
      <c r="J615" s="91"/>
      <c r="K615" s="91"/>
      <c r="L615" s="91"/>
      <c r="M615" s="91"/>
    </row>
    <row r="616" spans="9:13" s="30" customFormat="1">
      <c r="I616" s="91"/>
      <c r="J616" s="91"/>
      <c r="K616" s="91"/>
      <c r="L616" s="91"/>
      <c r="M616" s="91"/>
    </row>
    <row r="617" spans="9:13" s="30" customFormat="1">
      <c r="I617" s="91"/>
      <c r="J617" s="91"/>
      <c r="K617" s="91"/>
      <c r="L617" s="91"/>
      <c r="M617" s="91"/>
    </row>
    <row r="618" spans="9:13" s="30" customFormat="1">
      <c r="I618" s="91"/>
      <c r="J618" s="91"/>
      <c r="K618" s="91"/>
      <c r="L618" s="91"/>
      <c r="M618" s="91"/>
    </row>
    <row r="619" spans="9:13" s="30" customFormat="1">
      <c r="I619" s="91"/>
      <c r="J619" s="91"/>
      <c r="K619" s="91"/>
      <c r="L619" s="91"/>
      <c r="M619" s="91"/>
    </row>
    <row r="620" spans="9:13" s="30" customFormat="1">
      <c r="I620" s="91"/>
      <c r="J620" s="91"/>
      <c r="K620" s="91"/>
      <c r="L620" s="91"/>
      <c r="M620" s="91"/>
    </row>
    <row r="621" spans="9:13" s="30" customFormat="1">
      <c r="I621" s="91"/>
      <c r="J621" s="91"/>
      <c r="K621" s="91"/>
      <c r="L621" s="91"/>
      <c r="M621" s="91"/>
    </row>
    <row r="622" spans="9:13" s="30" customFormat="1">
      <c r="I622" s="91"/>
      <c r="J622" s="91"/>
      <c r="K622" s="91"/>
      <c r="L622" s="91"/>
      <c r="M622" s="91"/>
    </row>
    <row r="623" spans="9:13" s="30" customFormat="1">
      <c r="I623" s="91"/>
      <c r="J623" s="91"/>
      <c r="K623" s="91"/>
      <c r="L623" s="91"/>
      <c r="M623" s="91"/>
    </row>
    <row r="624" spans="9:13" s="30" customFormat="1">
      <c r="I624" s="91"/>
      <c r="J624" s="91"/>
      <c r="K624" s="91"/>
      <c r="L624" s="91"/>
      <c r="M624" s="91"/>
    </row>
    <row r="625" spans="9:13" s="30" customFormat="1">
      <c r="I625" s="91"/>
      <c r="J625" s="91"/>
      <c r="K625" s="91"/>
      <c r="L625" s="91"/>
      <c r="M625" s="91"/>
    </row>
    <row r="626" spans="9:13" s="30" customFormat="1">
      <c r="I626" s="91"/>
      <c r="J626" s="91"/>
      <c r="K626" s="91"/>
      <c r="L626" s="91"/>
      <c r="M626" s="91"/>
    </row>
    <row r="627" spans="9:13" s="30" customFormat="1">
      <c r="I627" s="91"/>
      <c r="J627" s="91"/>
      <c r="K627" s="91"/>
      <c r="L627" s="91"/>
      <c r="M627" s="91"/>
    </row>
    <row r="628" spans="9:13" s="30" customFormat="1">
      <c r="I628" s="91"/>
      <c r="J628" s="91"/>
      <c r="K628" s="91"/>
      <c r="L628" s="91"/>
      <c r="M628" s="91"/>
    </row>
    <row r="629" spans="9:13" s="30" customFormat="1">
      <c r="I629" s="91"/>
      <c r="J629" s="91"/>
      <c r="K629" s="91"/>
      <c r="L629" s="91"/>
      <c r="M629" s="91"/>
    </row>
    <row r="630" spans="9:13" s="30" customFormat="1">
      <c r="I630" s="91"/>
      <c r="J630" s="91"/>
      <c r="K630" s="91"/>
      <c r="L630" s="91"/>
      <c r="M630" s="91"/>
    </row>
    <row r="631" spans="9:13" s="30" customFormat="1">
      <c r="I631" s="91"/>
      <c r="J631" s="91"/>
      <c r="K631" s="91"/>
      <c r="L631" s="91"/>
      <c r="M631" s="91"/>
    </row>
    <row r="632" spans="9:13" s="30" customFormat="1">
      <c r="I632" s="91"/>
      <c r="J632" s="91"/>
      <c r="K632" s="91"/>
      <c r="L632" s="91"/>
      <c r="M632" s="91"/>
    </row>
    <row r="633" spans="9:13" s="30" customFormat="1">
      <c r="I633" s="91"/>
      <c r="J633" s="91"/>
      <c r="K633" s="91"/>
      <c r="L633" s="91"/>
      <c r="M633" s="91"/>
    </row>
    <row r="634" spans="9:13" s="30" customFormat="1">
      <c r="I634" s="91"/>
      <c r="J634" s="91"/>
      <c r="K634" s="91"/>
      <c r="L634" s="91"/>
      <c r="M634" s="91"/>
    </row>
    <row r="635" spans="9:13" s="30" customFormat="1">
      <c r="I635" s="91"/>
      <c r="J635" s="91"/>
      <c r="K635" s="91"/>
      <c r="L635" s="91"/>
      <c r="M635" s="91"/>
    </row>
    <row r="636" spans="9:13" s="30" customFormat="1">
      <c r="I636" s="91"/>
      <c r="J636" s="91"/>
      <c r="K636" s="91"/>
      <c r="L636" s="91"/>
      <c r="M636" s="91"/>
    </row>
    <row r="637" spans="9:13" s="30" customFormat="1">
      <c r="I637" s="91"/>
      <c r="J637" s="91"/>
      <c r="K637" s="91"/>
      <c r="L637" s="91"/>
      <c r="M637" s="91"/>
    </row>
    <row r="638" spans="9:13" s="30" customFormat="1">
      <c r="I638" s="91"/>
      <c r="J638" s="91"/>
      <c r="K638" s="91"/>
      <c r="L638" s="91"/>
      <c r="M638" s="91"/>
    </row>
    <row r="639" spans="9:13" s="30" customFormat="1">
      <c r="I639" s="91"/>
      <c r="J639" s="91"/>
      <c r="K639" s="91"/>
      <c r="L639" s="91"/>
      <c r="M639" s="91"/>
    </row>
    <row r="640" spans="9:13" s="30" customFormat="1">
      <c r="I640" s="91"/>
      <c r="J640" s="91"/>
      <c r="K640" s="91"/>
      <c r="L640" s="91"/>
      <c r="M640" s="91"/>
    </row>
    <row r="641" spans="9:13" s="30" customFormat="1">
      <c r="I641" s="91"/>
      <c r="J641" s="91"/>
      <c r="K641" s="91"/>
      <c r="L641" s="91"/>
      <c r="M641" s="91"/>
    </row>
    <row r="642" spans="9:13" s="30" customFormat="1">
      <c r="I642" s="91"/>
      <c r="J642" s="91"/>
      <c r="K642" s="91"/>
      <c r="L642" s="91"/>
      <c r="M642" s="91"/>
    </row>
    <row r="643" spans="9:13" s="30" customFormat="1">
      <c r="I643" s="91"/>
      <c r="J643" s="91"/>
      <c r="K643" s="91"/>
      <c r="L643" s="91"/>
      <c r="M643" s="91"/>
    </row>
    <row r="644" spans="9:13" s="30" customFormat="1">
      <c r="I644" s="91"/>
      <c r="J644" s="91"/>
      <c r="K644" s="91"/>
      <c r="L644" s="91"/>
      <c r="M644" s="91"/>
    </row>
    <row r="645" spans="9:13" s="30" customFormat="1">
      <c r="I645" s="91"/>
      <c r="J645" s="91"/>
      <c r="K645" s="91"/>
      <c r="L645" s="91"/>
      <c r="M645" s="91"/>
    </row>
    <row r="646" spans="9:13" s="30" customFormat="1">
      <c r="I646" s="91"/>
      <c r="J646" s="91"/>
      <c r="K646" s="91"/>
      <c r="L646" s="91"/>
      <c r="M646" s="91"/>
    </row>
    <row r="647" spans="9:13" s="30" customFormat="1">
      <c r="I647" s="91"/>
      <c r="J647" s="91"/>
      <c r="K647" s="91"/>
      <c r="L647" s="91"/>
      <c r="M647" s="91"/>
    </row>
    <row r="648" spans="9:13" s="30" customFormat="1">
      <c r="I648" s="91"/>
      <c r="J648" s="91"/>
      <c r="K648" s="91"/>
      <c r="L648" s="91"/>
      <c r="M648" s="91"/>
    </row>
    <row r="649" spans="9:13" s="30" customFormat="1">
      <c r="I649" s="91"/>
      <c r="J649" s="91"/>
      <c r="K649" s="91"/>
      <c r="L649" s="91"/>
      <c r="M649" s="91"/>
    </row>
    <row r="650" spans="9:13" s="30" customFormat="1">
      <c r="I650" s="91"/>
      <c r="J650" s="91"/>
      <c r="K650" s="91"/>
      <c r="L650" s="91"/>
      <c r="M650" s="91"/>
    </row>
    <row r="651" spans="9:13" s="30" customFormat="1">
      <c r="I651" s="91"/>
      <c r="J651" s="91"/>
      <c r="K651" s="91"/>
      <c r="L651" s="91"/>
      <c r="M651" s="91"/>
    </row>
    <row r="652" spans="9:13" s="30" customFormat="1">
      <c r="I652" s="91"/>
      <c r="J652" s="91"/>
      <c r="K652" s="91"/>
      <c r="L652" s="91"/>
      <c r="M652" s="91"/>
    </row>
    <row r="653" spans="9:13" s="30" customFormat="1">
      <c r="I653" s="91"/>
      <c r="J653" s="91"/>
      <c r="K653" s="91"/>
      <c r="L653" s="91"/>
      <c r="M653" s="91"/>
    </row>
    <row r="654" spans="9:13" s="30" customFormat="1">
      <c r="I654" s="91"/>
      <c r="J654" s="91"/>
      <c r="K654" s="91"/>
      <c r="L654" s="91"/>
      <c r="M654" s="91"/>
    </row>
    <row r="655" spans="9:13" s="30" customFormat="1">
      <c r="I655" s="91"/>
      <c r="J655" s="91"/>
      <c r="K655" s="91"/>
      <c r="L655" s="91"/>
      <c r="M655" s="91"/>
    </row>
    <row r="656" spans="9:13" s="30" customFormat="1">
      <c r="I656" s="91"/>
      <c r="J656" s="91"/>
      <c r="K656" s="91"/>
      <c r="L656" s="91"/>
      <c r="M656" s="91"/>
    </row>
    <row r="657" spans="9:13" s="30" customFormat="1">
      <c r="I657" s="91"/>
      <c r="J657" s="91"/>
      <c r="K657" s="91"/>
      <c r="L657" s="91"/>
      <c r="M657" s="91"/>
    </row>
    <row r="658" spans="9:13" s="30" customFormat="1">
      <c r="I658" s="91"/>
      <c r="J658" s="91"/>
      <c r="K658" s="91"/>
      <c r="L658" s="91"/>
      <c r="M658" s="91"/>
    </row>
    <row r="659" spans="9:13" s="30" customFormat="1">
      <c r="I659" s="91"/>
      <c r="J659" s="91"/>
      <c r="K659" s="91"/>
      <c r="L659" s="91"/>
      <c r="M659" s="91"/>
    </row>
    <row r="660" spans="9:13" s="30" customFormat="1">
      <c r="I660" s="91"/>
      <c r="J660" s="91"/>
      <c r="K660" s="91"/>
      <c r="L660" s="91"/>
      <c r="M660" s="91"/>
    </row>
    <row r="661" spans="9:13" s="30" customFormat="1">
      <c r="I661" s="91"/>
      <c r="J661" s="91"/>
      <c r="K661" s="91"/>
      <c r="L661" s="91"/>
      <c r="M661" s="91"/>
    </row>
    <row r="662" spans="9:13" s="30" customFormat="1">
      <c r="I662" s="91"/>
      <c r="J662" s="91"/>
      <c r="K662" s="91"/>
      <c r="L662" s="91"/>
      <c r="M662" s="91"/>
    </row>
    <row r="663" spans="9:13" s="30" customFormat="1">
      <c r="I663" s="91"/>
      <c r="J663" s="91"/>
      <c r="K663" s="91"/>
      <c r="L663" s="91"/>
      <c r="M663" s="91"/>
    </row>
    <row r="664" spans="9:13" s="30" customFormat="1">
      <c r="I664" s="91"/>
      <c r="J664" s="91"/>
      <c r="K664" s="91"/>
      <c r="L664" s="91"/>
      <c r="M664" s="91"/>
    </row>
    <row r="665" spans="9:13" s="30" customFormat="1">
      <c r="I665" s="91"/>
      <c r="J665" s="91"/>
      <c r="K665" s="91"/>
      <c r="L665" s="91"/>
      <c r="M665" s="91"/>
    </row>
    <row r="666" spans="9:13" s="30" customFormat="1">
      <c r="I666" s="91"/>
      <c r="J666" s="91"/>
      <c r="K666" s="91"/>
      <c r="L666" s="91"/>
      <c r="M666" s="91"/>
    </row>
    <row r="667" spans="9:13" s="30" customFormat="1">
      <c r="I667" s="91"/>
      <c r="J667" s="91"/>
      <c r="K667" s="91"/>
      <c r="L667" s="91"/>
      <c r="M667" s="91"/>
    </row>
    <row r="668" spans="9:13" s="30" customFormat="1">
      <c r="I668" s="91"/>
      <c r="J668" s="91"/>
      <c r="K668" s="91"/>
      <c r="L668" s="91"/>
      <c r="M668" s="91"/>
    </row>
    <row r="669" spans="9:13" s="30" customFormat="1">
      <c r="I669" s="91"/>
      <c r="J669" s="91"/>
      <c r="K669" s="91"/>
      <c r="L669" s="91"/>
      <c r="M669" s="91"/>
    </row>
    <row r="670" spans="9:13" s="30" customFormat="1">
      <c r="I670" s="91"/>
      <c r="J670" s="91"/>
      <c r="K670" s="91"/>
      <c r="L670" s="91"/>
      <c r="M670" s="91"/>
    </row>
    <row r="671" spans="9:13" s="30" customFormat="1">
      <c r="I671" s="91"/>
      <c r="J671" s="91"/>
      <c r="K671" s="91"/>
      <c r="L671" s="91"/>
      <c r="M671" s="91"/>
    </row>
    <row r="672" spans="9:13" s="30" customFormat="1">
      <c r="I672" s="91"/>
      <c r="J672" s="91"/>
      <c r="K672" s="91"/>
      <c r="L672" s="91"/>
      <c r="M672" s="91"/>
    </row>
    <row r="673" spans="9:13" s="30" customFormat="1">
      <c r="I673" s="91"/>
      <c r="J673" s="91"/>
      <c r="K673" s="91"/>
      <c r="L673" s="91"/>
      <c r="M673" s="91"/>
    </row>
    <row r="674" spans="9:13" s="30" customFormat="1">
      <c r="I674" s="91"/>
      <c r="J674" s="91"/>
      <c r="K674" s="91"/>
      <c r="L674" s="91"/>
      <c r="M674" s="91"/>
    </row>
    <row r="675" spans="9:13" s="30" customFormat="1">
      <c r="I675" s="91"/>
      <c r="J675" s="91"/>
      <c r="K675" s="91"/>
      <c r="L675" s="91"/>
      <c r="M675" s="91"/>
    </row>
    <row r="676" spans="9:13" s="30" customFormat="1">
      <c r="I676" s="91"/>
      <c r="J676" s="91"/>
      <c r="K676" s="91"/>
      <c r="L676" s="91"/>
      <c r="M676" s="91"/>
    </row>
    <row r="677" spans="9:13" s="30" customFormat="1">
      <c r="I677" s="91"/>
      <c r="J677" s="91"/>
      <c r="K677" s="91"/>
      <c r="L677" s="91"/>
      <c r="M677" s="91"/>
    </row>
    <row r="678" spans="9:13" s="30" customFormat="1">
      <c r="I678" s="91"/>
      <c r="J678" s="91"/>
      <c r="K678" s="91"/>
      <c r="L678" s="91"/>
      <c r="M678" s="91"/>
    </row>
    <row r="679" spans="9:13" s="30" customFormat="1">
      <c r="I679" s="91"/>
      <c r="J679" s="91"/>
      <c r="K679" s="91"/>
      <c r="L679" s="91"/>
      <c r="M679" s="91"/>
    </row>
    <row r="680" spans="9:13" s="30" customFormat="1">
      <c r="I680" s="91"/>
      <c r="J680" s="91"/>
      <c r="K680" s="91"/>
      <c r="L680" s="91"/>
      <c r="M680" s="91"/>
    </row>
    <row r="681" spans="9:13" s="30" customFormat="1">
      <c r="I681" s="91"/>
      <c r="J681" s="91"/>
      <c r="K681" s="91"/>
      <c r="L681" s="91"/>
      <c r="M681" s="91"/>
    </row>
    <row r="682" spans="9:13" s="30" customFormat="1">
      <c r="I682" s="91"/>
      <c r="J682" s="91"/>
      <c r="K682" s="91"/>
      <c r="L682" s="91"/>
      <c r="M682" s="91"/>
    </row>
    <row r="683" spans="9:13" s="30" customFormat="1">
      <c r="I683" s="91"/>
      <c r="J683" s="91"/>
      <c r="K683" s="91"/>
      <c r="L683" s="91"/>
      <c r="M683" s="91"/>
    </row>
    <row r="684" spans="9:13" s="30" customFormat="1">
      <c r="I684" s="91"/>
      <c r="J684" s="91"/>
      <c r="K684" s="91"/>
      <c r="L684" s="91"/>
      <c r="M684" s="91"/>
    </row>
    <row r="685" spans="9:13" s="30" customFormat="1">
      <c r="I685" s="91"/>
      <c r="J685" s="91"/>
      <c r="K685" s="91"/>
      <c r="L685" s="91"/>
      <c r="M685" s="91"/>
    </row>
    <row r="686" spans="9:13" s="30" customFormat="1">
      <c r="I686" s="91"/>
      <c r="J686" s="91"/>
      <c r="K686" s="91"/>
      <c r="L686" s="91"/>
      <c r="M686" s="91"/>
    </row>
    <row r="687" spans="9:13" s="30" customFormat="1">
      <c r="I687" s="91"/>
      <c r="J687" s="91"/>
      <c r="K687" s="91"/>
      <c r="L687" s="91"/>
      <c r="M687" s="91"/>
    </row>
    <row r="688" spans="9:13" s="30" customFormat="1">
      <c r="I688" s="91"/>
      <c r="J688" s="91"/>
      <c r="K688" s="91"/>
      <c r="L688" s="91"/>
      <c r="M688" s="91"/>
    </row>
    <row r="689" spans="9:13" s="30" customFormat="1">
      <c r="I689" s="91"/>
      <c r="J689" s="91"/>
      <c r="K689" s="91"/>
      <c r="L689" s="91"/>
      <c r="M689" s="91"/>
    </row>
    <row r="690" spans="9:13" s="30" customFormat="1">
      <c r="I690" s="91"/>
      <c r="J690" s="91"/>
      <c r="K690" s="91"/>
      <c r="L690" s="91"/>
      <c r="M690" s="91"/>
    </row>
    <row r="691" spans="9:13" s="30" customFormat="1">
      <c r="I691" s="91"/>
      <c r="J691" s="91"/>
      <c r="K691" s="91"/>
      <c r="L691" s="91"/>
      <c r="M691" s="91"/>
    </row>
    <row r="692" spans="9:13" s="30" customFormat="1">
      <c r="I692" s="91"/>
      <c r="J692" s="91"/>
      <c r="K692" s="91"/>
      <c r="L692" s="91"/>
      <c r="M692" s="91"/>
    </row>
    <row r="693" spans="9:13" s="30" customFormat="1">
      <c r="I693" s="91"/>
      <c r="J693" s="91"/>
      <c r="K693" s="91"/>
      <c r="L693" s="91"/>
      <c r="M693" s="91"/>
    </row>
    <row r="694" spans="9:13" s="30" customFormat="1">
      <c r="I694" s="91"/>
      <c r="J694" s="91"/>
      <c r="K694" s="91"/>
      <c r="L694" s="91"/>
      <c r="M694" s="91"/>
    </row>
    <row r="695" spans="9:13" s="30" customFormat="1">
      <c r="I695" s="91"/>
      <c r="J695" s="91"/>
      <c r="K695" s="91"/>
      <c r="L695" s="91"/>
      <c r="M695" s="91"/>
    </row>
    <row r="696" spans="9:13" s="30" customFormat="1">
      <c r="I696" s="91"/>
      <c r="J696" s="91"/>
      <c r="K696" s="91"/>
      <c r="L696" s="91"/>
      <c r="M696" s="91"/>
    </row>
    <row r="697" spans="9:13" s="30" customFormat="1">
      <c r="I697" s="91"/>
      <c r="J697" s="91"/>
      <c r="K697" s="91"/>
      <c r="L697" s="91"/>
      <c r="M697" s="91"/>
    </row>
    <row r="698" spans="9:13" s="30" customFormat="1">
      <c r="I698" s="91"/>
      <c r="J698" s="91"/>
      <c r="K698" s="91"/>
      <c r="L698" s="91"/>
      <c r="M698" s="91"/>
    </row>
    <row r="699" spans="9:13" s="30" customFormat="1">
      <c r="I699" s="91"/>
      <c r="J699" s="91"/>
      <c r="K699" s="91"/>
      <c r="L699" s="91"/>
      <c r="M699" s="91"/>
    </row>
    <row r="700" spans="9:13" s="30" customFormat="1">
      <c r="I700" s="91"/>
      <c r="J700" s="91"/>
      <c r="K700" s="91"/>
      <c r="L700" s="91"/>
      <c r="M700" s="91"/>
    </row>
    <row r="701" spans="9:13" s="30" customFormat="1">
      <c r="I701" s="91"/>
      <c r="J701" s="91"/>
      <c r="K701" s="91"/>
      <c r="L701" s="91"/>
      <c r="M701" s="91"/>
    </row>
    <row r="702" spans="9:13" s="30" customFormat="1">
      <c r="I702" s="91"/>
      <c r="J702" s="91"/>
      <c r="K702" s="91"/>
      <c r="L702" s="91"/>
      <c r="M702" s="91"/>
    </row>
    <row r="703" spans="9:13" s="30" customFormat="1">
      <c r="I703" s="91"/>
      <c r="J703" s="91"/>
      <c r="K703" s="91"/>
      <c r="L703" s="91"/>
      <c r="M703" s="91"/>
    </row>
    <row r="704" spans="9:13" s="30" customFormat="1">
      <c r="I704" s="91"/>
      <c r="J704" s="91"/>
      <c r="K704" s="91"/>
      <c r="L704" s="91"/>
      <c r="M704" s="91"/>
    </row>
    <row r="705" spans="9:13" s="30" customFormat="1">
      <c r="I705" s="91"/>
      <c r="J705" s="91"/>
      <c r="K705" s="91"/>
      <c r="L705" s="91"/>
      <c r="M705" s="91"/>
    </row>
    <row r="706" spans="9:13" s="30" customFormat="1">
      <c r="I706" s="91"/>
      <c r="J706" s="91"/>
      <c r="K706" s="91"/>
      <c r="L706" s="91"/>
      <c r="M706" s="91"/>
    </row>
    <row r="707" spans="9:13" s="30" customFormat="1">
      <c r="I707" s="91"/>
      <c r="J707" s="91"/>
      <c r="K707" s="91"/>
      <c r="L707" s="91"/>
      <c r="M707" s="91"/>
    </row>
    <row r="708" spans="9:13" s="30" customFormat="1">
      <c r="I708" s="91"/>
      <c r="J708" s="91"/>
      <c r="K708" s="91"/>
      <c r="L708" s="91"/>
      <c r="M708" s="91"/>
    </row>
    <row r="709" spans="9:13" s="30" customFormat="1">
      <c r="I709" s="91"/>
      <c r="J709" s="91"/>
      <c r="K709" s="91"/>
      <c r="L709" s="91"/>
      <c r="M709" s="91"/>
    </row>
    <row r="710" spans="9:13" s="30" customFormat="1">
      <c r="I710" s="91"/>
      <c r="J710" s="91"/>
      <c r="K710" s="91"/>
      <c r="L710" s="91"/>
      <c r="M710" s="91"/>
    </row>
    <row r="711" spans="9:13" s="30" customFormat="1">
      <c r="I711" s="91"/>
      <c r="J711" s="91"/>
      <c r="K711" s="91"/>
      <c r="L711" s="91"/>
      <c r="M711" s="91"/>
    </row>
    <row r="712" spans="9:13" s="30" customFormat="1">
      <c r="I712" s="91"/>
      <c r="J712" s="91"/>
      <c r="K712" s="91"/>
      <c r="L712" s="91"/>
      <c r="M712" s="91"/>
    </row>
    <row r="713" spans="9:13" s="30" customFormat="1">
      <c r="I713" s="91"/>
      <c r="J713" s="91"/>
      <c r="K713" s="91"/>
      <c r="L713" s="91"/>
      <c r="M713" s="91"/>
    </row>
    <row r="714" spans="9:13" s="30" customFormat="1">
      <c r="I714" s="91"/>
      <c r="J714" s="91"/>
      <c r="K714" s="91"/>
      <c r="L714" s="91"/>
      <c r="M714" s="91"/>
    </row>
    <row r="715" spans="9:13" s="30" customFormat="1">
      <c r="I715" s="91"/>
      <c r="J715" s="91"/>
      <c r="K715" s="91"/>
      <c r="L715" s="91"/>
      <c r="M715" s="91"/>
    </row>
    <row r="716" spans="9:13" s="30" customFormat="1">
      <c r="I716" s="91"/>
      <c r="J716" s="91"/>
      <c r="K716" s="91"/>
      <c r="L716" s="91"/>
      <c r="M716" s="91"/>
    </row>
    <row r="717" spans="9:13" s="30" customFormat="1">
      <c r="I717" s="91"/>
      <c r="J717" s="91"/>
      <c r="K717" s="91"/>
      <c r="L717" s="91"/>
      <c r="M717" s="91"/>
    </row>
    <row r="718" spans="9:13" s="30" customFormat="1">
      <c r="I718" s="91"/>
      <c r="J718" s="91"/>
      <c r="K718" s="91"/>
      <c r="L718" s="91"/>
      <c r="M718" s="91"/>
    </row>
    <row r="719" spans="9:13" s="30" customFormat="1">
      <c r="I719" s="91"/>
      <c r="J719" s="91"/>
      <c r="K719" s="91"/>
      <c r="L719" s="91"/>
      <c r="M719" s="91"/>
    </row>
    <row r="720" spans="9:13" s="30" customFormat="1">
      <c r="I720" s="91"/>
      <c r="J720" s="91"/>
      <c r="K720" s="91"/>
      <c r="L720" s="91"/>
      <c r="M720" s="91"/>
    </row>
    <row r="721" spans="9:13" s="30" customFormat="1">
      <c r="I721" s="91"/>
      <c r="J721" s="91"/>
      <c r="K721" s="91"/>
      <c r="L721" s="91"/>
      <c r="M721" s="91"/>
    </row>
    <row r="722" spans="9:13" s="30" customFormat="1">
      <c r="I722" s="91"/>
      <c r="J722" s="91"/>
      <c r="K722" s="91"/>
      <c r="L722" s="91"/>
      <c r="M722" s="91"/>
    </row>
    <row r="723" spans="9:13" s="30" customFormat="1">
      <c r="I723" s="91"/>
      <c r="J723" s="91"/>
      <c r="K723" s="91"/>
      <c r="L723" s="91"/>
      <c r="M723" s="91"/>
    </row>
    <row r="724" spans="9:13" s="30" customFormat="1">
      <c r="I724" s="91"/>
      <c r="J724" s="91"/>
      <c r="K724" s="91"/>
      <c r="L724" s="91"/>
      <c r="M724" s="91"/>
    </row>
    <row r="725" spans="9:13" s="30" customFormat="1">
      <c r="I725" s="91"/>
      <c r="J725" s="91"/>
      <c r="K725" s="91"/>
      <c r="L725" s="91"/>
      <c r="M725" s="91"/>
    </row>
    <row r="726" spans="9:13" s="30" customFormat="1">
      <c r="I726" s="91"/>
      <c r="J726" s="91"/>
      <c r="K726" s="91"/>
      <c r="L726" s="91"/>
      <c r="M726" s="91"/>
    </row>
    <row r="727" spans="9:13" s="30" customFormat="1">
      <c r="I727" s="91"/>
      <c r="J727" s="91"/>
      <c r="K727" s="91"/>
      <c r="L727" s="91"/>
      <c r="M727" s="91"/>
    </row>
    <row r="728" spans="9:13" s="30" customFormat="1">
      <c r="I728" s="91"/>
      <c r="J728" s="91"/>
      <c r="K728" s="91"/>
      <c r="L728" s="91"/>
      <c r="M728" s="91"/>
    </row>
    <row r="729" spans="9:13" s="30" customFormat="1">
      <c r="I729" s="91"/>
      <c r="J729" s="91"/>
      <c r="K729" s="91"/>
      <c r="L729" s="91"/>
      <c r="M729" s="91"/>
    </row>
    <row r="730" spans="9:13" s="30" customFormat="1">
      <c r="I730" s="91"/>
      <c r="J730" s="91"/>
      <c r="K730" s="91"/>
      <c r="L730" s="91"/>
      <c r="M730" s="91"/>
    </row>
    <row r="731" spans="9:13" s="30" customFormat="1">
      <c r="I731" s="91"/>
      <c r="J731" s="91"/>
      <c r="K731" s="91"/>
      <c r="L731" s="91"/>
      <c r="M731" s="91"/>
    </row>
    <row r="732" spans="9:13" s="30" customFormat="1">
      <c r="I732" s="91"/>
      <c r="J732" s="91"/>
      <c r="K732" s="91"/>
      <c r="L732" s="91"/>
      <c r="M732" s="91"/>
    </row>
    <row r="733" spans="9:13" s="30" customFormat="1">
      <c r="I733" s="91"/>
      <c r="J733" s="91"/>
      <c r="K733" s="91"/>
      <c r="L733" s="91"/>
      <c r="M733" s="91"/>
    </row>
    <row r="734" spans="9:13" s="30" customFormat="1">
      <c r="I734" s="91"/>
      <c r="J734" s="91"/>
      <c r="K734" s="91"/>
      <c r="L734" s="91"/>
      <c r="M734" s="91"/>
    </row>
    <row r="735" spans="9:13" s="30" customFormat="1">
      <c r="I735" s="91"/>
      <c r="J735" s="91"/>
      <c r="K735" s="91"/>
      <c r="L735" s="91"/>
      <c r="M735" s="91"/>
    </row>
    <row r="736" spans="9:13" s="30" customFormat="1">
      <c r="I736" s="91"/>
      <c r="J736" s="91"/>
      <c r="K736" s="91"/>
      <c r="L736" s="91"/>
      <c r="M736" s="91"/>
    </row>
    <row r="737" spans="9:13" s="30" customFormat="1">
      <c r="I737" s="91"/>
      <c r="J737" s="91"/>
      <c r="K737" s="91"/>
      <c r="L737" s="91"/>
      <c r="M737" s="91"/>
    </row>
    <row r="738" spans="9:13" s="30" customFormat="1">
      <c r="I738" s="91"/>
      <c r="J738" s="91"/>
      <c r="K738" s="91"/>
      <c r="L738" s="91"/>
      <c r="M738" s="91"/>
    </row>
    <row r="739" spans="9:13" s="30" customFormat="1">
      <c r="I739" s="91"/>
      <c r="J739" s="91"/>
      <c r="K739" s="91"/>
      <c r="L739" s="91"/>
      <c r="M739" s="91"/>
    </row>
    <row r="740" spans="9:13" s="30" customFormat="1">
      <c r="I740" s="91"/>
      <c r="J740" s="91"/>
      <c r="K740" s="91"/>
      <c r="L740" s="91"/>
      <c r="M740" s="91"/>
    </row>
    <row r="741" spans="9:13" s="30" customFormat="1">
      <c r="I741" s="91"/>
      <c r="J741" s="91"/>
      <c r="K741" s="91"/>
      <c r="L741" s="91"/>
      <c r="M741" s="91"/>
    </row>
    <row r="742" spans="9:13" s="30" customFormat="1">
      <c r="I742" s="91"/>
      <c r="J742" s="91"/>
      <c r="K742" s="91"/>
      <c r="L742" s="91"/>
      <c r="M742" s="91"/>
    </row>
    <row r="743" spans="9:13" s="30" customFormat="1">
      <c r="I743" s="91"/>
      <c r="J743" s="91"/>
      <c r="K743" s="91"/>
      <c r="L743" s="91"/>
      <c r="M743" s="91"/>
    </row>
    <row r="744" spans="9:13" s="30" customFormat="1">
      <c r="I744" s="91"/>
      <c r="J744" s="91"/>
      <c r="K744" s="91"/>
      <c r="L744" s="91"/>
      <c r="M744" s="91"/>
    </row>
    <row r="745" spans="9:13" s="30" customFormat="1">
      <c r="I745" s="91"/>
      <c r="J745" s="91"/>
      <c r="K745" s="91"/>
      <c r="L745" s="91"/>
      <c r="M745" s="91"/>
    </row>
    <row r="746" spans="9:13" s="30" customFormat="1">
      <c r="I746" s="91"/>
      <c r="J746" s="91"/>
      <c r="K746" s="91"/>
      <c r="L746" s="91"/>
      <c r="M746" s="91"/>
    </row>
    <row r="747" spans="9:13" s="30" customFormat="1">
      <c r="I747" s="91"/>
      <c r="J747" s="91"/>
      <c r="K747" s="91"/>
      <c r="L747" s="91"/>
      <c r="M747" s="91"/>
    </row>
    <row r="748" spans="9:13" s="30" customFormat="1">
      <c r="I748" s="91"/>
      <c r="J748" s="91"/>
      <c r="K748" s="91"/>
      <c r="L748" s="91"/>
      <c r="M748" s="91"/>
    </row>
    <row r="749" spans="9:13" s="30" customFormat="1">
      <c r="I749" s="91"/>
      <c r="J749" s="91"/>
      <c r="K749" s="91"/>
      <c r="L749" s="91"/>
      <c r="M749" s="91"/>
    </row>
    <row r="750" spans="9:13" s="30" customFormat="1">
      <c r="I750" s="91"/>
      <c r="J750" s="91"/>
      <c r="K750" s="91"/>
      <c r="L750" s="91"/>
      <c r="M750" s="91"/>
    </row>
    <row r="751" spans="9:13" s="30" customFormat="1">
      <c r="I751" s="91"/>
      <c r="J751" s="91"/>
      <c r="K751" s="91"/>
      <c r="L751" s="91"/>
      <c r="M751" s="91"/>
    </row>
    <row r="752" spans="9:13" s="30" customFormat="1">
      <c r="I752" s="91"/>
      <c r="J752" s="91"/>
      <c r="K752" s="91"/>
      <c r="L752" s="91"/>
      <c r="M752" s="91"/>
    </row>
    <row r="753" spans="9:13" s="30" customFormat="1">
      <c r="I753" s="91"/>
      <c r="J753" s="91"/>
      <c r="K753" s="91"/>
      <c r="L753" s="91"/>
      <c r="M753" s="91"/>
    </row>
    <row r="754" spans="9:13" s="30" customFormat="1">
      <c r="I754" s="91"/>
      <c r="J754" s="91"/>
      <c r="K754" s="91"/>
      <c r="L754" s="91"/>
      <c r="M754" s="91"/>
    </row>
    <row r="755" spans="9:13" s="30" customFormat="1">
      <c r="I755" s="91"/>
      <c r="J755" s="91"/>
      <c r="K755" s="91"/>
      <c r="L755" s="91"/>
      <c r="M755" s="91"/>
    </row>
    <row r="756" spans="9:13" s="30" customFormat="1">
      <c r="I756" s="91"/>
      <c r="J756" s="91"/>
      <c r="K756" s="91"/>
      <c r="L756" s="91"/>
      <c r="M756" s="91"/>
    </row>
    <row r="757" spans="9:13" s="30" customFormat="1">
      <c r="I757" s="91"/>
      <c r="J757" s="91"/>
      <c r="K757" s="91"/>
      <c r="L757" s="91"/>
      <c r="M757" s="91"/>
    </row>
    <row r="758" spans="9:13" s="30" customFormat="1">
      <c r="I758" s="91"/>
      <c r="J758" s="91"/>
      <c r="K758" s="91"/>
      <c r="L758" s="91"/>
      <c r="M758" s="91"/>
    </row>
    <row r="759" spans="9:13" s="30" customFormat="1">
      <c r="I759" s="91"/>
      <c r="J759" s="91"/>
      <c r="K759" s="91"/>
      <c r="L759" s="91"/>
      <c r="M759" s="91"/>
    </row>
    <row r="760" spans="9:13" s="30" customFormat="1">
      <c r="I760" s="91"/>
      <c r="J760" s="91"/>
      <c r="K760" s="91"/>
      <c r="L760" s="91"/>
      <c r="M760" s="91"/>
    </row>
    <row r="761" spans="9:13" s="30" customFormat="1">
      <c r="I761" s="91"/>
      <c r="J761" s="91"/>
      <c r="K761" s="91"/>
      <c r="L761" s="91"/>
      <c r="M761" s="91"/>
    </row>
    <row r="762" spans="9:13" s="30" customFormat="1">
      <c r="I762" s="91"/>
      <c r="J762" s="91"/>
      <c r="K762" s="91"/>
      <c r="L762" s="91"/>
      <c r="M762" s="91"/>
    </row>
    <row r="763" spans="9:13" s="30" customFormat="1">
      <c r="I763" s="91"/>
      <c r="J763" s="91"/>
      <c r="K763" s="91"/>
      <c r="L763" s="91"/>
      <c r="M763" s="91"/>
    </row>
    <row r="764" spans="9:13" s="30" customFormat="1">
      <c r="I764" s="91"/>
      <c r="J764" s="91"/>
      <c r="K764" s="91"/>
      <c r="L764" s="91"/>
      <c r="M764" s="91"/>
    </row>
    <row r="765" spans="9:13" s="30" customFormat="1">
      <c r="I765" s="91"/>
      <c r="J765" s="91"/>
      <c r="K765" s="91"/>
      <c r="L765" s="91"/>
      <c r="M765" s="91"/>
    </row>
    <row r="766" spans="9:13" s="30" customFormat="1">
      <c r="I766" s="91"/>
      <c r="J766" s="91"/>
      <c r="K766" s="91"/>
      <c r="L766" s="91"/>
      <c r="M766" s="91"/>
    </row>
    <row r="767" spans="9:13" s="30" customFormat="1">
      <c r="I767" s="91"/>
      <c r="J767" s="91"/>
      <c r="K767" s="91"/>
      <c r="L767" s="91"/>
      <c r="M767" s="91"/>
    </row>
    <row r="768" spans="9:13" s="30" customFormat="1">
      <c r="I768" s="91"/>
      <c r="J768" s="91"/>
      <c r="K768" s="91"/>
      <c r="L768" s="91"/>
      <c r="M768" s="91"/>
    </row>
    <row r="769" spans="9:13" s="30" customFormat="1">
      <c r="I769" s="91"/>
      <c r="J769" s="91"/>
      <c r="K769" s="91"/>
      <c r="L769" s="91"/>
      <c r="M769" s="91"/>
    </row>
    <row r="770" spans="9:13" s="30" customFormat="1">
      <c r="I770" s="91"/>
      <c r="J770" s="91"/>
      <c r="K770" s="91"/>
      <c r="L770" s="91"/>
      <c r="M770" s="91"/>
    </row>
    <row r="771" spans="9:13" s="30" customFormat="1">
      <c r="I771" s="91"/>
      <c r="J771" s="91"/>
      <c r="K771" s="91"/>
      <c r="L771" s="91"/>
      <c r="M771" s="91"/>
    </row>
    <row r="772" spans="9:13" s="30" customFormat="1">
      <c r="I772" s="91"/>
      <c r="J772" s="91"/>
      <c r="K772" s="91"/>
      <c r="L772" s="91"/>
      <c r="M772" s="91"/>
    </row>
    <row r="773" spans="9:13" s="30" customFormat="1">
      <c r="I773" s="91"/>
      <c r="J773" s="91"/>
      <c r="K773" s="91"/>
      <c r="L773" s="91"/>
      <c r="M773" s="91"/>
    </row>
    <row r="774" spans="9:13" s="30" customFormat="1">
      <c r="I774" s="91"/>
      <c r="J774" s="91"/>
      <c r="K774" s="91"/>
      <c r="L774" s="91"/>
      <c r="M774" s="91"/>
    </row>
    <row r="775" spans="9:13" s="30" customFormat="1">
      <c r="I775" s="91"/>
      <c r="J775" s="91"/>
      <c r="K775" s="91"/>
      <c r="L775" s="91"/>
      <c r="M775" s="91"/>
    </row>
    <row r="776" spans="9:13" s="30" customFormat="1">
      <c r="I776" s="91"/>
      <c r="J776" s="91"/>
      <c r="K776" s="91"/>
      <c r="L776" s="91"/>
      <c r="M776" s="91"/>
    </row>
    <row r="777" spans="9:13" s="30" customFormat="1">
      <c r="I777" s="91"/>
      <c r="J777" s="91"/>
      <c r="K777" s="91"/>
      <c r="L777" s="91"/>
      <c r="M777" s="91"/>
    </row>
    <row r="778" spans="9:13" s="30" customFormat="1">
      <c r="I778" s="91"/>
      <c r="J778" s="91"/>
      <c r="K778" s="91"/>
      <c r="L778" s="91"/>
      <c r="M778" s="91"/>
    </row>
    <row r="779" spans="9:13" s="30" customFormat="1">
      <c r="I779" s="91"/>
      <c r="J779" s="91"/>
      <c r="K779" s="91"/>
      <c r="L779" s="91"/>
      <c r="M779" s="91"/>
    </row>
    <row r="780" spans="9:13" s="30" customFormat="1">
      <c r="I780" s="91"/>
      <c r="J780" s="91"/>
      <c r="K780" s="91"/>
      <c r="L780" s="91"/>
      <c r="M780" s="91"/>
    </row>
    <row r="781" spans="9:13" s="30" customFormat="1">
      <c r="I781" s="91"/>
      <c r="J781" s="91"/>
      <c r="K781" s="91"/>
      <c r="L781" s="91"/>
      <c r="M781" s="91"/>
    </row>
    <row r="782" spans="9:13" s="30" customFormat="1">
      <c r="I782" s="91"/>
      <c r="J782" s="91"/>
      <c r="K782" s="91"/>
      <c r="L782" s="91"/>
      <c r="M782" s="91"/>
    </row>
    <row r="783" spans="9:13" s="30" customFormat="1">
      <c r="I783" s="91"/>
      <c r="J783" s="91"/>
      <c r="K783" s="91"/>
      <c r="L783" s="91"/>
      <c r="M783" s="91"/>
    </row>
    <row r="784" spans="9:13" s="30" customFormat="1">
      <c r="I784" s="91"/>
      <c r="J784" s="91"/>
      <c r="K784" s="91"/>
      <c r="L784" s="91"/>
      <c r="M784" s="91"/>
    </row>
    <row r="785" spans="9:13" s="30" customFormat="1">
      <c r="I785" s="91"/>
      <c r="J785" s="91"/>
      <c r="K785" s="91"/>
      <c r="L785" s="91"/>
      <c r="M785" s="91"/>
    </row>
    <row r="786" spans="9:13" s="30" customFormat="1">
      <c r="I786" s="91"/>
      <c r="J786" s="91"/>
      <c r="K786" s="91"/>
      <c r="L786" s="91"/>
      <c r="M786" s="91"/>
    </row>
    <row r="787" spans="9:13" s="30" customFormat="1">
      <c r="I787" s="91"/>
      <c r="J787" s="91"/>
      <c r="K787" s="91"/>
      <c r="L787" s="91"/>
      <c r="M787" s="91"/>
    </row>
    <row r="788" spans="9:13" s="30" customFormat="1">
      <c r="I788" s="91"/>
      <c r="J788" s="91"/>
      <c r="K788" s="91"/>
      <c r="L788" s="91"/>
      <c r="M788" s="91"/>
    </row>
    <row r="789" spans="9:13" s="30" customFormat="1">
      <c r="I789" s="91"/>
      <c r="J789" s="91"/>
      <c r="K789" s="91"/>
      <c r="L789" s="91"/>
      <c r="M789" s="91"/>
    </row>
    <row r="790" spans="9:13" s="30" customFormat="1">
      <c r="I790" s="91"/>
      <c r="J790" s="91"/>
      <c r="K790" s="91"/>
      <c r="L790" s="91"/>
      <c r="M790" s="91"/>
    </row>
    <row r="791" spans="9:13" s="30" customFormat="1">
      <c r="I791" s="91"/>
      <c r="J791" s="91"/>
      <c r="K791" s="91"/>
      <c r="L791" s="91"/>
      <c r="M791" s="91"/>
    </row>
    <row r="792" spans="9:13" s="30" customFormat="1">
      <c r="I792" s="91"/>
      <c r="J792" s="91"/>
      <c r="K792" s="91"/>
      <c r="L792" s="91"/>
      <c r="M792" s="91"/>
    </row>
    <row r="793" spans="9:13" s="30" customFormat="1">
      <c r="I793" s="91"/>
      <c r="J793" s="91"/>
      <c r="K793" s="91"/>
      <c r="L793" s="91"/>
      <c r="M793" s="91"/>
    </row>
    <row r="794" spans="9:13" s="30" customFormat="1">
      <c r="I794" s="91"/>
      <c r="J794" s="91"/>
      <c r="K794" s="91"/>
      <c r="L794" s="91"/>
      <c r="M794" s="91"/>
    </row>
    <row r="795" spans="9:13" s="30" customFormat="1">
      <c r="I795" s="91"/>
      <c r="J795" s="91"/>
      <c r="K795" s="91"/>
      <c r="L795" s="91"/>
      <c r="M795" s="91"/>
    </row>
    <row r="796" spans="9:13" s="30" customFormat="1">
      <c r="I796" s="91"/>
      <c r="J796" s="91"/>
      <c r="K796" s="91"/>
      <c r="L796" s="91"/>
      <c r="M796" s="91"/>
    </row>
    <row r="797" spans="9:13" s="30" customFormat="1">
      <c r="I797" s="91"/>
      <c r="J797" s="91"/>
      <c r="K797" s="91"/>
      <c r="L797" s="91"/>
      <c r="M797" s="91"/>
    </row>
    <row r="798" spans="9:13" s="30" customFormat="1">
      <c r="I798" s="91"/>
      <c r="J798" s="91"/>
      <c r="K798" s="91"/>
      <c r="L798" s="91"/>
      <c r="M798" s="91"/>
    </row>
    <row r="799" spans="9:13" s="30" customFormat="1">
      <c r="I799" s="91"/>
      <c r="J799" s="91"/>
      <c r="K799" s="91"/>
      <c r="L799" s="91"/>
      <c r="M799" s="91"/>
    </row>
    <row r="800" spans="9:13" s="30" customFormat="1">
      <c r="I800" s="91"/>
      <c r="J800" s="91"/>
      <c r="K800" s="91"/>
      <c r="L800" s="91"/>
      <c r="M800" s="91"/>
    </row>
    <row r="801" spans="9:13" s="30" customFormat="1">
      <c r="I801" s="91"/>
      <c r="J801" s="91"/>
      <c r="K801" s="91"/>
      <c r="L801" s="91"/>
      <c r="M801" s="91"/>
    </row>
    <row r="802" spans="9:13" s="30" customFormat="1">
      <c r="I802" s="91"/>
      <c r="J802" s="91"/>
      <c r="K802" s="91"/>
      <c r="L802" s="91"/>
      <c r="M802" s="91"/>
    </row>
    <row r="803" spans="9:13" s="30" customFormat="1">
      <c r="I803" s="91"/>
      <c r="J803" s="91"/>
      <c r="K803" s="91"/>
      <c r="L803" s="91"/>
      <c r="M803" s="91"/>
    </row>
    <row r="804" spans="9:13" s="30" customFormat="1">
      <c r="I804" s="91"/>
      <c r="J804" s="91"/>
      <c r="K804" s="91"/>
      <c r="L804" s="91"/>
      <c r="M804" s="91"/>
    </row>
    <row r="805" spans="9:13" s="30" customFormat="1">
      <c r="I805" s="91"/>
      <c r="J805" s="91"/>
      <c r="K805" s="91"/>
      <c r="L805" s="91"/>
      <c r="M805" s="91"/>
    </row>
    <row r="806" spans="9:13" s="30" customFormat="1">
      <c r="I806" s="91"/>
      <c r="J806" s="91"/>
      <c r="K806" s="91"/>
      <c r="L806" s="91"/>
      <c r="M806" s="91"/>
    </row>
    <row r="807" spans="9:13" s="30" customFormat="1">
      <c r="I807" s="91"/>
      <c r="J807" s="91"/>
      <c r="K807" s="91"/>
      <c r="L807" s="91"/>
      <c r="M807" s="91"/>
    </row>
    <row r="808" spans="9:13" s="30" customFormat="1">
      <c r="I808" s="91"/>
      <c r="J808" s="91"/>
      <c r="K808" s="91"/>
      <c r="L808" s="91"/>
      <c r="M808" s="91"/>
    </row>
    <row r="809" spans="9:13" s="30" customFormat="1">
      <c r="I809" s="91"/>
      <c r="J809" s="91"/>
      <c r="K809" s="91"/>
      <c r="L809" s="91"/>
      <c r="M809" s="91"/>
    </row>
    <row r="810" spans="9:13" s="30" customFormat="1">
      <c r="I810" s="91"/>
      <c r="J810" s="91"/>
      <c r="K810" s="91"/>
      <c r="L810" s="91"/>
      <c r="M810" s="91"/>
    </row>
    <row r="811" spans="9:13" s="30" customFormat="1">
      <c r="I811" s="91"/>
      <c r="J811" s="91"/>
      <c r="K811" s="91"/>
      <c r="L811" s="91"/>
      <c r="M811" s="91"/>
    </row>
    <row r="812" spans="9:13" s="30" customFormat="1">
      <c r="I812" s="91"/>
      <c r="J812" s="91"/>
      <c r="K812" s="91"/>
      <c r="L812" s="91"/>
      <c r="M812" s="91"/>
    </row>
    <row r="813" spans="9:13" s="30" customFormat="1">
      <c r="I813" s="91"/>
      <c r="J813" s="91"/>
      <c r="K813" s="91"/>
      <c r="L813" s="91"/>
      <c r="M813" s="91"/>
    </row>
    <row r="814" spans="9:13" s="30" customFormat="1">
      <c r="I814" s="91"/>
      <c r="J814" s="91"/>
      <c r="K814" s="91"/>
      <c r="L814" s="91"/>
      <c r="M814" s="91"/>
    </row>
    <row r="815" spans="9:13" s="30" customFormat="1">
      <c r="I815" s="91"/>
      <c r="J815" s="91"/>
      <c r="K815" s="91"/>
      <c r="L815" s="91"/>
      <c r="M815" s="91"/>
    </row>
    <row r="816" spans="9:13" s="30" customFormat="1">
      <c r="I816" s="91"/>
      <c r="J816" s="91"/>
      <c r="K816" s="91"/>
      <c r="L816" s="91"/>
      <c r="M816" s="91"/>
    </row>
    <row r="817" spans="9:13" s="30" customFormat="1">
      <c r="I817" s="91"/>
      <c r="J817" s="91"/>
      <c r="K817" s="91"/>
      <c r="L817" s="91"/>
      <c r="M817" s="91"/>
    </row>
    <row r="818" spans="9:13" s="30" customFormat="1">
      <c r="I818" s="91"/>
      <c r="J818" s="91"/>
      <c r="K818" s="91"/>
      <c r="L818" s="91"/>
      <c r="M818" s="91"/>
    </row>
    <row r="819" spans="9:13" s="30" customFormat="1">
      <c r="I819" s="91"/>
      <c r="J819" s="91"/>
      <c r="K819" s="91"/>
      <c r="L819" s="91"/>
      <c r="M819" s="91"/>
    </row>
    <row r="820" spans="9:13" s="30" customFormat="1">
      <c r="I820" s="91"/>
      <c r="J820" s="91"/>
      <c r="K820" s="91"/>
      <c r="L820" s="91"/>
      <c r="M820" s="91"/>
    </row>
    <row r="821" spans="9:13" s="30" customFormat="1">
      <c r="I821" s="91"/>
      <c r="J821" s="91"/>
      <c r="K821" s="91"/>
      <c r="L821" s="91"/>
      <c r="M821" s="91"/>
    </row>
    <row r="822" spans="9:13" s="30" customFormat="1">
      <c r="I822" s="91"/>
      <c r="J822" s="91"/>
      <c r="K822" s="91"/>
      <c r="L822" s="91"/>
      <c r="M822" s="91"/>
    </row>
    <row r="823" spans="9:13" s="30" customFormat="1">
      <c r="I823" s="91"/>
      <c r="J823" s="91"/>
      <c r="K823" s="91"/>
      <c r="L823" s="91"/>
      <c r="M823" s="91"/>
    </row>
    <row r="824" spans="9:13" s="30" customFormat="1">
      <c r="I824" s="91"/>
      <c r="J824" s="91"/>
      <c r="K824" s="91"/>
      <c r="L824" s="91"/>
      <c r="M824" s="91"/>
    </row>
    <row r="825" spans="9:13" s="30" customFormat="1">
      <c r="I825" s="91"/>
      <c r="J825" s="91"/>
      <c r="K825" s="91"/>
      <c r="L825" s="91"/>
      <c r="M825" s="91"/>
    </row>
    <row r="826" spans="9:13" s="30" customFormat="1">
      <c r="I826" s="91"/>
      <c r="J826" s="91"/>
      <c r="K826" s="91"/>
      <c r="L826" s="91"/>
      <c r="M826" s="91"/>
    </row>
    <row r="827" spans="9:13" s="30" customFormat="1">
      <c r="I827" s="91"/>
      <c r="J827" s="91"/>
      <c r="K827" s="91"/>
      <c r="L827" s="91"/>
      <c r="M827" s="91"/>
    </row>
    <row r="828" spans="9:13" s="30" customFormat="1">
      <c r="I828" s="91"/>
      <c r="J828" s="91"/>
      <c r="K828" s="91"/>
      <c r="L828" s="91"/>
      <c r="M828" s="91"/>
    </row>
    <row r="829" spans="9:13" s="30" customFormat="1">
      <c r="I829" s="91"/>
      <c r="J829" s="91"/>
      <c r="K829" s="91"/>
      <c r="L829" s="91"/>
      <c r="M829" s="91"/>
    </row>
    <row r="830" spans="9:13" s="30" customFormat="1">
      <c r="I830" s="91"/>
      <c r="J830" s="91"/>
      <c r="K830" s="91"/>
      <c r="L830" s="91"/>
      <c r="M830" s="91"/>
    </row>
    <row r="831" spans="9:13" s="30" customFormat="1">
      <c r="I831" s="91"/>
      <c r="J831" s="91"/>
      <c r="K831" s="91"/>
      <c r="L831" s="91"/>
      <c r="M831" s="91"/>
    </row>
    <row r="832" spans="9:13" s="30" customFormat="1">
      <c r="I832" s="91"/>
      <c r="J832" s="91"/>
      <c r="K832" s="91"/>
      <c r="L832" s="91"/>
      <c r="M832" s="91"/>
    </row>
    <row r="833" spans="9:13" s="30" customFormat="1">
      <c r="I833" s="91"/>
      <c r="J833" s="91"/>
      <c r="K833" s="91"/>
      <c r="L833" s="91"/>
      <c r="M833" s="91"/>
    </row>
    <row r="834" spans="9:13" s="30" customFormat="1">
      <c r="I834" s="91"/>
      <c r="J834" s="91"/>
      <c r="K834" s="91"/>
      <c r="L834" s="91"/>
      <c r="M834" s="91"/>
    </row>
    <row r="835" spans="9:13" s="30" customFormat="1">
      <c r="I835" s="91"/>
      <c r="J835" s="91"/>
      <c r="K835" s="91"/>
      <c r="L835" s="91"/>
      <c r="M835" s="91"/>
    </row>
    <row r="836" spans="9:13" s="30" customFormat="1">
      <c r="I836" s="91"/>
      <c r="J836" s="91"/>
      <c r="K836" s="91"/>
      <c r="L836" s="91"/>
      <c r="M836" s="91"/>
    </row>
    <row r="837" spans="9:13" s="30" customFormat="1">
      <c r="I837" s="91"/>
      <c r="J837" s="91"/>
      <c r="K837" s="91"/>
      <c r="L837" s="91"/>
      <c r="M837" s="91"/>
    </row>
    <row r="838" spans="9:13" s="30" customFormat="1">
      <c r="I838" s="91"/>
      <c r="J838" s="91"/>
      <c r="K838" s="91"/>
      <c r="L838" s="91"/>
      <c r="M838" s="91"/>
    </row>
    <row r="839" spans="9:13" s="30" customFormat="1">
      <c r="I839" s="91"/>
      <c r="J839" s="91"/>
      <c r="K839" s="91"/>
      <c r="L839" s="91"/>
      <c r="M839" s="91"/>
    </row>
    <row r="840" spans="9:13" s="30" customFormat="1">
      <c r="I840" s="91"/>
      <c r="J840" s="91"/>
      <c r="K840" s="91"/>
      <c r="L840" s="91"/>
      <c r="M840" s="91"/>
    </row>
    <row r="841" spans="9:13" s="30" customFormat="1">
      <c r="I841" s="91"/>
      <c r="J841" s="91"/>
      <c r="K841" s="91"/>
      <c r="L841" s="91"/>
      <c r="M841" s="91"/>
    </row>
    <row r="842" spans="9:13" s="30" customFormat="1">
      <c r="I842" s="91"/>
      <c r="J842" s="91"/>
      <c r="K842" s="91"/>
      <c r="L842" s="91"/>
      <c r="M842" s="91"/>
    </row>
    <row r="843" spans="9:13" s="30" customFormat="1">
      <c r="I843" s="91"/>
      <c r="J843" s="91"/>
      <c r="K843" s="91"/>
      <c r="L843" s="91"/>
      <c r="M843" s="91"/>
    </row>
    <row r="844" spans="9:13" s="30" customFormat="1">
      <c r="I844" s="91"/>
      <c r="J844" s="91"/>
      <c r="K844" s="91"/>
      <c r="L844" s="91"/>
      <c r="M844" s="91"/>
    </row>
    <row r="845" spans="9:13" s="30" customFormat="1">
      <c r="I845" s="91"/>
      <c r="J845" s="91"/>
      <c r="K845" s="91"/>
      <c r="L845" s="91"/>
      <c r="M845" s="91"/>
    </row>
    <row r="846" spans="9:13" s="30" customFormat="1">
      <c r="I846" s="91"/>
      <c r="J846" s="91"/>
      <c r="K846" s="91"/>
      <c r="L846" s="91"/>
      <c r="M846" s="91"/>
    </row>
    <row r="847" spans="9:13" s="30" customFormat="1">
      <c r="I847" s="91"/>
      <c r="J847" s="91"/>
      <c r="K847" s="91"/>
      <c r="L847" s="91"/>
      <c r="M847" s="91"/>
    </row>
    <row r="848" spans="9:13" s="30" customFormat="1">
      <c r="I848" s="91"/>
      <c r="J848" s="91"/>
      <c r="K848" s="91"/>
      <c r="L848" s="91"/>
      <c r="M848" s="91"/>
    </row>
    <row r="849" spans="9:13" s="30" customFormat="1">
      <c r="I849" s="91"/>
      <c r="J849" s="91"/>
      <c r="K849" s="91"/>
      <c r="L849" s="91"/>
      <c r="M849" s="91"/>
    </row>
    <row r="850" spans="9:13" s="30" customFormat="1">
      <c r="I850" s="91"/>
      <c r="J850" s="91"/>
      <c r="K850" s="91"/>
      <c r="L850" s="91"/>
      <c r="M850" s="91"/>
    </row>
    <row r="851" spans="9:13" s="30" customFormat="1">
      <c r="I851" s="91"/>
      <c r="J851" s="91"/>
      <c r="K851" s="91"/>
      <c r="L851" s="91"/>
      <c r="M851" s="91"/>
    </row>
    <row r="852" spans="9:13" s="30" customFormat="1">
      <c r="I852" s="91"/>
      <c r="J852" s="91"/>
      <c r="K852" s="91"/>
      <c r="L852" s="91"/>
      <c r="M852" s="91"/>
    </row>
    <row r="853" spans="9:13" s="30" customFormat="1">
      <c r="I853" s="91"/>
      <c r="J853" s="91"/>
      <c r="K853" s="91"/>
      <c r="L853" s="91"/>
      <c r="M853" s="91"/>
    </row>
    <row r="854" spans="9:13" s="30" customFormat="1">
      <c r="I854" s="91"/>
      <c r="J854" s="91"/>
      <c r="K854" s="91"/>
      <c r="L854" s="91"/>
      <c r="M854" s="91"/>
    </row>
    <row r="855" spans="9:13" s="30" customFormat="1">
      <c r="I855" s="91"/>
      <c r="J855" s="91"/>
      <c r="K855" s="91"/>
      <c r="L855" s="91"/>
      <c r="M855" s="91"/>
    </row>
    <row r="856" spans="9:13" s="30" customFormat="1">
      <c r="I856" s="91"/>
      <c r="J856" s="91"/>
      <c r="K856" s="91"/>
      <c r="L856" s="91"/>
      <c r="M856" s="91"/>
    </row>
    <row r="857" spans="9:13" s="30" customFormat="1">
      <c r="I857" s="91"/>
      <c r="J857" s="91"/>
      <c r="K857" s="91"/>
      <c r="L857" s="91"/>
      <c r="M857" s="91"/>
    </row>
    <row r="858" spans="9:13" s="30" customFormat="1">
      <c r="I858" s="91"/>
      <c r="J858" s="91"/>
      <c r="K858" s="91"/>
      <c r="L858" s="91"/>
      <c r="M858" s="91"/>
    </row>
    <row r="859" spans="9:13" s="30" customFormat="1">
      <c r="I859" s="91"/>
      <c r="J859" s="91"/>
      <c r="K859" s="91"/>
      <c r="L859" s="91"/>
      <c r="M859" s="91"/>
    </row>
    <row r="860" spans="9:13" s="30" customFormat="1">
      <c r="I860" s="91"/>
      <c r="J860" s="91"/>
      <c r="K860" s="91"/>
      <c r="L860" s="91"/>
      <c r="M860" s="91"/>
    </row>
    <row r="861" spans="9:13" s="30" customFormat="1">
      <c r="I861" s="91"/>
      <c r="J861" s="91"/>
      <c r="K861" s="91"/>
      <c r="L861" s="91"/>
      <c r="M861" s="91"/>
    </row>
    <row r="862" spans="9:13" s="30" customFormat="1">
      <c r="I862" s="91"/>
      <c r="J862" s="91"/>
      <c r="K862" s="91"/>
      <c r="L862" s="91"/>
      <c r="M862" s="91"/>
    </row>
    <row r="863" spans="9:13" s="30" customFormat="1">
      <c r="I863" s="91"/>
      <c r="J863" s="91"/>
      <c r="K863" s="91"/>
      <c r="L863" s="91"/>
      <c r="M863" s="91"/>
    </row>
    <row r="864" spans="9:13" s="30" customFormat="1">
      <c r="I864" s="91"/>
      <c r="J864" s="91"/>
      <c r="K864" s="91"/>
      <c r="L864" s="91"/>
      <c r="M864" s="91"/>
    </row>
    <row r="865" spans="9:13" s="30" customFormat="1">
      <c r="I865" s="91"/>
      <c r="J865" s="91"/>
      <c r="K865" s="91"/>
      <c r="L865" s="91"/>
      <c r="M865" s="91"/>
    </row>
    <row r="866" spans="9:13" s="30" customFormat="1">
      <c r="I866" s="91"/>
      <c r="J866" s="91"/>
      <c r="K866" s="91"/>
      <c r="L866" s="91"/>
      <c r="M866" s="91"/>
    </row>
    <row r="867" spans="9:13" s="30" customFormat="1">
      <c r="I867" s="91"/>
      <c r="J867" s="91"/>
      <c r="K867" s="91"/>
      <c r="L867" s="91"/>
      <c r="M867" s="91"/>
    </row>
    <row r="868" spans="9:13" s="30" customFormat="1">
      <c r="I868" s="91"/>
      <c r="J868" s="91"/>
      <c r="K868" s="91"/>
      <c r="L868" s="91"/>
      <c r="M868" s="91"/>
    </row>
    <row r="869" spans="9:13" s="30" customFormat="1">
      <c r="I869" s="91"/>
      <c r="J869" s="91"/>
      <c r="K869" s="91"/>
      <c r="L869" s="91"/>
      <c r="M869" s="91"/>
    </row>
    <row r="870" spans="9:13" s="30" customFormat="1">
      <c r="I870" s="91"/>
      <c r="J870" s="91"/>
      <c r="K870" s="91"/>
      <c r="L870" s="91"/>
      <c r="M870" s="91"/>
    </row>
    <row r="871" spans="9:13" s="30" customFormat="1">
      <c r="I871" s="91"/>
      <c r="J871" s="91"/>
      <c r="K871" s="91"/>
      <c r="L871" s="91"/>
      <c r="M871" s="91"/>
    </row>
    <row r="872" spans="9:13" s="30" customFormat="1">
      <c r="I872" s="91"/>
      <c r="J872" s="91"/>
      <c r="K872" s="91"/>
      <c r="L872" s="91"/>
      <c r="M872" s="91"/>
    </row>
    <row r="873" spans="9:13" s="30" customFormat="1">
      <c r="I873" s="91"/>
      <c r="J873" s="91"/>
      <c r="K873" s="91"/>
      <c r="L873" s="91"/>
      <c r="M873" s="91"/>
    </row>
    <row r="874" spans="9:13" s="30" customFormat="1">
      <c r="I874" s="91"/>
      <c r="J874" s="91"/>
      <c r="K874" s="91"/>
      <c r="L874" s="91"/>
      <c r="M874" s="91"/>
    </row>
    <row r="875" spans="9:13" s="30" customFormat="1">
      <c r="I875" s="91"/>
      <c r="J875" s="91"/>
      <c r="K875" s="91"/>
      <c r="L875" s="91"/>
      <c r="M875" s="91"/>
    </row>
    <row r="876" spans="9:13" s="30" customFormat="1">
      <c r="I876" s="91"/>
      <c r="J876" s="91"/>
      <c r="K876" s="91"/>
      <c r="L876" s="91"/>
      <c r="M876" s="91"/>
    </row>
    <row r="877" spans="9:13" s="30" customFormat="1">
      <c r="I877" s="91"/>
      <c r="J877" s="91"/>
      <c r="K877" s="91"/>
      <c r="L877" s="91"/>
      <c r="M877" s="91"/>
    </row>
    <row r="878" spans="9:13" s="30" customFormat="1">
      <c r="I878" s="91"/>
      <c r="J878" s="91"/>
      <c r="K878" s="91"/>
      <c r="L878" s="91"/>
      <c r="M878" s="91"/>
    </row>
    <row r="879" spans="9:13" s="30" customFormat="1">
      <c r="I879" s="91"/>
      <c r="J879" s="91"/>
      <c r="K879" s="91"/>
      <c r="L879" s="91"/>
      <c r="M879" s="91"/>
    </row>
    <row r="880" spans="9:13" s="30" customFormat="1">
      <c r="I880" s="91"/>
      <c r="J880" s="91"/>
      <c r="K880" s="91"/>
      <c r="L880" s="91"/>
      <c r="M880" s="91"/>
    </row>
    <row r="881" spans="9:13" s="30" customFormat="1">
      <c r="I881" s="91"/>
      <c r="J881" s="91"/>
      <c r="K881" s="91"/>
      <c r="L881" s="91"/>
      <c r="M881" s="91"/>
    </row>
    <row r="882" spans="9:13" s="30" customFormat="1">
      <c r="I882" s="91"/>
      <c r="J882" s="91"/>
      <c r="K882" s="91"/>
      <c r="L882" s="91"/>
      <c r="M882" s="91"/>
    </row>
    <row r="883" spans="9:13" s="30" customFormat="1">
      <c r="I883" s="91"/>
      <c r="J883" s="91"/>
      <c r="K883" s="91"/>
      <c r="L883" s="91"/>
      <c r="M883" s="91"/>
    </row>
    <row r="884" spans="9:13" s="30" customFormat="1">
      <c r="I884" s="91"/>
      <c r="J884" s="91"/>
      <c r="K884" s="91"/>
      <c r="L884" s="91"/>
      <c r="M884" s="91"/>
    </row>
    <row r="885" spans="9:13" s="30" customFormat="1">
      <c r="I885" s="91"/>
      <c r="J885" s="91"/>
      <c r="K885" s="91"/>
      <c r="L885" s="91"/>
      <c r="M885" s="91"/>
    </row>
    <row r="886" spans="9:13" s="30" customFormat="1">
      <c r="I886" s="91"/>
      <c r="J886" s="91"/>
      <c r="K886" s="91"/>
      <c r="L886" s="91"/>
      <c r="M886" s="91"/>
    </row>
    <row r="887" spans="9:13" s="30" customFormat="1">
      <c r="I887" s="91"/>
      <c r="J887" s="91"/>
      <c r="K887" s="91"/>
      <c r="L887" s="91"/>
      <c r="M887" s="91"/>
    </row>
    <row r="888" spans="9:13" s="30" customFormat="1">
      <c r="I888" s="91"/>
      <c r="J888" s="91"/>
      <c r="K888" s="91"/>
      <c r="L888" s="91"/>
      <c r="M888" s="91"/>
    </row>
    <row r="889" spans="9:13" s="30" customFormat="1">
      <c r="I889" s="91"/>
      <c r="J889" s="91"/>
      <c r="K889" s="91"/>
      <c r="L889" s="91"/>
      <c r="M889" s="91"/>
    </row>
    <row r="890" spans="9:13" s="30" customFormat="1">
      <c r="I890" s="91"/>
      <c r="J890" s="91"/>
      <c r="K890" s="91"/>
      <c r="L890" s="91"/>
      <c r="M890" s="91"/>
    </row>
    <row r="891" spans="9:13" s="30" customFormat="1">
      <c r="I891" s="91"/>
      <c r="J891" s="91"/>
      <c r="K891" s="91"/>
      <c r="L891" s="91"/>
      <c r="M891" s="91"/>
    </row>
    <row r="892" spans="9:13" s="30" customFormat="1">
      <c r="I892" s="91"/>
      <c r="J892" s="91"/>
      <c r="K892" s="91"/>
      <c r="L892" s="91"/>
      <c r="M892" s="91"/>
    </row>
    <row r="893" spans="9:13" s="30" customFormat="1">
      <c r="I893" s="91"/>
      <c r="J893" s="91"/>
      <c r="K893" s="91"/>
      <c r="L893" s="91"/>
      <c r="M893" s="91"/>
    </row>
    <row r="894" spans="9:13" s="30" customFormat="1">
      <c r="I894" s="91"/>
      <c r="J894" s="91"/>
      <c r="K894" s="91"/>
      <c r="L894" s="91"/>
      <c r="M894" s="91"/>
    </row>
    <row r="895" spans="9:13" s="30" customFormat="1">
      <c r="I895" s="91"/>
      <c r="J895" s="91"/>
      <c r="K895" s="91"/>
      <c r="L895" s="91"/>
      <c r="M895" s="91"/>
    </row>
    <row r="896" spans="9:13" s="30" customFormat="1">
      <c r="I896" s="91"/>
      <c r="J896" s="91"/>
      <c r="K896" s="91"/>
      <c r="L896" s="91"/>
      <c r="M896" s="91"/>
    </row>
    <row r="897" spans="9:13" s="30" customFormat="1">
      <c r="I897" s="91"/>
      <c r="J897" s="91"/>
      <c r="K897" s="91"/>
      <c r="L897" s="91"/>
      <c r="M897" s="91"/>
    </row>
    <row r="898" spans="9:13" s="30" customFormat="1">
      <c r="I898" s="91"/>
      <c r="J898" s="91"/>
      <c r="K898" s="91"/>
      <c r="L898" s="91"/>
      <c r="M898" s="91"/>
    </row>
    <row r="899" spans="9:13" s="30" customFormat="1">
      <c r="I899" s="91"/>
      <c r="J899" s="91"/>
      <c r="K899" s="91"/>
      <c r="L899" s="91"/>
      <c r="M899" s="91"/>
    </row>
    <row r="900" spans="9:13" s="30" customFormat="1">
      <c r="I900" s="91"/>
      <c r="J900" s="91"/>
      <c r="K900" s="91"/>
      <c r="L900" s="91"/>
      <c r="M900" s="91"/>
    </row>
    <row r="901" spans="9:13" s="30" customFormat="1">
      <c r="I901" s="91"/>
      <c r="J901" s="91"/>
      <c r="K901" s="91"/>
      <c r="L901" s="91"/>
      <c r="M901" s="91"/>
    </row>
    <row r="902" spans="9:13" s="30" customFormat="1">
      <c r="I902" s="91"/>
      <c r="J902" s="91"/>
      <c r="K902" s="91"/>
      <c r="L902" s="91"/>
      <c r="M902" s="91"/>
    </row>
    <row r="903" spans="9:13" s="30" customFormat="1">
      <c r="I903" s="91"/>
      <c r="J903" s="91"/>
      <c r="K903" s="91"/>
      <c r="L903" s="91"/>
      <c r="M903" s="91"/>
    </row>
    <row r="904" spans="9:13" s="30" customFormat="1">
      <c r="I904" s="91"/>
      <c r="J904" s="91"/>
      <c r="K904" s="91"/>
      <c r="L904" s="91"/>
      <c r="M904" s="91"/>
    </row>
    <row r="905" spans="9:13" s="30" customFormat="1">
      <c r="I905" s="91"/>
      <c r="J905" s="91"/>
      <c r="K905" s="91"/>
      <c r="L905" s="91"/>
      <c r="M905" s="91"/>
    </row>
    <row r="906" spans="9:13" s="30" customFormat="1">
      <c r="I906" s="91"/>
      <c r="J906" s="91"/>
      <c r="K906" s="91"/>
      <c r="L906" s="91"/>
      <c r="M906" s="91"/>
    </row>
    <row r="907" spans="9:13" s="30" customFormat="1">
      <c r="I907" s="91"/>
      <c r="J907" s="91"/>
      <c r="K907" s="91"/>
      <c r="L907" s="91"/>
      <c r="M907" s="91"/>
    </row>
    <row r="908" spans="9:13" s="30" customFormat="1">
      <c r="I908" s="91"/>
      <c r="J908" s="91"/>
      <c r="K908" s="91"/>
      <c r="L908" s="91"/>
      <c r="M908" s="91"/>
    </row>
    <row r="909" spans="9:13" s="30" customFormat="1">
      <c r="I909" s="91"/>
      <c r="J909" s="91"/>
      <c r="K909" s="91"/>
      <c r="L909" s="91"/>
      <c r="M909" s="91"/>
    </row>
    <row r="910" spans="9:13" s="30" customFormat="1">
      <c r="I910" s="91"/>
      <c r="J910" s="91"/>
      <c r="K910" s="91"/>
      <c r="L910" s="91"/>
      <c r="M910" s="91"/>
    </row>
    <row r="911" spans="9:13" s="30" customFormat="1">
      <c r="I911" s="91"/>
      <c r="J911" s="91"/>
      <c r="K911" s="91"/>
      <c r="L911" s="91"/>
      <c r="M911" s="91"/>
    </row>
    <row r="912" spans="9:13" s="30" customFormat="1">
      <c r="I912" s="91"/>
      <c r="J912" s="91"/>
      <c r="K912" s="91"/>
      <c r="L912" s="91"/>
      <c r="M912" s="91"/>
    </row>
    <row r="913" spans="9:13" s="30" customFormat="1">
      <c r="I913" s="91"/>
      <c r="J913" s="91"/>
      <c r="K913" s="91"/>
      <c r="L913" s="91"/>
      <c r="M913" s="91"/>
    </row>
    <row r="914" spans="9:13" s="30" customFormat="1">
      <c r="I914" s="91"/>
      <c r="J914" s="91"/>
      <c r="K914" s="91"/>
      <c r="L914" s="91"/>
      <c r="M914" s="91"/>
    </row>
    <row r="915" spans="9:13" s="30" customFormat="1">
      <c r="I915" s="91"/>
      <c r="J915" s="91"/>
      <c r="K915" s="91"/>
      <c r="L915" s="91"/>
      <c r="M915" s="91"/>
    </row>
    <row r="916" spans="9:13" s="30" customFormat="1">
      <c r="I916" s="91"/>
      <c r="J916" s="91"/>
      <c r="K916" s="91"/>
      <c r="L916" s="91"/>
      <c r="M916" s="91"/>
    </row>
    <row r="917" spans="9:13" s="30" customFormat="1">
      <c r="I917" s="91"/>
      <c r="J917" s="91"/>
      <c r="K917" s="91"/>
      <c r="L917" s="91"/>
      <c r="M917" s="91"/>
    </row>
    <row r="918" spans="9:13" s="30" customFormat="1">
      <c r="I918" s="91"/>
      <c r="J918" s="91"/>
      <c r="K918" s="91"/>
      <c r="L918" s="91"/>
      <c r="M918" s="91"/>
    </row>
    <row r="919" spans="9:13" s="30" customFormat="1">
      <c r="I919" s="91"/>
      <c r="J919" s="91"/>
      <c r="K919" s="91"/>
      <c r="L919" s="91"/>
      <c r="M919" s="91"/>
    </row>
    <row r="920" spans="9:13" s="30" customFormat="1">
      <c r="I920" s="91"/>
      <c r="J920" s="91"/>
      <c r="K920" s="91"/>
      <c r="L920" s="91"/>
      <c r="M920" s="91"/>
    </row>
    <row r="921" spans="9:13" s="30" customFormat="1">
      <c r="I921" s="91"/>
      <c r="J921" s="91"/>
      <c r="K921" s="91"/>
      <c r="L921" s="91"/>
      <c r="M921" s="91"/>
    </row>
    <row r="922" spans="9:13" s="30" customFormat="1">
      <c r="I922" s="91"/>
      <c r="J922" s="91"/>
      <c r="K922" s="91"/>
      <c r="L922" s="91"/>
      <c r="M922" s="91"/>
    </row>
    <row r="923" spans="9:13" s="30" customFormat="1">
      <c r="I923" s="91"/>
      <c r="J923" s="91"/>
      <c r="K923" s="91"/>
      <c r="L923" s="91"/>
      <c r="M923" s="91"/>
    </row>
    <row r="924" spans="9:13" s="30" customFormat="1">
      <c r="I924" s="91"/>
      <c r="J924" s="91"/>
      <c r="K924" s="91"/>
      <c r="L924" s="91"/>
      <c r="M924" s="91"/>
    </row>
    <row r="925" spans="9:13" s="30" customFormat="1">
      <c r="I925" s="91"/>
      <c r="J925" s="91"/>
      <c r="K925" s="91"/>
      <c r="L925" s="91"/>
      <c r="M925" s="91"/>
    </row>
    <row r="926" spans="9:13" s="30" customFormat="1">
      <c r="I926" s="91"/>
      <c r="J926" s="91"/>
      <c r="K926" s="91"/>
      <c r="L926" s="91"/>
      <c r="M926" s="91"/>
    </row>
    <row r="927" spans="9:13" s="30" customFormat="1">
      <c r="I927" s="91"/>
      <c r="J927" s="91"/>
      <c r="K927" s="91"/>
      <c r="L927" s="91"/>
      <c r="M927" s="91"/>
    </row>
    <row r="928" spans="9:13" s="30" customFormat="1">
      <c r="I928" s="91"/>
      <c r="J928" s="91"/>
      <c r="K928" s="91"/>
      <c r="L928" s="91"/>
      <c r="M928" s="91"/>
    </row>
    <row r="929" spans="9:13" s="30" customFormat="1">
      <c r="I929" s="91"/>
      <c r="J929" s="91"/>
      <c r="K929" s="91"/>
      <c r="L929" s="91"/>
      <c r="M929" s="91"/>
    </row>
    <row r="930" spans="9:13" s="30" customFormat="1">
      <c r="I930" s="91"/>
      <c r="J930" s="91"/>
      <c r="K930" s="91"/>
      <c r="L930" s="91"/>
      <c r="M930" s="91"/>
    </row>
    <row r="931" spans="9:13" s="30" customFormat="1">
      <c r="I931" s="91"/>
      <c r="J931" s="91"/>
      <c r="K931" s="91"/>
      <c r="L931" s="91"/>
      <c r="M931" s="91"/>
    </row>
    <row r="932" spans="9:13" s="30" customFormat="1">
      <c r="I932" s="91"/>
      <c r="J932" s="91"/>
      <c r="K932" s="91"/>
      <c r="L932" s="91"/>
      <c r="M932" s="91"/>
    </row>
    <row r="933" spans="9:13" s="30" customFormat="1">
      <c r="I933" s="91"/>
      <c r="J933" s="91"/>
      <c r="K933" s="91"/>
      <c r="L933" s="91"/>
      <c r="M933" s="91"/>
    </row>
    <row r="934" spans="9:13" s="30" customFormat="1">
      <c r="I934" s="91"/>
      <c r="J934" s="91"/>
      <c r="K934" s="91"/>
      <c r="L934" s="91"/>
      <c r="M934" s="91"/>
    </row>
    <row r="935" spans="9:13" s="30" customFormat="1">
      <c r="I935" s="91"/>
      <c r="J935" s="91"/>
      <c r="K935" s="91"/>
      <c r="L935" s="91"/>
      <c r="M935" s="91"/>
    </row>
    <row r="936" spans="9:13" s="30" customFormat="1">
      <c r="I936" s="91"/>
      <c r="J936" s="91"/>
      <c r="K936" s="91"/>
      <c r="L936" s="91"/>
      <c r="M936" s="91"/>
    </row>
    <row r="937" spans="9:13" s="30" customFormat="1">
      <c r="I937" s="91"/>
      <c r="J937" s="91"/>
      <c r="K937" s="91"/>
      <c r="L937" s="91"/>
      <c r="M937" s="91"/>
    </row>
    <row r="938" spans="9:13" s="30" customFormat="1">
      <c r="I938" s="91"/>
      <c r="J938" s="91"/>
      <c r="K938" s="91"/>
      <c r="L938" s="91"/>
      <c r="M938" s="91"/>
    </row>
    <row r="939" spans="9:13" s="30" customFormat="1">
      <c r="I939" s="91"/>
      <c r="J939" s="91"/>
      <c r="K939" s="91"/>
      <c r="L939" s="91"/>
      <c r="M939" s="91"/>
    </row>
    <row r="940" spans="9:13" s="30" customFormat="1">
      <c r="I940" s="91"/>
      <c r="J940" s="91"/>
      <c r="K940" s="91"/>
      <c r="L940" s="91"/>
      <c r="M940" s="91"/>
    </row>
    <row r="941" spans="9:13" s="30" customFormat="1">
      <c r="I941" s="91"/>
      <c r="J941" s="91"/>
      <c r="K941" s="91"/>
      <c r="L941" s="91"/>
      <c r="M941" s="91"/>
    </row>
    <row r="942" spans="9:13" s="30" customFormat="1">
      <c r="I942" s="91"/>
      <c r="J942" s="91"/>
      <c r="K942" s="91"/>
      <c r="L942" s="91"/>
      <c r="M942" s="91"/>
    </row>
    <row r="943" spans="9:13" s="30" customFormat="1">
      <c r="I943" s="91"/>
      <c r="J943" s="91"/>
      <c r="K943" s="91"/>
      <c r="L943" s="91"/>
      <c r="M943" s="91"/>
    </row>
    <row r="944" spans="9:13" s="30" customFormat="1">
      <c r="I944" s="91"/>
      <c r="J944" s="91"/>
      <c r="K944" s="91"/>
      <c r="L944" s="91"/>
      <c r="M944" s="91"/>
    </row>
    <row r="945" spans="9:13" s="30" customFormat="1">
      <c r="I945" s="91"/>
      <c r="J945" s="91"/>
      <c r="K945" s="91"/>
      <c r="L945" s="91"/>
      <c r="M945" s="91"/>
    </row>
    <row r="946" spans="9:13" s="30" customFormat="1">
      <c r="I946" s="91"/>
      <c r="J946" s="91"/>
      <c r="K946" s="91"/>
      <c r="L946" s="91"/>
      <c r="M946" s="91"/>
    </row>
    <row r="947" spans="9:13" s="30" customFormat="1">
      <c r="I947" s="91"/>
      <c r="J947" s="91"/>
      <c r="K947" s="91"/>
      <c r="L947" s="91"/>
      <c r="M947" s="91"/>
    </row>
    <row r="948" spans="9:13" s="30" customFormat="1">
      <c r="I948" s="91"/>
      <c r="J948" s="91"/>
      <c r="K948" s="91"/>
      <c r="L948" s="91"/>
      <c r="M948" s="91"/>
    </row>
    <row r="949" spans="9:13" s="30" customFormat="1">
      <c r="I949" s="91"/>
      <c r="J949" s="91"/>
      <c r="K949" s="91"/>
      <c r="L949" s="91"/>
      <c r="M949" s="91"/>
    </row>
    <row r="950" spans="9:13" s="30" customFormat="1">
      <c r="I950" s="91"/>
      <c r="J950" s="91"/>
      <c r="K950" s="91"/>
      <c r="L950" s="91"/>
      <c r="M950" s="91"/>
    </row>
    <row r="951" spans="9:13" s="30" customFormat="1">
      <c r="I951" s="91"/>
      <c r="J951" s="91"/>
      <c r="K951" s="91"/>
      <c r="L951" s="91"/>
      <c r="M951" s="91"/>
    </row>
    <row r="952" spans="9:13" s="30" customFormat="1">
      <c r="I952" s="91"/>
      <c r="J952" s="91"/>
      <c r="K952" s="91"/>
      <c r="L952" s="91"/>
      <c r="M952" s="91"/>
    </row>
    <row r="953" spans="9:13" s="30" customFormat="1">
      <c r="I953" s="91"/>
      <c r="J953" s="91"/>
      <c r="K953" s="91"/>
      <c r="L953" s="91"/>
      <c r="M953" s="91"/>
    </row>
    <row r="954" spans="9:13" s="30" customFormat="1">
      <c r="I954" s="91"/>
      <c r="J954" s="91"/>
      <c r="K954" s="91"/>
      <c r="L954" s="91"/>
      <c r="M954" s="91"/>
    </row>
    <row r="955" spans="9:13" s="30" customFormat="1">
      <c r="I955" s="91"/>
      <c r="J955" s="91"/>
      <c r="K955" s="91"/>
      <c r="L955" s="91"/>
      <c r="M955" s="91"/>
    </row>
    <row r="956" spans="9:13" s="30" customFormat="1">
      <c r="I956" s="91"/>
      <c r="J956" s="91"/>
      <c r="K956" s="91"/>
      <c r="L956" s="91"/>
      <c r="M956" s="91"/>
    </row>
    <row r="957" spans="9:13" s="30" customFormat="1">
      <c r="I957" s="91"/>
      <c r="J957" s="91"/>
      <c r="K957" s="91"/>
      <c r="L957" s="91"/>
      <c r="M957" s="91"/>
    </row>
    <row r="958" spans="9:13" s="30" customFormat="1">
      <c r="I958" s="91"/>
      <c r="J958" s="91"/>
      <c r="K958" s="91"/>
      <c r="L958" s="91"/>
      <c r="M958" s="91"/>
    </row>
    <row r="959" spans="9:13" s="30" customFormat="1">
      <c r="I959" s="91"/>
      <c r="J959" s="91"/>
      <c r="K959" s="91"/>
      <c r="L959" s="91"/>
      <c r="M959" s="91"/>
    </row>
    <row r="960" spans="9:13" s="30" customFormat="1">
      <c r="I960" s="91"/>
      <c r="J960" s="91"/>
      <c r="K960" s="91"/>
      <c r="L960" s="91"/>
      <c r="M960" s="91"/>
    </row>
    <row r="961" spans="9:13" s="30" customFormat="1">
      <c r="I961" s="91"/>
      <c r="J961" s="91"/>
      <c r="K961" s="91"/>
      <c r="L961" s="91"/>
      <c r="M961" s="91"/>
    </row>
    <row r="962" spans="9:13" s="30" customFormat="1">
      <c r="I962" s="91"/>
      <c r="J962" s="91"/>
      <c r="K962" s="91"/>
      <c r="L962" s="91"/>
      <c r="M962" s="91"/>
    </row>
    <row r="963" spans="9:13" s="30" customFormat="1">
      <c r="I963" s="91"/>
      <c r="J963" s="91"/>
      <c r="K963" s="91"/>
      <c r="L963" s="91"/>
      <c r="M963" s="91"/>
    </row>
    <row r="964" spans="9:13" s="30" customFormat="1">
      <c r="I964" s="91"/>
      <c r="J964" s="91"/>
      <c r="K964" s="91"/>
      <c r="L964" s="91"/>
      <c r="M964" s="91"/>
    </row>
    <row r="965" spans="9:13" s="30" customFormat="1">
      <c r="I965" s="91"/>
      <c r="J965" s="91"/>
      <c r="K965" s="91"/>
      <c r="L965" s="91"/>
      <c r="M965" s="91"/>
    </row>
    <row r="966" spans="9:13" s="30" customFormat="1">
      <c r="I966" s="91"/>
      <c r="J966" s="91"/>
      <c r="K966" s="91"/>
      <c r="L966" s="91"/>
      <c r="M966" s="91"/>
    </row>
    <row r="967" spans="9:13" s="30" customFormat="1">
      <c r="I967" s="91"/>
      <c r="J967" s="91"/>
      <c r="K967" s="91"/>
      <c r="L967" s="91"/>
      <c r="M967" s="91"/>
    </row>
    <row r="968" spans="9:13" s="30" customFormat="1">
      <c r="I968" s="91"/>
      <c r="J968" s="91"/>
      <c r="K968" s="91"/>
      <c r="L968" s="91"/>
      <c r="M968" s="91"/>
    </row>
    <row r="969" spans="9:13" s="30" customFormat="1">
      <c r="I969" s="91"/>
      <c r="J969" s="91"/>
      <c r="K969" s="91"/>
      <c r="L969" s="91"/>
      <c r="M969" s="91"/>
    </row>
    <row r="970" spans="9:13" s="30" customFormat="1">
      <c r="I970" s="91"/>
      <c r="J970" s="91"/>
      <c r="K970" s="91"/>
      <c r="L970" s="91"/>
      <c r="M970" s="91"/>
    </row>
    <row r="971" spans="9:13" s="30" customFormat="1">
      <c r="I971" s="91"/>
      <c r="J971" s="91"/>
      <c r="K971" s="91"/>
      <c r="L971" s="91"/>
      <c r="M971" s="91"/>
    </row>
    <row r="972" spans="9:13" s="30" customFormat="1">
      <c r="I972" s="91"/>
      <c r="J972" s="91"/>
      <c r="K972" s="91"/>
      <c r="L972" s="91"/>
      <c r="M972" s="91"/>
    </row>
    <row r="973" spans="9:13" s="30" customFormat="1">
      <c r="I973" s="91"/>
      <c r="J973" s="91"/>
      <c r="K973" s="91"/>
      <c r="L973" s="91"/>
      <c r="M973" s="91"/>
    </row>
    <row r="974" spans="9:13" s="30" customFormat="1">
      <c r="I974" s="91"/>
      <c r="J974" s="91"/>
      <c r="K974" s="91"/>
      <c r="L974" s="91"/>
      <c r="M974" s="91"/>
    </row>
    <row r="975" spans="9:13" s="30" customFormat="1">
      <c r="I975" s="91"/>
      <c r="J975" s="91"/>
      <c r="K975" s="91"/>
      <c r="L975" s="91"/>
      <c r="M975" s="91"/>
    </row>
    <row r="976" spans="9:13" s="30" customFormat="1">
      <c r="I976" s="91"/>
      <c r="J976" s="91"/>
      <c r="K976" s="91"/>
      <c r="L976" s="91"/>
      <c r="M976" s="91"/>
    </row>
    <row r="977" spans="9:13" s="30" customFormat="1">
      <c r="I977" s="91"/>
      <c r="J977" s="91"/>
      <c r="K977" s="91"/>
      <c r="L977" s="91"/>
      <c r="M977" s="91"/>
    </row>
    <row r="978" spans="9:13" s="30" customFormat="1">
      <c r="I978" s="91"/>
      <c r="J978" s="91"/>
      <c r="K978" s="91"/>
      <c r="L978" s="91"/>
      <c r="M978" s="91"/>
    </row>
    <row r="979" spans="9:13" s="30" customFormat="1">
      <c r="I979" s="91"/>
      <c r="J979" s="91"/>
      <c r="K979" s="91"/>
      <c r="L979" s="91"/>
      <c r="M979" s="91"/>
    </row>
    <row r="980" spans="9:13" s="30" customFormat="1">
      <c r="I980" s="91"/>
      <c r="J980" s="91"/>
      <c r="K980" s="91"/>
      <c r="L980" s="91"/>
      <c r="M980" s="91"/>
    </row>
    <row r="981" spans="9:13" s="30" customFormat="1">
      <c r="I981" s="91"/>
      <c r="J981" s="91"/>
      <c r="K981" s="91"/>
      <c r="L981" s="91"/>
      <c r="M981" s="91"/>
    </row>
    <row r="982" spans="9:13" s="30" customFormat="1">
      <c r="I982" s="91"/>
      <c r="J982" s="91"/>
      <c r="K982" s="91"/>
      <c r="L982" s="91"/>
      <c r="M982" s="91"/>
    </row>
    <row r="983" spans="9:13" s="30" customFormat="1">
      <c r="I983" s="91"/>
      <c r="J983" s="91"/>
      <c r="K983" s="91"/>
      <c r="L983" s="91"/>
      <c r="M983" s="91"/>
    </row>
    <row r="984" spans="9:13" s="30" customFormat="1">
      <c r="I984" s="91"/>
      <c r="J984" s="91"/>
      <c r="K984" s="91"/>
      <c r="L984" s="91"/>
      <c r="M984" s="91"/>
    </row>
    <row r="985" spans="9:13" s="30" customFormat="1">
      <c r="I985" s="91"/>
      <c r="J985" s="91"/>
      <c r="K985" s="91"/>
      <c r="L985" s="91"/>
      <c r="M985" s="91"/>
    </row>
    <row r="986" spans="9:13" s="30" customFormat="1">
      <c r="I986" s="91"/>
      <c r="J986" s="91"/>
      <c r="K986" s="91"/>
      <c r="L986" s="91"/>
      <c r="M986" s="91"/>
    </row>
    <row r="987" spans="9:13" s="30" customFormat="1">
      <c r="I987" s="91"/>
      <c r="J987" s="91"/>
      <c r="K987" s="91"/>
      <c r="L987" s="91"/>
      <c r="M987" s="91"/>
    </row>
    <row r="988" spans="9:13" s="30" customFormat="1">
      <c r="I988" s="91"/>
      <c r="J988" s="91"/>
      <c r="K988" s="91"/>
      <c r="L988" s="91"/>
      <c r="M988" s="91"/>
    </row>
    <row r="989" spans="9:13" s="30" customFormat="1">
      <c r="I989" s="91"/>
      <c r="J989" s="91"/>
      <c r="K989" s="91"/>
      <c r="L989" s="91"/>
      <c r="M989" s="91"/>
    </row>
    <row r="990" spans="9:13" s="30" customFormat="1">
      <c r="I990" s="91"/>
      <c r="J990" s="91"/>
      <c r="K990" s="91"/>
      <c r="L990" s="91"/>
      <c r="M990" s="91"/>
    </row>
    <row r="991" spans="9:13" s="30" customFormat="1">
      <c r="I991" s="91"/>
      <c r="J991" s="91"/>
      <c r="K991" s="91"/>
      <c r="L991" s="91"/>
      <c r="M991" s="91"/>
    </row>
    <row r="992" spans="9:13" s="30" customFormat="1">
      <c r="I992" s="91"/>
      <c r="J992" s="91"/>
      <c r="K992" s="91"/>
      <c r="L992" s="91"/>
      <c r="M992" s="91"/>
    </row>
    <row r="993" spans="9:13" s="30" customFormat="1">
      <c r="I993" s="91"/>
      <c r="J993" s="91"/>
      <c r="K993" s="91"/>
      <c r="L993" s="91"/>
      <c r="M993" s="91"/>
    </row>
    <row r="994" spans="9:13" s="30" customFormat="1">
      <c r="I994" s="91"/>
      <c r="J994" s="91"/>
      <c r="K994" s="91"/>
      <c r="L994" s="91"/>
      <c r="M994" s="91"/>
    </row>
    <row r="995" spans="9:13" s="30" customFormat="1">
      <c r="I995" s="91"/>
      <c r="J995" s="91"/>
      <c r="K995" s="91"/>
      <c r="L995" s="91"/>
      <c r="M995" s="91"/>
    </row>
    <row r="996" spans="9:13" s="30" customFormat="1">
      <c r="I996" s="91"/>
      <c r="J996" s="91"/>
      <c r="K996" s="91"/>
      <c r="L996" s="91"/>
      <c r="M996" s="91"/>
    </row>
    <row r="997" spans="9:13" s="30" customFormat="1">
      <c r="I997" s="91"/>
      <c r="J997" s="91"/>
      <c r="K997" s="91"/>
      <c r="L997" s="91"/>
      <c r="M997" s="91"/>
    </row>
    <row r="998" spans="9:13" s="30" customFormat="1">
      <c r="I998" s="91"/>
      <c r="J998" s="91"/>
      <c r="K998" s="91"/>
      <c r="L998" s="91"/>
      <c r="M998" s="91"/>
    </row>
    <row r="999" spans="9:13" s="30" customFormat="1">
      <c r="I999" s="91"/>
      <c r="J999" s="91"/>
      <c r="K999" s="91"/>
      <c r="L999" s="91"/>
      <c r="M999" s="91"/>
    </row>
    <row r="1000" spans="9:13" s="30" customFormat="1">
      <c r="I1000" s="91"/>
      <c r="J1000" s="91"/>
      <c r="K1000" s="91"/>
      <c r="L1000" s="91"/>
      <c r="M1000" s="91"/>
    </row>
    <row r="1001" spans="9:13" s="30" customFormat="1">
      <c r="I1001" s="91"/>
      <c r="J1001" s="91"/>
      <c r="K1001" s="91"/>
      <c r="L1001" s="91"/>
      <c r="M1001" s="91"/>
    </row>
    <row r="1002" spans="9:13" s="30" customFormat="1">
      <c r="I1002" s="91"/>
      <c r="J1002" s="91"/>
      <c r="K1002" s="91"/>
      <c r="L1002" s="91"/>
      <c r="M1002" s="91"/>
    </row>
    <row r="1003" spans="9:13" s="30" customFormat="1">
      <c r="I1003" s="91"/>
      <c r="J1003" s="91"/>
      <c r="K1003" s="91"/>
      <c r="L1003" s="91"/>
      <c r="M1003" s="91"/>
    </row>
    <row r="1004" spans="9:13" s="30" customFormat="1">
      <c r="I1004" s="91"/>
      <c r="J1004" s="91"/>
      <c r="K1004" s="91"/>
      <c r="L1004" s="91"/>
      <c r="M1004" s="91"/>
    </row>
    <row r="1005" spans="9:13" s="30" customFormat="1">
      <c r="I1005" s="91"/>
      <c r="J1005" s="91"/>
      <c r="K1005" s="91"/>
      <c r="L1005" s="91"/>
      <c r="M1005" s="91"/>
    </row>
    <row r="1006" spans="9:13" s="30" customFormat="1">
      <c r="I1006" s="91"/>
      <c r="J1006" s="91"/>
      <c r="K1006" s="91"/>
      <c r="L1006" s="91"/>
      <c r="M1006" s="91"/>
    </row>
    <row r="1007" spans="9:13" s="30" customFormat="1">
      <c r="I1007" s="91"/>
      <c r="J1007" s="91"/>
      <c r="K1007" s="91"/>
      <c r="L1007" s="91"/>
      <c r="M1007" s="91"/>
    </row>
    <row r="1008" spans="9:13" s="30" customFormat="1">
      <c r="I1008" s="91"/>
      <c r="J1008" s="91"/>
      <c r="K1008" s="91"/>
      <c r="L1008" s="91"/>
      <c r="M1008" s="91"/>
    </row>
    <row r="1009" spans="9:13" s="30" customFormat="1">
      <c r="I1009" s="91"/>
      <c r="J1009" s="91"/>
      <c r="K1009" s="91"/>
      <c r="L1009" s="91"/>
      <c r="M1009" s="91"/>
    </row>
    <row r="1010" spans="9:13" s="30" customFormat="1">
      <c r="I1010" s="91"/>
      <c r="J1010" s="91"/>
      <c r="K1010" s="91"/>
      <c r="L1010" s="91"/>
      <c r="M1010" s="91"/>
    </row>
    <row r="1011" spans="9:13" s="30" customFormat="1">
      <c r="I1011" s="91"/>
      <c r="J1011" s="91"/>
      <c r="K1011" s="91"/>
      <c r="L1011" s="91"/>
      <c r="M1011" s="91"/>
    </row>
    <row r="1012" spans="9:13" s="30" customFormat="1">
      <c r="I1012" s="91"/>
      <c r="J1012" s="91"/>
      <c r="K1012" s="91"/>
      <c r="L1012" s="91"/>
      <c r="M1012" s="91"/>
    </row>
    <row r="1013" spans="9:13" s="30" customFormat="1">
      <c r="I1013" s="91"/>
      <c r="J1013" s="91"/>
      <c r="K1013" s="91"/>
      <c r="L1013" s="91"/>
      <c r="M1013" s="91"/>
    </row>
    <row r="1014" spans="9:13" s="30" customFormat="1">
      <c r="I1014" s="91"/>
      <c r="J1014" s="91"/>
      <c r="K1014" s="91"/>
      <c r="L1014" s="91"/>
      <c r="M1014" s="91"/>
    </row>
    <row r="1015" spans="9:13" s="30" customFormat="1">
      <c r="I1015" s="91"/>
      <c r="J1015" s="91"/>
      <c r="K1015" s="91"/>
      <c r="L1015" s="91"/>
      <c r="M1015" s="91"/>
    </row>
    <row r="1016" spans="9:13" s="30" customFormat="1">
      <c r="I1016" s="91"/>
      <c r="J1016" s="91"/>
      <c r="K1016" s="91"/>
      <c r="L1016" s="91"/>
      <c r="M1016" s="91"/>
    </row>
    <row r="1017" spans="9:13" s="30" customFormat="1">
      <c r="I1017" s="91"/>
      <c r="J1017" s="91"/>
      <c r="K1017" s="91"/>
      <c r="L1017" s="91"/>
      <c r="M1017" s="91"/>
    </row>
    <row r="1018" spans="9:13" s="30" customFormat="1">
      <c r="I1018" s="91"/>
      <c r="J1018" s="91"/>
      <c r="K1018" s="91"/>
      <c r="L1018" s="91"/>
      <c r="M1018" s="91"/>
    </row>
    <row r="1019" spans="9:13" s="30" customFormat="1">
      <c r="I1019" s="91"/>
      <c r="J1019" s="91"/>
      <c r="K1019" s="91"/>
      <c r="L1019" s="91"/>
      <c r="M1019" s="91"/>
    </row>
    <row r="1020" spans="9:13" s="30" customFormat="1">
      <c r="I1020" s="91"/>
      <c r="J1020" s="91"/>
      <c r="K1020" s="91"/>
      <c r="L1020" s="91"/>
      <c r="M1020" s="91"/>
    </row>
    <row r="1021" spans="9:13" s="30" customFormat="1">
      <c r="I1021" s="91"/>
      <c r="J1021" s="91"/>
      <c r="K1021" s="91"/>
      <c r="L1021" s="91"/>
      <c r="M1021" s="91"/>
    </row>
    <row r="1022" spans="9:13" s="30" customFormat="1">
      <c r="I1022" s="91"/>
      <c r="J1022" s="91"/>
      <c r="K1022" s="91"/>
      <c r="L1022" s="91"/>
      <c r="M1022" s="91"/>
    </row>
    <row r="1023" spans="9:13" s="30" customFormat="1">
      <c r="I1023" s="91"/>
      <c r="J1023" s="91"/>
      <c r="K1023" s="91"/>
      <c r="L1023" s="91"/>
      <c r="M1023" s="91"/>
    </row>
    <row r="1024" spans="9:13" s="30" customFormat="1">
      <c r="I1024" s="91"/>
      <c r="J1024" s="91"/>
      <c r="K1024" s="91"/>
      <c r="L1024" s="91"/>
      <c r="M1024" s="91"/>
    </row>
    <row r="1025" spans="9:13" s="30" customFormat="1">
      <c r="I1025" s="91"/>
      <c r="J1025" s="91"/>
      <c r="K1025" s="91"/>
      <c r="L1025" s="91"/>
      <c r="M1025" s="91"/>
    </row>
    <row r="1026" spans="9:13" s="30" customFormat="1">
      <c r="I1026" s="91"/>
      <c r="J1026" s="91"/>
      <c r="K1026" s="91"/>
      <c r="L1026" s="91"/>
      <c r="M1026" s="91"/>
    </row>
    <row r="1027" spans="9:13" s="30" customFormat="1">
      <c r="I1027" s="91"/>
      <c r="J1027" s="91"/>
      <c r="K1027" s="91"/>
      <c r="L1027" s="91"/>
      <c r="M1027" s="91"/>
    </row>
    <row r="1028" spans="9:13" s="30" customFormat="1">
      <c r="I1028" s="91"/>
      <c r="J1028" s="91"/>
      <c r="K1028" s="91"/>
      <c r="L1028" s="91"/>
      <c r="M1028" s="91"/>
    </row>
    <row r="1029" spans="9:13" s="30" customFormat="1">
      <c r="I1029" s="91"/>
      <c r="J1029" s="91"/>
      <c r="K1029" s="91"/>
      <c r="L1029" s="91"/>
      <c r="M1029" s="91"/>
    </row>
    <row r="1030" spans="9:13" s="30" customFormat="1">
      <c r="I1030" s="91"/>
      <c r="J1030" s="91"/>
      <c r="K1030" s="91"/>
      <c r="L1030" s="91"/>
      <c r="M1030" s="91"/>
    </row>
    <row r="1031" spans="9:13" s="30" customFormat="1">
      <c r="I1031" s="91"/>
      <c r="J1031" s="91"/>
      <c r="K1031" s="91"/>
      <c r="L1031" s="91"/>
      <c r="M1031" s="91"/>
    </row>
    <row r="1032" spans="9:13" s="30" customFormat="1">
      <c r="I1032" s="91"/>
      <c r="J1032" s="91"/>
      <c r="K1032" s="91"/>
      <c r="L1032" s="91"/>
      <c r="M1032" s="91"/>
    </row>
    <row r="1033" spans="9:13" s="30" customFormat="1">
      <c r="I1033" s="91"/>
      <c r="J1033" s="91"/>
      <c r="K1033" s="91"/>
      <c r="L1033" s="91"/>
      <c r="M1033" s="91"/>
    </row>
    <row r="1034" spans="9:13" s="30" customFormat="1">
      <c r="I1034" s="91"/>
      <c r="J1034" s="91"/>
      <c r="K1034" s="91"/>
      <c r="L1034" s="91"/>
      <c r="M1034" s="91"/>
    </row>
    <row r="1035" spans="9:13" s="30" customFormat="1">
      <c r="I1035" s="91"/>
      <c r="J1035" s="91"/>
      <c r="K1035" s="91"/>
      <c r="L1035" s="91"/>
      <c r="M1035" s="91"/>
    </row>
    <row r="1036" spans="9:13" s="30" customFormat="1">
      <c r="I1036" s="91"/>
      <c r="J1036" s="91"/>
      <c r="K1036" s="91"/>
      <c r="L1036" s="91"/>
      <c r="M1036" s="91"/>
    </row>
    <row r="1037" spans="9:13" s="30" customFormat="1">
      <c r="I1037" s="91"/>
      <c r="J1037" s="91"/>
      <c r="K1037" s="91"/>
      <c r="L1037" s="91"/>
      <c r="M1037" s="91"/>
    </row>
    <row r="1038" spans="9:13" s="30" customFormat="1">
      <c r="I1038" s="91"/>
      <c r="J1038" s="91"/>
      <c r="K1038" s="91"/>
      <c r="L1038" s="91"/>
      <c r="M1038" s="91"/>
    </row>
    <row r="1039" spans="9:13" s="30" customFormat="1">
      <c r="I1039" s="91"/>
      <c r="J1039" s="91"/>
      <c r="K1039" s="91"/>
      <c r="L1039" s="91"/>
      <c r="M1039" s="91"/>
    </row>
    <row r="1040" spans="9:13" s="30" customFormat="1">
      <c r="I1040" s="91"/>
      <c r="J1040" s="91"/>
      <c r="K1040" s="91"/>
      <c r="L1040" s="91"/>
      <c r="M1040" s="91"/>
    </row>
    <row r="1041" spans="9:13" s="30" customFormat="1">
      <c r="I1041" s="91"/>
      <c r="J1041" s="91"/>
      <c r="K1041" s="91"/>
      <c r="L1041" s="91"/>
      <c r="M1041" s="91"/>
    </row>
    <row r="1042" spans="9:13" s="30" customFormat="1">
      <c r="I1042" s="91"/>
      <c r="J1042" s="91"/>
      <c r="K1042" s="91"/>
      <c r="L1042" s="91"/>
      <c r="M1042" s="91"/>
    </row>
    <row r="1043" spans="9:13" s="30" customFormat="1">
      <c r="I1043" s="91"/>
      <c r="J1043" s="91"/>
      <c r="K1043" s="91"/>
      <c r="L1043" s="91"/>
      <c r="M1043" s="91"/>
    </row>
    <row r="1044" spans="9:13" s="30" customFormat="1">
      <c r="I1044" s="91"/>
      <c r="J1044" s="91"/>
      <c r="K1044" s="91"/>
      <c r="L1044" s="91"/>
      <c r="M1044" s="91"/>
    </row>
    <row r="1045" spans="9:13" s="30" customFormat="1">
      <c r="I1045" s="91"/>
      <c r="J1045" s="91"/>
      <c r="K1045" s="91"/>
      <c r="L1045" s="91"/>
      <c r="M1045" s="91"/>
    </row>
    <row r="1046" spans="9:13" s="30" customFormat="1">
      <c r="I1046" s="91"/>
      <c r="J1046" s="91"/>
      <c r="K1046" s="91"/>
      <c r="L1046" s="91"/>
      <c r="M1046" s="91"/>
    </row>
    <row r="1047" spans="9:13" s="30" customFormat="1">
      <c r="I1047" s="91"/>
      <c r="J1047" s="91"/>
      <c r="K1047" s="91"/>
      <c r="L1047" s="91"/>
      <c r="M1047" s="91"/>
    </row>
    <row r="1048" spans="9:13" s="30" customFormat="1">
      <c r="I1048" s="91"/>
      <c r="J1048" s="91"/>
      <c r="K1048" s="91"/>
      <c r="L1048" s="91"/>
      <c r="M1048" s="91"/>
    </row>
    <row r="1049" spans="9:13" s="30" customFormat="1">
      <c r="I1049" s="91"/>
      <c r="J1049" s="91"/>
      <c r="K1049" s="91"/>
      <c r="L1049" s="91"/>
      <c r="M1049" s="91"/>
    </row>
    <row r="1050" spans="9:13" s="30" customFormat="1">
      <c r="I1050" s="91"/>
      <c r="J1050" s="91"/>
      <c r="K1050" s="91"/>
      <c r="L1050" s="91"/>
      <c r="M1050" s="91"/>
    </row>
    <row r="1051" spans="9:13" s="30" customFormat="1">
      <c r="I1051" s="91"/>
      <c r="J1051" s="91"/>
      <c r="K1051" s="91"/>
      <c r="L1051" s="91"/>
      <c r="M1051" s="91"/>
    </row>
    <row r="1052" spans="9:13" s="30" customFormat="1">
      <c r="I1052" s="91"/>
      <c r="J1052" s="91"/>
      <c r="K1052" s="91"/>
      <c r="L1052" s="91"/>
      <c r="M1052" s="91"/>
    </row>
    <row r="1053" spans="9:13" s="30" customFormat="1">
      <c r="I1053" s="91"/>
      <c r="J1053" s="91"/>
      <c r="K1053" s="91"/>
      <c r="L1053" s="91"/>
      <c r="M1053" s="91"/>
    </row>
    <row r="1054" spans="9:13" s="30" customFormat="1">
      <c r="I1054" s="91"/>
      <c r="J1054" s="91"/>
      <c r="K1054" s="91"/>
      <c r="L1054" s="91"/>
      <c r="M1054" s="91"/>
    </row>
    <row r="1055" spans="9:13" s="30" customFormat="1">
      <c r="I1055" s="91"/>
      <c r="J1055" s="91"/>
      <c r="K1055" s="91"/>
      <c r="L1055" s="91"/>
      <c r="M1055" s="91"/>
    </row>
    <row r="1056" spans="9:13" s="30" customFormat="1">
      <c r="I1056" s="91"/>
      <c r="J1056" s="91"/>
      <c r="K1056" s="91"/>
      <c r="L1056" s="91"/>
      <c r="M1056" s="91"/>
    </row>
    <row r="1057" spans="9:13" s="30" customFormat="1">
      <c r="I1057" s="91"/>
      <c r="J1057" s="91"/>
      <c r="K1057" s="91"/>
      <c r="L1057" s="91"/>
      <c r="M1057" s="91"/>
    </row>
    <row r="1058" spans="9:13" s="30" customFormat="1">
      <c r="I1058" s="91"/>
      <c r="J1058" s="91"/>
      <c r="K1058" s="91"/>
      <c r="L1058" s="91"/>
      <c r="M1058" s="91"/>
    </row>
    <row r="1059" spans="9:13" s="30" customFormat="1">
      <c r="I1059" s="91"/>
      <c r="J1059" s="91"/>
      <c r="K1059" s="91"/>
      <c r="L1059" s="91"/>
      <c r="M1059" s="91"/>
    </row>
    <row r="1060" spans="9:13" s="30" customFormat="1">
      <c r="I1060" s="91"/>
      <c r="J1060" s="91"/>
      <c r="K1060" s="91"/>
      <c r="L1060" s="91"/>
      <c r="M1060" s="91"/>
    </row>
    <row r="1061" spans="9:13" s="30" customFormat="1">
      <c r="I1061" s="91"/>
      <c r="J1061" s="91"/>
      <c r="K1061" s="91"/>
      <c r="L1061" s="91"/>
      <c r="M1061" s="91"/>
    </row>
    <row r="1062" spans="9:13" s="30" customFormat="1">
      <c r="I1062" s="91"/>
      <c r="J1062" s="91"/>
      <c r="K1062" s="91"/>
      <c r="L1062" s="91"/>
      <c r="M1062" s="91"/>
    </row>
    <row r="1063" spans="9:13" s="30" customFormat="1">
      <c r="I1063" s="91"/>
      <c r="J1063" s="91"/>
      <c r="K1063" s="91"/>
      <c r="L1063" s="91"/>
      <c r="M1063" s="91"/>
    </row>
    <row r="1064" spans="9:13" s="30" customFormat="1">
      <c r="I1064" s="91"/>
      <c r="J1064" s="91"/>
      <c r="K1064" s="91"/>
      <c r="L1064" s="91"/>
      <c r="M1064" s="91"/>
    </row>
    <row r="1065" spans="9:13" s="30" customFormat="1">
      <c r="I1065" s="91"/>
      <c r="J1065" s="91"/>
      <c r="K1065" s="91"/>
      <c r="L1065" s="91"/>
      <c r="M1065" s="91"/>
    </row>
    <row r="1066" spans="9:13" s="30" customFormat="1">
      <c r="I1066" s="91"/>
      <c r="J1066" s="91"/>
      <c r="K1066" s="91"/>
      <c r="L1066" s="91"/>
      <c r="M1066" s="91"/>
    </row>
    <row r="1067" spans="9:13" s="30" customFormat="1">
      <c r="I1067" s="91"/>
      <c r="J1067" s="91"/>
      <c r="K1067" s="91"/>
      <c r="L1067" s="91"/>
      <c r="M1067" s="91"/>
    </row>
    <row r="1068" spans="9:13" s="30" customFormat="1">
      <c r="I1068" s="91"/>
      <c r="J1068" s="91"/>
      <c r="K1068" s="91"/>
      <c r="L1068" s="91"/>
      <c r="M1068" s="91"/>
    </row>
    <row r="1069" spans="9:13" s="30" customFormat="1">
      <c r="I1069" s="91"/>
      <c r="J1069" s="91"/>
      <c r="K1069" s="91"/>
      <c r="L1069" s="91"/>
      <c r="M1069" s="91"/>
    </row>
    <row r="1070" spans="9:13" s="30" customFormat="1">
      <c r="I1070" s="91"/>
      <c r="J1070" s="91"/>
      <c r="K1070" s="91"/>
      <c r="L1070" s="91"/>
      <c r="M1070" s="91"/>
    </row>
    <row r="1071" spans="9:13" s="30" customFormat="1">
      <c r="I1071" s="91"/>
      <c r="J1071" s="91"/>
      <c r="K1071" s="91"/>
      <c r="L1071" s="91"/>
      <c r="M1071" s="91"/>
    </row>
    <row r="1072" spans="9:13" s="30" customFormat="1">
      <c r="I1072" s="91"/>
      <c r="J1072" s="91"/>
      <c r="K1072" s="91"/>
      <c r="L1072" s="91"/>
      <c r="M1072" s="91"/>
    </row>
    <row r="1073" spans="9:13" s="30" customFormat="1">
      <c r="I1073" s="91"/>
      <c r="J1073" s="91"/>
      <c r="K1073" s="91"/>
      <c r="L1073" s="91"/>
      <c r="M1073" s="91"/>
    </row>
    <row r="1074" spans="9:13" s="30" customFormat="1">
      <c r="I1074" s="91"/>
      <c r="J1074" s="91"/>
      <c r="K1074" s="91"/>
      <c r="L1074" s="91"/>
      <c r="M1074" s="91"/>
    </row>
    <row r="1075" spans="9:13" s="30" customFormat="1">
      <c r="I1075" s="91"/>
      <c r="J1075" s="91"/>
      <c r="K1075" s="91"/>
      <c r="L1075" s="91"/>
      <c r="M1075" s="91"/>
    </row>
    <row r="1076" spans="9:13" s="30" customFormat="1">
      <c r="I1076" s="91"/>
      <c r="J1076" s="91"/>
      <c r="K1076" s="91"/>
      <c r="L1076" s="91"/>
      <c r="M1076" s="91"/>
    </row>
    <row r="1077" spans="9:13" s="30" customFormat="1">
      <c r="I1077" s="91"/>
      <c r="J1077" s="91"/>
      <c r="K1077" s="91"/>
      <c r="L1077" s="91"/>
      <c r="M1077" s="91"/>
    </row>
    <row r="1078" spans="9:13" s="30" customFormat="1">
      <c r="I1078" s="91"/>
      <c r="J1078" s="91"/>
      <c r="K1078" s="91"/>
      <c r="L1078" s="91"/>
      <c r="M1078" s="91"/>
    </row>
    <row r="1079" spans="9:13" s="30" customFormat="1">
      <c r="I1079" s="91"/>
      <c r="J1079" s="91"/>
      <c r="K1079" s="91"/>
      <c r="L1079" s="91"/>
      <c r="M1079" s="91"/>
    </row>
    <row r="1080" spans="9:13" s="30" customFormat="1">
      <c r="I1080" s="91"/>
      <c r="J1080" s="91"/>
      <c r="K1080" s="91"/>
      <c r="L1080" s="91"/>
      <c r="M1080" s="91"/>
    </row>
    <row r="1081" spans="9:13" s="30" customFormat="1">
      <c r="I1081" s="91"/>
      <c r="J1081" s="91"/>
      <c r="K1081" s="91"/>
      <c r="L1081" s="91"/>
      <c r="M1081" s="91"/>
    </row>
    <row r="1082" spans="9:13" s="30" customFormat="1">
      <c r="I1082" s="91"/>
      <c r="J1082" s="91"/>
      <c r="K1082" s="91"/>
      <c r="L1082" s="91"/>
      <c r="M1082" s="91"/>
    </row>
    <row r="1083" spans="9:13" s="30" customFormat="1">
      <c r="I1083" s="91"/>
      <c r="J1083" s="91"/>
      <c r="K1083" s="91"/>
      <c r="L1083" s="91"/>
      <c r="M1083" s="91"/>
    </row>
    <row r="1084" spans="9:13" s="30" customFormat="1">
      <c r="I1084" s="91"/>
      <c r="J1084" s="91"/>
      <c r="K1084" s="91"/>
      <c r="L1084" s="91"/>
      <c r="M1084" s="91"/>
    </row>
    <row r="1085" spans="9:13" s="30" customFormat="1">
      <c r="I1085" s="91"/>
      <c r="J1085" s="91"/>
      <c r="K1085" s="91"/>
      <c r="L1085" s="91"/>
      <c r="M1085" s="91"/>
    </row>
    <row r="1086" spans="9:13" s="30" customFormat="1">
      <c r="I1086" s="91"/>
      <c r="J1086" s="91"/>
      <c r="K1086" s="91"/>
      <c r="L1086" s="91"/>
      <c r="M1086" s="91"/>
    </row>
    <row r="1087" spans="9:13" s="30" customFormat="1">
      <c r="I1087" s="91"/>
      <c r="J1087" s="91"/>
      <c r="K1087" s="91"/>
      <c r="L1087" s="91"/>
      <c r="M1087" s="91"/>
    </row>
    <row r="1088" spans="9:13" s="30" customFormat="1">
      <c r="I1088" s="91"/>
      <c r="J1088" s="91"/>
      <c r="K1088" s="91"/>
      <c r="L1088" s="91"/>
      <c r="M1088" s="91"/>
    </row>
    <row r="1089" spans="9:13" s="30" customFormat="1">
      <c r="I1089" s="91"/>
      <c r="J1089" s="91"/>
      <c r="K1089" s="91"/>
      <c r="L1089" s="91"/>
      <c r="M1089" s="91"/>
    </row>
    <row r="1090" spans="9:13" s="30" customFormat="1">
      <c r="I1090" s="91"/>
      <c r="J1090" s="91"/>
      <c r="K1090" s="91"/>
      <c r="L1090" s="91"/>
      <c r="M1090" s="91"/>
    </row>
    <row r="1091" spans="9:13" s="30" customFormat="1">
      <c r="I1091" s="91"/>
      <c r="J1091" s="91"/>
      <c r="K1091" s="91"/>
      <c r="L1091" s="91"/>
      <c r="M1091" s="91"/>
    </row>
    <row r="1092" spans="9:13" s="30" customFormat="1">
      <c r="I1092" s="91"/>
      <c r="J1092" s="91"/>
      <c r="K1092" s="91"/>
      <c r="L1092" s="91"/>
      <c r="M1092" s="91"/>
    </row>
    <row r="1093" spans="9:13" s="30" customFormat="1">
      <c r="I1093" s="91"/>
      <c r="J1093" s="91"/>
      <c r="K1093" s="91"/>
      <c r="L1093" s="91"/>
      <c r="M1093" s="91"/>
    </row>
    <row r="1094" spans="9:13" s="30" customFormat="1">
      <c r="I1094" s="91"/>
      <c r="J1094" s="91"/>
      <c r="K1094" s="91"/>
      <c r="L1094" s="91"/>
      <c r="M1094" s="91"/>
    </row>
    <row r="1095" spans="9:13" s="30" customFormat="1">
      <c r="I1095" s="91"/>
      <c r="J1095" s="91"/>
      <c r="K1095" s="91"/>
      <c r="L1095" s="91"/>
      <c r="M1095" s="91"/>
    </row>
    <row r="1096" spans="9:13" s="30" customFormat="1">
      <c r="I1096" s="91"/>
      <c r="J1096" s="91"/>
      <c r="K1096" s="91"/>
      <c r="L1096" s="91"/>
      <c r="M1096" s="91"/>
    </row>
    <row r="1097" spans="9:13" s="30" customFormat="1">
      <c r="I1097" s="91"/>
      <c r="J1097" s="91"/>
      <c r="K1097" s="91"/>
      <c r="L1097" s="91"/>
      <c r="M1097" s="91"/>
    </row>
    <row r="1098" spans="9:13" s="30" customFormat="1">
      <c r="I1098" s="91"/>
      <c r="J1098" s="91"/>
      <c r="K1098" s="91"/>
      <c r="L1098" s="91"/>
      <c r="M1098" s="91"/>
    </row>
    <row r="1099" spans="9:13" s="30" customFormat="1">
      <c r="I1099" s="91"/>
      <c r="J1099" s="91"/>
      <c r="K1099" s="91"/>
      <c r="L1099" s="91"/>
      <c r="M1099" s="91"/>
    </row>
    <row r="1100" spans="9:13" s="30" customFormat="1">
      <c r="I1100" s="91"/>
      <c r="J1100" s="91"/>
      <c r="K1100" s="91"/>
      <c r="L1100" s="91"/>
      <c r="M1100" s="91"/>
    </row>
    <row r="1101" spans="9:13" s="30" customFormat="1">
      <c r="I1101" s="91"/>
      <c r="J1101" s="91"/>
      <c r="K1101" s="91"/>
      <c r="L1101" s="91"/>
      <c r="M1101" s="91"/>
    </row>
    <row r="1102" spans="9:13" s="30" customFormat="1">
      <c r="I1102" s="91"/>
      <c r="J1102" s="91"/>
      <c r="K1102" s="91"/>
      <c r="L1102" s="91"/>
      <c r="M1102" s="91"/>
    </row>
    <row r="1103" spans="9:13" s="30" customFormat="1">
      <c r="I1103" s="91"/>
      <c r="J1103" s="91"/>
      <c r="K1103" s="91"/>
      <c r="L1103" s="91"/>
      <c r="M1103" s="91"/>
    </row>
    <row r="1104" spans="9:13" s="30" customFormat="1">
      <c r="I1104" s="91"/>
      <c r="J1104" s="91"/>
      <c r="K1104" s="91"/>
      <c r="L1104" s="91"/>
      <c r="M1104" s="91"/>
    </row>
    <row r="1105" spans="9:13" s="30" customFormat="1">
      <c r="I1105" s="91"/>
      <c r="J1105" s="91"/>
      <c r="K1105" s="91"/>
      <c r="L1105" s="91"/>
      <c r="M1105" s="91"/>
    </row>
    <row r="1106" spans="9:13" s="30" customFormat="1">
      <c r="I1106" s="91"/>
      <c r="J1106" s="91"/>
      <c r="K1106" s="91"/>
      <c r="L1106" s="91"/>
      <c r="M1106" s="91"/>
    </row>
    <row r="1107" spans="9:13" s="30" customFormat="1">
      <c r="I1107" s="91"/>
      <c r="J1107" s="91"/>
      <c r="K1107" s="91"/>
      <c r="L1107" s="91"/>
      <c r="M1107" s="91"/>
    </row>
    <row r="1108" spans="9:13" s="30" customFormat="1">
      <c r="I1108" s="91"/>
      <c r="J1108" s="91"/>
      <c r="K1108" s="91"/>
      <c r="L1108" s="91"/>
      <c r="M1108" s="91"/>
    </row>
    <row r="1109" spans="9:13" s="30" customFormat="1">
      <c r="I1109" s="91"/>
      <c r="J1109" s="91"/>
      <c r="K1109" s="91"/>
      <c r="L1109" s="91"/>
      <c r="M1109" s="91"/>
    </row>
    <row r="1110" spans="9:13" s="30" customFormat="1">
      <c r="I1110" s="91"/>
      <c r="J1110" s="91"/>
      <c r="K1110" s="91"/>
      <c r="L1110" s="91"/>
      <c r="M1110" s="91"/>
    </row>
    <row r="1111" spans="9:13" s="30" customFormat="1">
      <c r="I1111" s="91"/>
      <c r="J1111" s="91"/>
      <c r="K1111" s="91"/>
      <c r="L1111" s="91"/>
      <c r="M1111" s="91"/>
    </row>
    <row r="1112" spans="9:13" s="30" customFormat="1">
      <c r="I1112" s="91"/>
      <c r="J1112" s="91"/>
      <c r="K1112" s="91"/>
      <c r="L1112" s="91"/>
      <c r="M1112" s="91"/>
    </row>
    <row r="1113" spans="9:13" s="30" customFormat="1">
      <c r="I1113" s="91"/>
      <c r="J1113" s="91"/>
      <c r="K1113" s="91"/>
      <c r="L1113" s="91"/>
      <c r="M1113" s="91"/>
    </row>
    <row r="1114" spans="9:13" s="30" customFormat="1">
      <c r="I1114" s="91"/>
      <c r="J1114" s="91"/>
      <c r="K1114" s="91"/>
      <c r="L1114" s="91"/>
      <c r="M1114" s="91"/>
    </row>
    <row r="1115" spans="9:13" s="30" customFormat="1">
      <c r="I1115" s="91"/>
      <c r="J1115" s="91"/>
      <c r="K1115" s="91"/>
      <c r="L1115" s="91"/>
      <c r="M1115" s="91"/>
    </row>
    <row r="1116" spans="9:13" s="30" customFormat="1">
      <c r="I1116" s="91"/>
      <c r="J1116" s="91"/>
      <c r="K1116" s="91"/>
      <c r="L1116" s="91"/>
      <c r="M1116" s="91"/>
    </row>
    <row r="1117" spans="9:13" s="30" customFormat="1">
      <c r="I1117" s="91"/>
      <c r="J1117" s="91"/>
      <c r="K1117" s="91"/>
      <c r="L1117" s="91"/>
      <c r="M1117" s="91"/>
    </row>
    <row r="1118" spans="9:13" s="30" customFormat="1">
      <c r="I1118" s="91"/>
      <c r="J1118" s="91"/>
      <c r="K1118" s="91"/>
      <c r="L1118" s="91"/>
      <c r="M1118" s="91"/>
    </row>
    <row r="1119" spans="9:13" s="30" customFormat="1">
      <c r="I1119" s="91"/>
      <c r="J1119" s="91"/>
      <c r="K1119" s="91"/>
      <c r="L1119" s="91"/>
      <c r="M1119" s="91"/>
    </row>
    <row r="1120" spans="9:13" s="30" customFormat="1">
      <c r="I1120" s="91"/>
      <c r="J1120" s="91"/>
      <c r="K1120" s="91"/>
      <c r="L1120" s="91"/>
      <c r="M1120" s="91"/>
    </row>
    <row r="1121" spans="9:13" s="30" customFormat="1">
      <c r="I1121" s="91"/>
      <c r="J1121" s="91"/>
      <c r="K1121" s="91"/>
      <c r="L1121" s="91"/>
      <c r="M1121" s="91"/>
    </row>
    <row r="1122" spans="9:13" s="30" customFormat="1">
      <c r="I1122" s="91"/>
      <c r="J1122" s="91"/>
      <c r="K1122" s="91"/>
      <c r="L1122" s="91"/>
      <c r="M1122" s="91"/>
    </row>
    <row r="1123" spans="9:13" s="30" customFormat="1">
      <c r="I1123" s="91"/>
      <c r="J1123" s="91"/>
      <c r="K1123" s="91"/>
      <c r="L1123" s="91"/>
      <c r="M1123" s="91"/>
    </row>
    <row r="1124" spans="9:13" s="30" customFormat="1">
      <c r="I1124" s="91"/>
      <c r="J1124" s="91"/>
      <c r="K1124" s="91"/>
      <c r="L1124" s="91"/>
      <c r="M1124" s="91"/>
    </row>
    <row r="1125" spans="9:13" s="30" customFormat="1">
      <c r="I1125" s="91"/>
      <c r="J1125" s="91"/>
      <c r="K1125" s="91"/>
      <c r="L1125" s="91"/>
      <c r="M1125" s="91"/>
    </row>
    <row r="1126" spans="9:13" s="30" customFormat="1">
      <c r="I1126" s="91"/>
      <c r="J1126" s="91"/>
      <c r="K1126" s="91"/>
      <c r="L1126" s="91"/>
      <c r="M1126" s="91"/>
    </row>
    <row r="1127" spans="9:13" s="30" customFormat="1">
      <c r="I1127" s="91"/>
      <c r="J1127" s="91"/>
      <c r="K1127" s="91"/>
      <c r="L1127" s="91"/>
      <c r="M1127" s="91"/>
    </row>
    <row r="1128" spans="9:13" s="30" customFormat="1">
      <c r="I1128" s="91"/>
      <c r="J1128" s="91"/>
      <c r="K1128" s="91"/>
      <c r="L1128" s="91"/>
      <c r="M1128" s="91"/>
    </row>
    <row r="1129" spans="9:13" s="30" customFormat="1">
      <c r="I1129" s="91"/>
      <c r="J1129" s="91"/>
      <c r="K1129" s="91"/>
      <c r="L1129" s="91"/>
      <c r="M1129" s="91"/>
    </row>
    <row r="1130" spans="9:13" s="30" customFormat="1">
      <c r="I1130" s="91"/>
      <c r="J1130" s="91"/>
      <c r="K1130" s="91"/>
      <c r="L1130" s="91"/>
      <c r="M1130" s="91"/>
    </row>
    <row r="1131" spans="9:13" s="30" customFormat="1">
      <c r="I1131" s="91"/>
      <c r="J1131" s="91"/>
      <c r="K1131" s="91"/>
      <c r="L1131" s="91"/>
      <c r="M1131" s="91"/>
    </row>
    <row r="1132" spans="9:13" s="30" customFormat="1">
      <c r="I1132" s="91"/>
      <c r="J1132" s="91"/>
      <c r="K1132" s="91"/>
      <c r="L1132" s="91"/>
      <c r="M1132" s="91"/>
    </row>
    <row r="1133" spans="9:13" s="30" customFormat="1">
      <c r="I1133" s="91"/>
      <c r="J1133" s="91"/>
      <c r="K1133" s="91"/>
      <c r="L1133" s="91"/>
      <c r="M1133" s="91"/>
    </row>
    <row r="1134" spans="9:13" s="30" customFormat="1">
      <c r="I1134" s="91"/>
      <c r="J1134" s="91"/>
      <c r="K1134" s="91"/>
      <c r="L1134" s="91"/>
      <c r="M1134" s="91"/>
    </row>
    <row r="1135" spans="9:13" s="30" customFormat="1">
      <c r="I1135" s="91"/>
      <c r="J1135" s="91"/>
      <c r="K1135" s="91"/>
      <c r="L1135" s="91"/>
      <c r="M1135" s="91"/>
    </row>
    <row r="1136" spans="9:13" s="30" customFormat="1">
      <c r="I1136" s="91"/>
      <c r="J1136" s="91"/>
      <c r="K1136" s="91"/>
      <c r="L1136" s="91"/>
      <c r="M1136" s="91"/>
    </row>
    <row r="1137" spans="9:13" s="30" customFormat="1">
      <c r="I1137" s="91"/>
      <c r="J1137" s="91"/>
      <c r="K1137" s="91"/>
      <c r="L1137" s="91"/>
      <c r="M1137" s="91"/>
    </row>
    <row r="1138" spans="9:13" s="30" customFormat="1">
      <c r="I1138" s="91"/>
      <c r="J1138" s="91"/>
      <c r="K1138" s="91"/>
      <c r="L1138" s="91"/>
      <c r="M1138" s="91"/>
    </row>
    <row r="1139" spans="9:13" s="30" customFormat="1">
      <c r="I1139" s="91"/>
      <c r="J1139" s="91"/>
      <c r="K1139" s="91"/>
      <c r="L1139" s="91"/>
      <c r="M1139" s="91"/>
    </row>
    <row r="1140" spans="9:13" s="30" customFormat="1">
      <c r="I1140" s="91"/>
      <c r="J1140" s="91"/>
      <c r="K1140" s="91"/>
      <c r="L1140" s="91"/>
      <c r="M1140" s="91"/>
    </row>
    <row r="1141" spans="9:13" s="30" customFormat="1">
      <c r="I1141" s="91"/>
      <c r="J1141" s="91"/>
      <c r="K1141" s="91"/>
      <c r="L1141" s="91"/>
      <c r="M1141" s="91"/>
    </row>
    <row r="1142" spans="9:13" s="30" customFormat="1">
      <c r="I1142" s="91"/>
      <c r="J1142" s="91"/>
      <c r="K1142" s="91"/>
      <c r="L1142" s="91"/>
      <c r="M1142" s="91"/>
    </row>
    <row r="1143" spans="9:13" s="30" customFormat="1">
      <c r="I1143" s="91"/>
      <c r="J1143" s="91"/>
      <c r="K1143" s="91"/>
      <c r="L1143" s="91"/>
      <c r="M1143" s="91"/>
    </row>
    <row r="1144" spans="9:13" s="30" customFormat="1">
      <c r="I1144" s="91"/>
      <c r="J1144" s="91"/>
      <c r="K1144" s="91"/>
      <c r="L1144" s="91"/>
      <c r="M1144" s="91"/>
    </row>
    <row r="1145" spans="9:13" s="30" customFormat="1">
      <c r="I1145" s="91"/>
      <c r="J1145" s="91"/>
      <c r="K1145" s="91"/>
      <c r="L1145" s="91"/>
      <c r="M1145" s="91"/>
    </row>
    <row r="1146" spans="9:13" s="30" customFormat="1">
      <c r="I1146" s="91"/>
      <c r="J1146" s="91"/>
      <c r="K1146" s="91"/>
      <c r="L1146" s="91"/>
      <c r="M1146" s="91"/>
    </row>
    <row r="1147" spans="9:13" s="30" customFormat="1">
      <c r="I1147" s="91"/>
      <c r="J1147" s="91"/>
      <c r="K1147" s="91"/>
      <c r="L1147" s="91"/>
      <c r="M1147" s="91"/>
    </row>
    <row r="1148" spans="9:13" s="30" customFormat="1">
      <c r="I1148" s="91"/>
      <c r="J1148" s="91"/>
      <c r="K1148" s="91"/>
      <c r="L1148" s="91"/>
      <c r="M1148" s="91"/>
    </row>
    <row r="1149" spans="9:13" s="30" customFormat="1">
      <c r="I1149" s="91"/>
      <c r="J1149" s="91"/>
      <c r="K1149" s="91"/>
      <c r="L1149" s="91"/>
      <c r="M1149" s="91"/>
    </row>
    <row r="1150" spans="9:13" s="30" customFormat="1">
      <c r="I1150" s="91"/>
      <c r="J1150" s="91"/>
      <c r="K1150" s="91"/>
      <c r="L1150" s="91"/>
      <c r="M1150" s="91"/>
    </row>
    <row r="1151" spans="9:13" s="30" customFormat="1">
      <c r="I1151" s="91"/>
      <c r="J1151" s="91"/>
      <c r="K1151" s="91"/>
      <c r="L1151" s="91"/>
      <c r="M1151" s="91"/>
    </row>
    <row r="1152" spans="9:13" s="30" customFormat="1">
      <c r="I1152" s="91"/>
      <c r="J1152" s="91"/>
      <c r="K1152" s="91"/>
      <c r="L1152" s="91"/>
      <c r="M1152" s="91"/>
    </row>
    <row r="1153" spans="9:13" s="30" customFormat="1">
      <c r="I1153" s="91"/>
      <c r="J1153" s="91"/>
      <c r="K1153" s="91"/>
      <c r="L1153" s="91"/>
      <c r="M1153" s="91"/>
    </row>
    <row r="1154" spans="9:13" s="30" customFormat="1">
      <c r="I1154" s="91"/>
      <c r="J1154" s="91"/>
      <c r="K1154" s="91"/>
      <c r="L1154" s="91"/>
      <c r="M1154" s="91"/>
    </row>
    <row r="1155" spans="9:13" s="30" customFormat="1">
      <c r="I1155" s="91"/>
      <c r="J1155" s="91"/>
      <c r="K1155" s="91"/>
      <c r="L1155" s="91"/>
      <c r="M1155" s="91"/>
    </row>
    <row r="1156" spans="9:13" s="30" customFormat="1">
      <c r="I1156" s="91"/>
      <c r="J1156" s="91"/>
      <c r="K1156" s="91"/>
      <c r="L1156" s="91"/>
      <c r="M1156" s="91"/>
    </row>
    <row r="1157" spans="9:13" s="30" customFormat="1">
      <c r="I1157" s="91"/>
      <c r="J1157" s="91"/>
      <c r="K1157" s="91"/>
      <c r="L1157" s="91"/>
      <c r="M1157" s="91"/>
    </row>
    <row r="1158" spans="9:13" s="30" customFormat="1">
      <c r="I1158" s="91"/>
      <c r="J1158" s="91"/>
      <c r="K1158" s="91"/>
      <c r="L1158" s="91"/>
      <c r="M1158" s="91"/>
    </row>
    <row r="1159" spans="9:13" s="30" customFormat="1">
      <c r="I1159" s="91"/>
      <c r="J1159" s="91"/>
      <c r="K1159" s="91"/>
      <c r="L1159" s="91"/>
      <c r="M1159" s="91"/>
    </row>
    <row r="1160" spans="9:13" s="30" customFormat="1">
      <c r="I1160" s="91"/>
      <c r="J1160" s="91"/>
      <c r="K1160" s="91"/>
      <c r="L1160" s="91"/>
      <c r="M1160" s="91"/>
    </row>
    <row r="1161" spans="9:13" s="30" customFormat="1">
      <c r="I1161" s="91"/>
      <c r="J1161" s="91"/>
      <c r="K1161" s="91"/>
      <c r="L1161" s="91"/>
      <c r="M1161" s="91"/>
    </row>
    <row r="1162" spans="9:13" s="30" customFormat="1">
      <c r="I1162" s="91"/>
      <c r="J1162" s="91"/>
      <c r="K1162" s="91"/>
      <c r="L1162" s="91"/>
      <c r="M1162" s="91"/>
    </row>
    <row r="1163" spans="9:13" s="30" customFormat="1">
      <c r="I1163" s="91"/>
      <c r="J1163" s="91"/>
      <c r="K1163" s="91"/>
      <c r="L1163" s="91"/>
      <c r="M1163" s="91"/>
    </row>
    <row r="1164" spans="9:13" s="30" customFormat="1">
      <c r="I1164" s="91"/>
      <c r="J1164" s="91"/>
      <c r="K1164" s="91"/>
      <c r="L1164" s="91"/>
      <c r="M1164" s="91"/>
    </row>
    <row r="1165" spans="9:13" s="30" customFormat="1">
      <c r="I1165" s="91"/>
      <c r="J1165" s="91"/>
      <c r="K1165" s="91"/>
      <c r="L1165" s="91"/>
      <c r="M1165" s="91"/>
    </row>
    <row r="1166" spans="9:13" s="30" customFormat="1">
      <c r="I1166" s="91"/>
      <c r="J1166" s="91"/>
      <c r="K1166" s="91"/>
      <c r="L1166" s="91"/>
      <c r="M1166" s="91"/>
    </row>
    <row r="1167" spans="9:13" s="30" customFormat="1">
      <c r="I1167" s="91"/>
      <c r="J1167" s="91"/>
      <c r="K1167" s="91"/>
      <c r="L1167" s="91"/>
      <c r="M1167" s="91"/>
    </row>
    <row r="1168" spans="9:13" s="30" customFormat="1">
      <c r="I1168" s="91"/>
      <c r="J1168" s="91"/>
      <c r="K1168" s="91"/>
      <c r="L1168" s="91"/>
      <c r="M1168" s="91"/>
    </row>
    <row r="1169" spans="9:13" s="30" customFormat="1">
      <c r="I1169" s="91"/>
      <c r="J1169" s="91"/>
      <c r="K1169" s="91"/>
      <c r="L1169" s="91"/>
      <c r="M1169" s="91"/>
    </row>
    <row r="1170" spans="9:13" s="30" customFormat="1">
      <c r="I1170" s="91"/>
      <c r="J1170" s="91"/>
      <c r="K1170" s="91"/>
      <c r="L1170" s="91"/>
      <c r="M1170" s="91"/>
    </row>
    <row r="1171" spans="9:13" s="30" customFormat="1">
      <c r="I1171" s="91"/>
      <c r="J1171" s="91"/>
      <c r="K1171" s="91"/>
      <c r="L1171" s="91"/>
      <c r="M1171" s="91"/>
    </row>
    <row r="1172" spans="9:13" s="30" customFormat="1">
      <c r="I1172" s="91"/>
      <c r="J1172" s="91"/>
      <c r="K1172" s="91"/>
      <c r="L1172" s="91"/>
      <c r="M1172" s="91"/>
    </row>
    <row r="1173" spans="9:13" s="30" customFormat="1">
      <c r="I1173" s="91"/>
      <c r="J1173" s="91"/>
      <c r="K1173" s="91"/>
      <c r="L1173" s="91"/>
      <c r="M1173" s="91"/>
    </row>
    <row r="1174" spans="9:13" s="30" customFormat="1">
      <c r="I1174" s="91"/>
      <c r="J1174" s="91"/>
      <c r="K1174" s="91"/>
      <c r="L1174" s="91"/>
      <c r="M1174" s="91"/>
    </row>
    <row r="1175" spans="9:13" s="30" customFormat="1">
      <c r="I1175" s="91"/>
      <c r="J1175" s="91"/>
      <c r="K1175" s="91"/>
      <c r="L1175" s="91"/>
      <c r="M1175" s="91"/>
    </row>
    <row r="1176" spans="9:13" s="30" customFormat="1">
      <c r="I1176" s="91"/>
      <c r="J1176" s="91"/>
      <c r="K1176" s="91"/>
      <c r="L1176" s="91"/>
      <c r="M1176" s="91"/>
    </row>
    <row r="1177" spans="9:13" s="30" customFormat="1">
      <c r="I1177" s="91"/>
      <c r="J1177" s="91"/>
      <c r="K1177" s="91"/>
      <c r="L1177" s="91"/>
      <c r="M1177" s="91"/>
    </row>
    <row r="1178" spans="9:13" s="30" customFormat="1">
      <c r="I1178" s="91"/>
      <c r="J1178" s="91"/>
      <c r="K1178" s="91"/>
      <c r="L1178" s="91"/>
      <c r="M1178" s="91"/>
    </row>
    <row r="1179" spans="9:13" s="30" customFormat="1">
      <c r="I1179" s="91"/>
      <c r="J1179" s="91"/>
      <c r="K1179" s="91"/>
      <c r="L1179" s="91"/>
      <c r="M1179" s="91"/>
    </row>
    <row r="1180" spans="9:13" s="30" customFormat="1">
      <c r="I1180" s="91"/>
      <c r="J1180" s="91"/>
      <c r="K1180" s="91"/>
      <c r="L1180" s="91"/>
      <c r="M1180" s="91"/>
    </row>
    <row r="1181" spans="9:13" s="30" customFormat="1">
      <c r="I1181" s="91"/>
      <c r="J1181" s="91"/>
      <c r="K1181" s="91"/>
      <c r="L1181" s="91"/>
      <c r="M1181" s="91"/>
    </row>
    <row r="1182" spans="9:13" s="30" customFormat="1">
      <c r="I1182" s="91"/>
      <c r="J1182" s="91"/>
      <c r="K1182" s="91"/>
      <c r="L1182" s="91"/>
      <c r="M1182" s="91"/>
    </row>
    <row r="1183" spans="9:13" s="30" customFormat="1">
      <c r="I1183" s="91"/>
      <c r="J1183" s="91"/>
      <c r="K1183" s="91"/>
      <c r="L1183" s="91"/>
      <c r="M1183" s="91"/>
    </row>
    <row r="1184" spans="9:13" s="30" customFormat="1">
      <c r="I1184" s="91"/>
      <c r="J1184" s="91"/>
      <c r="K1184" s="91"/>
      <c r="L1184" s="91"/>
      <c r="M1184" s="91"/>
    </row>
    <row r="1185" spans="9:13" s="30" customFormat="1">
      <c r="I1185" s="91"/>
      <c r="J1185" s="91"/>
      <c r="K1185" s="91"/>
      <c r="L1185" s="91"/>
      <c r="M1185" s="91"/>
    </row>
    <row r="1186" spans="9:13" s="30" customFormat="1">
      <c r="I1186" s="91"/>
      <c r="J1186" s="91"/>
      <c r="K1186" s="91"/>
      <c r="L1186" s="91"/>
      <c r="M1186" s="91"/>
    </row>
    <row r="1187" spans="9:13" s="30" customFormat="1">
      <c r="I1187" s="91"/>
      <c r="J1187" s="91"/>
      <c r="K1187" s="91"/>
      <c r="L1187" s="91"/>
      <c r="M1187" s="91"/>
    </row>
    <row r="1188" spans="9:13" s="30" customFormat="1">
      <c r="I1188" s="91"/>
      <c r="J1188" s="91"/>
      <c r="K1188" s="91"/>
      <c r="L1188" s="91"/>
      <c r="M1188" s="91"/>
    </row>
    <row r="1189" spans="9:13" s="30" customFormat="1">
      <c r="I1189" s="91"/>
      <c r="J1189" s="91"/>
      <c r="K1189" s="91"/>
      <c r="L1189" s="91"/>
      <c r="M1189" s="91"/>
    </row>
    <row r="1190" spans="9:13" s="30" customFormat="1">
      <c r="I1190" s="91"/>
      <c r="J1190" s="91"/>
      <c r="K1190" s="91"/>
      <c r="L1190" s="91"/>
      <c r="M1190" s="91"/>
    </row>
    <row r="1191" spans="9:13" s="30" customFormat="1">
      <c r="I1191" s="91"/>
      <c r="J1191" s="91"/>
      <c r="K1191" s="91"/>
      <c r="L1191" s="91"/>
      <c r="M1191" s="91"/>
    </row>
    <row r="1192" spans="9:13" s="30" customFormat="1">
      <c r="I1192" s="91"/>
      <c r="J1192" s="91"/>
      <c r="K1192" s="91"/>
      <c r="L1192" s="91"/>
      <c r="M1192" s="91"/>
    </row>
    <row r="1193" spans="9:13" s="30" customFormat="1">
      <c r="I1193" s="91"/>
      <c r="J1193" s="91"/>
      <c r="K1193" s="91"/>
      <c r="L1193" s="91"/>
      <c r="M1193" s="91"/>
    </row>
    <row r="1194" spans="9:13" s="30" customFormat="1">
      <c r="I1194" s="91"/>
      <c r="J1194" s="91"/>
      <c r="K1194" s="91"/>
      <c r="L1194" s="91"/>
      <c r="M1194" s="91"/>
    </row>
    <row r="1195" spans="9:13" s="30" customFormat="1">
      <c r="I1195" s="91"/>
      <c r="J1195" s="91"/>
      <c r="K1195" s="91"/>
      <c r="L1195" s="91"/>
      <c r="M1195" s="91"/>
    </row>
    <row r="1196" spans="9:13" s="30" customFormat="1">
      <c r="I1196" s="91"/>
      <c r="J1196" s="91"/>
      <c r="K1196" s="91"/>
      <c r="L1196" s="91"/>
      <c r="M1196" s="91"/>
    </row>
    <row r="1197" spans="9:13" s="30" customFormat="1">
      <c r="I1197" s="91"/>
      <c r="J1197" s="91"/>
      <c r="K1197" s="91"/>
      <c r="L1197" s="91"/>
      <c r="M1197" s="91"/>
    </row>
    <row r="1198" spans="9:13" s="30" customFormat="1">
      <c r="I1198" s="91"/>
      <c r="J1198" s="91"/>
      <c r="K1198" s="91"/>
      <c r="L1198" s="91"/>
      <c r="M1198" s="91"/>
    </row>
    <row r="1199" spans="9:13" s="30" customFormat="1">
      <c r="I1199" s="91"/>
      <c r="J1199" s="91"/>
      <c r="K1199" s="91"/>
      <c r="L1199" s="91"/>
      <c r="M1199" s="91"/>
    </row>
    <row r="1200" spans="9:13" s="30" customFormat="1">
      <c r="I1200" s="91"/>
      <c r="J1200" s="91"/>
      <c r="K1200" s="91"/>
      <c r="L1200" s="91"/>
      <c r="M1200" s="91"/>
    </row>
    <row r="1201" spans="9:13" s="30" customFormat="1">
      <c r="I1201" s="91"/>
      <c r="J1201" s="91"/>
      <c r="K1201" s="91"/>
      <c r="L1201" s="91"/>
      <c r="M1201" s="91"/>
    </row>
    <row r="1202" spans="9:13" s="30" customFormat="1">
      <c r="I1202" s="91"/>
      <c r="J1202" s="91"/>
      <c r="K1202" s="91"/>
      <c r="L1202" s="91"/>
      <c r="M1202" s="91"/>
    </row>
    <row r="1203" spans="9:13" s="30" customFormat="1">
      <c r="I1203" s="91"/>
      <c r="J1203" s="91"/>
      <c r="K1203" s="91"/>
      <c r="L1203" s="91"/>
      <c r="M1203" s="91"/>
    </row>
    <row r="1204" spans="9:13" s="30" customFormat="1">
      <c r="I1204" s="91"/>
      <c r="J1204" s="91"/>
      <c r="K1204" s="91"/>
      <c r="L1204" s="91"/>
      <c r="M1204" s="91"/>
    </row>
    <row r="1205" spans="9:13" s="30" customFormat="1">
      <c r="I1205" s="91"/>
      <c r="J1205" s="91"/>
      <c r="K1205" s="91"/>
      <c r="L1205" s="91"/>
      <c r="M1205" s="91"/>
    </row>
    <row r="1206" spans="9:13" s="30" customFormat="1">
      <c r="I1206" s="91"/>
      <c r="J1206" s="91"/>
      <c r="K1206" s="91"/>
      <c r="L1206" s="91"/>
      <c r="M1206" s="91"/>
    </row>
    <row r="1207" spans="9:13" s="30" customFormat="1">
      <c r="I1207" s="91"/>
      <c r="J1207" s="91"/>
      <c r="K1207" s="91"/>
      <c r="L1207" s="91"/>
      <c r="M1207" s="91"/>
    </row>
    <row r="1208" spans="9:13" s="30" customFormat="1">
      <c r="I1208" s="91"/>
      <c r="J1208" s="91"/>
      <c r="K1208" s="91"/>
      <c r="L1208" s="91"/>
      <c r="M1208" s="91"/>
    </row>
    <row r="1209" spans="9:13" s="30" customFormat="1">
      <c r="I1209" s="91"/>
      <c r="J1209" s="91"/>
      <c r="K1209" s="91"/>
      <c r="L1209" s="91"/>
      <c r="M1209" s="91"/>
    </row>
    <row r="1210" spans="9:13" s="30" customFormat="1">
      <c r="I1210" s="91"/>
      <c r="J1210" s="91"/>
      <c r="K1210" s="91"/>
      <c r="L1210" s="91"/>
      <c r="M1210" s="91"/>
    </row>
    <row r="1211" spans="9:13" s="30" customFormat="1">
      <c r="I1211" s="91"/>
      <c r="J1211" s="91"/>
      <c r="K1211" s="91"/>
      <c r="L1211" s="91"/>
      <c r="M1211" s="91"/>
    </row>
    <row r="1212" spans="9:13" s="30" customFormat="1">
      <c r="I1212" s="91"/>
      <c r="J1212" s="91"/>
      <c r="K1212" s="91"/>
      <c r="L1212" s="91"/>
      <c r="M1212" s="91"/>
    </row>
    <row r="1213" spans="9:13" s="30" customFormat="1">
      <c r="I1213" s="91"/>
      <c r="J1213" s="91"/>
      <c r="K1213" s="91"/>
      <c r="L1213" s="91"/>
      <c r="M1213" s="91"/>
    </row>
    <row r="1214" spans="9:13" s="30" customFormat="1">
      <c r="I1214" s="91"/>
      <c r="J1214" s="91"/>
      <c r="K1214" s="91"/>
      <c r="L1214" s="91"/>
      <c r="M1214" s="91"/>
    </row>
    <row r="1215" spans="9:13" s="30" customFormat="1">
      <c r="I1215" s="91"/>
      <c r="J1215" s="91"/>
      <c r="K1215" s="91"/>
      <c r="L1215" s="91"/>
      <c r="M1215" s="91"/>
    </row>
    <row r="1216" spans="9:13" s="30" customFormat="1">
      <c r="I1216" s="91"/>
      <c r="J1216" s="91"/>
      <c r="K1216" s="91"/>
      <c r="L1216" s="91"/>
      <c r="M1216" s="91"/>
    </row>
    <row r="1217" spans="9:13" s="30" customFormat="1">
      <c r="I1217" s="91"/>
      <c r="J1217" s="91"/>
      <c r="K1217" s="91"/>
      <c r="L1217" s="91"/>
      <c r="M1217" s="91"/>
    </row>
    <row r="1218" spans="9:13" s="30" customFormat="1">
      <c r="I1218" s="91"/>
      <c r="J1218" s="91"/>
      <c r="K1218" s="91"/>
      <c r="L1218" s="91"/>
      <c r="M1218" s="91"/>
    </row>
    <row r="1219" spans="9:13" s="30" customFormat="1">
      <c r="I1219" s="91"/>
      <c r="J1219" s="91"/>
      <c r="K1219" s="91"/>
      <c r="L1219" s="91"/>
      <c r="M1219" s="91"/>
    </row>
    <row r="1220" spans="9:13" s="30" customFormat="1">
      <c r="I1220" s="91"/>
      <c r="J1220" s="91"/>
      <c r="K1220" s="91"/>
      <c r="L1220" s="91"/>
      <c r="M1220" s="91"/>
    </row>
    <row r="1221" spans="9:13" s="30" customFormat="1">
      <c r="I1221" s="91"/>
      <c r="J1221" s="91"/>
      <c r="K1221" s="91"/>
      <c r="L1221" s="91"/>
      <c r="M1221" s="91"/>
    </row>
    <row r="1222" spans="9:13" s="30" customFormat="1">
      <c r="I1222" s="91"/>
      <c r="J1222" s="91"/>
      <c r="K1222" s="91"/>
      <c r="L1222" s="91"/>
      <c r="M1222" s="91"/>
    </row>
    <row r="1223" spans="9:13" s="30" customFormat="1">
      <c r="I1223" s="91"/>
      <c r="J1223" s="91"/>
      <c r="K1223" s="91"/>
      <c r="L1223" s="91"/>
      <c r="M1223" s="91"/>
    </row>
    <row r="1224" spans="9:13" s="30" customFormat="1">
      <c r="I1224" s="91"/>
      <c r="J1224" s="91"/>
      <c r="K1224" s="91"/>
      <c r="L1224" s="91"/>
      <c r="M1224" s="91"/>
    </row>
    <row r="1225" spans="9:13" s="30" customFormat="1">
      <c r="I1225" s="91"/>
      <c r="J1225" s="91"/>
      <c r="K1225" s="91"/>
      <c r="L1225" s="91"/>
      <c r="M1225" s="91"/>
    </row>
    <row r="1226" spans="9:13" s="30" customFormat="1">
      <c r="I1226" s="91"/>
      <c r="J1226" s="91"/>
      <c r="K1226" s="91"/>
      <c r="L1226" s="91"/>
      <c r="M1226" s="91"/>
    </row>
    <row r="1227" spans="9:13" s="30" customFormat="1">
      <c r="I1227" s="91"/>
      <c r="J1227" s="91"/>
      <c r="K1227" s="91"/>
      <c r="L1227" s="91"/>
      <c r="M1227" s="91"/>
    </row>
    <row r="1228" spans="9:13" s="30" customFormat="1">
      <c r="I1228" s="91"/>
      <c r="J1228" s="91"/>
      <c r="K1228" s="91"/>
      <c r="L1228" s="91"/>
      <c r="M1228" s="91"/>
    </row>
    <row r="1229" spans="9:13" s="30" customFormat="1">
      <c r="I1229" s="91"/>
      <c r="J1229" s="91"/>
      <c r="K1229" s="91"/>
      <c r="L1229" s="91"/>
      <c r="M1229" s="91"/>
    </row>
    <row r="1230" spans="9:13" s="30" customFormat="1">
      <c r="I1230" s="91"/>
      <c r="J1230" s="91"/>
      <c r="K1230" s="91"/>
      <c r="L1230" s="91"/>
      <c r="M1230" s="91"/>
    </row>
    <row r="1231" spans="9:13" s="30" customFormat="1">
      <c r="I1231" s="91"/>
      <c r="J1231" s="91"/>
      <c r="K1231" s="91"/>
      <c r="L1231" s="91"/>
      <c r="M1231" s="91"/>
    </row>
    <row r="1232" spans="9:13" s="30" customFormat="1">
      <c r="I1232" s="91"/>
      <c r="J1232" s="91"/>
      <c r="K1232" s="91"/>
      <c r="L1232" s="91"/>
      <c r="M1232" s="91"/>
    </row>
    <row r="1233" spans="9:13" s="30" customFormat="1">
      <c r="I1233" s="91"/>
      <c r="J1233" s="91"/>
      <c r="K1233" s="91"/>
      <c r="L1233" s="91"/>
      <c r="M1233" s="91"/>
    </row>
    <row r="1234" spans="9:13" s="30" customFormat="1">
      <c r="I1234" s="91"/>
      <c r="J1234" s="91"/>
      <c r="K1234" s="91"/>
      <c r="L1234" s="91"/>
      <c r="M1234" s="91"/>
    </row>
    <row r="1235" spans="9:13" s="30" customFormat="1">
      <c r="I1235" s="91"/>
      <c r="J1235" s="91"/>
      <c r="K1235" s="91"/>
      <c r="L1235" s="91"/>
      <c r="M1235" s="91"/>
    </row>
    <row r="1236" spans="9:13" s="30" customFormat="1">
      <c r="I1236" s="91"/>
      <c r="J1236" s="91"/>
      <c r="K1236" s="91"/>
      <c r="L1236" s="91"/>
      <c r="M1236" s="91"/>
    </row>
    <row r="1237" spans="9:13" s="30" customFormat="1">
      <c r="I1237" s="91"/>
      <c r="J1237" s="91"/>
      <c r="K1237" s="91"/>
      <c r="L1237" s="91"/>
      <c r="M1237" s="91"/>
    </row>
    <row r="1238" spans="9:13" s="30" customFormat="1">
      <c r="I1238" s="91"/>
      <c r="J1238" s="91"/>
      <c r="K1238" s="91"/>
      <c r="L1238" s="91"/>
      <c r="M1238" s="91"/>
    </row>
    <row r="1239" spans="9:13" s="30" customFormat="1">
      <c r="I1239" s="91"/>
      <c r="J1239" s="91"/>
      <c r="K1239" s="91"/>
      <c r="L1239" s="91"/>
      <c r="M1239" s="91"/>
    </row>
    <row r="1240" spans="9:13" s="30" customFormat="1">
      <c r="I1240" s="91"/>
      <c r="J1240" s="91"/>
      <c r="K1240" s="91"/>
      <c r="L1240" s="91"/>
      <c r="M1240" s="91"/>
    </row>
    <row r="1241" spans="9:13" s="30" customFormat="1">
      <c r="I1241" s="91"/>
      <c r="J1241" s="91"/>
      <c r="K1241" s="91"/>
      <c r="L1241" s="91"/>
      <c r="M1241" s="91"/>
    </row>
    <row r="1242" spans="9:13" s="30" customFormat="1">
      <c r="I1242" s="91"/>
      <c r="J1242" s="91"/>
      <c r="K1242" s="91"/>
      <c r="L1242" s="91"/>
      <c r="M1242" s="91"/>
    </row>
    <row r="1243" spans="9:13" s="30" customFormat="1">
      <c r="I1243" s="91"/>
      <c r="J1243" s="91"/>
      <c r="K1243" s="91"/>
      <c r="L1243" s="91"/>
      <c r="M1243" s="91"/>
    </row>
    <row r="1244" spans="9:13" s="30" customFormat="1">
      <c r="I1244" s="91"/>
      <c r="J1244" s="91"/>
      <c r="K1244" s="91"/>
      <c r="L1244" s="91"/>
      <c r="M1244" s="91"/>
    </row>
    <row r="1245" spans="9:13" s="30" customFormat="1">
      <c r="I1245" s="91"/>
      <c r="J1245" s="91"/>
      <c r="K1245" s="91"/>
      <c r="L1245" s="91"/>
      <c r="M1245" s="91"/>
    </row>
    <row r="1246" spans="9:13" s="30" customFormat="1">
      <c r="I1246" s="91"/>
      <c r="J1246" s="91"/>
      <c r="K1246" s="91"/>
      <c r="L1246" s="91"/>
      <c r="M1246" s="91"/>
    </row>
    <row r="1247" spans="9:13" s="30" customFormat="1">
      <c r="I1247" s="91"/>
      <c r="J1247" s="91"/>
      <c r="K1247" s="91"/>
      <c r="L1247" s="91"/>
      <c r="M1247" s="91"/>
    </row>
    <row r="1248" spans="9:13" s="30" customFormat="1">
      <c r="I1248" s="91"/>
      <c r="J1248" s="91"/>
      <c r="K1248" s="91"/>
      <c r="L1248" s="91"/>
      <c r="M1248" s="91"/>
    </row>
    <row r="1249" spans="9:13" s="30" customFormat="1">
      <c r="I1249" s="91"/>
      <c r="J1249" s="91"/>
      <c r="K1249" s="91"/>
      <c r="L1249" s="91"/>
      <c r="M1249" s="91"/>
    </row>
    <row r="1250" spans="9:13" s="30" customFormat="1">
      <c r="I1250" s="91"/>
      <c r="J1250" s="91"/>
      <c r="K1250" s="91"/>
      <c r="L1250" s="91"/>
      <c r="M1250" s="91"/>
    </row>
    <row r="1251" spans="9:13" s="30" customFormat="1">
      <c r="I1251" s="91"/>
      <c r="J1251" s="91"/>
      <c r="K1251" s="91"/>
      <c r="L1251" s="91"/>
      <c r="M1251" s="91"/>
    </row>
    <row r="1252" spans="9:13" s="30" customFormat="1">
      <c r="I1252" s="91"/>
      <c r="J1252" s="91"/>
      <c r="K1252" s="91"/>
      <c r="L1252" s="91"/>
      <c r="M1252" s="91"/>
    </row>
    <row r="1253" spans="9:13" s="30" customFormat="1">
      <c r="I1253" s="91"/>
      <c r="J1253" s="91"/>
      <c r="K1253" s="91"/>
      <c r="L1253" s="91"/>
      <c r="M1253" s="91"/>
    </row>
    <row r="1254" spans="9:13" s="30" customFormat="1">
      <c r="I1254" s="91"/>
      <c r="J1254" s="91"/>
      <c r="K1254" s="91"/>
      <c r="L1254" s="91"/>
      <c r="M1254" s="91"/>
    </row>
    <row r="1255" spans="9:13" s="30" customFormat="1">
      <c r="I1255" s="91"/>
      <c r="J1255" s="91"/>
      <c r="K1255" s="91"/>
      <c r="L1255" s="91"/>
      <c r="M1255" s="91"/>
    </row>
    <row r="1256" spans="9:13" s="30" customFormat="1">
      <c r="I1256" s="91"/>
      <c r="J1256" s="91"/>
      <c r="K1256" s="91"/>
      <c r="L1256" s="91"/>
      <c r="M1256" s="91"/>
    </row>
    <row r="1257" spans="9:13" s="30" customFormat="1">
      <c r="I1257" s="91"/>
      <c r="J1257" s="91"/>
      <c r="K1257" s="91"/>
      <c r="L1257" s="91"/>
      <c r="M1257" s="91"/>
    </row>
    <row r="1258" spans="9:13" s="30" customFormat="1">
      <c r="I1258" s="91"/>
      <c r="J1258" s="91"/>
      <c r="K1258" s="91"/>
      <c r="L1258" s="91"/>
      <c r="M1258" s="91"/>
    </row>
    <row r="1259" spans="9:13" s="30" customFormat="1">
      <c r="I1259" s="91"/>
      <c r="J1259" s="91"/>
      <c r="K1259" s="91"/>
      <c r="L1259" s="91"/>
      <c r="M1259" s="91"/>
    </row>
    <row r="1260" spans="9:13" s="30" customFormat="1">
      <c r="I1260" s="91"/>
      <c r="J1260" s="91"/>
      <c r="K1260" s="91"/>
      <c r="L1260" s="91"/>
      <c r="M1260" s="91"/>
    </row>
    <row r="1261" spans="9:13" s="30" customFormat="1">
      <c r="I1261" s="91"/>
      <c r="J1261" s="91"/>
      <c r="K1261" s="91"/>
      <c r="L1261" s="91"/>
      <c r="M1261" s="91"/>
    </row>
    <row r="1262" spans="9:13" s="30" customFormat="1">
      <c r="I1262" s="91"/>
      <c r="J1262" s="91"/>
      <c r="K1262" s="91"/>
      <c r="L1262" s="91"/>
      <c r="M1262" s="91"/>
    </row>
    <row r="1263" spans="9:13" s="30" customFormat="1">
      <c r="I1263" s="91"/>
      <c r="J1263" s="91"/>
      <c r="K1263" s="91"/>
      <c r="L1263" s="91"/>
      <c r="M1263" s="91"/>
    </row>
    <row r="1264" spans="9:13" s="30" customFormat="1">
      <c r="I1264" s="91"/>
      <c r="J1264" s="91"/>
      <c r="K1264" s="91"/>
      <c r="L1264" s="91"/>
      <c r="M1264" s="91"/>
    </row>
    <row r="1265" spans="9:13" s="30" customFormat="1">
      <c r="I1265" s="91"/>
      <c r="J1265" s="91"/>
      <c r="K1265" s="91"/>
      <c r="L1265" s="91"/>
      <c r="M1265" s="91"/>
    </row>
    <row r="1266" spans="9:13" s="30" customFormat="1">
      <c r="I1266" s="91"/>
      <c r="J1266" s="91"/>
      <c r="K1266" s="91"/>
      <c r="L1266" s="91"/>
      <c r="M1266" s="91"/>
    </row>
    <row r="1267" spans="9:13" s="30" customFormat="1">
      <c r="I1267" s="91"/>
      <c r="J1267" s="91"/>
      <c r="K1267" s="91"/>
      <c r="L1267" s="91"/>
      <c r="M1267" s="91"/>
    </row>
    <row r="1268" spans="9:13" s="30" customFormat="1">
      <c r="I1268" s="91"/>
      <c r="J1268" s="91"/>
      <c r="K1268" s="91"/>
      <c r="L1268" s="91"/>
      <c r="M1268" s="91"/>
    </row>
    <row r="1269" spans="9:13" s="30" customFormat="1">
      <c r="I1269" s="91"/>
      <c r="J1269" s="91"/>
      <c r="K1269" s="91"/>
      <c r="L1269" s="91"/>
      <c r="M1269" s="91"/>
    </row>
    <row r="1270" spans="9:13" s="30" customFormat="1">
      <c r="I1270" s="91"/>
      <c r="J1270" s="91"/>
      <c r="K1270" s="91"/>
      <c r="L1270" s="91"/>
      <c r="M1270" s="91"/>
    </row>
    <row r="1271" spans="9:13" s="30" customFormat="1">
      <c r="I1271" s="91"/>
      <c r="J1271" s="91"/>
      <c r="K1271" s="91"/>
      <c r="L1271" s="91"/>
      <c r="M1271" s="91"/>
    </row>
    <row r="1272" spans="9:13" s="30" customFormat="1">
      <c r="I1272" s="91"/>
      <c r="J1272" s="91"/>
      <c r="K1272" s="91"/>
      <c r="L1272" s="91"/>
      <c r="M1272" s="91"/>
    </row>
    <row r="1273" spans="9:13" s="30" customFormat="1">
      <c r="I1273" s="91"/>
      <c r="J1273" s="91"/>
      <c r="K1273" s="91"/>
      <c r="L1273" s="91"/>
      <c r="M1273" s="91"/>
    </row>
    <row r="1274" spans="9:13" s="30" customFormat="1">
      <c r="I1274" s="91"/>
      <c r="J1274" s="91"/>
      <c r="K1274" s="91"/>
      <c r="L1274" s="91"/>
      <c r="M1274" s="91"/>
    </row>
    <row r="1275" spans="9:13" s="30" customFormat="1">
      <c r="I1275" s="91"/>
      <c r="J1275" s="91"/>
      <c r="K1275" s="91"/>
      <c r="L1275" s="91"/>
      <c r="M1275" s="91"/>
    </row>
    <row r="1276" spans="9:13" s="30" customFormat="1">
      <c r="I1276" s="91"/>
      <c r="J1276" s="91"/>
      <c r="K1276" s="91"/>
      <c r="L1276" s="91"/>
      <c r="M1276" s="91"/>
    </row>
    <row r="1277" spans="9:13" s="30" customFormat="1">
      <c r="I1277" s="91"/>
      <c r="J1277" s="91"/>
      <c r="K1277" s="91"/>
      <c r="L1277" s="91"/>
      <c r="M1277" s="91"/>
    </row>
    <row r="1278" spans="9:13" s="30" customFormat="1">
      <c r="I1278" s="91"/>
      <c r="J1278" s="91"/>
      <c r="K1278" s="91"/>
      <c r="L1278" s="91"/>
      <c r="M1278" s="91"/>
    </row>
    <row r="1279" spans="9:13" s="30" customFormat="1">
      <c r="I1279" s="91"/>
      <c r="J1279" s="91"/>
      <c r="K1279" s="91"/>
      <c r="L1279" s="91"/>
      <c r="M1279" s="91"/>
    </row>
    <row r="1280" spans="9:13" s="30" customFormat="1">
      <c r="I1280" s="91"/>
      <c r="J1280" s="91"/>
      <c r="K1280" s="91"/>
      <c r="L1280" s="91"/>
      <c r="M1280" s="91"/>
    </row>
    <row r="1281" spans="9:13" s="30" customFormat="1">
      <c r="I1281" s="91"/>
      <c r="J1281" s="91"/>
      <c r="K1281" s="91"/>
      <c r="L1281" s="91"/>
      <c r="M1281" s="91"/>
    </row>
    <row r="1282" spans="9:13" s="30" customFormat="1">
      <c r="I1282" s="91"/>
      <c r="J1282" s="91"/>
      <c r="K1282" s="91"/>
      <c r="L1282" s="91"/>
      <c r="M1282" s="91"/>
    </row>
    <row r="1283" spans="9:13" s="30" customFormat="1">
      <c r="I1283" s="91"/>
      <c r="J1283" s="91"/>
      <c r="K1283" s="91"/>
      <c r="L1283" s="91"/>
      <c r="M1283" s="91"/>
    </row>
    <row r="1284" spans="9:13" s="30" customFormat="1">
      <c r="I1284" s="91"/>
      <c r="J1284" s="91"/>
      <c r="K1284" s="91"/>
      <c r="L1284" s="91"/>
      <c r="M1284" s="91"/>
    </row>
    <row r="1285" spans="9:13" s="30" customFormat="1">
      <c r="I1285" s="91"/>
      <c r="J1285" s="91"/>
      <c r="K1285" s="91"/>
      <c r="L1285" s="91"/>
      <c r="M1285" s="91"/>
    </row>
    <row r="1286" spans="9:13" s="30" customFormat="1">
      <c r="I1286" s="91"/>
      <c r="J1286" s="91"/>
      <c r="K1286" s="91"/>
      <c r="L1286" s="91"/>
      <c r="M1286" s="91"/>
    </row>
    <row r="1287" spans="9:13" s="30" customFormat="1">
      <c r="I1287" s="91"/>
      <c r="J1287" s="91"/>
      <c r="K1287" s="91"/>
      <c r="L1287" s="91"/>
      <c r="M1287" s="91"/>
    </row>
    <row r="1288" spans="9:13" s="30" customFormat="1">
      <c r="I1288" s="91"/>
      <c r="J1288" s="91"/>
      <c r="K1288" s="91"/>
      <c r="L1288" s="91"/>
      <c r="M1288" s="91"/>
    </row>
    <row r="1289" spans="9:13" s="30" customFormat="1">
      <c r="I1289" s="91"/>
      <c r="J1289" s="91"/>
      <c r="K1289" s="91"/>
      <c r="L1289" s="91"/>
      <c r="M1289" s="91"/>
    </row>
    <row r="1290" spans="9:13" s="30" customFormat="1">
      <c r="I1290" s="91"/>
      <c r="J1290" s="91"/>
      <c r="K1290" s="91"/>
      <c r="L1290" s="91"/>
      <c r="M1290" s="91"/>
    </row>
    <row r="1291" spans="9:13" s="30" customFormat="1">
      <c r="I1291" s="91"/>
      <c r="J1291" s="91"/>
      <c r="K1291" s="91"/>
      <c r="L1291" s="91"/>
      <c r="M1291" s="91"/>
    </row>
    <row r="1292" spans="9:13" s="30" customFormat="1">
      <c r="I1292" s="91"/>
      <c r="J1292" s="91"/>
      <c r="K1292" s="91"/>
      <c r="L1292" s="91"/>
      <c r="M1292" s="91"/>
    </row>
    <row r="1293" spans="9:13" s="30" customFormat="1">
      <c r="I1293" s="91"/>
      <c r="J1293" s="91"/>
      <c r="K1293" s="91"/>
      <c r="L1293" s="91"/>
      <c r="M1293" s="91"/>
    </row>
    <row r="1294" spans="9:13" s="30" customFormat="1">
      <c r="I1294" s="91"/>
      <c r="J1294" s="91"/>
      <c r="K1294" s="91"/>
      <c r="L1294" s="91"/>
      <c r="M1294" s="91"/>
    </row>
    <row r="1295" spans="9:13" s="30" customFormat="1">
      <c r="I1295" s="91"/>
      <c r="J1295" s="91"/>
      <c r="K1295" s="91"/>
      <c r="L1295" s="91"/>
      <c r="M1295" s="91"/>
    </row>
    <row r="1296" spans="9:13" s="30" customFormat="1">
      <c r="I1296" s="91"/>
      <c r="J1296" s="91"/>
      <c r="K1296" s="91"/>
      <c r="L1296" s="91"/>
      <c r="M1296" s="91"/>
    </row>
    <row r="1297" spans="9:13" s="30" customFormat="1">
      <c r="I1297" s="91"/>
      <c r="J1297" s="91"/>
      <c r="K1297" s="91"/>
      <c r="L1297" s="91"/>
      <c r="M1297" s="91"/>
    </row>
    <row r="1298" spans="9:13" s="30" customFormat="1">
      <c r="I1298" s="91"/>
      <c r="J1298" s="91"/>
      <c r="K1298" s="91"/>
      <c r="L1298" s="91"/>
      <c r="M1298" s="91"/>
    </row>
    <row r="1299" spans="9:13" s="30" customFormat="1">
      <c r="I1299" s="91"/>
      <c r="J1299" s="91"/>
      <c r="K1299" s="91"/>
      <c r="L1299" s="91"/>
      <c r="M1299" s="91"/>
    </row>
    <row r="1300" spans="9:13" s="30" customFormat="1">
      <c r="I1300" s="91"/>
      <c r="J1300" s="91"/>
      <c r="K1300" s="91"/>
      <c r="L1300" s="91"/>
      <c r="M1300" s="91"/>
    </row>
    <row r="1301" spans="9:13" s="30" customFormat="1">
      <c r="I1301" s="91"/>
      <c r="J1301" s="91"/>
      <c r="K1301" s="91"/>
      <c r="L1301" s="91"/>
      <c r="M1301" s="91"/>
    </row>
    <row r="1302" spans="9:13" s="30" customFormat="1">
      <c r="I1302" s="91"/>
      <c r="J1302" s="91"/>
      <c r="K1302" s="91"/>
      <c r="L1302" s="91"/>
      <c r="M1302" s="91"/>
    </row>
    <row r="1303" spans="9:13" s="30" customFormat="1">
      <c r="I1303" s="91"/>
      <c r="J1303" s="91"/>
      <c r="K1303" s="91"/>
      <c r="L1303" s="91"/>
      <c r="M1303" s="91"/>
    </row>
    <row r="1304" spans="9:13" s="30" customFormat="1">
      <c r="I1304" s="91"/>
      <c r="J1304" s="91"/>
      <c r="K1304" s="91"/>
      <c r="L1304" s="91"/>
      <c r="M1304" s="91"/>
    </row>
    <row r="1305" spans="9:13" s="30" customFormat="1">
      <c r="I1305" s="91"/>
      <c r="J1305" s="91"/>
      <c r="K1305" s="91"/>
      <c r="L1305" s="91"/>
      <c r="M1305" s="91"/>
    </row>
    <row r="1306" spans="9:13" s="30" customFormat="1">
      <c r="I1306" s="91"/>
      <c r="J1306" s="91"/>
      <c r="K1306" s="91"/>
      <c r="L1306" s="91"/>
      <c r="M1306" s="91"/>
    </row>
    <row r="1307" spans="9:13" s="30" customFormat="1">
      <c r="I1307" s="91"/>
      <c r="J1307" s="91"/>
      <c r="K1307" s="91"/>
      <c r="L1307" s="91"/>
      <c r="M1307" s="91"/>
    </row>
    <row r="1308" spans="9:13" s="30" customFormat="1">
      <c r="I1308" s="91"/>
      <c r="J1308" s="91"/>
      <c r="K1308" s="91"/>
      <c r="L1308" s="91"/>
      <c r="M1308" s="91"/>
    </row>
    <row r="1309" spans="9:13" s="30" customFormat="1">
      <c r="I1309" s="91"/>
      <c r="J1309" s="91"/>
      <c r="K1309" s="91"/>
      <c r="L1309" s="91"/>
      <c r="M1309" s="91"/>
    </row>
    <row r="1310" spans="9:13" s="30" customFormat="1">
      <c r="I1310" s="91"/>
      <c r="J1310" s="91"/>
      <c r="K1310" s="91"/>
      <c r="L1310" s="91"/>
      <c r="M1310" s="91"/>
    </row>
    <row r="1311" spans="9:13" s="30" customFormat="1">
      <c r="I1311" s="91"/>
      <c r="J1311" s="91"/>
      <c r="K1311" s="91"/>
      <c r="L1311" s="91"/>
      <c r="M1311" s="91"/>
    </row>
    <row r="1312" spans="9:13" s="30" customFormat="1">
      <c r="I1312" s="91"/>
      <c r="J1312" s="91"/>
      <c r="K1312" s="91"/>
      <c r="L1312" s="91"/>
      <c r="M1312" s="91"/>
    </row>
    <row r="1313" spans="9:13" s="30" customFormat="1">
      <c r="I1313" s="91"/>
      <c r="J1313" s="91"/>
      <c r="K1313" s="91"/>
      <c r="L1313" s="91"/>
      <c r="M1313" s="91"/>
    </row>
    <row r="1314" spans="9:13" s="30" customFormat="1">
      <c r="I1314" s="91"/>
      <c r="J1314" s="91"/>
      <c r="K1314" s="91"/>
      <c r="L1314" s="91"/>
      <c r="M1314" s="91"/>
    </row>
    <row r="1315" spans="9:13" s="30" customFormat="1">
      <c r="I1315" s="91"/>
      <c r="J1315" s="91"/>
      <c r="K1315" s="91"/>
      <c r="L1315" s="91"/>
      <c r="M1315" s="91"/>
    </row>
    <row r="1316" spans="9:13" s="30" customFormat="1">
      <c r="I1316" s="91"/>
      <c r="J1316" s="91"/>
      <c r="K1316" s="91"/>
      <c r="L1316" s="91"/>
      <c r="M1316" s="91"/>
    </row>
    <row r="1317" spans="9:13" s="30" customFormat="1">
      <c r="I1317" s="91"/>
      <c r="J1317" s="91"/>
      <c r="K1317" s="91"/>
      <c r="L1317" s="91"/>
      <c r="M1317" s="91"/>
    </row>
    <row r="1318" spans="9:13" s="30" customFormat="1">
      <c r="I1318" s="91"/>
      <c r="J1318" s="91"/>
      <c r="K1318" s="91"/>
      <c r="L1318" s="91"/>
      <c r="M1318" s="91"/>
    </row>
    <row r="1319" spans="9:13" s="30" customFormat="1">
      <c r="I1319" s="91"/>
      <c r="J1319" s="91"/>
      <c r="K1319" s="91"/>
      <c r="L1319" s="91"/>
      <c r="M1319" s="91"/>
    </row>
    <row r="1320" spans="9:13" s="30" customFormat="1">
      <c r="I1320" s="91"/>
      <c r="J1320" s="91"/>
      <c r="K1320" s="91"/>
      <c r="L1320" s="91"/>
      <c r="M1320" s="91"/>
    </row>
    <row r="1321" spans="9:13" s="30" customFormat="1">
      <c r="I1321" s="91"/>
      <c r="J1321" s="91"/>
      <c r="K1321" s="91"/>
      <c r="L1321" s="91"/>
      <c r="M1321" s="91"/>
    </row>
    <row r="1322" spans="9:13" s="30" customFormat="1">
      <c r="I1322" s="91"/>
      <c r="J1322" s="91"/>
      <c r="K1322" s="91"/>
      <c r="L1322" s="91"/>
      <c r="M1322" s="91"/>
    </row>
    <row r="1323" spans="9:13" s="30" customFormat="1">
      <c r="I1323" s="91"/>
      <c r="J1323" s="91"/>
      <c r="K1323" s="91"/>
      <c r="L1323" s="91"/>
      <c r="M1323" s="91"/>
    </row>
    <row r="1324" spans="9:13" s="30" customFormat="1">
      <c r="I1324" s="91"/>
      <c r="J1324" s="91"/>
      <c r="K1324" s="91"/>
      <c r="L1324" s="91"/>
      <c r="M1324" s="91"/>
    </row>
    <row r="1325" spans="9:13" s="30" customFormat="1">
      <c r="I1325" s="91"/>
      <c r="J1325" s="91"/>
      <c r="K1325" s="91"/>
      <c r="L1325" s="91"/>
      <c r="M1325" s="91"/>
    </row>
    <row r="1326" spans="9:13" s="30" customFormat="1">
      <c r="I1326" s="91"/>
      <c r="J1326" s="91"/>
      <c r="K1326" s="91"/>
      <c r="L1326" s="91"/>
      <c r="M1326" s="91"/>
    </row>
    <row r="1327" spans="9:13" s="30" customFormat="1">
      <c r="I1327" s="91"/>
      <c r="J1327" s="91"/>
      <c r="K1327" s="91"/>
      <c r="L1327" s="91"/>
      <c r="M1327" s="91"/>
    </row>
    <row r="1328" spans="9:13" s="30" customFormat="1">
      <c r="I1328" s="91"/>
      <c r="J1328" s="91"/>
      <c r="K1328" s="91"/>
      <c r="L1328" s="91"/>
      <c r="M1328" s="91"/>
    </row>
    <row r="1329" spans="9:13" s="30" customFormat="1">
      <c r="I1329" s="91"/>
      <c r="J1329" s="91"/>
      <c r="K1329" s="91"/>
      <c r="L1329" s="91"/>
      <c r="M1329" s="91"/>
    </row>
    <row r="1330" spans="9:13" s="30" customFormat="1">
      <c r="I1330" s="91"/>
      <c r="J1330" s="91"/>
      <c r="K1330" s="91"/>
      <c r="L1330" s="91"/>
      <c r="M1330" s="91"/>
    </row>
    <row r="1331" spans="9:13" s="30" customFormat="1">
      <c r="I1331" s="91"/>
      <c r="J1331" s="91"/>
      <c r="K1331" s="91"/>
      <c r="L1331" s="91"/>
      <c r="M1331" s="91"/>
    </row>
    <row r="1332" spans="9:13" s="30" customFormat="1">
      <c r="I1332" s="91"/>
      <c r="J1332" s="91"/>
      <c r="K1332" s="91"/>
      <c r="L1332" s="91"/>
      <c r="M1332" s="91"/>
    </row>
    <row r="1333" spans="9:13" s="30" customFormat="1">
      <c r="I1333" s="91"/>
      <c r="J1333" s="91"/>
      <c r="K1333" s="91"/>
      <c r="L1333" s="91"/>
      <c r="M1333" s="91"/>
    </row>
    <row r="1334" spans="9:13" s="30" customFormat="1">
      <c r="I1334" s="91"/>
      <c r="J1334" s="91"/>
      <c r="K1334" s="91"/>
      <c r="L1334" s="91"/>
      <c r="M1334" s="91"/>
    </row>
    <row r="1335" spans="9:13" s="30" customFormat="1">
      <c r="I1335" s="91"/>
      <c r="J1335" s="91"/>
      <c r="K1335" s="91"/>
      <c r="L1335" s="91"/>
      <c r="M1335" s="91"/>
    </row>
    <row r="1336" spans="9:13" s="30" customFormat="1">
      <c r="I1336" s="91"/>
      <c r="J1336" s="91"/>
      <c r="K1336" s="91"/>
      <c r="L1336" s="91"/>
      <c r="M1336" s="91"/>
    </row>
    <row r="1337" spans="9:13" s="30" customFormat="1">
      <c r="I1337" s="91"/>
      <c r="J1337" s="91"/>
      <c r="K1337" s="91"/>
      <c r="L1337" s="91"/>
      <c r="M1337" s="91"/>
    </row>
    <row r="1338" spans="9:13" s="30" customFormat="1">
      <c r="I1338" s="91"/>
      <c r="J1338" s="91"/>
      <c r="K1338" s="91"/>
      <c r="L1338" s="91"/>
      <c r="M1338" s="91"/>
    </row>
    <row r="1339" spans="9:13" s="30" customFormat="1">
      <c r="I1339" s="91"/>
      <c r="J1339" s="91"/>
      <c r="K1339" s="91"/>
      <c r="L1339" s="91"/>
      <c r="M1339" s="91"/>
    </row>
    <row r="1340" spans="9:13" s="30" customFormat="1">
      <c r="I1340" s="91"/>
      <c r="J1340" s="91"/>
      <c r="K1340" s="91"/>
      <c r="L1340" s="91"/>
      <c r="M1340" s="91"/>
    </row>
    <row r="1341" spans="9:13" s="30" customFormat="1">
      <c r="I1341" s="91"/>
      <c r="J1341" s="91"/>
      <c r="K1341" s="91"/>
      <c r="L1341" s="91"/>
      <c r="M1341" s="91"/>
    </row>
    <row r="1342" spans="9:13" s="30" customFormat="1">
      <c r="I1342" s="91"/>
      <c r="J1342" s="91"/>
      <c r="K1342" s="91"/>
      <c r="L1342" s="91"/>
      <c r="M1342" s="91"/>
    </row>
    <row r="1343" spans="9:13" s="30" customFormat="1">
      <c r="I1343" s="91"/>
      <c r="J1343" s="91"/>
      <c r="K1343" s="91"/>
      <c r="L1343" s="91"/>
      <c r="M1343" s="91"/>
    </row>
    <row r="1344" spans="9:13" s="30" customFormat="1">
      <c r="I1344" s="91"/>
      <c r="J1344" s="91"/>
      <c r="K1344" s="91"/>
      <c r="L1344" s="91"/>
      <c r="M1344" s="91"/>
    </row>
    <row r="1345" spans="9:13" s="30" customFormat="1">
      <c r="I1345" s="91"/>
      <c r="J1345" s="91"/>
      <c r="K1345" s="91"/>
      <c r="L1345" s="91"/>
      <c r="M1345" s="91"/>
    </row>
    <row r="1346" spans="9:13" s="30" customFormat="1">
      <c r="I1346" s="91"/>
      <c r="J1346" s="91"/>
      <c r="K1346" s="91"/>
      <c r="L1346" s="91"/>
      <c r="M1346" s="91"/>
    </row>
    <row r="1347" spans="9:13" s="30" customFormat="1">
      <c r="I1347" s="91"/>
      <c r="J1347" s="91"/>
      <c r="K1347" s="91"/>
      <c r="L1347" s="91"/>
      <c r="M1347" s="91"/>
    </row>
    <row r="1348" spans="9:13" s="30" customFormat="1">
      <c r="I1348" s="91"/>
      <c r="J1348" s="91"/>
      <c r="K1348" s="91"/>
      <c r="L1348" s="91"/>
      <c r="M1348" s="91"/>
    </row>
    <row r="1349" spans="9:13" s="30" customFormat="1">
      <c r="I1349" s="91"/>
      <c r="J1349" s="91"/>
      <c r="K1349" s="91"/>
      <c r="L1349" s="91"/>
      <c r="M1349" s="91"/>
    </row>
    <row r="1350" spans="9:13" s="30" customFormat="1">
      <c r="I1350" s="91"/>
      <c r="J1350" s="91"/>
      <c r="K1350" s="91"/>
      <c r="L1350" s="91"/>
      <c r="M1350" s="91"/>
    </row>
    <row r="1351" spans="9:13" s="30" customFormat="1">
      <c r="I1351" s="91"/>
      <c r="J1351" s="91"/>
      <c r="K1351" s="91"/>
      <c r="L1351" s="91"/>
      <c r="M1351" s="91"/>
    </row>
    <row r="1352" spans="9:13" s="30" customFormat="1">
      <c r="I1352" s="91"/>
      <c r="J1352" s="91"/>
      <c r="K1352" s="91"/>
      <c r="L1352" s="91"/>
      <c r="M1352" s="91"/>
    </row>
    <row r="1353" spans="9:13" s="30" customFormat="1">
      <c r="I1353" s="91"/>
      <c r="J1353" s="91"/>
      <c r="K1353" s="91"/>
      <c r="L1353" s="91"/>
      <c r="M1353" s="91"/>
    </row>
    <row r="1354" spans="9:13" s="30" customFormat="1">
      <c r="I1354" s="91"/>
      <c r="J1354" s="91"/>
      <c r="K1354" s="91"/>
      <c r="L1354" s="91"/>
      <c r="M1354" s="91"/>
    </row>
    <row r="1355" spans="9:13" s="30" customFormat="1">
      <c r="I1355" s="91"/>
      <c r="J1355" s="91"/>
      <c r="K1355" s="91"/>
      <c r="L1355" s="91"/>
      <c r="M1355" s="91"/>
    </row>
    <row r="1356" spans="9:13" s="30" customFormat="1">
      <c r="I1356" s="91"/>
      <c r="J1356" s="91"/>
      <c r="K1356" s="91"/>
      <c r="L1356" s="91"/>
      <c r="M1356" s="91"/>
    </row>
    <row r="1357" spans="9:13" s="30" customFormat="1">
      <c r="I1357" s="91"/>
      <c r="J1357" s="91"/>
      <c r="K1357" s="91"/>
      <c r="L1357" s="91"/>
      <c r="M1357" s="91"/>
    </row>
    <row r="1358" spans="9:13" s="30" customFormat="1">
      <c r="I1358" s="91"/>
      <c r="J1358" s="91"/>
      <c r="K1358" s="91"/>
      <c r="L1358" s="91"/>
      <c r="M1358" s="91"/>
    </row>
    <row r="1359" spans="9:13" s="30" customFormat="1">
      <c r="I1359" s="91"/>
      <c r="J1359" s="91"/>
      <c r="K1359" s="91"/>
      <c r="L1359" s="91"/>
      <c r="M1359" s="91"/>
    </row>
    <row r="1360" spans="9:13" s="30" customFormat="1">
      <c r="I1360" s="91"/>
      <c r="J1360" s="91"/>
      <c r="K1360" s="91"/>
      <c r="L1360" s="91"/>
      <c r="M1360" s="91"/>
    </row>
    <row r="1361" spans="9:13" s="30" customFormat="1">
      <c r="I1361" s="91"/>
      <c r="J1361" s="91"/>
      <c r="K1361" s="91"/>
      <c r="L1361" s="91"/>
      <c r="M1361" s="91"/>
    </row>
    <row r="1362" spans="9:13" s="30" customFormat="1">
      <c r="I1362" s="91"/>
      <c r="J1362" s="91"/>
      <c r="K1362" s="91"/>
      <c r="L1362" s="91"/>
      <c r="M1362" s="91"/>
    </row>
    <row r="1363" spans="9:13" s="30" customFormat="1">
      <c r="I1363" s="91"/>
      <c r="J1363" s="91"/>
      <c r="K1363" s="91"/>
      <c r="L1363" s="91"/>
      <c r="M1363" s="91"/>
    </row>
    <row r="1364" spans="9:13" s="30" customFormat="1">
      <c r="I1364" s="91"/>
      <c r="J1364" s="91"/>
      <c r="K1364" s="91"/>
      <c r="L1364" s="91"/>
      <c r="M1364" s="91"/>
    </row>
    <row r="1365" spans="9:13" s="30" customFormat="1">
      <c r="I1365" s="91"/>
      <c r="J1365" s="91"/>
      <c r="K1365" s="91"/>
      <c r="L1365" s="91"/>
      <c r="M1365" s="91"/>
    </row>
    <row r="1366" spans="9:13" s="30" customFormat="1">
      <c r="I1366" s="91"/>
      <c r="J1366" s="91"/>
      <c r="K1366" s="91"/>
      <c r="L1366" s="91"/>
      <c r="M1366" s="91"/>
    </row>
    <row r="1367" spans="9:13" s="30" customFormat="1">
      <c r="I1367" s="91"/>
      <c r="J1367" s="91"/>
      <c r="K1367" s="91"/>
      <c r="L1367" s="91"/>
      <c r="M1367" s="91"/>
    </row>
    <row r="1368" spans="9:13" s="30" customFormat="1">
      <c r="I1368" s="91"/>
      <c r="J1368" s="91"/>
      <c r="K1368" s="91"/>
      <c r="L1368" s="91"/>
      <c r="M1368" s="91"/>
    </row>
    <row r="1369" spans="9:13" s="30" customFormat="1">
      <c r="I1369" s="91"/>
      <c r="J1369" s="91"/>
      <c r="K1369" s="91"/>
      <c r="L1369" s="91"/>
      <c r="M1369" s="91"/>
    </row>
    <row r="1370" spans="9:13" s="30" customFormat="1">
      <c r="I1370" s="91"/>
      <c r="J1370" s="91"/>
      <c r="K1370" s="91"/>
      <c r="L1370" s="91"/>
      <c r="M1370" s="91"/>
    </row>
    <row r="1371" spans="9:13" s="30" customFormat="1">
      <c r="I1371" s="91"/>
      <c r="J1371" s="91"/>
      <c r="K1371" s="91"/>
      <c r="L1371" s="91"/>
      <c r="M1371" s="91"/>
    </row>
    <row r="1372" spans="9:13" s="30" customFormat="1">
      <c r="I1372" s="91"/>
      <c r="J1372" s="91"/>
      <c r="K1372" s="91"/>
      <c r="L1372" s="91"/>
      <c r="M1372" s="91"/>
    </row>
    <row r="1373" spans="9:13" s="30" customFormat="1">
      <c r="I1373" s="91"/>
      <c r="J1373" s="91"/>
      <c r="K1373" s="91"/>
      <c r="L1373" s="91"/>
      <c r="M1373" s="91"/>
    </row>
    <row r="1374" spans="9:13" s="30" customFormat="1">
      <c r="I1374" s="91"/>
      <c r="J1374" s="91"/>
      <c r="K1374" s="91"/>
      <c r="L1374" s="91"/>
      <c r="M1374" s="91"/>
    </row>
    <row r="1375" spans="9:13" s="30" customFormat="1">
      <c r="I1375" s="91"/>
      <c r="J1375" s="91"/>
      <c r="K1375" s="91"/>
      <c r="L1375" s="91"/>
      <c r="M1375" s="91"/>
    </row>
    <row r="1376" spans="9:13" s="30" customFormat="1">
      <c r="I1376" s="91"/>
      <c r="J1376" s="91"/>
      <c r="K1376" s="91"/>
      <c r="L1376" s="91"/>
      <c r="M1376" s="91"/>
    </row>
    <row r="1377" spans="9:13" s="30" customFormat="1">
      <c r="I1377" s="91"/>
      <c r="J1377" s="91"/>
      <c r="K1377" s="91"/>
      <c r="L1377" s="91"/>
      <c r="M1377" s="91"/>
    </row>
    <row r="1378" spans="9:13" s="30" customFormat="1">
      <c r="I1378" s="91"/>
      <c r="J1378" s="91"/>
      <c r="K1378" s="91"/>
      <c r="L1378" s="91"/>
      <c r="M1378" s="91"/>
    </row>
    <row r="1379" spans="9:13" s="30" customFormat="1">
      <c r="I1379" s="91"/>
      <c r="J1379" s="91"/>
      <c r="K1379" s="91"/>
      <c r="L1379" s="91"/>
      <c r="M1379" s="91"/>
    </row>
    <row r="1380" spans="9:13" s="30" customFormat="1">
      <c r="I1380" s="91"/>
      <c r="J1380" s="91"/>
      <c r="K1380" s="91"/>
      <c r="L1380" s="91"/>
      <c r="M1380" s="91"/>
    </row>
    <row r="1381" spans="9:13" s="30" customFormat="1">
      <c r="I1381" s="91"/>
      <c r="J1381" s="91"/>
      <c r="K1381" s="91"/>
      <c r="L1381" s="91"/>
      <c r="M1381" s="91"/>
    </row>
    <row r="1382" spans="9:13" s="30" customFormat="1">
      <c r="I1382" s="91"/>
      <c r="J1382" s="91"/>
      <c r="K1382" s="91"/>
      <c r="L1382" s="91"/>
      <c r="M1382" s="91"/>
    </row>
    <row r="1383" spans="9:13" s="30" customFormat="1">
      <c r="I1383" s="91"/>
      <c r="J1383" s="91"/>
      <c r="K1383" s="91"/>
      <c r="L1383" s="91"/>
      <c r="M1383" s="91"/>
    </row>
    <row r="1384" spans="9:13" s="30" customFormat="1">
      <c r="I1384" s="91"/>
      <c r="J1384" s="91"/>
      <c r="K1384" s="91"/>
      <c r="L1384" s="91"/>
      <c r="M1384" s="91"/>
    </row>
    <row r="1385" spans="9:13" s="30" customFormat="1">
      <c r="I1385" s="91"/>
      <c r="J1385" s="91"/>
      <c r="K1385" s="91"/>
      <c r="L1385" s="91"/>
      <c r="M1385" s="91"/>
    </row>
    <row r="1386" spans="9:13" s="30" customFormat="1">
      <c r="I1386" s="91"/>
      <c r="J1386" s="91"/>
      <c r="K1386" s="91"/>
      <c r="L1386" s="91"/>
      <c r="M1386" s="91"/>
    </row>
    <row r="1387" spans="9:13" s="30" customFormat="1">
      <c r="I1387" s="91"/>
      <c r="J1387" s="91"/>
      <c r="K1387" s="91"/>
      <c r="L1387" s="91"/>
      <c r="M1387" s="91"/>
    </row>
    <row r="1388" spans="9:13" s="30" customFormat="1">
      <c r="I1388" s="91"/>
      <c r="J1388" s="91"/>
      <c r="K1388" s="91"/>
      <c r="L1388" s="91"/>
      <c r="M1388" s="91"/>
    </row>
    <row r="1389" spans="9:13" s="30" customFormat="1">
      <c r="I1389" s="91"/>
      <c r="J1389" s="91"/>
      <c r="K1389" s="91"/>
      <c r="L1389" s="91"/>
      <c r="M1389" s="91"/>
    </row>
    <row r="1390" spans="9:13" s="30" customFormat="1">
      <c r="I1390" s="91"/>
      <c r="J1390" s="91"/>
      <c r="K1390" s="91"/>
      <c r="L1390" s="91"/>
      <c r="M1390" s="91"/>
    </row>
    <row r="1391" spans="9:13" s="30" customFormat="1">
      <c r="I1391" s="91"/>
      <c r="J1391" s="91"/>
      <c r="K1391" s="91"/>
      <c r="L1391" s="91"/>
      <c r="M1391" s="91"/>
    </row>
    <row r="1392" spans="9:13" s="30" customFormat="1">
      <c r="I1392" s="91"/>
      <c r="J1392" s="91"/>
      <c r="K1392" s="91"/>
      <c r="L1392" s="91"/>
      <c r="M1392" s="91"/>
    </row>
    <row r="1393" spans="9:13" s="30" customFormat="1">
      <c r="I1393" s="91"/>
      <c r="J1393" s="91"/>
      <c r="K1393" s="91"/>
      <c r="L1393" s="91"/>
      <c r="M1393" s="91"/>
    </row>
    <row r="1394" spans="9:13" s="30" customFormat="1">
      <c r="I1394" s="91"/>
      <c r="J1394" s="91"/>
      <c r="K1394" s="91"/>
      <c r="L1394" s="91"/>
      <c r="M1394" s="91"/>
    </row>
    <row r="1395" spans="9:13" s="30" customFormat="1">
      <c r="I1395" s="91"/>
      <c r="J1395" s="91"/>
      <c r="K1395" s="91"/>
      <c r="L1395" s="91"/>
      <c r="M1395" s="91"/>
    </row>
    <row r="1396" spans="9:13" s="30" customFormat="1">
      <c r="I1396" s="91"/>
      <c r="J1396" s="91"/>
      <c r="K1396" s="91"/>
      <c r="L1396" s="91"/>
      <c r="M1396" s="91"/>
    </row>
    <row r="1397" spans="9:13" s="30" customFormat="1">
      <c r="I1397" s="91"/>
      <c r="J1397" s="91"/>
      <c r="K1397" s="91"/>
      <c r="L1397" s="91"/>
      <c r="M1397" s="91"/>
    </row>
    <row r="1398" spans="9:13" s="30" customFormat="1">
      <c r="I1398" s="91"/>
      <c r="J1398" s="91"/>
      <c r="K1398" s="91"/>
      <c r="L1398" s="91"/>
      <c r="M1398" s="91"/>
    </row>
    <row r="1399" spans="9:13" s="30" customFormat="1">
      <c r="I1399" s="91"/>
      <c r="J1399" s="91"/>
      <c r="K1399" s="91"/>
      <c r="L1399" s="91"/>
      <c r="M1399" s="91"/>
    </row>
    <row r="1400" spans="9:13" s="30" customFormat="1">
      <c r="I1400" s="91"/>
      <c r="J1400" s="91"/>
      <c r="K1400" s="91"/>
      <c r="L1400" s="91"/>
      <c r="M1400" s="91"/>
    </row>
    <row r="1401" spans="9:13" s="30" customFormat="1">
      <c r="I1401" s="91"/>
      <c r="J1401" s="91"/>
      <c r="K1401" s="91"/>
      <c r="L1401" s="91"/>
      <c r="M1401" s="91"/>
    </row>
    <row r="1402" spans="9:13" s="30" customFormat="1">
      <c r="I1402" s="91"/>
      <c r="J1402" s="91"/>
      <c r="K1402" s="91"/>
      <c r="L1402" s="91"/>
      <c r="M1402" s="91"/>
    </row>
    <row r="1403" spans="9:13" s="30" customFormat="1">
      <c r="I1403" s="91"/>
      <c r="J1403" s="91"/>
      <c r="K1403" s="91"/>
      <c r="L1403" s="91"/>
      <c r="M1403" s="91"/>
    </row>
    <row r="1404" spans="9:13" s="30" customFormat="1">
      <c r="I1404" s="91"/>
      <c r="J1404" s="91"/>
      <c r="K1404" s="91"/>
      <c r="L1404" s="91"/>
      <c r="M1404" s="91"/>
    </row>
    <row r="1405" spans="9:13" s="30" customFormat="1">
      <c r="I1405" s="91"/>
      <c r="J1405" s="91"/>
      <c r="K1405" s="91"/>
      <c r="L1405" s="91"/>
      <c r="M1405" s="91"/>
    </row>
    <row r="1406" spans="9:13" s="30" customFormat="1">
      <c r="I1406" s="91"/>
      <c r="J1406" s="91"/>
      <c r="K1406" s="91"/>
      <c r="L1406" s="91"/>
      <c r="M1406" s="91"/>
    </row>
    <row r="1407" spans="9:13" s="30" customFormat="1">
      <c r="I1407" s="91"/>
      <c r="J1407" s="91"/>
      <c r="K1407" s="91"/>
      <c r="L1407" s="91"/>
      <c r="M1407" s="91"/>
    </row>
    <row r="1408" spans="9:13" s="30" customFormat="1">
      <c r="I1408" s="91"/>
      <c r="J1408" s="91"/>
      <c r="K1408" s="91"/>
      <c r="L1408" s="91"/>
      <c r="M1408" s="91"/>
    </row>
    <row r="1409" spans="9:13" s="30" customFormat="1">
      <c r="I1409" s="91"/>
      <c r="J1409" s="91"/>
      <c r="K1409" s="91"/>
      <c r="L1409" s="91"/>
      <c r="M1409" s="91"/>
    </row>
    <row r="1410" spans="9:13" s="30" customFormat="1">
      <c r="I1410" s="91"/>
      <c r="J1410" s="91"/>
      <c r="K1410" s="91"/>
      <c r="L1410" s="91"/>
      <c r="M1410" s="91"/>
    </row>
    <row r="1411" spans="9:13" s="30" customFormat="1">
      <c r="I1411" s="91"/>
      <c r="J1411" s="91"/>
      <c r="K1411" s="91"/>
      <c r="L1411" s="91"/>
      <c r="M1411" s="91"/>
    </row>
    <row r="1412" spans="9:13" s="30" customFormat="1">
      <c r="I1412" s="91"/>
      <c r="J1412" s="91"/>
      <c r="K1412" s="91"/>
      <c r="L1412" s="91"/>
      <c r="M1412" s="91"/>
    </row>
    <row r="1413" spans="9:13" s="30" customFormat="1">
      <c r="I1413" s="91"/>
      <c r="J1413" s="91"/>
      <c r="K1413" s="91"/>
      <c r="L1413" s="91"/>
      <c r="M1413" s="91"/>
    </row>
    <row r="1414" spans="9:13" s="30" customFormat="1">
      <c r="I1414" s="91"/>
      <c r="J1414" s="91"/>
      <c r="K1414" s="91"/>
      <c r="L1414" s="91"/>
      <c r="M1414" s="91"/>
    </row>
    <row r="1415" spans="9:13" s="30" customFormat="1">
      <c r="I1415" s="91"/>
      <c r="J1415" s="91"/>
      <c r="K1415" s="91"/>
      <c r="L1415" s="91"/>
      <c r="M1415" s="91"/>
    </row>
    <row r="1416" spans="9:13" s="30" customFormat="1">
      <c r="I1416" s="91"/>
      <c r="J1416" s="91"/>
      <c r="K1416" s="91"/>
      <c r="L1416" s="91"/>
      <c r="M1416" s="91"/>
    </row>
    <row r="1417" spans="9:13" s="30" customFormat="1">
      <c r="I1417" s="91"/>
      <c r="J1417" s="91"/>
      <c r="K1417" s="91"/>
      <c r="L1417" s="91"/>
      <c r="M1417" s="91"/>
    </row>
    <row r="1418" spans="9:13" s="30" customFormat="1">
      <c r="I1418" s="91"/>
      <c r="J1418" s="91"/>
      <c r="K1418" s="91"/>
      <c r="L1418" s="91"/>
      <c r="M1418" s="91"/>
    </row>
    <row r="1419" spans="9:13" s="30" customFormat="1">
      <c r="I1419" s="91"/>
      <c r="J1419" s="91"/>
      <c r="K1419" s="91"/>
      <c r="L1419" s="91"/>
      <c r="M1419" s="91"/>
    </row>
    <row r="1420" spans="9:13" s="30" customFormat="1">
      <c r="I1420" s="91"/>
      <c r="J1420" s="91"/>
      <c r="K1420" s="91"/>
      <c r="L1420" s="91"/>
      <c r="M1420" s="91"/>
    </row>
    <row r="1421" spans="9:13" s="30" customFormat="1">
      <c r="I1421" s="91"/>
      <c r="J1421" s="91"/>
      <c r="K1421" s="91"/>
      <c r="L1421" s="91"/>
      <c r="M1421" s="91"/>
    </row>
    <row r="1422" spans="9:13" s="30" customFormat="1">
      <c r="I1422" s="91"/>
      <c r="J1422" s="91"/>
      <c r="K1422" s="91"/>
      <c r="L1422" s="91"/>
      <c r="M1422" s="91"/>
    </row>
    <row r="1423" spans="9:13" s="30" customFormat="1">
      <c r="I1423" s="91"/>
      <c r="J1423" s="91"/>
      <c r="K1423" s="91"/>
      <c r="L1423" s="91"/>
      <c r="M1423" s="91"/>
    </row>
    <row r="1424" spans="9:13" s="30" customFormat="1">
      <c r="I1424" s="91"/>
      <c r="J1424" s="91"/>
      <c r="K1424" s="91"/>
      <c r="L1424" s="91"/>
      <c r="M1424" s="91"/>
    </row>
    <row r="1425" spans="9:13" s="30" customFormat="1">
      <c r="I1425" s="91"/>
      <c r="J1425" s="91"/>
      <c r="K1425" s="91"/>
      <c r="L1425" s="91"/>
      <c r="M1425" s="91"/>
    </row>
    <row r="1426" spans="9:13" s="30" customFormat="1">
      <c r="I1426" s="91"/>
      <c r="J1426" s="91"/>
      <c r="K1426" s="91"/>
      <c r="L1426" s="91"/>
      <c r="M1426" s="91"/>
    </row>
    <row r="1427" spans="9:13" s="30" customFormat="1">
      <c r="I1427" s="91"/>
      <c r="J1427" s="91"/>
      <c r="K1427" s="91"/>
      <c r="L1427" s="91"/>
      <c r="M1427" s="91"/>
    </row>
    <row r="1428" spans="9:13" s="30" customFormat="1">
      <c r="I1428" s="91"/>
      <c r="J1428" s="91"/>
      <c r="K1428" s="91"/>
      <c r="L1428" s="91"/>
      <c r="M1428" s="91"/>
    </row>
    <row r="1429" spans="9:13" s="30" customFormat="1">
      <c r="I1429" s="91"/>
      <c r="J1429" s="91"/>
      <c r="K1429" s="91"/>
      <c r="L1429" s="91"/>
      <c r="M1429" s="91"/>
    </row>
    <row r="1430" spans="9:13" s="30" customFormat="1">
      <c r="I1430" s="91"/>
      <c r="J1430" s="91"/>
      <c r="K1430" s="91"/>
      <c r="L1430" s="91"/>
      <c r="M1430" s="91"/>
    </row>
    <row r="1431" spans="9:13" s="30" customFormat="1">
      <c r="I1431" s="91"/>
      <c r="J1431" s="91"/>
      <c r="K1431" s="91"/>
      <c r="L1431" s="91"/>
      <c r="M1431" s="91"/>
    </row>
    <row r="1432" spans="9:13" s="30" customFormat="1">
      <c r="I1432" s="91"/>
      <c r="J1432" s="91"/>
      <c r="K1432" s="91"/>
      <c r="L1432" s="91"/>
      <c r="M1432" s="91"/>
    </row>
    <row r="1433" spans="9:13" s="30" customFormat="1">
      <c r="I1433" s="91"/>
      <c r="J1433" s="91"/>
      <c r="K1433" s="91"/>
      <c r="L1433" s="91"/>
      <c r="M1433" s="91"/>
    </row>
    <row r="1434" spans="9:13" s="30" customFormat="1">
      <c r="I1434" s="91"/>
      <c r="J1434" s="91"/>
      <c r="K1434" s="91"/>
      <c r="L1434" s="91"/>
      <c r="M1434" s="91"/>
    </row>
    <row r="1435" spans="9:13" s="30" customFormat="1">
      <c r="I1435" s="91"/>
      <c r="J1435" s="91"/>
      <c r="K1435" s="91"/>
      <c r="L1435" s="91"/>
      <c r="M1435" s="91"/>
    </row>
    <row r="1436" spans="9:13" s="30" customFormat="1">
      <c r="I1436" s="91"/>
      <c r="J1436" s="91"/>
      <c r="K1436" s="91"/>
      <c r="L1436" s="91"/>
      <c r="M1436" s="91"/>
    </row>
    <row r="1437" spans="9:13" s="30" customFormat="1">
      <c r="I1437" s="91"/>
      <c r="J1437" s="91"/>
      <c r="K1437" s="91"/>
      <c r="L1437" s="91"/>
      <c r="M1437" s="91"/>
    </row>
    <row r="1438" spans="9:13" s="30" customFormat="1">
      <c r="I1438" s="91"/>
      <c r="J1438" s="91"/>
      <c r="K1438" s="91"/>
      <c r="L1438" s="91"/>
      <c r="M1438" s="91"/>
    </row>
    <row r="1439" spans="9:13" s="30" customFormat="1">
      <c r="I1439" s="91"/>
      <c r="J1439" s="91"/>
      <c r="K1439" s="91"/>
      <c r="L1439" s="91"/>
      <c r="M1439" s="91"/>
    </row>
    <row r="1440" spans="9:13" s="30" customFormat="1">
      <c r="I1440" s="91"/>
      <c r="J1440" s="91"/>
      <c r="K1440" s="91"/>
      <c r="L1440" s="91"/>
      <c r="M1440" s="91"/>
    </row>
    <row r="1441" spans="9:13" s="30" customFormat="1">
      <c r="I1441" s="91"/>
      <c r="J1441" s="91"/>
      <c r="K1441" s="91"/>
      <c r="L1441" s="91"/>
      <c r="M1441" s="91"/>
    </row>
    <row r="1442" spans="9:13" s="30" customFormat="1">
      <c r="I1442" s="91"/>
      <c r="J1442" s="91"/>
      <c r="K1442" s="91"/>
      <c r="L1442" s="91"/>
      <c r="M1442" s="91"/>
    </row>
    <row r="1443" spans="9:13" s="30" customFormat="1">
      <c r="I1443" s="91"/>
      <c r="J1443" s="91"/>
      <c r="K1443" s="91"/>
      <c r="L1443" s="91"/>
      <c r="M1443" s="91"/>
    </row>
    <row r="1444" spans="9:13" s="30" customFormat="1">
      <c r="I1444" s="91"/>
      <c r="J1444" s="91"/>
      <c r="K1444" s="91"/>
      <c r="L1444" s="91"/>
      <c r="M1444" s="91"/>
    </row>
    <row r="1445" spans="9:13" s="30" customFormat="1">
      <c r="I1445" s="91"/>
      <c r="J1445" s="91"/>
      <c r="K1445" s="91"/>
      <c r="L1445" s="91"/>
      <c r="M1445" s="91"/>
    </row>
    <row r="1446" spans="9:13" s="30" customFormat="1">
      <c r="I1446" s="91"/>
      <c r="J1446" s="91"/>
      <c r="K1446" s="91"/>
      <c r="L1446" s="91"/>
      <c r="M1446" s="91"/>
    </row>
    <row r="1447" spans="9:13" s="30" customFormat="1">
      <c r="I1447" s="91"/>
      <c r="J1447" s="91"/>
      <c r="K1447" s="91"/>
      <c r="L1447" s="91"/>
      <c r="M1447" s="91"/>
    </row>
    <row r="1448" spans="9:13" s="30" customFormat="1">
      <c r="I1448" s="91"/>
      <c r="J1448" s="91"/>
      <c r="K1448" s="91"/>
      <c r="L1448" s="91"/>
      <c r="M1448" s="91"/>
    </row>
    <row r="1449" spans="9:13" s="30" customFormat="1">
      <c r="I1449" s="91"/>
      <c r="J1449" s="91"/>
      <c r="K1449" s="91"/>
      <c r="L1449" s="91"/>
      <c r="M1449" s="91"/>
    </row>
    <row r="1450" spans="9:13" s="30" customFormat="1">
      <c r="I1450" s="91"/>
      <c r="J1450" s="91"/>
      <c r="K1450" s="91"/>
      <c r="L1450" s="91"/>
      <c r="M1450" s="91"/>
    </row>
    <row r="1451" spans="9:13" s="30" customFormat="1">
      <c r="I1451" s="91"/>
      <c r="J1451" s="91"/>
      <c r="K1451" s="91"/>
      <c r="L1451" s="91"/>
      <c r="M1451" s="91"/>
    </row>
    <row r="1452" spans="9:13" s="30" customFormat="1">
      <c r="I1452" s="91"/>
      <c r="J1452" s="91"/>
      <c r="K1452" s="91"/>
      <c r="L1452" s="91"/>
      <c r="M1452" s="91"/>
    </row>
    <row r="1453" spans="9:13" s="30" customFormat="1">
      <c r="I1453" s="91"/>
      <c r="J1453" s="91"/>
      <c r="K1453" s="91"/>
      <c r="L1453" s="91"/>
      <c r="M1453" s="91"/>
    </row>
    <row r="1454" spans="9:13" s="30" customFormat="1">
      <c r="I1454" s="91"/>
      <c r="J1454" s="91"/>
      <c r="K1454" s="91"/>
      <c r="L1454" s="91"/>
      <c r="M1454" s="91"/>
    </row>
    <row r="1455" spans="9:13" s="30" customFormat="1">
      <c r="I1455" s="91"/>
      <c r="J1455" s="91"/>
      <c r="K1455" s="91"/>
      <c r="L1455" s="91"/>
      <c r="M1455" s="91"/>
    </row>
    <row r="1456" spans="9:13" s="30" customFormat="1">
      <c r="I1456" s="91"/>
      <c r="J1456" s="91"/>
      <c r="K1456" s="91"/>
      <c r="L1456" s="91"/>
      <c r="M1456" s="91"/>
    </row>
    <row r="1457" spans="9:13" s="30" customFormat="1">
      <c r="I1457" s="91"/>
      <c r="J1457" s="91"/>
      <c r="K1457" s="91"/>
      <c r="L1457" s="91"/>
      <c r="M1457" s="91"/>
    </row>
    <row r="1458" spans="9:13" s="30" customFormat="1">
      <c r="I1458" s="91"/>
      <c r="J1458" s="91"/>
      <c r="K1458" s="91"/>
      <c r="L1458" s="91"/>
      <c r="M1458" s="91"/>
    </row>
    <row r="1459" spans="9:13" s="30" customFormat="1">
      <c r="I1459" s="91"/>
      <c r="J1459" s="91"/>
      <c r="K1459" s="91"/>
      <c r="L1459" s="91"/>
      <c r="M1459" s="91"/>
    </row>
    <row r="1460" spans="9:13" s="30" customFormat="1">
      <c r="I1460" s="91"/>
      <c r="J1460" s="91"/>
      <c r="K1460" s="91"/>
      <c r="L1460" s="91"/>
      <c r="M1460" s="91"/>
    </row>
    <row r="1461" spans="9:13" s="30" customFormat="1">
      <c r="I1461" s="91"/>
      <c r="J1461" s="91"/>
      <c r="K1461" s="91"/>
      <c r="L1461" s="91"/>
      <c r="M1461" s="91"/>
    </row>
    <row r="1462" spans="9:13" s="30" customFormat="1">
      <c r="I1462" s="91"/>
      <c r="J1462" s="91"/>
      <c r="K1462" s="91"/>
      <c r="L1462" s="91"/>
      <c r="M1462" s="91"/>
    </row>
    <row r="1463" spans="9:13" s="30" customFormat="1">
      <c r="I1463" s="91"/>
      <c r="J1463" s="91"/>
      <c r="K1463" s="91"/>
      <c r="L1463" s="91"/>
      <c r="M1463" s="91"/>
    </row>
    <row r="1464" spans="9:13" s="30" customFormat="1">
      <c r="I1464" s="91"/>
      <c r="J1464" s="91"/>
      <c r="K1464" s="91"/>
      <c r="L1464" s="91"/>
      <c r="M1464" s="91"/>
    </row>
    <row r="1465" spans="9:13" s="30" customFormat="1">
      <c r="I1465" s="91"/>
      <c r="J1465" s="91"/>
      <c r="K1465" s="91"/>
      <c r="L1465" s="91"/>
      <c r="M1465" s="91"/>
    </row>
    <row r="1466" spans="9:13" s="30" customFormat="1">
      <c r="I1466" s="91"/>
      <c r="J1466" s="91"/>
      <c r="K1466" s="91"/>
      <c r="L1466" s="91"/>
      <c r="M1466" s="91"/>
    </row>
    <row r="1467" spans="9:13" s="30" customFormat="1">
      <c r="I1467" s="91"/>
      <c r="J1467" s="91"/>
      <c r="K1467" s="91"/>
      <c r="L1467" s="91"/>
      <c r="M1467" s="91"/>
    </row>
    <row r="1468" spans="9:13" s="30" customFormat="1">
      <c r="I1468" s="91"/>
      <c r="J1468" s="91"/>
      <c r="K1468" s="91"/>
      <c r="L1468" s="91"/>
      <c r="M1468" s="91"/>
    </row>
    <row r="1469" spans="9:13" s="30" customFormat="1">
      <c r="I1469" s="91"/>
      <c r="J1469" s="91"/>
      <c r="K1469" s="91"/>
      <c r="L1469" s="91"/>
      <c r="M1469" s="91"/>
    </row>
    <row r="1470" spans="9:13" s="30" customFormat="1">
      <c r="I1470" s="91"/>
      <c r="J1470" s="91"/>
      <c r="K1470" s="91"/>
      <c r="L1470" s="91"/>
      <c r="M1470" s="91"/>
    </row>
    <row r="1471" spans="9:13" s="30" customFormat="1">
      <c r="I1471" s="91"/>
      <c r="J1471" s="91"/>
      <c r="K1471" s="91"/>
      <c r="L1471" s="91"/>
      <c r="M1471" s="91"/>
    </row>
    <row r="1472" spans="9:13" s="30" customFormat="1">
      <c r="I1472" s="91"/>
      <c r="J1472" s="91"/>
      <c r="K1472" s="91"/>
      <c r="L1472" s="91"/>
      <c r="M1472" s="91"/>
    </row>
    <row r="1473" spans="9:13" s="30" customFormat="1">
      <c r="I1473" s="91"/>
      <c r="J1473" s="91"/>
      <c r="K1473" s="91"/>
      <c r="L1473" s="91"/>
      <c r="M1473" s="91"/>
    </row>
    <row r="1474" spans="9:13" s="30" customFormat="1">
      <c r="I1474" s="91"/>
      <c r="J1474" s="91"/>
      <c r="K1474" s="91"/>
      <c r="L1474" s="91"/>
      <c r="M1474" s="91"/>
    </row>
    <row r="1475" spans="9:13" s="30" customFormat="1">
      <c r="I1475" s="91"/>
      <c r="J1475" s="91"/>
      <c r="K1475" s="91"/>
      <c r="L1475" s="91"/>
      <c r="M1475" s="91"/>
    </row>
    <row r="1476" spans="9:13" s="30" customFormat="1">
      <c r="I1476" s="91"/>
      <c r="J1476" s="91"/>
      <c r="K1476" s="91"/>
      <c r="L1476" s="91"/>
      <c r="M1476" s="91"/>
    </row>
    <row r="1477" spans="9:13" s="30" customFormat="1">
      <c r="I1477" s="91"/>
      <c r="J1477" s="91"/>
      <c r="K1477" s="91"/>
      <c r="L1477" s="91"/>
      <c r="M1477" s="91"/>
    </row>
    <row r="1478" spans="9:13" s="30" customFormat="1">
      <c r="I1478" s="91"/>
      <c r="J1478" s="91"/>
      <c r="K1478" s="91"/>
      <c r="L1478" s="91"/>
      <c r="M1478" s="91"/>
    </row>
    <row r="1479" spans="9:13" s="30" customFormat="1">
      <c r="I1479" s="91"/>
      <c r="J1479" s="91"/>
      <c r="K1479" s="91"/>
      <c r="L1479" s="91"/>
      <c r="M1479" s="91"/>
    </row>
    <row r="1480" spans="9:13" s="30" customFormat="1">
      <c r="I1480" s="91"/>
      <c r="J1480" s="91"/>
      <c r="K1480" s="91"/>
      <c r="L1480" s="91"/>
      <c r="M1480" s="91"/>
    </row>
    <row r="1481" spans="9:13" s="30" customFormat="1">
      <c r="I1481" s="91"/>
      <c r="J1481" s="91"/>
      <c r="K1481" s="91"/>
      <c r="L1481" s="91"/>
      <c r="M1481" s="91"/>
    </row>
    <row r="1482" spans="9:13" s="30" customFormat="1">
      <c r="I1482" s="91"/>
      <c r="J1482" s="91"/>
      <c r="K1482" s="91"/>
      <c r="L1482" s="91"/>
      <c r="M1482" s="91"/>
    </row>
    <row r="1483" spans="9:13" s="30" customFormat="1">
      <c r="I1483" s="91"/>
      <c r="J1483" s="91"/>
      <c r="K1483" s="91"/>
      <c r="L1483" s="91"/>
      <c r="M1483" s="91"/>
    </row>
    <row r="1484" spans="9:13" s="30" customFormat="1">
      <c r="I1484" s="91"/>
      <c r="J1484" s="91"/>
      <c r="K1484" s="91"/>
      <c r="L1484" s="91"/>
      <c r="M1484" s="91"/>
    </row>
    <row r="1485" spans="9:13" s="30" customFormat="1">
      <c r="I1485" s="91"/>
      <c r="J1485" s="91"/>
      <c r="K1485" s="91"/>
      <c r="L1485" s="91"/>
      <c r="M1485" s="91"/>
    </row>
    <row r="1486" spans="9:13" s="30" customFormat="1">
      <c r="I1486" s="91"/>
      <c r="J1486" s="91"/>
      <c r="K1486" s="91"/>
      <c r="L1486" s="91"/>
      <c r="M1486" s="91"/>
    </row>
    <row r="1487" spans="9:13" s="30" customFormat="1">
      <c r="I1487" s="91"/>
      <c r="J1487" s="91"/>
      <c r="K1487" s="91"/>
      <c r="L1487" s="91"/>
      <c r="M1487" s="91"/>
    </row>
    <row r="1488" spans="9:13" s="30" customFormat="1">
      <c r="I1488" s="91"/>
      <c r="J1488" s="91"/>
      <c r="K1488" s="91"/>
      <c r="L1488" s="91"/>
      <c r="M1488" s="91"/>
    </row>
    <row r="1489" spans="9:13" s="30" customFormat="1">
      <c r="I1489" s="91"/>
      <c r="J1489" s="91"/>
      <c r="K1489" s="91"/>
      <c r="L1489" s="91"/>
      <c r="M1489" s="91"/>
    </row>
    <row r="1490" spans="9:13" s="30" customFormat="1">
      <c r="I1490" s="91"/>
      <c r="J1490" s="91"/>
      <c r="K1490" s="91"/>
      <c r="L1490" s="91"/>
      <c r="M1490" s="91"/>
    </row>
    <row r="1491" spans="9:13" s="30" customFormat="1">
      <c r="I1491" s="91"/>
      <c r="J1491" s="91"/>
      <c r="K1491" s="91"/>
      <c r="L1491" s="91"/>
      <c r="M1491" s="91"/>
    </row>
    <row r="1492" spans="9:13" s="30" customFormat="1">
      <c r="I1492" s="91"/>
      <c r="J1492" s="91"/>
      <c r="K1492" s="91"/>
      <c r="L1492" s="91"/>
      <c r="M1492" s="91"/>
    </row>
    <row r="1493" spans="9:13" s="30" customFormat="1">
      <c r="I1493" s="91"/>
      <c r="J1493" s="91"/>
      <c r="K1493" s="91"/>
      <c r="L1493" s="91"/>
      <c r="M1493" s="91"/>
    </row>
    <row r="1494" spans="9:13" s="30" customFormat="1">
      <c r="I1494" s="91"/>
      <c r="J1494" s="91"/>
      <c r="K1494" s="91"/>
      <c r="L1494" s="91"/>
      <c r="M1494" s="91"/>
    </row>
    <row r="1495" spans="9:13" s="30" customFormat="1">
      <c r="I1495" s="91"/>
      <c r="J1495" s="91"/>
      <c r="K1495" s="91"/>
      <c r="L1495" s="91"/>
      <c r="M1495" s="91"/>
    </row>
    <row r="1496" spans="9:13" s="30" customFormat="1">
      <c r="I1496" s="91"/>
      <c r="J1496" s="91"/>
      <c r="K1496" s="91"/>
      <c r="L1496" s="91"/>
      <c r="M1496" s="91"/>
    </row>
    <row r="1497" spans="9:13" s="30" customFormat="1">
      <c r="I1497" s="91"/>
      <c r="J1497" s="91"/>
      <c r="K1497" s="91"/>
      <c r="L1497" s="91"/>
      <c r="M1497" s="91"/>
    </row>
    <row r="1498" spans="9:13" s="30" customFormat="1">
      <c r="I1498" s="91"/>
      <c r="J1498" s="91"/>
      <c r="K1498" s="91"/>
      <c r="L1498" s="91"/>
      <c r="M1498" s="91"/>
    </row>
    <row r="1499" spans="9:13" s="30" customFormat="1">
      <c r="I1499" s="91"/>
      <c r="J1499" s="91"/>
      <c r="K1499" s="91"/>
      <c r="L1499" s="91"/>
      <c r="M1499" s="91"/>
    </row>
    <row r="1500" spans="9:13" s="30" customFormat="1">
      <c r="I1500" s="91"/>
      <c r="J1500" s="91"/>
      <c r="K1500" s="91"/>
      <c r="L1500" s="91"/>
      <c r="M1500" s="91"/>
    </row>
    <row r="1501" spans="9:13" s="30" customFormat="1">
      <c r="I1501" s="91"/>
      <c r="J1501" s="91"/>
      <c r="K1501" s="91"/>
      <c r="L1501" s="91"/>
      <c r="M1501" s="91"/>
    </row>
    <row r="1502" spans="9:13" s="30" customFormat="1">
      <c r="I1502" s="91"/>
      <c r="J1502" s="91"/>
      <c r="K1502" s="91"/>
      <c r="L1502" s="91"/>
      <c r="M1502" s="91"/>
    </row>
    <row r="1503" spans="9:13" s="30" customFormat="1">
      <c r="I1503" s="91"/>
      <c r="J1503" s="91"/>
      <c r="K1503" s="91"/>
      <c r="L1503" s="91"/>
      <c r="M1503" s="91"/>
    </row>
    <row r="1504" spans="9:13" s="30" customFormat="1">
      <c r="I1504" s="91"/>
      <c r="J1504" s="91"/>
      <c r="K1504" s="91"/>
      <c r="L1504" s="91"/>
      <c r="M1504" s="91"/>
    </row>
    <row r="1505" spans="9:13" s="30" customFormat="1">
      <c r="I1505" s="91"/>
      <c r="J1505" s="91"/>
      <c r="K1505" s="91"/>
      <c r="L1505" s="91"/>
      <c r="M1505" s="91"/>
    </row>
    <row r="1506" spans="9:13" s="30" customFormat="1">
      <c r="I1506" s="91"/>
      <c r="J1506" s="91"/>
      <c r="K1506" s="91"/>
      <c r="L1506" s="91"/>
      <c r="M1506" s="91"/>
    </row>
    <row r="1507" spans="9:13" s="30" customFormat="1">
      <c r="I1507" s="91"/>
      <c r="J1507" s="91"/>
      <c r="K1507" s="91"/>
      <c r="L1507" s="91"/>
      <c r="M1507" s="91"/>
    </row>
    <row r="1508" spans="9:13" s="30" customFormat="1">
      <c r="I1508" s="91"/>
      <c r="J1508" s="91"/>
      <c r="K1508" s="91"/>
      <c r="L1508" s="91"/>
      <c r="M1508" s="91"/>
    </row>
    <row r="1509" spans="9:13" s="30" customFormat="1">
      <c r="I1509" s="91"/>
      <c r="J1509" s="91"/>
      <c r="K1509" s="91"/>
      <c r="L1509" s="91"/>
      <c r="M1509" s="91"/>
    </row>
    <row r="1510" spans="9:13" s="30" customFormat="1">
      <c r="I1510" s="91"/>
      <c r="J1510" s="91"/>
      <c r="K1510" s="91"/>
      <c r="L1510" s="91"/>
      <c r="M1510" s="91"/>
    </row>
    <row r="1511" spans="9:13" s="30" customFormat="1">
      <c r="I1511" s="91"/>
      <c r="J1511" s="91"/>
      <c r="K1511" s="91"/>
      <c r="L1511" s="91"/>
      <c r="M1511" s="91"/>
    </row>
    <row r="1512" spans="9:13" s="30" customFormat="1">
      <c r="I1512" s="91"/>
      <c r="J1512" s="91"/>
      <c r="K1512" s="91"/>
      <c r="L1512" s="91"/>
      <c r="M1512" s="91"/>
    </row>
    <row r="1513" spans="9:13" s="30" customFormat="1">
      <c r="I1513" s="91"/>
      <c r="J1513" s="91"/>
      <c r="K1513" s="91"/>
      <c r="L1513" s="91"/>
      <c r="M1513" s="91"/>
    </row>
    <row r="1514" spans="9:13" s="30" customFormat="1">
      <c r="I1514" s="91"/>
      <c r="J1514" s="91"/>
      <c r="K1514" s="91"/>
      <c r="L1514" s="91"/>
      <c r="M1514" s="91"/>
    </row>
    <row r="1515" spans="9:13" s="30" customFormat="1">
      <c r="I1515" s="91"/>
      <c r="J1515" s="91"/>
      <c r="K1515" s="91"/>
      <c r="L1515" s="91"/>
      <c r="M1515" s="91"/>
    </row>
    <row r="1516" spans="9:13" s="30" customFormat="1">
      <c r="I1516" s="91"/>
      <c r="J1516" s="91"/>
      <c r="K1516" s="91"/>
      <c r="L1516" s="91"/>
      <c r="M1516" s="91"/>
    </row>
    <row r="1517" spans="9:13" s="30" customFormat="1">
      <c r="I1517" s="91"/>
      <c r="J1517" s="91"/>
      <c r="K1517" s="91"/>
      <c r="L1517" s="91"/>
      <c r="M1517" s="91"/>
    </row>
    <row r="1518" spans="9:13" s="30" customFormat="1">
      <c r="I1518" s="91"/>
      <c r="J1518" s="91"/>
      <c r="K1518" s="91"/>
      <c r="L1518" s="91"/>
      <c r="M1518" s="91"/>
    </row>
    <row r="1519" spans="9:13" s="30" customFormat="1">
      <c r="I1519" s="91"/>
      <c r="J1519" s="91"/>
      <c r="K1519" s="91"/>
      <c r="L1519" s="91"/>
      <c r="M1519" s="91"/>
    </row>
    <row r="1520" spans="9:13" s="30" customFormat="1">
      <c r="I1520" s="91"/>
      <c r="J1520" s="91"/>
      <c r="K1520" s="91"/>
      <c r="L1520" s="91"/>
      <c r="M1520" s="91"/>
    </row>
    <row r="1521" spans="9:13" s="30" customFormat="1">
      <c r="I1521" s="91"/>
      <c r="J1521" s="91"/>
      <c r="K1521" s="91"/>
      <c r="L1521" s="91"/>
      <c r="M1521" s="91"/>
    </row>
    <row r="1522" spans="9:13" s="30" customFormat="1">
      <c r="I1522" s="91"/>
      <c r="J1522" s="91"/>
      <c r="K1522" s="91"/>
      <c r="L1522" s="91"/>
      <c r="M1522" s="91"/>
    </row>
    <row r="1523" spans="9:13" s="30" customFormat="1">
      <c r="I1523" s="91"/>
      <c r="J1523" s="91"/>
      <c r="K1523" s="91"/>
      <c r="L1523" s="91"/>
      <c r="M1523" s="91"/>
    </row>
    <row r="1524" spans="9:13" s="30" customFormat="1">
      <c r="I1524" s="91"/>
      <c r="J1524" s="91"/>
      <c r="K1524" s="91"/>
      <c r="L1524" s="91"/>
      <c r="M1524" s="91"/>
    </row>
    <row r="1525" spans="9:13" s="30" customFormat="1">
      <c r="I1525" s="91"/>
      <c r="J1525" s="91"/>
      <c r="K1525" s="91"/>
      <c r="L1525" s="91"/>
      <c r="M1525" s="91"/>
    </row>
    <row r="1526" spans="9:13" s="30" customFormat="1">
      <c r="I1526" s="91"/>
      <c r="J1526" s="91"/>
      <c r="K1526" s="91"/>
      <c r="L1526" s="91"/>
      <c r="M1526" s="91"/>
    </row>
    <row r="1527" spans="9:13" s="30" customFormat="1">
      <c r="I1527" s="91"/>
      <c r="J1527" s="91"/>
      <c r="K1527" s="91"/>
      <c r="L1527" s="91"/>
      <c r="M1527" s="91"/>
    </row>
    <row r="1528" spans="9:13" s="30" customFormat="1">
      <c r="I1528" s="91"/>
      <c r="J1528" s="91"/>
      <c r="K1528" s="91"/>
      <c r="L1528" s="91"/>
      <c r="M1528" s="91"/>
    </row>
    <row r="1529" spans="9:13" s="30" customFormat="1">
      <c r="I1529" s="91"/>
      <c r="J1529" s="91"/>
      <c r="K1529" s="91"/>
      <c r="L1529" s="91"/>
      <c r="M1529" s="91"/>
    </row>
    <row r="1530" spans="9:13" s="30" customFormat="1">
      <c r="I1530" s="91"/>
      <c r="J1530" s="91"/>
      <c r="K1530" s="91"/>
      <c r="L1530" s="91"/>
      <c r="M1530" s="91"/>
    </row>
    <row r="1531" spans="9:13" s="30" customFormat="1">
      <c r="I1531" s="91"/>
      <c r="J1531" s="91"/>
      <c r="K1531" s="91"/>
      <c r="L1531" s="91"/>
      <c r="M1531" s="91"/>
    </row>
    <row r="1532" spans="9:13" s="30" customFormat="1">
      <c r="I1532" s="91"/>
      <c r="J1532" s="91"/>
      <c r="K1532" s="91"/>
      <c r="L1532" s="91"/>
      <c r="M1532" s="91"/>
    </row>
    <row r="1533" spans="9:13" s="30" customFormat="1">
      <c r="I1533" s="91"/>
      <c r="J1533" s="91"/>
      <c r="K1533" s="91"/>
      <c r="L1533" s="91"/>
      <c r="M1533" s="91"/>
    </row>
    <row r="1534" spans="9:13" s="30" customFormat="1">
      <c r="I1534" s="91"/>
      <c r="J1534" s="91"/>
      <c r="K1534" s="91"/>
      <c r="L1534" s="91"/>
      <c r="M1534" s="91"/>
    </row>
    <row r="1535" spans="9:13" s="30" customFormat="1">
      <c r="I1535" s="91"/>
      <c r="J1535" s="91"/>
      <c r="K1535" s="91"/>
      <c r="L1535" s="91"/>
      <c r="M1535" s="91"/>
    </row>
    <row r="1536" spans="9:13" s="30" customFormat="1">
      <c r="I1536" s="91"/>
      <c r="J1536" s="91"/>
      <c r="K1536" s="91"/>
      <c r="L1536" s="91"/>
      <c r="M1536" s="91"/>
    </row>
    <row r="1537" spans="9:13" s="30" customFormat="1">
      <c r="I1537" s="91"/>
      <c r="J1537" s="91"/>
      <c r="K1537" s="91"/>
      <c r="L1537" s="91"/>
      <c r="M1537" s="91"/>
    </row>
    <row r="1538" spans="9:13" s="30" customFormat="1">
      <c r="I1538" s="91"/>
      <c r="J1538" s="91"/>
      <c r="K1538" s="91"/>
      <c r="L1538" s="91"/>
      <c r="M1538" s="91"/>
    </row>
    <row r="1539" spans="9:13" s="30" customFormat="1">
      <c r="I1539" s="91"/>
      <c r="J1539" s="91"/>
      <c r="K1539" s="91"/>
      <c r="L1539" s="91"/>
      <c r="M1539" s="91"/>
    </row>
    <row r="1540" spans="9:13" s="30" customFormat="1">
      <c r="I1540" s="91"/>
      <c r="J1540" s="91"/>
      <c r="K1540" s="91"/>
      <c r="L1540" s="91"/>
      <c r="M1540" s="91"/>
    </row>
    <row r="1541" spans="9:13" s="30" customFormat="1">
      <c r="I1541" s="91"/>
      <c r="J1541" s="91"/>
      <c r="K1541" s="91"/>
      <c r="L1541" s="91"/>
      <c r="M1541" s="91"/>
    </row>
    <row r="1542" spans="9:13" s="30" customFormat="1">
      <c r="I1542" s="91"/>
      <c r="J1542" s="91"/>
      <c r="K1542" s="91"/>
      <c r="L1542" s="91"/>
      <c r="M1542" s="91"/>
    </row>
    <row r="1543" spans="9:13" s="30" customFormat="1">
      <c r="I1543" s="91"/>
      <c r="J1543" s="91"/>
      <c r="K1543" s="91"/>
      <c r="L1543" s="91"/>
      <c r="M1543" s="91"/>
    </row>
    <row r="1544" spans="9:13" s="30" customFormat="1">
      <c r="I1544" s="91"/>
      <c r="J1544" s="91"/>
      <c r="K1544" s="91"/>
      <c r="L1544" s="91"/>
      <c r="M1544" s="91"/>
    </row>
    <row r="1545" spans="9:13" s="30" customFormat="1">
      <c r="I1545" s="91"/>
      <c r="J1545" s="91"/>
      <c r="K1545" s="91"/>
      <c r="L1545" s="91"/>
      <c r="M1545" s="91"/>
    </row>
    <row r="1546" spans="9:13" s="30" customFormat="1">
      <c r="I1546" s="91"/>
      <c r="J1546" s="91"/>
      <c r="K1546" s="91"/>
      <c r="L1546" s="91"/>
      <c r="M1546" s="91"/>
    </row>
    <row r="1547" spans="9:13" s="30" customFormat="1">
      <c r="I1547" s="91"/>
      <c r="J1547" s="91"/>
      <c r="K1547" s="91"/>
      <c r="L1547" s="91"/>
      <c r="M1547" s="91"/>
    </row>
    <row r="1548" spans="9:13" s="30" customFormat="1">
      <c r="I1548" s="91"/>
      <c r="J1548" s="91"/>
      <c r="K1548" s="91"/>
      <c r="L1548" s="91"/>
      <c r="M1548" s="91"/>
    </row>
    <row r="1549" spans="9:13" s="30" customFormat="1">
      <c r="I1549" s="91"/>
      <c r="J1549" s="91"/>
      <c r="K1549" s="91"/>
      <c r="L1549" s="91"/>
      <c r="M1549" s="91"/>
    </row>
    <row r="1550" spans="9:13" s="30" customFormat="1">
      <c r="I1550" s="91"/>
      <c r="J1550" s="91"/>
      <c r="K1550" s="91"/>
      <c r="L1550" s="91"/>
      <c r="M1550" s="91"/>
    </row>
    <row r="1551" spans="9:13" s="30" customFormat="1">
      <c r="I1551" s="91"/>
      <c r="J1551" s="91"/>
      <c r="K1551" s="91"/>
      <c r="L1551" s="91"/>
      <c r="M1551" s="91"/>
    </row>
    <row r="1552" spans="9:13" s="30" customFormat="1">
      <c r="I1552" s="91"/>
      <c r="J1552" s="91"/>
      <c r="K1552" s="91"/>
      <c r="L1552" s="91"/>
      <c r="M1552" s="91"/>
    </row>
    <row r="1553" spans="9:13" s="30" customFormat="1">
      <c r="I1553" s="91"/>
      <c r="J1553" s="91"/>
      <c r="K1553" s="91"/>
      <c r="L1553" s="91"/>
      <c r="M1553" s="91"/>
    </row>
    <row r="1554" spans="9:13" s="30" customFormat="1">
      <c r="I1554" s="91"/>
      <c r="J1554" s="91"/>
      <c r="K1554" s="91"/>
      <c r="L1554" s="91"/>
      <c r="M1554" s="91"/>
    </row>
    <row r="1555" spans="9:13" s="30" customFormat="1">
      <c r="I1555" s="91"/>
      <c r="J1555" s="91"/>
      <c r="K1555" s="91"/>
      <c r="L1555" s="91"/>
      <c r="M1555" s="91"/>
    </row>
    <row r="1556" spans="9:13" s="30" customFormat="1">
      <c r="I1556" s="91"/>
      <c r="J1556" s="91"/>
      <c r="K1556" s="91"/>
      <c r="L1556" s="91"/>
      <c r="M1556" s="91"/>
    </row>
    <row r="1557" spans="9:13" s="30" customFormat="1">
      <c r="I1557" s="91"/>
      <c r="J1557" s="91"/>
      <c r="K1557" s="91"/>
      <c r="L1557" s="91"/>
      <c r="M1557" s="91"/>
    </row>
    <row r="1558" spans="9:13" s="30" customFormat="1">
      <c r="I1558" s="91"/>
      <c r="J1558" s="91"/>
      <c r="K1558" s="91"/>
      <c r="L1558" s="91"/>
      <c r="M1558" s="91"/>
    </row>
    <row r="1559" spans="9:13" s="30" customFormat="1">
      <c r="I1559" s="91"/>
      <c r="J1559" s="91"/>
      <c r="K1559" s="91"/>
      <c r="L1559" s="91"/>
      <c r="M1559" s="91"/>
    </row>
    <row r="1560" spans="9:13" s="30" customFormat="1">
      <c r="I1560" s="91"/>
      <c r="J1560" s="91"/>
      <c r="K1560" s="91"/>
      <c r="L1560" s="91"/>
      <c r="M1560" s="91"/>
    </row>
    <row r="1561" spans="9:13" s="30" customFormat="1">
      <c r="I1561" s="91"/>
      <c r="J1561" s="91"/>
      <c r="K1561" s="91"/>
      <c r="L1561" s="91"/>
      <c r="M1561" s="91"/>
    </row>
    <row r="1562" spans="9:13" s="30" customFormat="1">
      <c r="I1562" s="91"/>
      <c r="J1562" s="91"/>
      <c r="K1562" s="91"/>
      <c r="L1562" s="91"/>
      <c r="M1562" s="91"/>
    </row>
    <row r="1563" spans="9:13" s="30" customFormat="1">
      <c r="I1563" s="91"/>
      <c r="J1563" s="91"/>
      <c r="K1563" s="91"/>
      <c r="L1563" s="91"/>
      <c r="M1563" s="91"/>
    </row>
    <row r="1564" spans="9:13" s="30" customFormat="1">
      <c r="I1564" s="91"/>
      <c r="J1564" s="91"/>
      <c r="K1564" s="91"/>
      <c r="L1564" s="91"/>
      <c r="M1564" s="91"/>
    </row>
    <row r="1565" spans="9:13" s="30" customFormat="1">
      <c r="I1565" s="91"/>
      <c r="J1565" s="91"/>
      <c r="K1565" s="91"/>
      <c r="L1565" s="91"/>
      <c r="M1565" s="91"/>
    </row>
    <row r="1566" spans="9:13" s="30" customFormat="1">
      <c r="I1566" s="91"/>
      <c r="J1566" s="91"/>
      <c r="K1566" s="91"/>
      <c r="L1566" s="91"/>
      <c r="M1566" s="91"/>
    </row>
    <row r="1567" spans="9:13" s="30" customFormat="1">
      <c r="I1567" s="91"/>
      <c r="J1567" s="91"/>
      <c r="K1567" s="91"/>
      <c r="L1567" s="91"/>
      <c r="M1567" s="91"/>
    </row>
    <row r="1568" spans="9:13" s="30" customFormat="1">
      <c r="I1568" s="91"/>
      <c r="J1568" s="91"/>
      <c r="K1568" s="91"/>
      <c r="L1568" s="91"/>
      <c r="M1568" s="91"/>
    </row>
    <row r="1569" spans="9:13" s="30" customFormat="1">
      <c r="I1569" s="91"/>
      <c r="J1569" s="91"/>
      <c r="K1569" s="91"/>
      <c r="L1569" s="91"/>
      <c r="M1569" s="91"/>
    </row>
    <row r="1570" spans="9:13" s="30" customFormat="1">
      <c r="I1570" s="91"/>
      <c r="J1570" s="91"/>
      <c r="K1570" s="91"/>
      <c r="L1570" s="91"/>
      <c r="M1570" s="91"/>
    </row>
    <row r="1571" spans="9:13" s="30" customFormat="1">
      <c r="I1571" s="91"/>
      <c r="J1571" s="91"/>
      <c r="K1571" s="91"/>
      <c r="L1571" s="91"/>
      <c r="M1571" s="91"/>
    </row>
    <row r="1572" spans="9:13" s="30" customFormat="1">
      <c r="I1572" s="91"/>
      <c r="J1572" s="91"/>
      <c r="K1572" s="91"/>
      <c r="L1572" s="91"/>
      <c r="M1572" s="91"/>
    </row>
    <row r="1573" spans="9:13" s="30" customFormat="1">
      <c r="I1573" s="91"/>
      <c r="J1573" s="91"/>
      <c r="K1573" s="91"/>
      <c r="L1573" s="91"/>
      <c r="M1573" s="91"/>
    </row>
    <row r="1574" spans="9:13" s="30" customFormat="1">
      <c r="I1574" s="91"/>
      <c r="J1574" s="91"/>
      <c r="K1574" s="91"/>
      <c r="L1574" s="91"/>
      <c r="M1574" s="91"/>
    </row>
    <row r="1575" spans="9:13" s="30" customFormat="1">
      <c r="I1575" s="91"/>
      <c r="J1575" s="91"/>
      <c r="K1575" s="91"/>
      <c r="L1575" s="91"/>
      <c r="M1575" s="91"/>
    </row>
    <row r="1576" spans="9:13" s="30" customFormat="1">
      <c r="I1576" s="91"/>
      <c r="J1576" s="91"/>
      <c r="K1576" s="91"/>
      <c r="L1576" s="91"/>
      <c r="M1576" s="91"/>
    </row>
    <row r="1577" spans="9:13" s="30" customFormat="1">
      <c r="I1577" s="91"/>
      <c r="J1577" s="91"/>
      <c r="K1577" s="91"/>
      <c r="L1577" s="91"/>
      <c r="M1577" s="91"/>
    </row>
    <row r="1578" spans="9:13" s="30" customFormat="1">
      <c r="I1578" s="91"/>
      <c r="J1578" s="91"/>
      <c r="K1578" s="91"/>
      <c r="L1578" s="91"/>
      <c r="M1578" s="91"/>
    </row>
    <row r="1579" spans="9:13" s="30" customFormat="1">
      <c r="I1579" s="91"/>
      <c r="J1579" s="91"/>
      <c r="K1579" s="91"/>
      <c r="L1579" s="91"/>
      <c r="M1579" s="91"/>
    </row>
    <row r="1580" spans="9:13" s="30" customFormat="1">
      <c r="I1580" s="91"/>
      <c r="J1580" s="91"/>
      <c r="K1580" s="91"/>
      <c r="L1580" s="91"/>
      <c r="M1580" s="91"/>
    </row>
    <row r="1581" spans="9:13" s="30" customFormat="1">
      <c r="I1581" s="91"/>
      <c r="J1581" s="91"/>
      <c r="K1581" s="91"/>
      <c r="L1581" s="91"/>
      <c r="M1581" s="91"/>
    </row>
    <row r="1582" spans="9:13" s="30" customFormat="1">
      <c r="I1582" s="91"/>
      <c r="J1582" s="91"/>
      <c r="K1582" s="91"/>
      <c r="L1582" s="91"/>
      <c r="M1582" s="91"/>
    </row>
    <row r="1583" spans="9:13" s="30" customFormat="1">
      <c r="I1583" s="91"/>
      <c r="J1583" s="91"/>
      <c r="K1583" s="91"/>
      <c r="L1583" s="91"/>
      <c r="M1583" s="91"/>
    </row>
    <row r="1584" spans="9:13" s="30" customFormat="1">
      <c r="I1584" s="91"/>
      <c r="J1584" s="91"/>
      <c r="K1584" s="91"/>
      <c r="L1584" s="91"/>
      <c r="M1584" s="91"/>
    </row>
    <row r="1585" spans="9:13" s="30" customFormat="1">
      <c r="I1585" s="91"/>
      <c r="J1585" s="91"/>
      <c r="K1585" s="91"/>
      <c r="L1585" s="91"/>
      <c r="M1585" s="91"/>
    </row>
    <row r="1586" spans="9:13" s="30" customFormat="1">
      <c r="I1586" s="91"/>
      <c r="J1586" s="91"/>
      <c r="K1586" s="91"/>
      <c r="L1586" s="91"/>
      <c r="M1586" s="91"/>
    </row>
    <row r="1587" spans="9:13" s="30" customFormat="1">
      <c r="I1587" s="91"/>
      <c r="J1587" s="91"/>
      <c r="K1587" s="91"/>
      <c r="L1587" s="91"/>
      <c r="M1587" s="91"/>
    </row>
    <row r="1588" spans="9:13" s="30" customFormat="1">
      <c r="I1588" s="91"/>
      <c r="J1588" s="91"/>
      <c r="K1588" s="91"/>
      <c r="L1588" s="91"/>
      <c r="M1588" s="91"/>
    </row>
    <row r="1589" spans="9:13" s="30" customFormat="1">
      <c r="I1589" s="91"/>
      <c r="J1589" s="91"/>
      <c r="K1589" s="91"/>
      <c r="L1589" s="91"/>
      <c r="M1589" s="91"/>
    </row>
    <row r="1590" spans="9:13" s="30" customFormat="1">
      <c r="I1590" s="91"/>
      <c r="J1590" s="91"/>
      <c r="K1590" s="91"/>
      <c r="L1590" s="91"/>
      <c r="M1590" s="91"/>
    </row>
    <row r="1591" spans="9:13" s="30" customFormat="1">
      <c r="I1591" s="91"/>
      <c r="J1591" s="91"/>
      <c r="K1591" s="91"/>
      <c r="L1591" s="91"/>
      <c r="M1591" s="91"/>
    </row>
    <row r="1592" spans="9:13" s="30" customFormat="1">
      <c r="I1592" s="91"/>
      <c r="J1592" s="91"/>
      <c r="K1592" s="91"/>
      <c r="L1592" s="91"/>
      <c r="M1592" s="91"/>
    </row>
    <row r="1593" spans="9:13" s="30" customFormat="1">
      <c r="I1593" s="91"/>
      <c r="J1593" s="91"/>
      <c r="K1593" s="91"/>
      <c r="L1593" s="91"/>
      <c r="M1593" s="91"/>
    </row>
    <row r="1594" spans="9:13" s="30" customFormat="1">
      <c r="I1594" s="91"/>
      <c r="J1594" s="91"/>
      <c r="K1594" s="91"/>
      <c r="L1594" s="91"/>
      <c r="M1594" s="91"/>
    </row>
    <row r="1595" spans="9:13" s="30" customFormat="1">
      <c r="I1595" s="91"/>
      <c r="J1595" s="91"/>
      <c r="K1595" s="91"/>
      <c r="L1595" s="91"/>
      <c r="M1595" s="91"/>
    </row>
    <row r="1596" spans="9:13" s="30" customFormat="1">
      <c r="I1596" s="91"/>
      <c r="J1596" s="91"/>
      <c r="K1596" s="91"/>
      <c r="L1596" s="91"/>
      <c r="M1596" s="91"/>
    </row>
    <row r="1597" spans="9:13" s="30" customFormat="1">
      <c r="I1597" s="91"/>
      <c r="J1597" s="91"/>
      <c r="K1597" s="91"/>
      <c r="L1597" s="91"/>
      <c r="M1597" s="91"/>
    </row>
    <row r="1598" spans="9:13" s="30" customFormat="1">
      <c r="I1598" s="91"/>
      <c r="J1598" s="91"/>
      <c r="K1598" s="91"/>
      <c r="L1598" s="91"/>
      <c r="M1598" s="91"/>
    </row>
    <row r="1599" spans="9:13" s="30" customFormat="1">
      <c r="I1599" s="91"/>
      <c r="J1599" s="91"/>
      <c r="K1599" s="91"/>
      <c r="L1599" s="91"/>
      <c r="M1599" s="91"/>
    </row>
    <row r="1600" spans="9:13" s="30" customFormat="1">
      <c r="I1600" s="91"/>
      <c r="J1600" s="91"/>
      <c r="K1600" s="91"/>
      <c r="L1600" s="91"/>
      <c r="M1600" s="91"/>
    </row>
    <row r="1601" spans="9:13" s="30" customFormat="1">
      <c r="I1601" s="91"/>
      <c r="J1601" s="91"/>
      <c r="K1601" s="91"/>
      <c r="L1601" s="91"/>
      <c r="M1601" s="91"/>
    </row>
    <row r="1602" spans="9:13" s="30" customFormat="1">
      <c r="I1602" s="91"/>
      <c r="J1602" s="91"/>
      <c r="K1602" s="91"/>
      <c r="L1602" s="91"/>
      <c r="M1602" s="91"/>
    </row>
    <row r="1603" spans="9:13" s="30" customFormat="1">
      <c r="I1603" s="91"/>
      <c r="J1603" s="91"/>
      <c r="K1603" s="91"/>
      <c r="L1603" s="91"/>
      <c r="M1603" s="91"/>
    </row>
    <row r="1604" spans="9:13" s="30" customFormat="1">
      <c r="I1604" s="91"/>
      <c r="J1604" s="91"/>
      <c r="K1604" s="91"/>
      <c r="L1604" s="91"/>
      <c r="M1604" s="91"/>
    </row>
    <row r="1605" spans="9:13" s="30" customFormat="1">
      <c r="I1605" s="91"/>
      <c r="J1605" s="91"/>
      <c r="K1605" s="91"/>
      <c r="L1605" s="91"/>
      <c r="M1605" s="91"/>
    </row>
    <row r="1606" spans="9:13" s="30" customFormat="1">
      <c r="I1606" s="91"/>
      <c r="J1606" s="91"/>
      <c r="K1606" s="91"/>
      <c r="L1606" s="91"/>
      <c r="M1606" s="91"/>
    </row>
    <row r="1607" spans="9:13" s="30" customFormat="1">
      <c r="I1607" s="91"/>
      <c r="J1607" s="91"/>
      <c r="K1607" s="91"/>
      <c r="L1607" s="91"/>
      <c r="M1607" s="91"/>
    </row>
    <row r="1608" spans="9:13" s="30" customFormat="1">
      <c r="I1608" s="91"/>
      <c r="J1608" s="91"/>
      <c r="K1608" s="91"/>
      <c r="L1608" s="91"/>
      <c r="M1608" s="91"/>
    </row>
    <row r="1609" spans="9:13" s="30" customFormat="1">
      <c r="I1609" s="91"/>
      <c r="J1609" s="91"/>
      <c r="K1609" s="91"/>
      <c r="L1609" s="91"/>
      <c r="M1609" s="91"/>
    </row>
    <row r="1610" spans="9:13" s="30" customFormat="1">
      <c r="I1610" s="91"/>
      <c r="J1610" s="91"/>
      <c r="K1610" s="91"/>
      <c r="L1610" s="91"/>
      <c r="M1610" s="91"/>
    </row>
    <row r="1611" spans="9:13" s="30" customFormat="1">
      <c r="I1611" s="91"/>
      <c r="J1611" s="91"/>
      <c r="K1611" s="91"/>
      <c r="L1611" s="91"/>
      <c r="M1611" s="91"/>
    </row>
    <row r="1612" spans="9:13" s="30" customFormat="1">
      <c r="I1612" s="91"/>
      <c r="J1612" s="91"/>
      <c r="K1612" s="91"/>
      <c r="L1612" s="91"/>
      <c r="M1612" s="91"/>
    </row>
    <row r="1613" spans="9:13" s="30" customFormat="1">
      <c r="I1613" s="91"/>
      <c r="J1613" s="91"/>
      <c r="K1613" s="91"/>
      <c r="L1613" s="91"/>
      <c r="M1613" s="91"/>
    </row>
    <row r="1614" spans="9:13" s="30" customFormat="1">
      <c r="I1614" s="91"/>
      <c r="J1614" s="91"/>
      <c r="K1614" s="91"/>
      <c r="L1614" s="91"/>
      <c r="M1614" s="91"/>
    </row>
    <row r="1615" spans="9:13" s="30" customFormat="1">
      <c r="I1615" s="91"/>
      <c r="J1615" s="91"/>
      <c r="K1615" s="91"/>
      <c r="L1615" s="91"/>
      <c r="M1615" s="91"/>
    </row>
    <row r="1616" spans="9:13" s="30" customFormat="1">
      <c r="I1616" s="91"/>
      <c r="J1616" s="91"/>
      <c r="K1616" s="91"/>
      <c r="L1616" s="91"/>
      <c r="M1616" s="91"/>
    </row>
    <row r="1617" spans="9:13" s="30" customFormat="1">
      <c r="I1617" s="91"/>
      <c r="J1617" s="91"/>
      <c r="K1617" s="91"/>
      <c r="L1617" s="91"/>
      <c r="M1617" s="91"/>
    </row>
    <row r="1618" spans="9:13" s="30" customFormat="1">
      <c r="I1618" s="91"/>
      <c r="J1618" s="91"/>
      <c r="K1618" s="91"/>
      <c r="L1618" s="91"/>
      <c r="M1618" s="91"/>
    </row>
  </sheetData>
  <mergeCells count="27">
    <mergeCell ref="A1:M1"/>
    <mergeCell ref="A2:M2"/>
    <mergeCell ref="A3:A6"/>
    <mergeCell ref="B3:B5"/>
    <mergeCell ref="C3:D4"/>
    <mergeCell ref="E3:E5"/>
    <mergeCell ref="F3:G4"/>
    <mergeCell ref="H3:M3"/>
    <mergeCell ref="H4:H5"/>
    <mergeCell ref="I4:J4"/>
    <mergeCell ref="K4:K5"/>
    <mergeCell ref="L4:M4"/>
    <mergeCell ref="C6:G6"/>
    <mergeCell ref="I6:M6"/>
    <mergeCell ref="N8:P9"/>
    <mergeCell ref="A107:M107"/>
    <mergeCell ref="B51:M51"/>
    <mergeCell ref="B79:M79"/>
    <mergeCell ref="A108:M108"/>
    <mergeCell ref="A113:M113"/>
    <mergeCell ref="A114:M114"/>
    <mergeCell ref="A35:M35"/>
    <mergeCell ref="A7:M7"/>
    <mergeCell ref="A112:M112"/>
    <mergeCell ref="A109:M109"/>
    <mergeCell ref="A110:M110"/>
    <mergeCell ref="A111:M111"/>
  </mergeCells>
  <hyperlinks>
    <hyperlink ref="A1:B1" location="Inhalt!A1" display="Inhalt!A1" xr:uid="{00000000-0004-0000-0100-000000000000}"/>
    <hyperlink ref="A1:C1" location="Inhalt!A8" display="Zurück zum Inhalt" xr:uid="{00000000-0004-0000-0100-000001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I940"/>
  <sheetViews>
    <sheetView showGridLines="0" zoomScaleNormal="100" zoomScaleSheetLayoutView="100" workbookViewId="0">
      <selection sqref="A1:J1"/>
    </sheetView>
  </sheetViews>
  <sheetFormatPr baseColWidth="10" defaultRowHeight="13.2"/>
  <cols>
    <col min="1" max="1" width="10.6640625" customWidth="1"/>
    <col min="2" max="6" width="10.88671875" customWidth="1"/>
    <col min="7" max="7" width="11.44140625" customWidth="1"/>
    <col min="8" max="8" width="10.88671875" customWidth="1"/>
    <col min="9" max="10" width="17.5546875" customWidth="1"/>
    <col min="11" max="11" width="3.109375" style="30" customWidth="1"/>
    <col min="12" max="12" width="12.109375" style="30" bestFit="1" customWidth="1"/>
    <col min="13" max="113" width="11.44140625" style="30"/>
  </cols>
  <sheetData>
    <row r="1" spans="1:113" s="30" customFormat="1" ht="24" customHeight="1">
      <c r="A1" s="190" t="s">
        <v>0</v>
      </c>
      <c r="B1" s="190"/>
      <c r="C1" s="190"/>
      <c r="D1" s="190"/>
      <c r="E1" s="190"/>
      <c r="F1" s="190"/>
      <c r="G1" s="190"/>
      <c r="H1" s="190"/>
      <c r="I1" s="190"/>
      <c r="J1" s="190"/>
    </row>
    <row r="2" spans="1:113" s="30" customFormat="1" ht="27" customHeight="1">
      <c r="A2" s="191" t="s">
        <v>157</v>
      </c>
      <c r="B2" s="191"/>
      <c r="C2" s="191"/>
      <c r="D2" s="191"/>
      <c r="E2" s="191"/>
      <c r="F2" s="191"/>
      <c r="G2" s="191"/>
      <c r="H2" s="191"/>
      <c r="I2" s="191"/>
      <c r="J2" s="191"/>
    </row>
    <row r="3" spans="1:113" s="12" customFormat="1" ht="17.25" customHeight="1">
      <c r="A3" s="199" t="s">
        <v>16</v>
      </c>
      <c r="B3" s="202" t="s">
        <v>17</v>
      </c>
      <c r="C3" s="215"/>
      <c r="D3" s="215"/>
      <c r="E3" s="215"/>
      <c r="F3" s="215"/>
      <c r="G3" s="215"/>
      <c r="H3" s="215"/>
      <c r="I3" s="215"/>
      <c r="J3" s="215"/>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row>
    <row r="4" spans="1:113" s="12" customFormat="1" ht="12.75" customHeight="1">
      <c r="A4" s="213"/>
      <c r="B4" s="197" t="s">
        <v>11</v>
      </c>
      <c r="C4" s="217" t="s">
        <v>97</v>
      </c>
      <c r="D4" s="203"/>
      <c r="E4" s="218"/>
      <c r="F4" s="217" t="s">
        <v>98</v>
      </c>
      <c r="G4" s="203"/>
      <c r="H4" s="218"/>
      <c r="I4" s="217" t="s">
        <v>95</v>
      </c>
      <c r="J4" s="203"/>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row>
    <row r="5" spans="1:113" s="12" customFormat="1" ht="11.4">
      <c r="A5" s="213"/>
      <c r="B5" s="216"/>
      <c r="C5" s="196" t="s">
        <v>11</v>
      </c>
      <c r="D5" s="217" t="s">
        <v>3</v>
      </c>
      <c r="E5" s="218"/>
      <c r="F5" s="196" t="s">
        <v>11</v>
      </c>
      <c r="G5" s="217" t="s">
        <v>3</v>
      </c>
      <c r="H5" s="218"/>
      <c r="I5" s="221" t="s">
        <v>159</v>
      </c>
      <c r="J5" s="221" t="s">
        <v>160</v>
      </c>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row>
    <row r="6" spans="1:113" s="12" customFormat="1" ht="74.099999999999994" customHeight="1">
      <c r="A6" s="213"/>
      <c r="B6" s="216"/>
      <c r="C6" s="197"/>
      <c r="D6" s="11" t="s">
        <v>96</v>
      </c>
      <c r="E6" s="11" t="s">
        <v>161</v>
      </c>
      <c r="F6" s="197"/>
      <c r="G6" s="11" t="s">
        <v>96</v>
      </c>
      <c r="H6" s="171" t="s">
        <v>161</v>
      </c>
      <c r="I6" s="200"/>
      <c r="J6" s="200"/>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row>
    <row r="7" spans="1:113" s="12" customFormat="1" ht="11.4">
      <c r="A7" s="214"/>
      <c r="B7" s="13" t="s">
        <v>9</v>
      </c>
      <c r="C7" s="220" t="s">
        <v>18</v>
      </c>
      <c r="D7" s="220"/>
      <c r="E7" s="220"/>
      <c r="F7" s="220"/>
      <c r="G7" s="220"/>
      <c r="H7" s="220"/>
      <c r="I7" s="219" t="s">
        <v>9</v>
      </c>
      <c r="J7" s="220"/>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row>
    <row r="8" spans="1:113" s="12" customFormat="1" ht="12.75" customHeight="1">
      <c r="A8" s="185" t="s">
        <v>11</v>
      </c>
      <c r="B8" s="185"/>
      <c r="C8" s="185"/>
      <c r="D8" s="185"/>
      <c r="E8" s="185"/>
      <c r="F8" s="185"/>
      <c r="G8" s="185"/>
      <c r="H8" s="185"/>
      <c r="I8" s="185"/>
      <c r="J8" s="185"/>
      <c r="K8" s="54"/>
      <c r="L8" s="188"/>
      <c r="M8" s="188"/>
      <c r="N8" s="188"/>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row>
    <row r="9" spans="1:113" s="40" customFormat="1" ht="12.75" customHeight="1">
      <c r="A9" s="96">
        <v>1992</v>
      </c>
      <c r="B9" s="115">
        <v>290635</v>
      </c>
      <c r="C9" s="120">
        <v>66.028867823902843</v>
      </c>
      <c r="D9" s="120">
        <v>64.052161646050891</v>
      </c>
      <c r="E9" s="120">
        <v>1.976706177851945</v>
      </c>
      <c r="F9" s="120">
        <v>33.971132176097171</v>
      </c>
      <c r="G9" s="120">
        <v>9.2848418118946441</v>
      </c>
      <c r="H9" s="118">
        <v>24.686290364202524</v>
      </c>
      <c r="I9" s="117" t="s">
        <v>13</v>
      </c>
      <c r="J9" s="117" t="s">
        <v>13</v>
      </c>
      <c r="K9" s="55"/>
      <c r="L9" s="188"/>
      <c r="M9" s="188"/>
      <c r="N9" s="188"/>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row>
    <row r="10" spans="1:113" s="40" customFormat="1" ht="12.75" customHeight="1">
      <c r="A10" s="95">
        <v>1993</v>
      </c>
      <c r="B10" s="112">
        <v>290201</v>
      </c>
      <c r="C10" s="121">
        <v>67.418444457462243</v>
      </c>
      <c r="D10" s="121">
        <v>65.349189010375568</v>
      </c>
      <c r="E10" s="121">
        <v>2.0692554470866744</v>
      </c>
      <c r="F10" s="121">
        <v>32.581555542537757</v>
      </c>
      <c r="G10" s="121">
        <v>8.5764694125795575</v>
      </c>
      <c r="H10" s="114">
        <v>24.005086129958201</v>
      </c>
      <c r="I10" s="111" t="s">
        <v>13</v>
      </c>
      <c r="J10" s="111" t="s">
        <v>13</v>
      </c>
      <c r="K10" s="55"/>
      <c r="L10" s="39"/>
      <c r="M10" s="56"/>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row>
    <row r="11" spans="1:113" s="40" customFormat="1" ht="12.75" customHeight="1">
      <c r="A11" s="96">
        <v>1994</v>
      </c>
      <c r="B11" s="115">
        <v>291360</v>
      </c>
      <c r="C11" s="120">
        <v>67.898819330038435</v>
      </c>
      <c r="D11" s="120">
        <v>65.749244920373414</v>
      </c>
      <c r="E11" s="120">
        <v>2.1495744096650191</v>
      </c>
      <c r="F11" s="120">
        <v>32.101180669961558</v>
      </c>
      <c r="G11" s="120">
        <v>8.4932729269632059</v>
      </c>
      <c r="H11" s="118">
        <v>23.607907742998353</v>
      </c>
      <c r="I11" s="117" t="s">
        <v>13</v>
      </c>
      <c r="J11" s="117" t="s">
        <v>13</v>
      </c>
      <c r="K11" s="55"/>
      <c r="L11" s="39"/>
      <c r="M11" s="56"/>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row>
    <row r="12" spans="1:113" s="40" customFormat="1" ht="12.75" customHeight="1">
      <c r="A12" s="95">
        <v>1995</v>
      </c>
      <c r="B12" s="112">
        <v>307772</v>
      </c>
      <c r="C12" s="121">
        <v>69.650260582509134</v>
      </c>
      <c r="D12" s="121">
        <v>67.531159429707714</v>
      </c>
      <c r="E12" s="121">
        <v>2.1191011528014241</v>
      </c>
      <c r="F12" s="121">
        <v>30.349739417490866</v>
      </c>
      <c r="G12" s="121">
        <v>8.792547730137894</v>
      </c>
      <c r="H12" s="114">
        <v>21.557191687352976</v>
      </c>
      <c r="I12" s="111" t="s">
        <v>13</v>
      </c>
      <c r="J12" s="111" t="s">
        <v>13</v>
      </c>
      <c r="K12" s="55"/>
      <c r="L12" s="39"/>
      <c r="M12" s="56"/>
      <c r="N12" s="57"/>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row>
    <row r="13" spans="1:113" s="40" customFormat="1" ht="12.75" customHeight="1">
      <c r="A13" s="96">
        <v>1996</v>
      </c>
      <c r="B13" s="115">
        <v>315341</v>
      </c>
      <c r="C13" s="120">
        <v>70.501457152733067</v>
      </c>
      <c r="D13" s="120">
        <v>68.436391081400771</v>
      </c>
      <c r="E13" s="120">
        <v>2.0650660713323039</v>
      </c>
      <c r="F13" s="120">
        <v>29.498542847266929</v>
      </c>
      <c r="G13" s="120">
        <v>8.310051658363486</v>
      </c>
      <c r="H13" s="118">
        <v>21.188491188903441</v>
      </c>
      <c r="I13" s="117" t="s">
        <v>13</v>
      </c>
      <c r="J13" s="117" t="s">
        <v>13</v>
      </c>
      <c r="K13" s="55"/>
      <c r="L13" s="39"/>
      <c r="M13" s="56"/>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row>
    <row r="14" spans="1:113" s="40" customFormat="1" ht="12.75" customHeight="1">
      <c r="A14" s="95">
        <v>1997</v>
      </c>
      <c r="B14" s="112">
        <v>323430</v>
      </c>
      <c r="C14" s="121">
        <v>69.939090375042511</v>
      </c>
      <c r="D14" s="121">
        <v>67.898463346009947</v>
      </c>
      <c r="E14" s="121">
        <v>2.0406270290325574</v>
      </c>
      <c r="F14" s="121">
        <v>30.060909624957489</v>
      </c>
      <c r="G14" s="121">
        <v>8.4277896299044617</v>
      </c>
      <c r="H14" s="114">
        <v>21.633119995053026</v>
      </c>
      <c r="I14" s="111" t="s">
        <v>13</v>
      </c>
      <c r="J14" s="111" t="s">
        <v>13</v>
      </c>
      <c r="K14" s="55"/>
      <c r="L14" s="39"/>
      <c r="M14" s="56"/>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row>
    <row r="15" spans="1:113" s="40" customFormat="1" ht="12.75" customHeight="1">
      <c r="A15" s="96">
        <v>1998</v>
      </c>
      <c r="B15" s="115">
        <v>329824</v>
      </c>
      <c r="C15" s="120">
        <v>68.365855729116134</v>
      </c>
      <c r="D15" s="120">
        <v>65.867250412341122</v>
      </c>
      <c r="E15" s="120">
        <v>2.4986053167750071</v>
      </c>
      <c r="F15" s="120">
        <v>31.634144270883862</v>
      </c>
      <c r="G15" s="120">
        <v>8.3947802464344612</v>
      </c>
      <c r="H15" s="118">
        <v>23.239364024449401</v>
      </c>
      <c r="I15" s="117" t="s">
        <v>13</v>
      </c>
      <c r="J15" s="117" t="s">
        <v>13</v>
      </c>
      <c r="K15" s="55"/>
      <c r="L15" s="39"/>
      <c r="M15" s="56"/>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row>
    <row r="16" spans="1:113" s="40" customFormat="1" ht="12.75" customHeight="1">
      <c r="A16" s="95">
        <v>1999</v>
      </c>
      <c r="B16" s="112">
        <v>339904</v>
      </c>
      <c r="C16" s="121">
        <v>69.148347768781775</v>
      </c>
      <c r="D16" s="121">
        <v>66.443760591225754</v>
      </c>
      <c r="E16" s="121">
        <v>2.7045871775560157</v>
      </c>
      <c r="F16" s="121">
        <v>30.851652231218225</v>
      </c>
      <c r="G16" s="121">
        <v>8.3747175673131231</v>
      </c>
      <c r="H16" s="114">
        <v>22.476934663905102</v>
      </c>
      <c r="I16" s="111" t="s">
        <v>13</v>
      </c>
      <c r="J16" s="111" t="s">
        <v>13</v>
      </c>
      <c r="K16" s="55"/>
      <c r="L16" s="39"/>
      <c r="M16" s="56"/>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row>
    <row r="17" spans="1:113" s="40" customFormat="1" ht="12.75" customHeight="1">
      <c r="A17" s="96">
        <v>2000</v>
      </c>
      <c r="B17" s="115">
        <v>347616</v>
      </c>
      <c r="C17" s="120">
        <v>69.002865230599284</v>
      </c>
      <c r="D17" s="120">
        <v>66.080099880327708</v>
      </c>
      <c r="E17" s="120">
        <v>2.9227653502715638</v>
      </c>
      <c r="F17" s="120">
        <v>30.99713476940072</v>
      </c>
      <c r="G17" s="120">
        <v>8.0488239896897724</v>
      </c>
      <c r="H17" s="118">
        <v>22.948310779710944</v>
      </c>
      <c r="I17" s="117" t="s">
        <v>13</v>
      </c>
      <c r="J17" s="117" t="s">
        <v>13</v>
      </c>
      <c r="K17" s="55"/>
      <c r="L17" s="39"/>
      <c r="M17" s="56"/>
      <c r="N17" s="57"/>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row>
    <row r="18" spans="1:113" s="40" customFormat="1" ht="12.75" customHeight="1">
      <c r="A18" s="95">
        <v>2001</v>
      </c>
      <c r="B18" s="112">
        <v>343463</v>
      </c>
      <c r="C18" s="121">
        <v>65.596294215097402</v>
      </c>
      <c r="D18" s="121">
        <v>62.310350751027045</v>
      </c>
      <c r="E18" s="121">
        <v>3.2859434640703657</v>
      </c>
      <c r="F18" s="121">
        <v>34.403705784902591</v>
      </c>
      <c r="G18" s="121">
        <v>8.4594264884427144</v>
      </c>
      <c r="H18" s="114">
        <v>25.944279296459882</v>
      </c>
      <c r="I18" s="111" t="s">
        <v>13</v>
      </c>
      <c r="J18" s="111" t="s">
        <v>13</v>
      </c>
      <c r="K18" s="55"/>
      <c r="L18" s="39"/>
      <c r="M18" s="56"/>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row>
    <row r="19" spans="1:113" s="40" customFormat="1" ht="12.75" customHeight="1">
      <c r="A19" s="96">
        <v>2002</v>
      </c>
      <c r="B19" s="115">
        <v>361509</v>
      </c>
      <c r="C19" s="120">
        <v>65.098240984318508</v>
      </c>
      <c r="D19" s="120">
        <v>61.756138851314901</v>
      </c>
      <c r="E19" s="120">
        <v>3.3421021330036043</v>
      </c>
      <c r="F19" s="120">
        <v>34.901759015681492</v>
      </c>
      <c r="G19" s="120">
        <v>8.3159755358787759</v>
      </c>
      <c r="H19" s="118">
        <v>26.585783479802714</v>
      </c>
      <c r="I19" s="117" t="s">
        <v>13</v>
      </c>
      <c r="J19" s="117" t="s">
        <v>13</v>
      </c>
      <c r="K19" s="55"/>
      <c r="L19" s="39"/>
      <c r="M19" s="56"/>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row>
    <row r="20" spans="1:113" s="40" customFormat="1" ht="12.75" customHeight="1">
      <c r="A20" s="95">
        <v>2003</v>
      </c>
      <c r="B20" s="112">
        <v>369064</v>
      </c>
      <c r="C20" s="121">
        <v>63.293358333513972</v>
      </c>
      <c r="D20" s="121">
        <v>60.23291353261223</v>
      </c>
      <c r="E20" s="121">
        <v>3.0604448009017409</v>
      </c>
      <c r="F20" s="121">
        <v>36.706641666486028</v>
      </c>
      <c r="G20" s="121">
        <v>8.9241974291721764</v>
      </c>
      <c r="H20" s="114">
        <v>27.782444237313854</v>
      </c>
      <c r="I20" s="111" t="s">
        <v>13</v>
      </c>
      <c r="J20" s="111" t="s">
        <v>13</v>
      </c>
      <c r="K20" s="55"/>
      <c r="L20" s="39"/>
      <c r="M20" s="56"/>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row>
    <row r="21" spans="1:113" s="40" customFormat="1" ht="12.75" customHeight="1">
      <c r="A21" s="96">
        <v>2004</v>
      </c>
      <c r="B21" s="115">
        <v>386905</v>
      </c>
      <c r="C21" s="120">
        <v>61.533968286788742</v>
      </c>
      <c r="D21" s="120">
        <v>58.514363991160621</v>
      </c>
      <c r="E21" s="120">
        <v>3.0196042956281257</v>
      </c>
      <c r="F21" s="120">
        <v>38.466031713211251</v>
      </c>
      <c r="G21" s="120">
        <v>9.5925356353626849</v>
      </c>
      <c r="H21" s="118">
        <v>28.873496077848564</v>
      </c>
      <c r="I21" s="117" t="s">
        <v>13</v>
      </c>
      <c r="J21" s="117" t="s">
        <v>13</v>
      </c>
      <c r="K21" s="55"/>
      <c r="L21" s="39"/>
      <c r="M21" s="56"/>
      <c r="N21" s="57"/>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row>
    <row r="22" spans="1:113" s="40" customFormat="1" ht="12.75" customHeight="1">
      <c r="A22" s="95">
        <v>2005</v>
      </c>
      <c r="B22" s="112">
        <v>399372</v>
      </c>
      <c r="C22" s="121">
        <v>61.063870276333844</v>
      </c>
      <c r="D22" s="121">
        <v>57.957242871307955</v>
      </c>
      <c r="E22" s="121">
        <v>3.1066274050258906</v>
      </c>
      <c r="F22" s="121">
        <v>38.936129723666156</v>
      </c>
      <c r="G22" s="121">
        <v>9.8146590146530066</v>
      </c>
      <c r="H22" s="114">
        <v>29.121470709013153</v>
      </c>
      <c r="I22" s="111" t="s">
        <v>13</v>
      </c>
      <c r="J22" s="111" t="s">
        <v>13</v>
      </c>
      <c r="K22" s="55"/>
      <c r="L22" s="39"/>
      <c r="M22" s="56"/>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row>
    <row r="23" spans="1:113" s="40" customFormat="1" ht="12.75" customHeight="1">
      <c r="A23" s="96">
        <v>2006</v>
      </c>
      <c r="B23" s="115">
        <v>414768</v>
      </c>
      <c r="C23" s="120">
        <v>62.184160783859888</v>
      </c>
      <c r="D23" s="120">
        <v>58.752121668016819</v>
      </c>
      <c r="E23" s="120">
        <v>3.4320391158430739</v>
      </c>
      <c r="F23" s="120">
        <v>37.815839216140105</v>
      </c>
      <c r="G23" s="120">
        <v>10.029944450873742</v>
      </c>
      <c r="H23" s="118">
        <v>27.785894765266367</v>
      </c>
      <c r="I23" s="117" t="s">
        <v>13</v>
      </c>
      <c r="J23" s="117" t="s">
        <v>13</v>
      </c>
      <c r="K23" s="55"/>
      <c r="L23" s="39"/>
      <c r="M23" s="56"/>
      <c r="N23" s="57"/>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row>
    <row r="24" spans="1:113" s="40" customFormat="1" ht="12.75" customHeight="1">
      <c r="A24" s="95">
        <v>2007</v>
      </c>
      <c r="B24" s="112">
        <v>434000</v>
      </c>
      <c r="C24" s="121">
        <v>62.841244239631337</v>
      </c>
      <c r="D24" s="121">
        <v>59.62511520737327</v>
      </c>
      <c r="E24" s="121">
        <v>3.2161290322580647</v>
      </c>
      <c r="F24" s="121">
        <v>37.158755760368663</v>
      </c>
      <c r="G24" s="121">
        <v>10.016589861751152</v>
      </c>
      <c r="H24" s="114">
        <v>27.14216589861751</v>
      </c>
      <c r="I24" s="111" t="s">
        <v>13</v>
      </c>
      <c r="J24" s="111" t="s">
        <v>13</v>
      </c>
      <c r="K24" s="55"/>
      <c r="L24" s="39"/>
      <c r="M24" s="56"/>
      <c r="N24" s="57"/>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row>
    <row r="25" spans="1:113" s="40" customFormat="1" ht="12.75" customHeight="1">
      <c r="A25" s="96">
        <v>2008</v>
      </c>
      <c r="B25" s="115">
        <v>441806</v>
      </c>
      <c r="C25" s="120">
        <v>63.445041488798246</v>
      </c>
      <c r="D25" s="120">
        <v>60.259706749116127</v>
      </c>
      <c r="E25" s="120">
        <v>3.1853347396821228</v>
      </c>
      <c r="F25" s="120">
        <v>36.554958511201754</v>
      </c>
      <c r="G25" s="120">
        <v>9.9290186190318828</v>
      </c>
      <c r="H25" s="118">
        <v>26.625939892169864</v>
      </c>
      <c r="I25" s="117" t="s">
        <v>13</v>
      </c>
      <c r="J25" s="117" t="s">
        <v>13</v>
      </c>
      <c r="K25" s="55"/>
      <c r="L25" s="39"/>
      <c r="M25" s="56"/>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row>
    <row r="26" spans="1:113" s="40" customFormat="1" ht="12.75" customHeight="1">
      <c r="A26" s="95">
        <v>2009</v>
      </c>
      <c r="B26" s="112">
        <v>449047</v>
      </c>
      <c r="C26" s="121">
        <v>62.684306987909956</v>
      </c>
      <c r="D26" s="121">
        <v>59.743189465690669</v>
      </c>
      <c r="E26" s="121">
        <v>2.9411175222192778</v>
      </c>
      <c r="F26" s="121">
        <v>37.315693012090051</v>
      </c>
      <c r="G26" s="121">
        <v>10.279547575198142</v>
      </c>
      <c r="H26" s="114">
        <v>27.036145436891907</v>
      </c>
      <c r="I26" s="111" t="s">
        <v>13</v>
      </c>
      <c r="J26" s="111" t="s">
        <v>13</v>
      </c>
      <c r="K26" s="55"/>
      <c r="L26" s="39"/>
      <c r="M26" s="56"/>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row>
    <row r="27" spans="1:113" s="40" customFormat="1" ht="12.75" customHeight="1">
      <c r="A27" s="96">
        <v>2010</v>
      </c>
      <c r="B27" s="115">
        <v>458362</v>
      </c>
      <c r="C27" s="120">
        <v>61.339072610731257</v>
      </c>
      <c r="D27" s="120">
        <v>58.436345072235483</v>
      </c>
      <c r="E27" s="120">
        <v>2.9027275384957743</v>
      </c>
      <c r="F27" s="120">
        <v>38.660927389268743</v>
      </c>
      <c r="G27" s="120">
        <v>10.478399169215598</v>
      </c>
      <c r="H27" s="118">
        <v>28.182528220053143</v>
      </c>
      <c r="I27" s="117" t="s">
        <v>13</v>
      </c>
      <c r="J27" s="117" t="s">
        <v>13</v>
      </c>
      <c r="K27" s="55"/>
      <c r="L27" s="39"/>
      <c r="M27" s="56"/>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row>
    <row r="28" spans="1:113" s="40" customFormat="1" ht="12.75" customHeight="1">
      <c r="A28" s="95">
        <v>2011</v>
      </c>
      <c r="B28" s="112">
        <v>506467</v>
      </c>
      <c r="C28" s="121">
        <v>64.061429471219256</v>
      </c>
      <c r="D28" s="121">
        <v>61.368460334039533</v>
      </c>
      <c r="E28" s="121">
        <v>2.6929691371797175</v>
      </c>
      <c r="F28" s="121">
        <v>35.938570528780751</v>
      </c>
      <c r="G28" s="121">
        <v>9.7153417695526052</v>
      </c>
      <c r="H28" s="114">
        <v>26.223228759228146</v>
      </c>
      <c r="I28" s="111" t="s">
        <v>13</v>
      </c>
      <c r="J28" s="111" t="s">
        <v>13</v>
      </c>
      <c r="K28" s="55"/>
      <c r="L28" s="39"/>
      <c r="M28" s="56"/>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row>
    <row r="29" spans="1:113" s="40" customFormat="1" ht="12.75" customHeight="1">
      <c r="A29" s="96">
        <v>2012</v>
      </c>
      <c r="B29" s="115">
        <v>500957</v>
      </c>
      <c r="C29" s="120">
        <v>63.59647634427705</v>
      </c>
      <c r="D29" s="120">
        <v>60.836558826406261</v>
      </c>
      <c r="E29" s="120">
        <v>2.7599175178707953</v>
      </c>
      <c r="F29" s="120">
        <v>36.40352365572295</v>
      </c>
      <c r="G29" s="120">
        <v>10.362566048583012</v>
      </c>
      <c r="H29" s="118">
        <v>26.040957607139937</v>
      </c>
      <c r="I29" s="117" t="s">
        <v>13</v>
      </c>
      <c r="J29" s="117" t="s">
        <v>13</v>
      </c>
      <c r="K29" s="55"/>
      <c r="L29" s="39"/>
      <c r="M29" s="56"/>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row>
    <row r="30" spans="1:113" s="40" customFormat="1" ht="12.75" customHeight="1">
      <c r="A30" s="95">
        <v>2013</v>
      </c>
      <c r="B30" s="112">
        <v>476475</v>
      </c>
      <c r="C30" s="121">
        <v>67.121255050107564</v>
      </c>
      <c r="D30" s="121">
        <v>66.928590167374992</v>
      </c>
      <c r="E30" s="121">
        <v>0.19266488273256727</v>
      </c>
      <c r="F30" s="121">
        <v>32.878744949892443</v>
      </c>
      <c r="G30" s="121">
        <v>11.022404113542159</v>
      </c>
      <c r="H30" s="114">
        <v>21.856340836350281</v>
      </c>
      <c r="I30" s="111" t="s">
        <v>13</v>
      </c>
      <c r="J30" s="111" t="s">
        <v>13</v>
      </c>
      <c r="K30" s="55"/>
      <c r="L30" s="39"/>
      <c r="M30" s="56"/>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row>
    <row r="31" spans="1:113" s="40" customFormat="1" ht="12.75" customHeight="1">
      <c r="A31" s="96">
        <v>2014</v>
      </c>
      <c r="B31" s="115">
        <v>434720</v>
      </c>
      <c r="C31" s="120">
        <v>64.612854251012138</v>
      </c>
      <c r="D31" s="120">
        <v>64.444009937430991</v>
      </c>
      <c r="E31" s="120">
        <v>0.16884431358115568</v>
      </c>
      <c r="F31" s="120">
        <v>35.387145748987855</v>
      </c>
      <c r="G31" s="120">
        <v>12.088700772911301</v>
      </c>
      <c r="H31" s="118">
        <v>23.298444976076553</v>
      </c>
      <c r="I31" s="122">
        <v>25944</v>
      </c>
      <c r="J31" s="122">
        <v>15904</v>
      </c>
      <c r="K31" s="55"/>
      <c r="L31" s="58"/>
      <c r="M31" s="56"/>
      <c r="N31" s="39"/>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row>
    <row r="32" spans="1:113" s="40" customFormat="1" ht="12.75" customHeight="1">
      <c r="A32" s="95">
        <v>2015</v>
      </c>
      <c r="B32" s="112">
        <v>444824</v>
      </c>
      <c r="C32" s="121">
        <v>64.804956567091693</v>
      </c>
      <c r="D32" s="121">
        <v>64.642869989029379</v>
      </c>
      <c r="E32" s="121">
        <v>0.16208657806233476</v>
      </c>
      <c r="F32" s="121">
        <v>35.1950434329083</v>
      </c>
      <c r="G32" s="121">
        <v>12.232478463392264</v>
      </c>
      <c r="H32" s="114">
        <v>22.962564969516034</v>
      </c>
      <c r="I32" s="123">
        <v>27726</v>
      </c>
      <c r="J32" s="123">
        <v>16652</v>
      </c>
      <c r="K32" s="55"/>
      <c r="L32" s="58"/>
      <c r="M32" s="56"/>
      <c r="N32" s="39"/>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row>
    <row r="33" spans="1:113" s="40" customFormat="1" ht="12.75" customHeight="1">
      <c r="A33" s="96">
        <v>2016</v>
      </c>
      <c r="B33" s="115">
        <v>453455</v>
      </c>
      <c r="C33" s="120">
        <v>65.590411396941263</v>
      </c>
      <c r="D33" s="120">
        <v>65.418839796672216</v>
      </c>
      <c r="E33" s="120">
        <v>0.17157160026904544</v>
      </c>
      <c r="F33" s="120">
        <v>34.409588603058737</v>
      </c>
      <c r="G33" s="120">
        <v>12.623964891775369</v>
      </c>
      <c r="H33" s="118">
        <v>21.785623711283371</v>
      </c>
      <c r="I33" s="122">
        <v>27123</v>
      </c>
      <c r="J33" s="122">
        <v>17685</v>
      </c>
      <c r="K33" s="55"/>
      <c r="L33" s="58"/>
      <c r="M33" s="56"/>
      <c r="N33" s="39"/>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row>
    <row r="34" spans="1:113" s="40" customFormat="1" ht="12.75" customHeight="1">
      <c r="A34" s="95">
        <v>2017</v>
      </c>
      <c r="B34" s="112">
        <v>440803</v>
      </c>
      <c r="C34" s="121">
        <v>65.203276747209074</v>
      </c>
      <c r="D34" s="121">
        <v>65.060809477249464</v>
      </c>
      <c r="E34" s="121">
        <v>0.14246726995959647</v>
      </c>
      <c r="F34" s="121">
        <v>34.796723252790926</v>
      </c>
      <c r="G34" s="121">
        <v>13.274410564356412</v>
      </c>
      <c r="H34" s="114">
        <v>21.522312688434518</v>
      </c>
      <c r="I34" s="123">
        <v>25749</v>
      </c>
      <c r="J34" s="123">
        <v>17809</v>
      </c>
      <c r="K34" s="55"/>
      <c r="L34" s="58"/>
      <c r="M34" s="56"/>
      <c r="N34" s="39"/>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row>
    <row r="35" spans="1:113" s="40" customFormat="1" ht="12.75" customHeight="1">
      <c r="A35" s="96">
        <v>2018</v>
      </c>
      <c r="B35" s="115">
        <v>432414</v>
      </c>
      <c r="C35" s="120">
        <v>65.361667291068287</v>
      </c>
      <c r="D35" s="120">
        <v>65.205566887288569</v>
      </c>
      <c r="E35" s="120">
        <v>0.1561004037797111</v>
      </c>
      <c r="F35" s="120">
        <v>34.638332708931721</v>
      </c>
      <c r="G35" s="120">
        <v>13.122146831508694</v>
      </c>
      <c r="H35" s="118">
        <v>21.516185877423023</v>
      </c>
      <c r="I35" s="122">
        <v>26097</v>
      </c>
      <c r="J35" s="122">
        <v>18909</v>
      </c>
      <c r="K35" s="55"/>
      <c r="L35" s="58"/>
      <c r="M35" s="56"/>
      <c r="N35" s="39"/>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row>
    <row r="36" spans="1:113" s="40" customFormat="1" ht="12.75" customHeight="1">
      <c r="A36" s="95">
        <v>2019</v>
      </c>
      <c r="B36" s="112">
        <v>419235</v>
      </c>
      <c r="C36" s="121">
        <v>66.180543132133522</v>
      </c>
      <c r="D36" s="121">
        <v>66.032416186625639</v>
      </c>
      <c r="E36" s="121">
        <v>0.14812694550788938</v>
      </c>
      <c r="F36" s="121">
        <v>33.819456867866471</v>
      </c>
      <c r="G36" s="121">
        <v>13.083115674979426</v>
      </c>
      <c r="H36" s="114">
        <v>20.736341192887046</v>
      </c>
      <c r="I36" s="123">
        <v>24723</v>
      </c>
      <c r="J36" s="123">
        <v>18912</v>
      </c>
      <c r="K36" s="55"/>
      <c r="L36" s="58"/>
      <c r="M36" s="56"/>
      <c r="N36" s="39"/>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row>
    <row r="37" spans="1:113" s="40" customFormat="1" ht="12.75" customHeight="1">
      <c r="A37" s="96">
        <v>2020</v>
      </c>
      <c r="B37" s="115">
        <v>381582</v>
      </c>
      <c r="C37" s="120">
        <v>64.792364419705322</v>
      </c>
      <c r="D37" s="120">
        <v>64.640627702564586</v>
      </c>
      <c r="E37" s="120">
        <v>0.15173671714074563</v>
      </c>
      <c r="F37" s="120">
        <v>35.207635580294664</v>
      </c>
      <c r="G37" s="120">
        <v>13.869364907149709</v>
      </c>
      <c r="H37" s="118">
        <v>21.338270673144962</v>
      </c>
      <c r="I37" s="122">
        <v>25023</v>
      </c>
      <c r="J37" s="122">
        <v>17649</v>
      </c>
      <c r="K37" s="55"/>
      <c r="L37" s="58"/>
      <c r="M37" s="56"/>
      <c r="N37" s="39"/>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row>
    <row r="38" spans="1:113" s="40" customFormat="1" ht="12.75" customHeight="1">
      <c r="A38" s="95">
        <v>2021</v>
      </c>
      <c r="B38" s="112">
        <v>393267</v>
      </c>
      <c r="C38" s="121">
        <v>67</v>
      </c>
      <c r="D38" s="121">
        <v>66.842882825154419</v>
      </c>
      <c r="E38" s="121">
        <v>0.14799105950918839</v>
      </c>
      <c r="F38" s="121">
        <v>33</v>
      </c>
      <c r="G38" s="121">
        <v>12.880307780718953</v>
      </c>
      <c r="H38" s="114">
        <v>20.128818334617449</v>
      </c>
      <c r="I38" s="123">
        <v>24273</v>
      </c>
      <c r="J38" s="123">
        <v>19056</v>
      </c>
      <c r="K38" s="55"/>
      <c r="L38" s="58"/>
      <c r="M38" s="56"/>
      <c r="N38" s="39"/>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row>
    <row r="39" spans="1:113" s="36" customFormat="1" ht="12.75" customHeight="1">
      <c r="A39" s="96">
        <v>2022</v>
      </c>
      <c r="B39" s="115">
        <v>384802</v>
      </c>
      <c r="C39" s="120">
        <v>67.400000000000006</v>
      </c>
      <c r="D39" s="120">
        <v>67.2</v>
      </c>
      <c r="E39" s="120">
        <v>0.1</v>
      </c>
      <c r="F39" s="120">
        <v>32.6</v>
      </c>
      <c r="G39" s="120">
        <v>12.7</v>
      </c>
      <c r="H39" s="118">
        <v>19.899999999999999</v>
      </c>
      <c r="I39" s="122">
        <v>22250</v>
      </c>
      <c r="J39" s="122">
        <v>20607</v>
      </c>
      <c r="K39" s="37"/>
      <c r="L39" s="53"/>
      <c r="M39" s="56"/>
      <c r="N39" s="39"/>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row>
    <row r="40" spans="1:113" s="40" customFormat="1" ht="12.75" customHeight="1">
      <c r="A40" s="95">
        <v>2023</v>
      </c>
      <c r="B40" s="112">
        <v>381053</v>
      </c>
      <c r="C40" s="121">
        <v>67.900000000000006</v>
      </c>
      <c r="D40" s="121">
        <v>67.8</v>
      </c>
      <c r="E40" s="121">
        <v>0.1</v>
      </c>
      <c r="F40" s="121">
        <v>32.1</v>
      </c>
      <c r="G40" s="121">
        <v>12.6</v>
      </c>
      <c r="H40" s="114">
        <v>19.5</v>
      </c>
      <c r="I40" s="123">
        <v>21475</v>
      </c>
      <c r="J40" s="123">
        <v>22530</v>
      </c>
      <c r="K40" s="55"/>
      <c r="L40" s="58"/>
      <c r="M40" s="56"/>
      <c r="N40" s="39"/>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row>
    <row r="41" spans="1:113" s="40" customFormat="1" ht="12.75" customHeight="1">
      <c r="A41" s="96">
        <v>2024</v>
      </c>
      <c r="B41" s="115">
        <v>371623</v>
      </c>
      <c r="C41" s="120">
        <v>69.5</v>
      </c>
      <c r="D41" s="120">
        <v>69.3</v>
      </c>
      <c r="E41" s="120">
        <v>0.2</v>
      </c>
      <c r="F41" s="120">
        <v>30.5</v>
      </c>
      <c r="G41" s="120">
        <v>12.2</v>
      </c>
      <c r="H41" s="118">
        <v>18.3</v>
      </c>
      <c r="I41" s="122">
        <v>20720</v>
      </c>
      <c r="J41" s="122">
        <v>25064</v>
      </c>
      <c r="K41" s="55"/>
      <c r="L41" s="58"/>
      <c r="M41" s="56"/>
      <c r="N41" s="39"/>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row>
    <row r="42" spans="1:113" s="40" customFormat="1" ht="12.75" customHeight="1">
      <c r="A42" s="95" t="s">
        <v>162</v>
      </c>
      <c r="B42" s="112">
        <v>341739</v>
      </c>
      <c r="C42" s="121">
        <v>66.900000000000006</v>
      </c>
      <c r="D42" s="121" t="s">
        <v>13</v>
      </c>
      <c r="E42" s="121" t="s">
        <v>13</v>
      </c>
      <c r="F42" s="121">
        <v>33.1</v>
      </c>
      <c r="G42" s="121" t="s">
        <v>13</v>
      </c>
      <c r="H42" s="114" t="s">
        <v>13</v>
      </c>
      <c r="I42" s="111" t="s">
        <v>13</v>
      </c>
      <c r="J42" s="111" t="s">
        <v>13</v>
      </c>
      <c r="K42" s="55"/>
      <c r="L42" s="58"/>
      <c r="M42" s="56"/>
      <c r="N42" s="39"/>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row>
    <row r="43" spans="1:113" ht="12.75" customHeight="1">
      <c r="A43" s="184" t="s">
        <v>116</v>
      </c>
      <c r="B43" s="184"/>
      <c r="C43" s="184"/>
      <c r="D43" s="184"/>
      <c r="E43" s="184"/>
      <c r="F43" s="184"/>
      <c r="G43" s="184"/>
      <c r="H43" s="184"/>
      <c r="I43" s="184"/>
      <c r="J43" s="185"/>
      <c r="M43" s="59"/>
    </row>
    <row r="44" spans="1:113" ht="12.75" customHeight="1">
      <c r="A44" s="96">
        <v>2026</v>
      </c>
      <c r="B44" s="115">
        <v>322380</v>
      </c>
      <c r="C44" s="120">
        <v>63.685712513183205</v>
      </c>
      <c r="D44" s="120">
        <v>63.425150443575909</v>
      </c>
      <c r="E44" s="120">
        <v>0.26056206960729572</v>
      </c>
      <c r="F44" s="120">
        <v>36.314287486816795</v>
      </c>
      <c r="G44" s="120">
        <v>14.392952416403002</v>
      </c>
      <c r="H44" s="118">
        <v>21.921335070413797</v>
      </c>
      <c r="I44" s="122" t="s">
        <v>13</v>
      </c>
      <c r="J44" s="122" t="s">
        <v>13</v>
      </c>
      <c r="M44" s="59"/>
    </row>
    <row r="45" spans="1:113" ht="12.75" customHeight="1">
      <c r="A45" s="95">
        <v>2027</v>
      </c>
      <c r="B45" s="112">
        <v>374640</v>
      </c>
      <c r="C45" s="121">
        <v>68.927503736920784</v>
      </c>
      <c r="D45" s="121">
        <v>68.705957719410634</v>
      </c>
      <c r="E45" s="121">
        <v>0.22154601751014305</v>
      </c>
      <c r="F45" s="121">
        <v>31.072496263079223</v>
      </c>
      <c r="G45" s="121">
        <v>12.299807815502884</v>
      </c>
      <c r="H45" s="114">
        <v>18.772688447576343</v>
      </c>
      <c r="I45" s="123" t="s">
        <v>13</v>
      </c>
      <c r="J45" s="123" t="s">
        <v>13</v>
      </c>
      <c r="M45" s="59"/>
    </row>
    <row r="46" spans="1:113" ht="12.75" customHeight="1">
      <c r="A46" s="96">
        <v>2028</v>
      </c>
      <c r="B46" s="115">
        <v>376460</v>
      </c>
      <c r="C46" s="120">
        <v>68.982096371460443</v>
      </c>
      <c r="D46" s="120">
        <v>68.753652446475058</v>
      </c>
      <c r="E46" s="120">
        <v>0.22844392498539021</v>
      </c>
      <c r="F46" s="120">
        <v>31.01790362853955</v>
      </c>
      <c r="G46" s="120">
        <v>12.195186739627053</v>
      </c>
      <c r="H46" s="118">
        <v>18.822716888912499</v>
      </c>
      <c r="I46" s="122" t="s">
        <v>13</v>
      </c>
      <c r="J46" s="122" t="s">
        <v>13</v>
      </c>
      <c r="M46" s="59"/>
    </row>
    <row r="47" spans="1:113" ht="12.75" customHeight="1">
      <c r="A47" s="95">
        <v>2029</v>
      </c>
      <c r="B47" s="112">
        <v>378310</v>
      </c>
      <c r="C47" s="121">
        <v>68.935529063466475</v>
      </c>
      <c r="D47" s="121">
        <v>68.716132272474951</v>
      </c>
      <c r="E47" s="121">
        <v>0.21939679099151491</v>
      </c>
      <c r="F47" s="121">
        <v>31.064470936533528</v>
      </c>
      <c r="G47" s="121">
        <v>12.286220295524835</v>
      </c>
      <c r="H47" s="114">
        <v>18.778250641008697</v>
      </c>
      <c r="I47" s="123" t="s">
        <v>13</v>
      </c>
      <c r="J47" s="123" t="s">
        <v>13</v>
      </c>
      <c r="M47" s="59"/>
    </row>
    <row r="48" spans="1:113" ht="12.75" customHeight="1">
      <c r="A48" s="96">
        <v>2030</v>
      </c>
      <c r="B48" s="115">
        <v>385070</v>
      </c>
      <c r="C48" s="120">
        <v>69.286103825278516</v>
      </c>
      <c r="D48" s="120">
        <v>69.062767808450403</v>
      </c>
      <c r="E48" s="120">
        <v>0.22333601682810919</v>
      </c>
      <c r="F48" s="120">
        <v>30.713896174721476</v>
      </c>
      <c r="G48" s="120">
        <v>12.122471238995507</v>
      </c>
      <c r="H48" s="118">
        <v>18.591424935725971</v>
      </c>
      <c r="I48" s="122" t="s">
        <v>13</v>
      </c>
      <c r="J48" s="122" t="s">
        <v>13</v>
      </c>
      <c r="M48" s="59"/>
    </row>
    <row r="49" spans="1:113" ht="12.75" customHeight="1">
      <c r="A49" s="95">
        <v>2031</v>
      </c>
      <c r="B49" s="112">
        <v>388100</v>
      </c>
      <c r="C49" s="121">
        <v>69.391909301726358</v>
      </c>
      <c r="D49" s="121">
        <v>69.180623550631282</v>
      </c>
      <c r="E49" s="121">
        <v>0.21128575109507858</v>
      </c>
      <c r="F49" s="121">
        <v>30.608090698273642</v>
      </c>
      <c r="G49" s="121">
        <v>12.056171089925277</v>
      </c>
      <c r="H49" s="114">
        <v>18.551919608348364</v>
      </c>
      <c r="I49" s="123" t="s">
        <v>13</v>
      </c>
      <c r="J49" s="123" t="s">
        <v>13</v>
      </c>
      <c r="M49" s="59"/>
    </row>
    <row r="50" spans="1:113" ht="12.75" customHeight="1">
      <c r="A50" s="96">
        <v>2032</v>
      </c>
      <c r="B50" s="115">
        <v>368270</v>
      </c>
      <c r="C50" s="120">
        <v>67.274010915904086</v>
      </c>
      <c r="D50" s="120">
        <v>67.043201998533689</v>
      </c>
      <c r="E50" s="120">
        <v>0.2308089173704076</v>
      </c>
      <c r="F50" s="120">
        <v>32.725989084095907</v>
      </c>
      <c r="G50" s="120">
        <v>12.903576180519726</v>
      </c>
      <c r="H50" s="118">
        <v>19.822412903576179</v>
      </c>
      <c r="I50" s="122" t="s">
        <v>13</v>
      </c>
      <c r="J50" s="122" t="s">
        <v>13</v>
      </c>
      <c r="M50" s="59"/>
    </row>
    <row r="51" spans="1:113" ht="12.75" customHeight="1">
      <c r="A51" s="95">
        <v>2033</v>
      </c>
      <c r="B51" s="112">
        <v>397900</v>
      </c>
      <c r="C51" s="121">
        <v>69.316411158582554</v>
      </c>
      <c r="D51" s="121">
        <v>69.110329228449359</v>
      </c>
      <c r="E51" s="121">
        <v>0.20608193013319931</v>
      </c>
      <c r="F51" s="121">
        <v>30.683588841417443</v>
      </c>
      <c r="G51" s="121">
        <v>12.038200552902738</v>
      </c>
      <c r="H51" s="114">
        <v>18.645388288514702</v>
      </c>
      <c r="I51" s="123" t="s">
        <v>13</v>
      </c>
      <c r="J51" s="123" t="s">
        <v>13</v>
      </c>
      <c r="M51" s="59"/>
    </row>
    <row r="52" spans="1:113" ht="12.75" customHeight="1">
      <c r="A52" s="96">
        <v>2034</v>
      </c>
      <c r="B52" s="115">
        <v>412700</v>
      </c>
      <c r="C52" s="120">
        <v>69.903077295856548</v>
      </c>
      <c r="D52" s="120">
        <v>69.697116549551737</v>
      </c>
      <c r="E52" s="120">
        <v>0.20596074630482189</v>
      </c>
      <c r="F52" s="120">
        <v>30.096922704143449</v>
      </c>
      <c r="G52" s="120">
        <v>11.742185606978435</v>
      </c>
      <c r="H52" s="118">
        <v>18.35473709716501</v>
      </c>
      <c r="I52" s="122" t="s">
        <v>13</v>
      </c>
      <c r="J52" s="122" t="s">
        <v>13</v>
      </c>
      <c r="M52" s="59"/>
    </row>
    <row r="53" spans="1:113" ht="12.75" customHeight="1">
      <c r="A53" s="95">
        <v>2035</v>
      </c>
      <c r="B53" s="112">
        <v>424480</v>
      </c>
      <c r="C53" s="121">
        <v>70.243592159819073</v>
      </c>
      <c r="D53" s="121">
        <v>70.045702977761024</v>
      </c>
      <c r="E53" s="121">
        <v>0.19788918205804751</v>
      </c>
      <c r="F53" s="121">
        <v>29.756407840180927</v>
      </c>
      <c r="G53" s="121">
        <v>11.666038447041085</v>
      </c>
      <c r="H53" s="114">
        <v>18.090369393139841</v>
      </c>
      <c r="I53" s="123" t="s">
        <v>13</v>
      </c>
      <c r="J53" s="123" t="s">
        <v>13</v>
      </c>
      <c r="M53" s="59"/>
    </row>
    <row r="54" spans="1:113" s="36" customFormat="1" ht="12.75" customHeight="1">
      <c r="A54" s="96">
        <v>2036</v>
      </c>
      <c r="B54" s="115">
        <v>427910</v>
      </c>
      <c r="C54" s="120">
        <v>70.283470823303958</v>
      </c>
      <c r="D54" s="120">
        <v>70.080157042368711</v>
      </c>
      <c r="E54" s="120">
        <v>0.20331378093524341</v>
      </c>
      <c r="F54" s="120">
        <v>29.716529176696032</v>
      </c>
      <c r="G54" s="120">
        <v>11.642635133556121</v>
      </c>
      <c r="H54" s="118">
        <v>18.073894043139912</v>
      </c>
      <c r="I54" s="122" t="s">
        <v>13</v>
      </c>
      <c r="J54" s="122" t="s">
        <v>13</v>
      </c>
      <c r="K54" s="37"/>
      <c r="L54" s="53"/>
      <c r="M54" s="56"/>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row>
    <row r="55" spans="1:113" s="36" customFormat="1" ht="12.75" customHeight="1">
      <c r="A55" s="95">
        <v>2037</v>
      </c>
      <c r="B55" s="112">
        <v>426390</v>
      </c>
      <c r="C55" s="121">
        <v>70.217406599591925</v>
      </c>
      <c r="D55" s="121">
        <v>70.020403855625133</v>
      </c>
      <c r="E55" s="121">
        <v>0.19700274396679099</v>
      </c>
      <c r="F55" s="121">
        <v>29.782593400408075</v>
      </c>
      <c r="G55" s="121">
        <v>11.665376767747837</v>
      </c>
      <c r="H55" s="114">
        <v>18.117216632660242</v>
      </c>
      <c r="I55" s="111" t="s">
        <v>13</v>
      </c>
      <c r="J55" s="111" t="s">
        <v>13</v>
      </c>
      <c r="K55" s="37"/>
      <c r="L55" s="53"/>
      <c r="M55" s="56"/>
      <c r="N55" s="60"/>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row>
    <row r="56" spans="1:113" s="36" customFormat="1" ht="12.75" customHeight="1">
      <c r="A56" s="96">
        <v>2038</v>
      </c>
      <c r="B56" s="115">
        <v>424390</v>
      </c>
      <c r="C56" s="120">
        <v>70.069982798840698</v>
      </c>
      <c r="D56" s="120">
        <v>69.864982681024529</v>
      </c>
      <c r="E56" s="120">
        <v>0.20500011781615968</v>
      </c>
      <c r="F56" s="120">
        <v>29.930017201159309</v>
      </c>
      <c r="G56" s="120">
        <v>11.715638917033861</v>
      </c>
      <c r="H56" s="118">
        <v>18.214378284125452</v>
      </c>
      <c r="I56" s="122" t="s">
        <v>13</v>
      </c>
      <c r="J56" s="122" t="s">
        <v>13</v>
      </c>
      <c r="K56" s="37"/>
      <c r="L56" s="37"/>
      <c r="M56" s="56"/>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row>
    <row r="57" spans="1:113" s="36" customFormat="1" ht="12.75" customHeight="1">
      <c r="A57" s="95">
        <v>2039</v>
      </c>
      <c r="B57" s="112">
        <v>422000</v>
      </c>
      <c r="C57" s="121">
        <v>70.021327014218002</v>
      </c>
      <c r="D57" s="121">
        <v>69.822274881516591</v>
      </c>
      <c r="E57" s="121">
        <v>0.1990521327014218</v>
      </c>
      <c r="F57" s="121">
        <v>29.978672985781991</v>
      </c>
      <c r="G57" s="121">
        <v>11.682464454976303</v>
      </c>
      <c r="H57" s="114">
        <v>18.296208530805689</v>
      </c>
      <c r="I57" s="123" t="s">
        <v>13</v>
      </c>
      <c r="J57" s="123" t="s">
        <v>13</v>
      </c>
      <c r="K57" s="37"/>
      <c r="L57" s="53"/>
      <c r="M57" s="56"/>
      <c r="N57" s="60"/>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row>
    <row r="58" spans="1:113" s="36" customFormat="1" ht="12.75" customHeight="1">
      <c r="A58" s="96">
        <v>2040</v>
      </c>
      <c r="B58" s="115">
        <v>422390</v>
      </c>
      <c r="C58" s="120">
        <v>70.257345107601978</v>
      </c>
      <c r="D58" s="120">
        <v>70.051374322308774</v>
      </c>
      <c r="E58" s="120">
        <v>0.20597078529321242</v>
      </c>
      <c r="F58" s="120">
        <v>29.742654892398019</v>
      </c>
      <c r="G58" s="120">
        <v>11.60775586543242</v>
      </c>
      <c r="H58" s="118">
        <v>18.134899026965602</v>
      </c>
      <c r="I58" s="122" t="s">
        <v>13</v>
      </c>
      <c r="J58" s="122" t="s">
        <v>13</v>
      </c>
      <c r="K58" s="37"/>
      <c r="L58" s="37"/>
      <c r="M58" s="56"/>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row>
    <row r="59" spans="1:113" s="30" customFormat="1" ht="38.25" customHeight="1">
      <c r="A59" s="189" t="s">
        <v>134</v>
      </c>
      <c r="B59" s="189"/>
      <c r="C59" s="189"/>
      <c r="D59" s="189"/>
      <c r="E59" s="189"/>
      <c r="F59" s="189"/>
      <c r="G59" s="189"/>
      <c r="H59" s="189"/>
      <c r="I59" s="189"/>
      <c r="J59" s="189"/>
      <c r="L59" s="81"/>
    </row>
    <row r="60" spans="1:113" s="30" customFormat="1" ht="12.75" customHeight="1">
      <c r="A60" s="183" t="s">
        <v>135</v>
      </c>
      <c r="B60" s="183"/>
      <c r="C60" s="183"/>
      <c r="D60" s="183"/>
      <c r="E60" s="183"/>
      <c r="F60" s="183"/>
      <c r="G60" s="183"/>
      <c r="H60" s="183"/>
      <c r="I60" s="183"/>
      <c r="J60" s="183"/>
    </row>
    <row r="61" spans="1:113" s="30" customFormat="1">
      <c r="A61" s="183" t="s">
        <v>136</v>
      </c>
      <c r="B61" s="183"/>
      <c r="C61" s="183"/>
      <c r="D61" s="183"/>
      <c r="E61" s="183"/>
      <c r="F61" s="183"/>
      <c r="G61" s="183"/>
      <c r="H61" s="183"/>
      <c r="I61" s="183"/>
      <c r="J61" s="183"/>
    </row>
    <row r="62" spans="1:113" s="30" customFormat="1">
      <c r="A62" s="183" t="s">
        <v>137</v>
      </c>
      <c r="B62" s="183"/>
      <c r="C62" s="183"/>
      <c r="D62" s="183"/>
      <c r="E62" s="183"/>
      <c r="F62" s="183"/>
      <c r="G62" s="183"/>
      <c r="H62" s="183"/>
      <c r="I62" s="183"/>
      <c r="J62" s="183"/>
    </row>
    <row r="63" spans="1:113" s="30" customFormat="1">
      <c r="A63" s="183" t="s">
        <v>138</v>
      </c>
      <c r="B63" s="183"/>
      <c r="C63" s="183"/>
      <c r="D63" s="183"/>
      <c r="E63" s="183"/>
      <c r="F63" s="183"/>
      <c r="G63" s="183"/>
      <c r="H63" s="183"/>
      <c r="I63" s="183"/>
      <c r="J63" s="183"/>
    </row>
    <row r="64" spans="1:113" s="30" customFormat="1">
      <c r="A64" s="183" t="s">
        <v>139</v>
      </c>
      <c r="B64" s="183"/>
      <c r="C64" s="183"/>
      <c r="D64" s="183"/>
      <c r="E64" s="183"/>
      <c r="F64" s="183"/>
      <c r="G64" s="183"/>
      <c r="H64" s="183"/>
      <c r="I64" s="183"/>
      <c r="J64" s="183"/>
    </row>
    <row r="65" spans="1:10" s="30" customFormat="1">
      <c r="A65" s="183" t="s">
        <v>140</v>
      </c>
      <c r="B65" s="183"/>
      <c r="C65" s="183"/>
      <c r="D65" s="183"/>
      <c r="E65" s="183"/>
      <c r="F65" s="183"/>
      <c r="G65" s="183"/>
      <c r="H65" s="183"/>
      <c r="I65" s="183"/>
      <c r="J65" s="183"/>
    </row>
    <row r="66" spans="1:10" s="30" customFormat="1"/>
    <row r="67" spans="1:10" s="30" customFormat="1"/>
    <row r="68" spans="1:10" s="30" customFormat="1"/>
    <row r="69" spans="1:10" s="30" customFormat="1"/>
    <row r="70" spans="1:10" s="30" customFormat="1"/>
    <row r="71" spans="1:10" s="30" customFormat="1"/>
    <row r="72" spans="1:10" s="30" customFormat="1"/>
    <row r="73" spans="1:10" s="30" customFormat="1"/>
    <row r="74" spans="1:10" s="30" customFormat="1"/>
    <row r="75" spans="1:10" s="30" customFormat="1"/>
    <row r="76" spans="1:10" s="30" customFormat="1"/>
    <row r="77" spans="1:10" s="30" customFormat="1"/>
    <row r="78" spans="1:10" s="30" customFormat="1"/>
    <row r="79" spans="1:10" s="30" customFormat="1"/>
    <row r="80" spans="1:1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row r="154" s="30" customFormat="1"/>
    <row r="155" s="30" customFormat="1"/>
    <row r="156" s="30" customFormat="1"/>
    <row r="157" s="30" customFormat="1"/>
    <row r="158" s="30" customFormat="1"/>
    <row r="159" s="30" customFormat="1"/>
    <row r="160" s="30" customFormat="1"/>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row r="195" s="30" customFormat="1"/>
    <row r="196" s="30" customFormat="1"/>
    <row r="197" s="30" customFormat="1"/>
    <row r="198" s="30" customFormat="1"/>
    <row r="199" s="30" customFormat="1"/>
    <row r="200" s="30" customFormat="1"/>
    <row r="201" s="30" customFormat="1"/>
    <row r="202" s="30" customFormat="1"/>
    <row r="203" s="30" customFormat="1"/>
    <row r="204" s="30" customFormat="1"/>
    <row r="205" s="30" customFormat="1"/>
    <row r="206" s="30" customFormat="1"/>
    <row r="207" s="30" customFormat="1"/>
    <row r="208" s="30" customFormat="1"/>
    <row r="209" s="30" customFormat="1"/>
    <row r="210" s="30" customFormat="1"/>
    <row r="211" s="30" customFormat="1"/>
    <row r="212" s="30" customFormat="1"/>
    <row r="213" s="30" customFormat="1"/>
    <row r="214" s="30" customFormat="1"/>
    <row r="215" s="30" customFormat="1"/>
    <row r="216" s="30" customFormat="1"/>
    <row r="217" s="30" customFormat="1"/>
    <row r="218" s="30" customFormat="1"/>
    <row r="219" s="30" customFormat="1"/>
    <row r="220" s="30" customFormat="1"/>
    <row r="221" s="30" customFormat="1"/>
    <row r="222" s="30" customFormat="1"/>
    <row r="223" s="30" customFormat="1"/>
    <row r="224" s="30" customFormat="1"/>
    <row r="225" s="30" customFormat="1"/>
    <row r="226" s="30" customFormat="1"/>
    <row r="227" s="30" customFormat="1"/>
    <row r="228" s="30" customFormat="1"/>
    <row r="229" s="30" customFormat="1"/>
    <row r="230" s="30" customFormat="1"/>
    <row r="231" s="30" customFormat="1"/>
    <row r="232" s="30" customFormat="1"/>
    <row r="233" s="30" customFormat="1"/>
    <row r="234" s="30" customFormat="1"/>
    <row r="235" s="30" customFormat="1"/>
    <row r="236" s="30" customFormat="1"/>
    <row r="237" s="30" customFormat="1"/>
    <row r="238" s="30" customFormat="1"/>
    <row r="239" s="30" customFormat="1"/>
    <row r="240" s="30" customFormat="1"/>
    <row r="241" s="30" customFormat="1"/>
    <row r="242" s="30" customFormat="1"/>
    <row r="243" s="30" customFormat="1"/>
    <row r="244" s="30" customFormat="1"/>
    <row r="245" s="30" customFormat="1"/>
    <row r="246" s="30" customFormat="1"/>
    <row r="247" s="30" customFormat="1"/>
    <row r="248" s="30" customFormat="1"/>
    <row r="249" s="30" customFormat="1"/>
    <row r="250" s="30" customFormat="1"/>
    <row r="251" s="30" customFormat="1"/>
    <row r="252" s="30" customFormat="1"/>
    <row r="253" s="30" customFormat="1"/>
    <row r="254" s="30" customFormat="1"/>
    <row r="255" s="30" customFormat="1"/>
    <row r="256" s="30" customFormat="1"/>
    <row r="257" s="30" customFormat="1"/>
    <row r="258" s="30" customFormat="1"/>
    <row r="259" s="30" customFormat="1"/>
    <row r="260" s="30" customFormat="1"/>
    <row r="261" s="30" customFormat="1"/>
    <row r="262" s="30" customFormat="1"/>
    <row r="263" s="30" customFormat="1"/>
    <row r="264" s="30" customFormat="1"/>
    <row r="265" s="30" customFormat="1"/>
    <row r="266" s="30" customFormat="1"/>
    <row r="267" s="30" customFormat="1"/>
    <row r="268" s="30" customFormat="1"/>
    <row r="269" s="30" customFormat="1"/>
    <row r="270" s="30" customFormat="1"/>
    <row r="271" s="30" customFormat="1"/>
    <row r="272" s="30" customFormat="1"/>
    <row r="273" s="30" customFormat="1"/>
    <row r="274" s="30" customFormat="1"/>
    <row r="275" s="30" customFormat="1"/>
    <row r="276" s="30" customFormat="1"/>
    <row r="277" s="30" customFormat="1"/>
    <row r="278" s="30" customFormat="1"/>
    <row r="279" s="30" customFormat="1"/>
    <row r="280" s="30" customFormat="1"/>
    <row r="281" s="30" customFormat="1"/>
    <row r="282" s="30" customFormat="1"/>
    <row r="283" s="30" customFormat="1"/>
    <row r="284" s="30" customFormat="1"/>
    <row r="285" s="30" customFormat="1"/>
    <row r="286" s="30" customFormat="1"/>
    <row r="287" s="30" customFormat="1"/>
    <row r="288" s="30" customFormat="1"/>
    <row r="289" s="30" customFormat="1"/>
    <row r="290" s="30" customFormat="1"/>
    <row r="291" s="30" customFormat="1"/>
    <row r="292" s="30" customFormat="1"/>
    <row r="293" s="30" customFormat="1"/>
    <row r="294" s="30" customFormat="1"/>
    <row r="295" s="30" customFormat="1"/>
    <row r="296" s="30" customFormat="1"/>
    <row r="297" s="30" customFormat="1"/>
    <row r="298" s="30" customFormat="1"/>
    <row r="299" s="30" customFormat="1"/>
    <row r="300" s="30" customFormat="1"/>
    <row r="301" s="30" customFormat="1"/>
    <row r="302" s="30" customFormat="1"/>
    <row r="303" s="30" customFormat="1"/>
    <row r="304" s="30" customFormat="1"/>
    <row r="305" s="30" customFormat="1"/>
    <row r="306" s="30" customFormat="1"/>
    <row r="307" s="30" customFormat="1"/>
    <row r="308" s="30" customFormat="1"/>
    <row r="309" s="30" customFormat="1"/>
    <row r="310" s="30" customFormat="1"/>
    <row r="311" s="30" customFormat="1"/>
    <row r="312" s="30" customFormat="1"/>
    <row r="313" s="30" customFormat="1"/>
    <row r="314" s="30" customFormat="1"/>
    <row r="315" s="30" customFormat="1"/>
    <row r="316" s="30" customFormat="1"/>
    <row r="317" s="30" customFormat="1"/>
    <row r="318" s="30" customFormat="1"/>
    <row r="319" s="30" customFormat="1"/>
    <row r="320" s="30" customFormat="1"/>
    <row r="321" s="30" customFormat="1"/>
    <row r="322" s="30" customFormat="1"/>
    <row r="323" s="30" customFormat="1"/>
    <row r="324" s="30" customFormat="1"/>
    <row r="325" s="30" customFormat="1"/>
    <row r="326" s="30" customFormat="1"/>
    <row r="327" s="30" customFormat="1"/>
    <row r="328" s="30" customFormat="1"/>
    <row r="329" s="30" customFormat="1"/>
    <row r="330" s="30" customFormat="1"/>
    <row r="331" s="30" customFormat="1"/>
    <row r="332" s="30" customFormat="1"/>
    <row r="333" s="30" customFormat="1"/>
    <row r="334" s="30" customFormat="1"/>
    <row r="335" s="30" customFormat="1"/>
    <row r="336" s="30" customFormat="1"/>
    <row r="337" s="30" customFormat="1"/>
    <row r="338" s="30" customFormat="1"/>
    <row r="339" s="30" customFormat="1"/>
    <row r="340" s="30" customFormat="1"/>
    <row r="341" s="30" customFormat="1"/>
    <row r="342" s="30" customFormat="1"/>
    <row r="343" s="30" customFormat="1"/>
    <row r="344" s="30" customFormat="1"/>
    <row r="345" s="30" customFormat="1"/>
    <row r="346" s="30" customFormat="1"/>
    <row r="347" s="30" customFormat="1"/>
    <row r="348" s="30" customFormat="1"/>
    <row r="349" s="30" customFormat="1"/>
    <row r="350" s="30" customFormat="1"/>
    <row r="351" s="30" customFormat="1"/>
    <row r="352" s="30" customFormat="1"/>
    <row r="353" s="30" customFormat="1"/>
    <row r="354" s="30" customFormat="1"/>
    <row r="355" s="30" customFormat="1"/>
    <row r="356" s="30" customFormat="1"/>
    <row r="357" s="30" customFormat="1"/>
    <row r="358" s="30" customFormat="1"/>
    <row r="359" s="30" customFormat="1"/>
    <row r="360" s="30" customFormat="1"/>
    <row r="361" s="30" customFormat="1"/>
    <row r="362" s="30" customFormat="1"/>
    <row r="363" s="30" customFormat="1"/>
    <row r="364" s="30" customFormat="1"/>
    <row r="365" s="30" customFormat="1"/>
    <row r="366" s="30" customFormat="1"/>
    <row r="367" s="30" customFormat="1"/>
    <row r="368" s="30" customFormat="1"/>
    <row r="369" s="30" customFormat="1"/>
    <row r="370" s="30" customFormat="1"/>
    <row r="371" s="30" customFormat="1"/>
    <row r="372" s="30" customFormat="1"/>
    <row r="373" s="30" customFormat="1"/>
    <row r="374" s="30" customFormat="1"/>
    <row r="375" s="30" customFormat="1"/>
    <row r="376" s="30" customFormat="1"/>
    <row r="377" s="30" customFormat="1"/>
    <row r="378" s="30" customFormat="1"/>
    <row r="379" s="30" customFormat="1"/>
    <row r="380" s="30" customFormat="1"/>
    <row r="381" s="30" customFormat="1"/>
    <row r="382" s="30" customFormat="1"/>
    <row r="383" s="30" customFormat="1"/>
    <row r="384" s="30" customFormat="1"/>
    <row r="385" s="30" customFormat="1"/>
    <row r="386" s="30" customFormat="1"/>
    <row r="387" s="30" customFormat="1"/>
    <row r="388" s="30" customFormat="1"/>
    <row r="389" s="30" customFormat="1"/>
    <row r="390" s="30" customFormat="1"/>
    <row r="391" s="30" customFormat="1"/>
    <row r="392" s="30" customFormat="1"/>
    <row r="393" s="30" customFormat="1"/>
    <row r="394" s="30" customFormat="1"/>
    <row r="395" s="30" customFormat="1"/>
    <row r="396" s="30" customFormat="1"/>
    <row r="397" s="30" customForma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row r="709" s="30" customFormat="1"/>
    <row r="710" s="30" customFormat="1"/>
    <row r="711" s="30" customFormat="1"/>
    <row r="712" s="30" customFormat="1"/>
    <row r="713" s="30" customFormat="1"/>
    <row r="714" s="30" customFormat="1"/>
    <row r="715" s="30" customFormat="1"/>
    <row r="716" s="30" customFormat="1"/>
    <row r="717" s="30" customFormat="1"/>
    <row r="718" s="30" customFormat="1"/>
    <row r="719" s="30" customFormat="1"/>
    <row r="720" s="30" customFormat="1"/>
    <row r="721" s="30" customFormat="1"/>
    <row r="722" s="30" customFormat="1"/>
    <row r="723" s="30" customFormat="1"/>
    <row r="724" s="30" customFormat="1"/>
    <row r="725" s="30" customFormat="1"/>
    <row r="726" s="30" customFormat="1"/>
    <row r="727" s="30" customFormat="1"/>
    <row r="728" s="30" customFormat="1"/>
    <row r="729" s="30" customFormat="1"/>
    <row r="730" s="30" customFormat="1"/>
    <row r="731" s="30" customFormat="1"/>
    <row r="732" s="30" customFormat="1"/>
    <row r="733" s="30" customFormat="1"/>
    <row r="734" s="30" customFormat="1"/>
    <row r="735" s="30" customFormat="1"/>
    <row r="736" s="30" customFormat="1"/>
    <row r="737" s="30" customFormat="1"/>
    <row r="738" s="30" customFormat="1"/>
    <row r="739" s="30" customFormat="1"/>
    <row r="740" s="30" customFormat="1"/>
    <row r="741" s="30" customFormat="1"/>
    <row r="742" s="30" customFormat="1"/>
    <row r="743" s="30" customFormat="1"/>
    <row r="744" s="30" customFormat="1"/>
    <row r="745" s="30" customFormat="1"/>
    <row r="746" s="30" customFormat="1"/>
    <row r="747" s="30" customFormat="1"/>
    <row r="748" s="30" customFormat="1"/>
    <row r="749" s="30" customFormat="1"/>
    <row r="750" s="30" customFormat="1"/>
    <row r="751" s="30" customFormat="1"/>
    <row r="752" s="30" customFormat="1"/>
    <row r="753" s="30" customFormat="1"/>
    <row r="754" s="30" customFormat="1"/>
    <row r="755" s="30" customFormat="1"/>
    <row r="756" s="30" customFormat="1"/>
    <row r="757" s="30" customFormat="1"/>
    <row r="758" s="30" customFormat="1"/>
    <row r="759" s="30" customFormat="1"/>
    <row r="760" s="30" customFormat="1"/>
    <row r="761" s="30" customFormat="1"/>
    <row r="762" s="30" customFormat="1"/>
    <row r="763" s="30" customFormat="1"/>
    <row r="764" s="30" customFormat="1"/>
    <row r="765" s="30" customFormat="1"/>
    <row r="766" s="30" customFormat="1"/>
    <row r="767" s="30" customFormat="1"/>
    <row r="768" s="30" customFormat="1"/>
    <row r="769" s="30" customFormat="1"/>
    <row r="770" s="30" customFormat="1"/>
    <row r="771" s="30" customFormat="1"/>
    <row r="772" s="30" customFormat="1"/>
    <row r="773" s="30" customFormat="1"/>
    <row r="774" s="30" customFormat="1"/>
    <row r="775" s="30" customFormat="1"/>
    <row r="776" s="30" customFormat="1"/>
    <row r="777" s="30" customFormat="1"/>
    <row r="778" s="30" customFormat="1"/>
    <row r="779" s="30" customFormat="1"/>
    <row r="780" s="30" customFormat="1"/>
    <row r="781" s="30" customFormat="1"/>
    <row r="782" s="30" customFormat="1"/>
    <row r="783" s="30" customFormat="1"/>
    <row r="784" s="30" customFormat="1"/>
    <row r="785" s="30" customFormat="1"/>
    <row r="786" s="30" customFormat="1"/>
    <row r="787" s="30" customFormat="1"/>
    <row r="788" s="30" customFormat="1"/>
    <row r="789" s="30" customFormat="1"/>
    <row r="790" s="30" customFormat="1"/>
    <row r="791" s="30" customFormat="1"/>
    <row r="792" s="30" customFormat="1"/>
    <row r="793" s="30" customFormat="1"/>
    <row r="794" s="30" customFormat="1"/>
    <row r="795" s="30" customFormat="1"/>
    <row r="796" s="30" customFormat="1"/>
    <row r="797" s="30" customFormat="1"/>
    <row r="798" s="30" customFormat="1"/>
    <row r="799" s="30" customFormat="1"/>
    <row r="800" s="30" customFormat="1"/>
    <row r="801" s="30" customFormat="1"/>
    <row r="802" s="30" customFormat="1"/>
    <row r="803" s="30" customFormat="1"/>
    <row r="804" s="30" customFormat="1"/>
    <row r="805" s="30" customFormat="1"/>
    <row r="806" s="30" customFormat="1"/>
    <row r="807" s="30" customFormat="1"/>
    <row r="808" s="30" customFormat="1"/>
    <row r="809" s="30" customFormat="1"/>
    <row r="810" s="30" customFormat="1"/>
    <row r="811" s="30" customFormat="1"/>
    <row r="812" s="30" customFormat="1"/>
    <row r="813" s="30" customFormat="1"/>
    <row r="814" s="30" customFormat="1"/>
    <row r="815" s="30" customFormat="1"/>
    <row r="816" s="30" customFormat="1"/>
    <row r="817" s="30" customFormat="1"/>
    <row r="818" s="30" customFormat="1"/>
    <row r="819" s="30" customFormat="1"/>
    <row r="820" s="30" customFormat="1"/>
    <row r="821" s="30" customFormat="1"/>
    <row r="822" s="30" customFormat="1"/>
    <row r="823" s="30" customFormat="1"/>
    <row r="824" s="30" customFormat="1"/>
    <row r="825" s="30" customFormat="1"/>
    <row r="826" s="30" customFormat="1"/>
    <row r="827" s="30" customFormat="1"/>
    <row r="828" s="30" customFormat="1"/>
    <row r="829" s="30" customFormat="1"/>
    <row r="830" s="30" customFormat="1"/>
    <row r="831" s="30" customFormat="1"/>
    <row r="832" s="30" customFormat="1"/>
    <row r="833" s="30" customFormat="1"/>
    <row r="834" s="30" customFormat="1"/>
    <row r="835" s="30" customFormat="1"/>
    <row r="836" s="30" customFormat="1"/>
    <row r="837" s="30" customFormat="1"/>
    <row r="838" s="30" customFormat="1"/>
    <row r="839" s="30" customFormat="1"/>
    <row r="840" s="30" customFormat="1"/>
    <row r="841" s="30" customFormat="1"/>
    <row r="842" s="30" customFormat="1"/>
    <row r="843" s="30" customFormat="1"/>
    <row r="844" s="30" customFormat="1"/>
    <row r="845" s="30" customFormat="1"/>
    <row r="846" s="30" customFormat="1"/>
    <row r="847" s="30" customFormat="1"/>
    <row r="848" s="30" customFormat="1"/>
    <row r="849" s="30" customFormat="1"/>
    <row r="850" s="30" customFormat="1"/>
    <row r="851" s="30" customFormat="1"/>
    <row r="852" s="30" customFormat="1"/>
    <row r="853" s="30" customFormat="1"/>
    <row r="854" s="30" customFormat="1"/>
    <row r="855" s="30" customFormat="1"/>
    <row r="856" s="30" customFormat="1"/>
    <row r="857" s="30" customFormat="1"/>
    <row r="858" s="30" customFormat="1"/>
    <row r="859" s="30" customFormat="1"/>
    <row r="860" s="30" customFormat="1"/>
    <row r="861" s="30" customFormat="1"/>
    <row r="862" s="30" customFormat="1"/>
    <row r="863" s="30" customFormat="1"/>
    <row r="864" s="30" customFormat="1"/>
    <row r="865" s="30" customFormat="1"/>
    <row r="866" s="30" customFormat="1"/>
    <row r="867" s="30" customFormat="1"/>
    <row r="868" s="30" customFormat="1"/>
    <row r="869" s="30" customFormat="1"/>
    <row r="870" s="30" customFormat="1"/>
    <row r="871" s="30" customFormat="1"/>
    <row r="872" s="30" customFormat="1"/>
    <row r="873" s="30" customFormat="1"/>
    <row r="874" s="30" customFormat="1"/>
    <row r="875" s="30" customFormat="1"/>
    <row r="876" s="30" customFormat="1"/>
    <row r="877" s="30" customFormat="1"/>
    <row r="878" s="30" customFormat="1"/>
    <row r="879" s="30" customFormat="1"/>
    <row r="880" s="30" customFormat="1"/>
    <row r="881" s="30" customFormat="1"/>
    <row r="882" s="30" customFormat="1"/>
    <row r="883" s="30" customFormat="1"/>
    <row r="884" s="30" customFormat="1"/>
    <row r="885" s="30" customFormat="1"/>
    <row r="886" s="30" customFormat="1"/>
    <row r="887" s="30" customFormat="1"/>
    <row r="888" s="30" customFormat="1"/>
    <row r="889" s="30" customFormat="1"/>
    <row r="890" s="30" customFormat="1"/>
    <row r="891" s="30" customFormat="1"/>
    <row r="892" s="30" customFormat="1"/>
    <row r="893" s="30" customFormat="1"/>
    <row r="894" s="30" customFormat="1"/>
    <row r="895" s="30" customFormat="1"/>
    <row r="896" s="30" customFormat="1"/>
    <row r="897" s="30" customFormat="1"/>
    <row r="898" s="30" customFormat="1"/>
    <row r="899" s="30" customFormat="1"/>
    <row r="900" s="30" customFormat="1"/>
    <row r="901" s="30" customFormat="1"/>
    <row r="902" s="30" customFormat="1"/>
    <row r="903" s="30" customFormat="1"/>
    <row r="904" s="30" customFormat="1"/>
    <row r="905" s="30" customFormat="1"/>
    <row r="906" s="30" customFormat="1"/>
    <row r="907" s="30" customFormat="1"/>
    <row r="908" s="30" customFormat="1"/>
    <row r="909" s="30" customFormat="1"/>
    <row r="910" s="30" customFormat="1"/>
    <row r="911" s="30" customFormat="1"/>
    <row r="912" s="30" customFormat="1"/>
    <row r="913" s="30" customFormat="1"/>
    <row r="914" s="30" customFormat="1"/>
    <row r="915" s="30" customFormat="1"/>
    <row r="916" s="30" customFormat="1"/>
    <row r="917" s="30" customFormat="1"/>
    <row r="918" s="30" customFormat="1"/>
    <row r="919" s="30" customFormat="1"/>
    <row r="920" s="30" customFormat="1"/>
    <row r="921" s="30" customFormat="1"/>
    <row r="922" s="30" customFormat="1"/>
    <row r="923" s="30" customFormat="1"/>
    <row r="924" s="30" customFormat="1"/>
    <row r="925" s="30" customFormat="1"/>
    <row r="926" s="30" customFormat="1"/>
    <row r="927" s="30" customFormat="1"/>
    <row r="928" s="30" customFormat="1"/>
    <row r="929" s="30" customFormat="1"/>
    <row r="930" s="30" customFormat="1"/>
    <row r="931" s="30" customFormat="1"/>
    <row r="932" s="30" customFormat="1"/>
    <row r="933" s="30" customFormat="1"/>
    <row r="934" s="30" customFormat="1"/>
    <row r="935" s="30" customFormat="1"/>
    <row r="936" s="30" customFormat="1"/>
    <row r="937" s="30" customFormat="1"/>
    <row r="938" s="30" customFormat="1"/>
    <row r="939" s="30" customFormat="1"/>
    <row r="940" s="30" customFormat="1"/>
  </sheetData>
  <mergeCells count="26">
    <mergeCell ref="A1:J1"/>
    <mergeCell ref="A8:J8"/>
    <mergeCell ref="A43:J43"/>
    <mergeCell ref="L8:N9"/>
    <mergeCell ref="A2:J2"/>
    <mergeCell ref="A59:J59"/>
    <mergeCell ref="A3:A7"/>
    <mergeCell ref="B3:J3"/>
    <mergeCell ref="B4:B6"/>
    <mergeCell ref="C4:E4"/>
    <mergeCell ref="F4:H4"/>
    <mergeCell ref="I4:J4"/>
    <mergeCell ref="C5:C6"/>
    <mergeCell ref="D5:E5"/>
    <mergeCell ref="I7:J7"/>
    <mergeCell ref="F5:F6"/>
    <mergeCell ref="G5:H5"/>
    <mergeCell ref="I5:I6"/>
    <mergeCell ref="J5:J6"/>
    <mergeCell ref="C7:H7"/>
    <mergeCell ref="A65:J65"/>
    <mergeCell ref="A60:J60"/>
    <mergeCell ref="A61:J61"/>
    <mergeCell ref="A62:J62"/>
    <mergeCell ref="A63:J63"/>
    <mergeCell ref="A64:J64"/>
  </mergeCells>
  <hyperlinks>
    <hyperlink ref="A1" location="Inhalt!A1" display="Zurück zum Inhalt" xr:uid="{00000000-0004-0000-0200-000000000000}"/>
    <hyperlink ref="A1:B1" location="Inhalt!A9" display="Zurück zum Inhalt" xr:uid="{00000000-0004-0000-0200-000001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E1333"/>
  <sheetViews>
    <sheetView showGridLines="0" zoomScaleNormal="100" workbookViewId="0">
      <selection sqref="A1:AF1"/>
    </sheetView>
  </sheetViews>
  <sheetFormatPr baseColWidth="10" defaultColWidth="11.44140625" defaultRowHeight="13.2"/>
  <cols>
    <col min="1" max="1" width="24.5546875" style="3" customWidth="1"/>
    <col min="2" max="2" width="6.33203125" style="2" bestFit="1" customWidth="1"/>
    <col min="3" max="3" width="6.109375" style="2" bestFit="1" customWidth="1"/>
    <col min="4" max="5" width="7.109375" style="2" bestFit="1" customWidth="1"/>
    <col min="6" max="30" width="6.33203125" style="2" bestFit="1" customWidth="1"/>
    <col min="31" max="32" width="6" style="3" customWidth="1"/>
    <col min="33" max="109" width="11.44140625" style="82"/>
    <col min="110" max="16384" width="11.44140625" style="3"/>
  </cols>
  <sheetData>
    <row r="1" spans="1:109" ht="24" customHeight="1">
      <c r="A1" s="226" t="s">
        <v>0</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row>
    <row r="2" spans="1:109" ht="15" customHeight="1">
      <c r="A2" s="227" t="s">
        <v>118</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row>
    <row r="3" spans="1:109" ht="12.75" customHeight="1">
      <c r="A3" s="228" t="s">
        <v>19</v>
      </c>
      <c r="B3" s="231" t="s">
        <v>20</v>
      </c>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row>
    <row r="4" spans="1:109" ht="25.5" customHeight="1">
      <c r="A4" s="229"/>
      <c r="B4" s="233" t="s">
        <v>21</v>
      </c>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row>
    <row r="5" spans="1:109" ht="12.75" customHeight="1">
      <c r="A5" s="229"/>
      <c r="B5" s="4">
        <v>1980</v>
      </c>
      <c r="C5" s="4">
        <v>1985</v>
      </c>
      <c r="D5" s="4">
        <v>1990</v>
      </c>
      <c r="E5" s="4">
        <v>1993</v>
      </c>
      <c r="F5" s="4">
        <v>1994</v>
      </c>
      <c r="G5" s="4">
        <v>1995</v>
      </c>
      <c r="H5" s="4">
        <v>1996</v>
      </c>
      <c r="I5" s="4">
        <v>1997</v>
      </c>
      <c r="J5" s="4">
        <v>1998</v>
      </c>
      <c r="K5" s="4">
        <v>1999</v>
      </c>
      <c r="L5" s="4">
        <v>2000</v>
      </c>
      <c r="M5" s="4">
        <v>2001</v>
      </c>
      <c r="N5" s="5">
        <v>2002</v>
      </c>
      <c r="O5" s="5">
        <v>2003</v>
      </c>
      <c r="P5" s="5">
        <v>2004</v>
      </c>
      <c r="Q5" s="5">
        <v>2005</v>
      </c>
      <c r="R5" s="5">
        <v>2006</v>
      </c>
      <c r="S5" s="5">
        <v>2007</v>
      </c>
      <c r="T5" s="5">
        <v>2008</v>
      </c>
      <c r="U5" s="5">
        <v>2009</v>
      </c>
      <c r="V5" s="5">
        <v>2010</v>
      </c>
      <c r="W5" s="5">
        <v>2011</v>
      </c>
      <c r="X5" s="5">
        <v>2012</v>
      </c>
      <c r="Y5" s="5">
        <v>2013</v>
      </c>
      <c r="Z5" s="5">
        <v>2014</v>
      </c>
      <c r="AA5" s="5">
        <v>2015</v>
      </c>
      <c r="AB5" s="10">
        <v>2016</v>
      </c>
      <c r="AC5" s="5">
        <v>2017</v>
      </c>
      <c r="AD5" s="10">
        <v>2018</v>
      </c>
      <c r="AE5" s="5">
        <v>2019</v>
      </c>
      <c r="AF5" s="10">
        <v>2020</v>
      </c>
    </row>
    <row r="6" spans="1:109" ht="12.75" customHeight="1">
      <c r="A6" s="230"/>
      <c r="B6" s="235" t="s">
        <v>10</v>
      </c>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row>
    <row r="7" spans="1:109" s="41" customFormat="1" ht="12.75" customHeight="1">
      <c r="A7" s="97" t="s">
        <v>22</v>
      </c>
      <c r="B7" s="124">
        <v>87.1</v>
      </c>
      <c r="C7" s="124">
        <v>78.5</v>
      </c>
      <c r="D7" s="124">
        <v>77.191264786169242</v>
      </c>
      <c r="E7" s="125">
        <v>76.001116467551796</v>
      </c>
      <c r="F7" s="124">
        <v>75.597199341021408</v>
      </c>
      <c r="G7" s="125">
        <v>71.54289539009396</v>
      </c>
      <c r="H7" s="124">
        <v>70.243641010842225</v>
      </c>
      <c r="I7" s="125">
        <v>68.498284018180129</v>
      </c>
      <c r="J7" s="124">
        <v>68.30764286407296</v>
      </c>
      <c r="K7" s="125">
        <v>71.15959512740541</v>
      </c>
      <c r="L7" s="124">
        <v>71.741876451275971</v>
      </c>
      <c r="M7" s="125">
        <v>71.279039635699789</v>
      </c>
      <c r="N7" s="124">
        <v>72.358906549967088</v>
      </c>
      <c r="O7" s="125">
        <v>73.034255892219406</v>
      </c>
      <c r="P7" s="124">
        <v>71.591290907869094</v>
      </c>
      <c r="Q7" s="125">
        <v>71.679787266007637</v>
      </c>
      <c r="R7" s="124">
        <v>71.968733132855263</v>
      </c>
      <c r="S7" s="125">
        <v>74.700873598798651</v>
      </c>
      <c r="T7" s="124">
        <v>76.187707960578251</v>
      </c>
      <c r="U7" s="125">
        <v>77.681755982511376</v>
      </c>
      <c r="V7" s="124">
        <v>77.898730756490053</v>
      </c>
      <c r="W7" s="125">
        <v>78.95639034859316</v>
      </c>
      <c r="X7" s="124">
        <v>79.499205356911389</v>
      </c>
      <c r="Y7" s="125">
        <v>85.448618506561573</v>
      </c>
      <c r="Z7" s="124">
        <v>85.1535306889065</v>
      </c>
      <c r="AA7" s="125">
        <v>84.675344501668064</v>
      </c>
      <c r="AB7" s="125">
        <v>84.182745453824779</v>
      </c>
      <c r="AC7" s="125">
        <v>82.879179940815789</v>
      </c>
      <c r="AD7" s="125">
        <v>81.923583845182606</v>
      </c>
      <c r="AE7" s="125">
        <v>80.853152384719124</v>
      </c>
      <c r="AF7" s="125">
        <v>79.692230466360257</v>
      </c>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row>
    <row r="8" spans="1:109" ht="12.75" customHeight="1">
      <c r="A8" s="222" t="s">
        <v>23</v>
      </c>
      <c r="B8" s="222"/>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row>
    <row r="9" spans="1:109" s="42" customFormat="1" ht="12.75" customHeight="1">
      <c r="A9" s="98" t="s">
        <v>24</v>
      </c>
      <c r="B9" s="124">
        <v>86</v>
      </c>
      <c r="C9" s="125" t="s">
        <v>25</v>
      </c>
      <c r="D9" s="124">
        <v>73.805547060622459</v>
      </c>
      <c r="E9" s="125">
        <v>79.149034988130879</v>
      </c>
      <c r="F9" s="124">
        <v>78.600452628330416</v>
      </c>
      <c r="G9" s="125">
        <v>75.849306014540645</v>
      </c>
      <c r="H9" s="124">
        <v>75.62229939294329</v>
      </c>
      <c r="I9" s="125">
        <v>74.171104391340421</v>
      </c>
      <c r="J9" s="124">
        <v>74.872564494009879</v>
      </c>
      <c r="K9" s="125">
        <v>76.631334469893503</v>
      </c>
      <c r="L9" s="124">
        <v>77.663003835384359</v>
      </c>
      <c r="M9" s="125">
        <v>75.930931266334582</v>
      </c>
      <c r="N9" s="124">
        <v>74.900181867592025</v>
      </c>
      <c r="O9" s="125">
        <v>76.006881198138032</v>
      </c>
      <c r="P9" s="124">
        <v>73.41572235164054</v>
      </c>
      <c r="Q9" s="125">
        <v>73.195395436482031</v>
      </c>
      <c r="R9" s="124">
        <v>73.638771186440678</v>
      </c>
      <c r="S9" s="125">
        <v>75.568343398183316</v>
      </c>
      <c r="T9" s="124">
        <v>79.510415822323083</v>
      </c>
      <c r="U9" s="125">
        <v>81.011850501367363</v>
      </c>
      <c r="V9" s="124">
        <v>80.40343733244454</v>
      </c>
      <c r="W9" s="125">
        <v>79.55047492820853</v>
      </c>
      <c r="X9" s="124">
        <v>83.001285677552076</v>
      </c>
      <c r="Y9" s="125">
        <v>80.767434950549685</v>
      </c>
      <c r="Z9" s="124">
        <v>80.004245082779107</v>
      </c>
      <c r="AA9" s="125">
        <v>80.029434610195821</v>
      </c>
      <c r="AB9" s="125">
        <v>79.693217774109229</v>
      </c>
      <c r="AC9" s="125">
        <v>78.517419465289478</v>
      </c>
      <c r="AD9" s="125">
        <v>76.545832844918536</v>
      </c>
      <c r="AE9" s="125">
        <v>77.918293873566029</v>
      </c>
      <c r="AF9" s="125">
        <v>76.550334926699819</v>
      </c>
      <c r="AG9" s="82"/>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row>
    <row r="10" spans="1:109" s="42" customFormat="1" ht="12.75" customHeight="1">
      <c r="A10" s="99" t="s">
        <v>26</v>
      </c>
      <c r="B10" s="126">
        <v>89.1</v>
      </c>
      <c r="C10" s="126" t="s">
        <v>25</v>
      </c>
      <c r="D10" s="126">
        <v>83.705351369526412</v>
      </c>
      <c r="E10" s="126">
        <v>82.923474257481331</v>
      </c>
      <c r="F10" s="126">
        <v>82.859270716966009</v>
      </c>
      <c r="G10" s="126">
        <v>81.255492413146641</v>
      </c>
      <c r="H10" s="126">
        <v>80.575808025719041</v>
      </c>
      <c r="I10" s="126">
        <v>78.523907935339579</v>
      </c>
      <c r="J10" s="126">
        <v>78.046616662634079</v>
      </c>
      <c r="K10" s="126">
        <v>79.337109293056429</v>
      </c>
      <c r="L10" s="126">
        <v>79.847767336920143</v>
      </c>
      <c r="M10" s="126">
        <v>81.836481113320076</v>
      </c>
      <c r="N10" s="126">
        <v>81.541375636320595</v>
      </c>
      <c r="O10" s="126">
        <v>81.537346241990548</v>
      </c>
      <c r="P10" s="126">
        <v>80.911330049261082</v>
      </c>
      <c r="Q10" s="126">
        <v>80.04853639155553</v>
      </c>
      <c r="R10" s="126">
        <v>79.778064623584271</v>
      </c>
      <c r="S10" s="126">
        <v>83.420881780086177</v>
      </c>
      <c r="T10" s="126">
        <v>85.32730084187618</v>
      </c>
      <c r="U10" s="126">
        <v>84.524961473676669</v>
      </c>
      <c r="V10" s="126">
        <v>85.919889593533341</v>
      </c>
      <c r="W10" s="126">
        <v>87.669045730901402</v>
      </c>
      <c r="X10" s="126">
        <v>86.420298545144689</v>
      </c>
      <c r="Y10" s="126">
        <v>86.19043868630385</v>
      </c>
      <c r="Z10" s="126">
        <v>84.7752506880081</v>
      </c>
      <c r="AA10" s="126">
        <v>84.563019476491746</v>
      </c>
      <c r="AB10" s="127">
        <v>84.272242213674147</v>
      </c>
      <c r="AC10" s="126">
        <v>83.503830307207878</v>
      </c>
      <c r="AD10" s="127">
        <v>82.448979591836732</v>
      </c>
      <c r="AE10" s="127">
        <v>83.502120229483666</v>
      </c>
      <c r="AF10" s="127">
        <v>82.563889691019341</v>
      </c>
      <c r="AG10" s="85"/>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row>
    <row r="11" spans="1:109" s="42" customFormat="1" ht="12.75" customHeight="1">
      <c r="A11" s="98" t="s">
        <v>27</v>
      </c>
      <c r="B11" s="124">
        <v>99.1</v>
      </c>
      <c r="C11" s="125" t="s">
        <v>25</v>
      </c>
      <c r="D11" s="124">
        <v>106.26118067978534</v>
      </c>
      <c r="E11" s="125">
        <v>104.59433040078201</v>
      </c>
      <c r="F11" s="124">
        <v>86.678091458464863</v>
      </c>
      <c r="G11" s="125">
        <v>79.949424912309325</v>
      </c>
      <c r="H11" s="124">
        <v>69.757876765481925</v>
      </c>
      <c r="I11" s="125">
        <v>70.517228206891275</v>
      </c>
      <c r="J11" s="124">
        <v>72.884386174016697</v>
      </c>
      <c r="K11" s="125">
        <v>73.981461521879709</v>
      </c>
      <c r="L11" s="124">
        <v>75.515245623941269</v>
      </c>
      <c r="M11" s="125">
        <v>75.350026925148086</v>
      </c>
      <c r="N11" s="124">
        <v>76.105837204605137</v>
      </c>
      <c r="O11" s="125">
        <v>76.679431427273315</v>
      </c>
      <c r="P11" s="124">
        <v>76.449252704646369</v>
      </c>
      <c r="Q11" s="125">
        <v>76.655302350619053</v>
      </c>
      <c r="R11" s="124">
        <v>78.778986132688871</v>
      </c>
      <c r="S11" s="125">
        <v>86.526751404079221</v>
      </c>
      <c r="T11" s="124">
        <v>86.769001661034423</v>
      </c>
      <c r="U11" s="125">
        <v>88.329887433953587</v>
      </c>
      <c r="V11" s="124">
        <v>88.804071246819333</v>
      </c>
      <c r="W11" s="125">
        <v>89.233676766445157</v>
      </c>
      <c r="X11" s="124">
        <v>88.688030676526978</v>
      </c>
      <c r="Y11" s="125">
        <v>87.394654466650607</v>
      </c>
      <c r="Z11" s="124">
        <v>86.64145052833814</v>
      </c>
      <c r="AA11" s="125">
        <v>87.6976429788985</v>
      </c>
      <c r="AB11" s="125">
        <v>85.144293834717971</v>
      </c>
      <c r="AC11" s="125">
        <v>84.121900826446279</v>
      </c>
      <c r="AD11" s="125">
        <v>81.483480889656661</v>
      </c>
      <c r="AE11" s="125">
        <v>83.938294010889294</v>
      </c>
      <c r="AF11" s="125">
        <v>83.70608899297423</v>
      </c>
      <c r="AG11" s="85"/>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row>
    <row r="12" spans="1:109" s="42" customFormat="1" ht="12.75" customHeight="1">
      <c r="A12" s="99" t="s">
        <v>28</v>
      </c>
      <c r="B12" s="126" t="s">
        <v>12</v>
      </c>
      <c r="C12" s="126" t="s">
        <v>12</v>
      </c>
      <c r="D12" s="126" t="s">
        <v>12</v>
      </c>
      <c r="E12" s="126">
        <v>70.511511852103894</v>
      </c>
      <c r="F12" s="126">
        <v>63.39222614840989</v>
      </c>
      <c r="G12" s="126">
        <v>62.112296798643662</v>
      </c>
      <c r="H12" s="126">
        <v>58.110760303780182</v>
      </c>
      <c r="I12" s="126">
        <v>58.348666053357867</v>
      </c>
      <c r="J12" s="126">
        <v>59.943160571385832</v>
      </c>
      <c r="K12" s="126">
        <v>60.995113282985336</v>
      </c>
      <c r="L12" s="126">
        <v>62.087626955296905</v>
      </c>
      <c r="M12" s="126">
        <v>64.845535648455353</v>
      </c>
      <c r="N12" s="126">
        <v>65.179087232813401</v>
      </c>
      <c r="O12" s="126">
        <v>67.757810752367462</v>
      </c>
      <c r="P12" s="126">
        <v>66.969097482775084</v>
      </c>
      <c r="Q12" s="126">
        <v>64.770026562281558</v>
      </c>
      <c r="R12" s="126">
        <v>68.20095231523014</v>
      </c>
      <c r="S12" s="126">
        <v>68.185784280824208</v>
      </c>
      <c r="T12" s="126">
        <v>71.291303746716437</v>
      </c>
      <c r="U12" s="126">
        <v>71.917232460394445</v>
      </c>
      <c r="V12" s="126">
        <v>70.701982450438734</v>
      </c>
      <c r="W12" s="126">
        <v>71.949339207048453</v>
      </c>
      <c r="X12" s="126">
        <v>74.896658629004477</v>
      </c>
      <c r="Y12" s="126">
        <v>72.834509078293053</v>
      </c>
      <c r="Z12" s="126">
        <v>73.294797687861262</v>
      </c>
      <c r="AA12" s="126">
        <v>73.236235926040692</v>
      </c>
      <c r="AB12" s="127">
        <v>73.174279895257484</v>
      </c>
      <c r="AC12" s="126">
        <v>72.250851602760065</v>
      </c>
      <c r="AD12" s="127">
        <v>71.428571428571431</v>
      </c>
      <c r="AE12" s="127">
        <v>72.827993721724681</v>
      </c>
      <c r="AF12" s="127">
        <v>70.771401693320797</v>
      </c>
      <c r="AG12" s="85"/>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row>
    <row r="13" spans="1:109" s="42" customFormat="1" ht="12.75" customHeight="1">
      <c r="A13" s="98" t="s">
        <v>29</v>
      </c>
      <c r="B13" s="124">
        <v>74.7</v>
      </c>
      <c r="C13" s="125" t="s">
        <v>25</v>
      </c>
      <c r="D13" s="124">
        <v>59.955005624296966</v>
      </c>
      <c r="E13" s="125">
        <v>84.370771312584566</v>
      </c>
      <c r="F13" s="124">
        <v>87.544610992148463</v>
      </c>
      <c r="G13" s="125">
        <v>84.523809523809518</v>
      </c>
      <c r="H13" s="124">
        <v>87.962264150943398</v>
      </c>
      <c r="I13" s="125">
        <v>81.376811594202906</v>
      </c>
      <c r="J13" s="124">
        <v>87.693935119887172</v>
      </c>
      <c r="K13" s="125">
        <v>64.730434782608697</v>
      </c>
      <c r="L13" s="124">
        <v>80.047912388774805</v>
      </c>
      <c r="M13" s="125">
        <v>79.929078014184398</v>
      </c>
      <c r="N13" s="124">
        <v>81.077348066298342</v>
      </c>
      <c r="O13" s="125">
        <v>78.08306709265176</v>
      </c>
      <c r="P13" s="124">
        <v>76.744186046511629</v>
      </c>
      <c r="Q13" s="125">
        <v>72.651296829971173</v>
      </c>
      <c r="R13" s="124">
        <v>78.376811594202906</v>
      </c>
      <c r="S13" s="125">
        <v>84.486873508353227</v>
      </c>
      <c r="T13" s="124">
        <v>86.806722689075627</v>
      </c>
      <c r="U13" s="125">
        <v>82.852339590921829</v>
      </c>
      <c r="V13" s="124">
        <v>84.956907808827381</v>
      </c>
      <c r="W13" s="125">
        <v>84.932869219293877</v>
      </c>
      <c r="X13" s="124">
        <v>86.265673981191227</v>
      </c>
      <c r="Y13" s="125">
        <v>84.979633401222003</v>
      </c>
      <c r="Z13" s="124">
        <v>83.273473576192927</v>
      </c>
      <c r="AA13" s="125">
        <v>81.236774041852811</v>
      </c>
      <c r="AB13" s="125">
        <v>86.704900938477579</v>
      </c>
      <c r="AC13" s="125">
        <v>84.513529073114569</v>
      </c>
      <c r="AD13" s="125">
        <v>75.816104461371054</v>
      </c>
      <c r="AE13" s="125">
        <v>86.900547151593173</v>
      </c>
      <c r="AF13" s="125">
        <v>73.180931140228594</v>
      </c>
      <c r="AG13" s="85"/>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row>
    <row r="14" spans="1:109" s="42" customFormat="1" ht="12.75" customHeight="1">
      <c r="A14" s="99" t="s">
        <v>30</v>
      </c>
      <c r="B14" s="126">
        <v>75</v>
      </c>
      <c r="C14" s="126" t="s">
        <v>25</v>
      </c>
      <c r="D14" s="126">
        <v>59.7348366217768</v>
      </c>
      <c r="E14" s="126">
        <v>70.755422587883317</v>
      </c>
      <c r="F14" s="126">
        <v>71.877696954752807</v>
      </c>
      <c r="G14" s="126">
        <v>68.5540180271677</v>
      </c>
      <c r="H14" s="126">
        <v>61.233097630566924</v>
      </c>
      <c r="I14" s="126">
        <v>59.403697078115684</v>
      </c>
      <c r="J14" s="126">
        <v>60.939386621588987</v>
      </c>
      <c r="K14" s="126">
        <v>63.414634146341463</v>
      </c>
      <c r="L14" s="126">
        <v>60.879629629629626</v>
      </c>
      <c r="M14" s="126">
        <v>69.221168247628555</v>
      </c>
      <c r="N14" s="126">
        <v>70.056144728633811</v>
      </c>
      <c r="O14" s="126">
        <v>74.433016877637129</v>
      </c>
      <c r="P14" s="126">
        <v>69.326651246466213</v>
      </c>
      <c r="Q14" s="126">
        <v>74.242813141683783</v>
      </c>
      <c r="R14" s="126">
        <v>73.737623762376231</v>
      </c>
      <c r="S14" s="126">
        <v>78.843013762537907</v>
      </c>
      <c r="T14" s="126">
        <v>76.502852128126378</v>
      </c>
      <c r="U14" s="126">
        <v>79.199836701367616</v>
      </c>
      <c r="V14" s="126">
        <v>80.676297208006744</v>
      </c>
      <c r="W14" s="126">
        <v>80.878200759419727</v>
      </c>
      <c r="X14" s="126">
        <v>78.670128906612263</v>
      </c>
      <c r="Y14" s="126">
        <v>82.991705596339031</v>
      </c>
      <c r="Z14" s="126">
        <v>84.951091045899176</v>
      </c>
      <c r="AA14" s="126">
        <v>80.336090093260609</v>
      </c>
      <c r="AB14" s="127">
        <v>77.871291337243903</v>
      </c>
      <c r="AC14" s="126">
        <v>77.086936731907144</v>
      </c>
      <c r="AD14" s="127">
        <v>75.371687136393021</v>
      </c>
      <c r="AE14" s="127">
        <v>78.406046689628781</v>
      </c>
      <c r="AF14" s="127">
        <v>78.312548713951685</v>
      </c>
      <c r="AG14" s="85"/>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row>
    <row r="15" spans="1:109" s="42" customFormat="1" ht="12.75" customHeight="1">
      <c r="A15" s="98" t="s">
        <v>31</v>
      </c>
      <c r="B15" s="124">
        <v>86.400228647644454</v>
      </c>
      <c r="C15" s="125" t="s">
        <v>25</v>
      </c>
      <c r="D15" s="124">
        <v>73.903365698276858</v>
      </c>
      <c r="E15" s="125">
        <v>78.1850518370711</v>
      </c>
      <c r="F15" s="124">
        <v>76.218224812093567</v>
      </c>
      <c r="G15" s="125">
        <v>74.189929671657254</v>
      </c>
      <c r="H15" s="124">
        <v>77.756492124308224</v>
      </c>
      <c r="I15" s="125">
        <v>73.196222455403998</v>
      </c>
      <c r="J15" s="124">
        <v>65.904986258343143</v>
      </c>
      <c r="K15" s="125">
        <v>74.983096686950645</v>
      </c>
      <c r="L15" s="124">
        <v>77.589026838153302</v>
      </c>
      <c r="M15" s="125">
        <v>75.639175639175633</v>
      </c>
      <c r="N15" s="124">
        <v>77.717675147355067</v>
      </c>
      <c r="O15" s="125">
        <v>76.571286212541821</v>
      </c>
      <c r="P15" s="124">
        <v>76.863656560823046</v>
      </c>
      <c r="Q15" s="125">
        <v>74.531281499899208</v>
      </c>
      <c r="R15" s="124">
        <v>74.066475174394753</v>
      </c>
      <c r="S15" s="125">
        <v>78.345176061897988</v>
      </c>
      <c r="T15" s="124">
        <v>82.085013962147073</v>
      </c>
      <c r="U15" s="125">
        <v>84.685066804011271</v>
      </c>
      <c r="V15" s="124">
        <v>85.840453381663366</v>
      </c>
      <c r="W15" s="125">
        <v>83.153965615889717</v>
      </c>
      <c r="X15" s="124">
        <v>85.278152884793599</v>
      </c>
      <c r="Y15" s="125">
        <v>89.539516353191885</v>
      </c>
      <c r="Z15" s="124">
        <v>88.512333685841469</v>
      </c>
      <c r="AA15" s="125">
        <v>88.530738707397944</v>
      </c>
      <c r="AB15" s="125">
        <v>88.964168273046823</v>
      </c>
      <c r="AC15" s="125">
        <v>89.565499734340875</v>
      </c>
      <c r="AD15" s="125">
        <v>87.002300477791536</v>
      </c>
      <c r="AE15" s="125">
        <v>88.227899814587857</v>
      </c>
      <c r="AF15" s="125">
        <v>88.442965283215869</v>
      </c>
      <c r="AG15" s="85"/>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row>
    <row r="16" spans="1:109" s="42" customFormat="1" ht="12.75" customHeight="1">
      <c r="A16" s="99" t="s">
        <v>32</v>
      </c>
      <c r="B16" s="126" t="s">
        <v>12</v>
      </c>
      <c r="C16" s="126" t="s">
        <v>12</v>
      </c>
      <c r="D16" s="126" t="s">
        <v>12</v>
      </c>
      <c r="E16" s="126">
        <v>68.330293483667717</v>
      </c>
      <c r="F16" s="126">
        <v>66.838266838266833</v>
      </c>
      <c r="G16" s="126">
        <v>64.078648853037549</v>
      </c>
      <c r="H16" s="126">
        <v>61.877980193177649</v>
      </c>
      <c r="I16" s="126">
        <v>64.241633040588653</v>
      </c>
      <c r="J16" s="126">
        <v>64.931308749096175</v>
      </c>
      <c r="K16" s="126">
        <v>67.319148936170208</v>
      </c>
      <c r="L16" s="126">
        <v>67.708707629656246</v>
      </c>
      <c r="M16" s="126">
        <v>76.045253320216432</v>
      </c>
      <c r="N16" s="126">
        <v>73.48632179437314</v>
      </c>
      <c r="O16" s="126">
        <v>75.974639147443682</v>
      </c>
      <c r="P16" s="126">
        <v>75.317366836801469</v>
      </c>
      <c r="Q16" s="126">
        <v>73.04358593363051</v>
      </c>
      <c r="R16" s="126">
        <v>73.212571976967368</v>
      </c>
      <c r="S16" s="126">
        <v>74.979238343813023</v>
      </c>
      <c r="T16" s="126">
        <v>75.319664069002044</v>
      </c>
      <c r="U16" s="126">
        <v>74.882238847326136</v>
      </c>
      <c r="V16" s="126">
        <v>74.063452231582716</v>
      </c>
      <c r="W16" s="126">
        <v>75.194613928045442</v>
      </c>
      <c r="X16" s="126">
        <v>74.382395681959721</v>
      </c>
      <c r="Y16" s="126">
        <v>82.69829858614905</v>
      </c>
      <c r="Z16" s="126">
        <v>82.473070017953319</v>
      </c>
      <c r="AA16" s="126">
        <v>78.815184049079761</v>
      </c>
      <c r="AB16" s="127">
        <v>78.534609720176732</v>
      </c>
      <c r="AC16" s="126">
        <v>75.824175824175825</v>
      </c>
      <c r="AD16" s="127">
        <v>73.595410831786737</v>
      </c>
      <c r="AE16" s="127">
        <v>74.740545294635012</v>
      </c>
      <c r="AF16" s="127">
        <v>75.336402266288943</v>
      </c>
      <c r="AG16" s="85"/>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row>
    <row r="17" spans="1:109" s="42" customFormat="1" ht="12.75" customHeight="1">
      <c r="A17" s="98" t="s">
        <v>33</v>
      </c>
      <c r="B17" s="124">
        <v>85.988769624508194</v>
      </c>
      <c r="C17" s="125" t="s">
        <v>25</v>
      </c>
      <c r="D17" s="124">
        <v>72.865275142314985</v>
      </c>
      <c r="E17" s="125">
        <v>75.066109951287402</v>
      </c>
      <c r="F17" s="124">
        <v>73.935983116426314</v>
      </c>
      <c r="G17" s="125">
        <v>72.75018905974288</v>
      </c>
      <c r="H17" s="124">
        <v>77.139924484035333</v>
      </c>
      <c r="I17" s="125">
        <v>75.282930180424486</v>
      </c>
      <c r="J17" s="124">
        <v>72.653173053871711</v>
      </c>
      <c r="K17" s="125">
        <v>72.284150122023618</v>
      </c>
      <c r="L17" s="124">
        <v>69.839061561324186</v>
      </c>
      <c r="M17" s="125">
        <v>70.986942565988343</v>
      </c>
      <c r="N17" s="124">
        <v>72.780937075040171</v>
      </c>
      <c r="O17" s="125">
        <v>73.347406513872144</v>
      </c>
      <c r="P17" s="124">
        <v>71.191692007573579</v>
      </c>
      <c r="Q17" s="125">
        <v>71.180801745295881</v>
      </c>
      <c r="R17" s="124">
        <v>70.759193357058123</v>
      </c>
      <c r="S17" s="125">
        <v>73.485871531582035</v>
      </c>
      <c r="T17" s="124">
        <v>75.204896221394364</v>
      </c>
      <c r="U17" s="125">
        <v>75.840441545408936</v>
      </c>
      <c r="V17" s="124">
        <v>75.924138704971384</v>
      </c>
      <c r="W17" s="125">
        <v>77.928494995908608</v>
      </c>
      <c r="X17" s="124">
        <v>74.629074104102472</v>
      </c>
      <c r="Y17" s="125">
        <v>78.455661543896838</v>
      </c>
      <c r="Z17" s="124">
        <v>78.109172763083848</v>
      </c>
      <c r="AA17" s="125">
        <v>75.800041399296219</v>
      </c>
      <c r="AB17" s="125">
        <v>75.026316897553585</v>
      </c>
      <c r="AC17" s="125">
        <v>72.002757075776501</v>
      </c>
      <c r="AD17" s="125">
        <v>70.244896151631906</v>
      </c>
      <c r="AE17" s="125">
        <v>72.69223834850807</v>
      </c>
      <c r="AF17" s="125">
        <v>59.638471721367601</v>
      </c>
      <c r="AG17" s="85"/>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row>
    <row r="18" spans="1:109" s="42" customFormat="1" ht="12.75" customHeight="1">
      <c r="A18" s="99" t="s">
        <v>34</v>
      </c>
      <c r="B18" s="126">
        <v>82.1</v>
      </c>
      <c r="C18" s="126" t="s">
        <v>25</v>
      </c>
      <c r="D18" s="126">
        <v>68.213583246557903</v>
      </c>
      <c r="E18" s="126">
        <v>65.157992565055764</v>
      </c>
      <c r="F18" s="126">
        <v>67.646398923042412</v>
      </c>
      <c r="G18" s="126">
        <v>66.840543331895248</v>
      </c>
      <c r="H18" s="126">
        <v>63.417373309105599</v>
      </c>
      <c r="I18" s="126">
        <v>61.706187634454345</v>
      </c>
      <c r="J18" s="126">
        <v>60.490833252497822</v>
      </c>
      <c r="K18" s="126">
        <v>66.874187832250442</v>
      </c>
      <c r="L18" s="126">
        <v>65.812106207980847</v>
      </c>
      <c r="M18" s="126">
        <v>62.961192473165006</v>
      </c>
      <c r="N18" s="126">
        <v>64.786466082548074</v>
      </c>
      <c r="O18" s="126">
        <v>64.523829823514362</v>
      </c>
      <c r="P18" s="126">
        <v>63.428667797585391</v>
      </c>
      <c r="Q18" s="126">
        <v>63.71991962543143</v>
      </c>
      <c r="R18" s="126">
        <v>64.395314304570206</v>
      </c>
      <c r="S18" s="126">
        <v>66.815034172678111</v>
      </c>
      <c r="T18" s="126">
        <v>67.382298533128377</v>
      </c>
      <c r="U18" s="126">
        <v>70.099196976854046</v>
      </c>
      <c r="V18" s="126">
        <v>69.21759986767016</v>
      </c>
      <c r="W18" s="126">
        <v>71.282681707885388</v>
      </c>
      <c r="X18" s="126">
        <v>72.039417442529185</v>
      </c>
      <c r="Y18" s="126">
        <v>88.344786500041565</v>
      </c>
      <c r="Z18" s="126">
        <v>90.874670500838732</v>
      </c>
      <c r="AA18" s="126">
        <v>88.675516196159293</v>
      </c>
      <c r="AB18" s="127">
        <v>87.24302233425955</v>
      </c>
      <c r="AC18" s="126">
        <v>86.601713653952459</v>
      </c>
      <c r="AD18" s="127">
        <v>84.183389779103265</v>
      </c>
      <c r="AE18" s="127">
        <v>86.323072810642969</v>
      </c>
      <c r="AF18" s="127">
        <v>85.508621053075331</v>
      </c>
      <c r="AG18" s="85"/>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row>
    <row r="19" spans="1:109" s="42" customFormat="1" ht="12.75" customHeight="1">
      <c r="A19" s="98" t="s">
        <v>35</v>
      </c>
      <c r="B19" s="124">
        <v>87.300714678394726</v>
      </c>
      <c r="C19" s="125" t="s">
        <v>25</v>
      </c>
      <c r="D19" s="124">
        <v>78.682061391157418</v>
      </c>
      <c r="E19" s="125">
        <v>80.518860416998251</v>
      </c>
      <c r="F19" s="124">
        <v>82.551354807769158</v>
      </c>
      <c r="G19" s="125">
        <v>80.976375351065585</v>
      </c>
      <c r="H19" s="124">
        <v>76.907489673447117</v>
      </c>
      <c r="I19" s="125">
        <v>70.26362038664324</v>
      </c>
      <c r="J19" s="124">
        <v>71.57658919070289</v>
      </c>
      <c r="K19" s="125">
        <v>71.220852318413293</v>
      </c>
      <c r="L19" s="124">
        <v>76.445929128184972</v>
      </c>
      <c r="M19" s="125">
        <v>72.063073250408337</v>
      </c>
      <c r="N19" s="124">
        <v>73.015395718065918</v>
      </c>
      <c r="O19" s="125">
        <v>74.698438978240304</v>
      </c>
      <c r="P19" s="124">
        <v>75.282075142491564</v>
      </c>
      <c r="Q19" s="125">
        <v>79.153075143823031</v>
      </c>
      <c r="R19" s="124">
        <v>79.677840167886103</v>
      </c>
      <c r="S19" s="125">
        <v>77.385568256206255</v>
      </c>
      <c r="T19" s="124">
        <v>78.591642297896428</v>
      </c>
      <c r="U19" s="125">
        <v>77.292656192911949</v>
      </c>
      <c r="V19" s="124">
        <v>79.275671440386546</v>
      </c>
      <c r="W19" s="125">
        <v>78.296586362475523</v>
      </c>
      <c r="X19" s="124">
        <v>78.659302033642987</v>
      </c>
      <c r="Y19" s="125">
        <v>90.575615362513176</v>
      </c>
      <c r="Z19" s="124">
        <v>86.761918647033099</v>
      </c>
      <c r="AA19" s="125">
        <v>86.848072562358283</v>
      </c>
      <c r="AB19" s="125">
        <v>86.52428736346684</v>
      </c>
      <c r="AC19" s="125">
        <v>83.44975574122266</v>
      </c>
      <c r="AD19" s="125">
        <v>81.95316159250585</v>
      </c>
      <c r="AE19" s="125">
        <v>80.497376010590514</v>
      </c>
      <c r="AF19" s="125">
        <v>78.667972575905978</v>
      </c>
      <c r="AG19" s="85"/>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row>
    <row r="20" spans="1:109" s="42" customFormat="1" ht="12.75" customHeight="1">
      <c r="A20" s="99" t="s">
        <v>36</v>
      </c>
      <c r="B20" s="126">
        <v>92.950819672131146</v>
      </c>
      <c r="C20" s="126" t="s">
        <v>25</v>
      </c>
      <c r="D20" s="126">
        <v>88.085598611914406</v>
      </c>
      <c r="E20" s="126">
        <v>70.50378491255546</v>
      </c>
      <c r="F20" s="126">
        <v>73.505211190345591</v>
      </c>
      <c r="G20" s="126">
        <v>70.758870758870756</v>
      </c>
      <c r="H20" s="126">
        <v>68.843710292249057</v>
      </c>
      <c r="I20" s="126">
        <v>67.054167697254513</v>
      </c>
      <c r="J20" s="126">
        <v>68.535825545171335</v>
      </c>
      <c r="K20" s="126">
        <v>69.612756264236893</v>
      </c>
      <c r="L20" s="126">
        <v>71.6591928251121</v>
      </c>
      <c r="M20" s="126">
        <v>71.920017200602018</v>
      </c>
      <c r="N20" s="126">
        <v>69.953547297297305</v>
      </c>
      <c r="O20" s="126">
        <v>70.980473618612379</v>
      </c>
      <c r="P20" s="126">
        <v>69.945033372595205</v>
      </c>
      <c r="Q20" s="126">
        <v>69.808157943751155</v>
      </c>
      <c r="R20" s="126">
        <v>71.258865248226954</v>
      </c>
      <c r="S20" s="126">
        <v>78.161738510865703</v>
      </c>
      <c r="T20" s="126">
        <v>71.497818710615618</v>
      </c>
      <c r="U20" s="126">
        <v>79.633087992969351</v>
      </c>
      <c r="V20" s="126">
        <v>76.427879961277839</v>
      </c>
      <c r="W20" s="126">
        <v>74.847119407788867</v>
      </c>
      <c r="X20" s="126">
        <v>75.305895439377096</v>
      </c>
      <c r="Y20" s="126">
        <v>79.001344989912582</v>
      </c>
      <c r="Z20" s="126">
        <v>76.474475466710729</v>
      </c>
      <c r="AA20" s="126">
        <v>77.227722772277232</v>
      </c>
      <c r="AB20" s="127">
        <v>70.890249646726332</v>
      </c>
      <c r="AC20" s="126">
        <v>74.937072995325423</v>
      </c>
      <c r="AD20" s="127">
        <v>71.062958539498382</v>
      </c>
      <c r="AE20" s="127">
        <v>74.951267056530213</v>
      </c>
      <c r="AF20" s="127">
        <v>73.146526561587848</v>
      </c>
      <c r="AG20" s="85"/>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row>
    <row r="21" spans="1:109" s="42" customFormat="1" ht="12.75" customHeight="1">
      <c r="A21" s="98" t="s">
        <v>37</v>
      </c>
      <c r="B21" s="124" t="s">
        <v>12</v>
      </c>
      <c r="C21" s="125" t="s">
        <v>12</v>
      </c>
      <c r="D21" s="124" t="s">
        <v>12</v>
      </c>
      <c r="E21" s="125">
        <v>80.865587614356087</v>
      </c>
      <c r="F21" s="124">
        <v>77.112254245648643</v>
      </c>
      <c r="G21" s="125">
        <v>63.035544668299757</v>
      </c>
      <c r="H21" s="124">
        <v>60.41393382888792</v>
      </c>
      <c r="I21" s="125">
        <v>61.154868096412983</v>
      </c>
      <c r="J21" s="124">
        <v>65.282943009347676</v>
      </c>
      <c r="K21" s="125">
        <v>66.379900283507681</v>
      </c>
      <c r="L21" s="124">
        <v>67.822833451309535</v>
      </c>
      <c r="M21" s="125">
        <v>70.072417360461102</v>
      </c>
      <c r="N21" s="124">
        <v>71.663031058481351</v>
      </c>
      <c r="O21" s="125">
        <v>73.717714583876855</v>
      </c>
      <c r="P21" s="124">
        <v>72.041707080504366</v>
      </c>
      <c r="Q21" s="125">
        <v>72.496843740895414</v>
      </c>
      <c r="R21" s="124">
        <v>73.678886266197793</v>
      </c>
      <c r="S21" s="125">
        <v>77.67102615694165</v>
      </c>
      <c r="T21" s="124">
        <v>75.566303114050243</v>
      </c>
      <c r="U21" s="125">
        <v>76.242914979757074</v>
      </c>
      <c r="V21" s="124">
        <v>76.046459008975035</v>
      </c>
      <c r="W21" s="125">
        <v>73.575988723986413</v>
      </c>
      <c r="X21" s="124">
        <v>76.620742118164145</v>
      </c>
      <c r="Y21" s="125">
        <v>78.168346687343842</v>
      </c>
      <c r="Z21" s="124">
        <v>77.886593695992104</v>
      </c>
      <c r="AA21" s="125">
        <v>78.191450224413217</v>
      </c>
      <c r="AB21" s="125">
        <v>76.094916208984657</v>
      </c>
      <c r="AC21" s="125">
        <v>76.147282133978365</v>
      </c>
      <c r="AD21" s="125">
        <v>74.367324784585108</v>
      </c>
      <c r="AE21" s="125">
        <v>74.405934094787966</v>
      </c>
      <c r="AF21" s="125">
        <v>73.860446464376423</v>
      </c>
      <c r="AG21" s="85"/>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row>
    <row r="22" spans="1:109" s="42" customFormat="1" ht="12.75" customHeight="1">
      <c r="A22" s="99" t="s">
        <v>38</v>
      </c>
      <c r="B22" s="126" t="s">
        <v>12</v>
      </c>
      <c r="C22" s="126" t="s">
        <v>12</v>
      </c>
      <c r="D22" s="126" t="s">
        <v>12</v>
      </c>
      <c r="E22" s="126">
        <v>80.927189196714465</v>
      </c>
      <c r="F22" s="126">
        <v>69.70646610258018</v>
      </c>
      <c r="G22" s="126">
        <v>65.925381363719907</v>
      </c>
      <c r="H22" s="126">
        <v>63.615600843288824</v>
      </c>
      <c r="I22" s="126">
        <v>65.764746824430148</v>
      </c>
      <c r="J22" s="126">
        <v>66.542847270214239</v>
      </c>
      <c r="K22" s="126">
        <v>68.670777663583422</v>
      </c>
      <c r="L22" s="126">
        <v>66.082348145128407</v>
      </c>
      <c r="M22" s="126">
        <v>65.61056105610561</v>
      </c>
      <c r="N22" s="126">
        <v>71.526940953692545</v>
      </c>
      <c r="O22" s="126">
        <v>74.120515499825842</v>
      </c>
      <c r="P22" s="126">
        <v>73.014136654325142</v>
      </c>
      <c r="Q22" s="126">
        <v>72.07699420021855</v>
      </c>
      <c r="R22" s="126">
        <v>72.008658008658017</v>
      </c>
      <c r="S22" s="126">
        <v>74.154730845002931</v>
      </c>
      <c r="T22" s="126">
        <v>75.153898768809853</v>
      </c>
      <c r="U22" s="126">
        <v>74.3456022465149</v>
      </c>
      <c r="V22" s="126">
        <v>73.166343758649319</v>
      </c>
      <c r="W22" s="126">
        <v>76.037525838766101</v>
      </c>
      <c r="X22" s="126">
        <v>82.242827151854442</v>
      </c>
      <c r="Y22" s="126">
        <v>81.03766617429838</v>
      </c>
      <c r="Z22" s="126">
        <v>83.471511730463931</v>
      </c>
      <c r="AA22" s="126">
        <v>83.805862566074012</v>
      </c>
      <c r="AB22" s="127">
        <v>82.885705759474774</v>
      </c>
      <c r="AC22" s="126">
        <v>81.40495867768594</v>
      </c>
      <c r="AD22" s="127">
        <v>79.394449116904966</v>
      </c>
      <c r="AE22" s="127">
        <v>78.984566565700277</v>
      </c>
      <c r="AF22" s="127">
        <v>79.551085847544087</v>
      </c>
      <c r="AG22" s="85"/>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row>
    <row r="23" spans="1:109" s="42" customFormat="1" ht="12.75" customHeight="1">
      <c r="A23" s="98" t="s">
        <v>39</v>
      </c>
      <c r="B23" s="124">
        <v>88.5</v>
      </c>
      <c r="C23" s="125" t="s">
        <v>25</v>
      </c>
      <c r="D23" s="124">
        <v>76.700367647058826</v>
      </c>
      <c r="E23" s="125">
        <v>78.974098527171151</v>
      </c>
      <c r="F23" s="124">
        <v>76.983961674651113</v>
      </c>
      <c r="G23" s="125">
        <v>55.353430353430355</v>
      </c>
      <c r="H23" s="124">
        <v>70.485003190810474</v>
      </c>
      <c r="I23" s="125">
        <v>70.805656738804373</v>
      </c>
      <c r="J23" s="124">
        <v>72.671996396802157</v>
      </c>
      <c r="K23" s="125">
        <v>72.810060711188214</v>
      </c>
      <c r="L23" s="124">
        <v>72.890106416605207</v>
      </c>
      <c r="M23" s="125">
        <v>73.024989923417976</v>
      </c>
      <c r="N23" s="124">
        <v>74.569175348067375</v>
      </c>
      <c r="O23" s="125">
        <v>75.587084148727996</v>
      </c>
      <c r="P23" s="124">
        <v>69.654982565608364</v>
      </c>
      <c r="Q23" s="125">
        <v>73.850291349170774</v>
      </c>
      <c r="R23" s="124">
        <v>70.687134502923982</v>
      </c>
      <c r="S23" s="125">
        <v>71.334203855902913</v>
      </c>
      <c r="T23" s="124">
        <v>73.091072903371128</v>
      </c>
      <c r="U23" s="125">
        <v>75.574672119588215</v>
      </c>
      <c r="V23" s="124">
        <v>73.440262692599148</v>
      </c>
      <c r="W23" s="125">
        <v>71.600631828353301</v>
      </c>
      <c r="X23" s="124">
        <v>72.219027538176476</v>
      </c>
      <c r="Y23" s="125">
        <v>75.637522768670308</v>
      </c>
      <c r="Z23" s="124">
        <v>85.387900355871878</v>
      </c>
      <c r="AA23" s="125">
        <v>84.17813429223429</v>
      </c>
      <c r="AB23" s="125">
        <v>83.347172248362398</v>
      </c>
      <c r="AC23" s="125">
        <v>72.974358974358978</v>
      </c>
      <c r="AD23" s="125">
        <v>72.052429264603944</v>
      </c>
      <c r="AE23" s="125">
        <v>73.379090574825341</v>
      </c>
      <c r="AF23" s="125">
        <v>74.467939505919389</v>
      </c>
      <c r="AG23" s="85"/>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row>
    <row r="24" spans="1:109" s="42" customFormat="1" ht="12.75" customHeight="1">
      <c r="A24" s="99" t="s">
        <v>40</v>
      </c>
      <c r="B24" s="126" t="s">
        <v>12</v>
      </c>
      <c r="C24" s="126" t="s">
        <v>12</v>
      </c>
      <c r="D24" s="126" t="s">
        <v>12</v>
      </c>
      <c r="E24" s="126">
        <v>78.189910979228486</v>
      </c>
      <c r="F24" s="126">
        <v>72.316210396800983</v>
      </c>
      <c r="G24" s="126">
        <v>66.458163357809809</v>
      </c>
      <c r="H24" s="126">
        <v>64.690559597592738</v>
      </c>
      <c r="I24" s="126">
        <v>66.072232729892818</v>
      </c>
      <c r="J24" s="126">
        <v>66.409952606635073</v>
      </c>
      <c r="K24" s="126">
        <v>67.540089270953871</v>
      </c>
      <c r="L24" s="126">
        <v>69.725940089228814</v>
      </c>
      <c r="M24" s="126">
        <v>69.622331691297205</v>
      </c>
      <c r="N24" s="126">
        <v>70.137642130460804</v>
      </c>
      <c r="O24" s="126">
        <v>74.232277033649126</v>
      </c>
      <c r="P24" s="126">
        <v>72.838826398175087</v>
      </c>
      <c r="Q24" s="126">
        <v>73.4152961839374</v>
      </c>
      <c r="R24" s="126">
        <v>70.997896704837586</v>
      </c>
      <c r="S24" s="126">
        <v>71.998727937668946</v>
      </c>
      <c r="T24" s="126">
        <v>73.65783822476736</v>
      </c>
      <c r="U24" s="126">
        <v>72.827234342012673</v>
      </c>
      <c r="V24" s="126">
        <v>71.366547270161732</v>
      </c>
      <c r="W24" s="126">
        <v>70.476190476190482</v>
      </c>
      <c r="X24" s="126">
        <v>70.731056563500545</v>
      </c>
      <c r="Y24" s="126">
        <v>73.263490241102176</v>
      </c>
      <c r="Z24" s="126">
        <v>72.584361024529059</v>
      </c>
      <c r="AA24" s="126">
        <v>73.366013071895424</v>
      </c>
      <c r="AB24" s="127">
        <v>73.693672099712373</v>
      </c>
      <c r="AC24" s="126">
        <v>74.047474132684115</v>
      </c>
      <c r="AD24" s="127">
        <v>74.168734491315135</v>
      </c>
      <c r="AE24" s="127">
        <v>77.022853613341567</v>
      </c>
      <c r="AF24" s="127">
        <v>74.597948588071418</v>
      </c>
      <c r="AG24" s="85"/>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row>
    <row r="25" spans="1:109" ht="12.75" customHeight="1">
      <c r="A25" s="222" t="s">
        <v>41</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85"/>
      <c r="AH25" s="85"/>
      <c r="AI25" s="85"/>
      <c r="AJ25" s="86"/>
      <c r="AK25" s="87"/>
    </row>
    <row r="26" spans="1:109" s="41" customFormat="1" ht="12.75" customHeight="1">
      <c r="A26" s="98" t="s">
        <v>14</v>
      </c>
      <c r="B26" s="124">
        <v>94.3</v>
      </c>
      <c r="C26" s="125">
        <v>89.9</v>
      </c>
      <c r="D26" s="124">
        <v>82.931441119063109</v>
      </c>
      <c r="E26" s="125">
        <v>83.835963255552628</v>
      </c>
      <c r="F26" s="124">
        <v>82.153071652457797</v>
      </c>
      <c r="G26" s="125">
        <v>77.146897156058316</v>
      </c>
      <c r="H26" s="124">
        <v>77.130358013466676</v>
      </c>
      <c r="I26" s="125">
        <v>74.098337378014151</v>
      </c>
      <c r="J26" s="124">
        <v>73.76365441906654</v>
      </c>
      <c r="K26" s="125">
        <v>77.644264092450001</v>
      </c>
      <c r="L26" s="124">
        <v>78.371452327471729</v>
      </c>
      <c r="M26" s="125">
        <v>77.465499202869665</v>
      </c>
      <c r="N26" s="124">
        <v>77.986375298593288</v>
      </c>
      <c r="O26" s="125">
        <v>78.439342760634332</v>
      </c>
      <c r="P26" s="124">
        <v>76.770858353167242</v>
      </c>
      <c r="Q26" s="125">
        <v>76.530730616721513</v>
      </c>
      <c r="R26" s="124">
        <v>77.190829901079823</v>
      </c>
      <c r="S26" s="125">
        <v>80.011451078721223</v>
      </c>
      <c r="T26" s="124">
        <v>81.812086732190309</v>
      </c>
      <c r="U26" s="125">
        <v>83.016593256379096</v>
      </c>
      <c r="V26" s="124">
        <v>82.929622207651889</v>
      </c>
      <c r="W26" s="125">
        <v>83.317827387533214</v>
      </c>
      <c r="X26" s="124">
        <v>83.540863515106906</v>
      </c>
      <c r="Y26" s="125">
        <v>89.663914624757751</v>
      </c>
      <c r="Z26" s="124">
        <v>89.557054143217542</v>
      </c>
      <c r="AA26" s="125">
        <v>88.341026285703435</v>
      </c>
      <c r="AB26" s="125">
        <v>87.363482864907084</v>
      </c>
      <c r="AC26" s="125">
        <v>85.583196897472675</v>
      </c>
      <c r="AD26" s="125">
        <v>84.096037369858678</v>
      </c>
      <c r="AE26" s="125">
        <v>82.9437024130483</v>
      </c>
      <c r="AF26" s="125">
        <v>81.574235672207436</v>
      </c>
      <c r="AG26" s="82"/>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row>
    <row r="27" spans="1:109" s="41" customFormat="1" ht="12.75" customHeight="1">
      <c r="A27" s="99" t="s">
        <v>15</v>
      </c>
      <c r="B27" s="126">
        <v>78.438861906993907</v>
      </c>
      <c r="C27" s="126">
        <v>65.900000000000006</v>
      </c>
      <c r="D27" s="126">
        <v>70.532555543326154</v>
      </c>
      <c r="E27" s="126">
        <v>67.877847808082649</v>
      </c>
      <c r="F27" s="126">
        <v>69.030427524234156</v>
      </c>
      <c r="G27" s="126">
        <v>66.170705630791161</v>
      </c>
      <c r="H27" s="126">
        <v>63.852799295667005</v>
      </c>
      <c r="I27" s="126">
        <v>63.348843282253377</v>
      </c>
      <c r="J27" s="126">
        <v>63.406028583104543</v>
      </c>
      <c r="K27" s="126">
        <v>65.478753353426285</v>
      </c>
      <c r="L27" s="126">
        <v>66.009217875596235</v>
      </c>
      <c r="M27" s="126">
        <v>65.84699005342388</v>
      </c>
      <c r="N27" s="126">
        <v>67.388371111678381</v>
      </c>
      <c r="O27" s="126">
        <v>68.177141210849072</v>
      </c>
      <c r="P27" s="126">
        <v>66.933702471062944</v>
      </c>
      <c r="Q27" s="126">
        <v>67.293204401975927</v>
      </c>
      <c r="R27" s="126">
        <v>67.276187513438586</v>
      </c>
      <c r="S27" s="126">
        <v>70.054840659815184</v>
      </c>
      <c r="T27" s="126">
        <v>71.287807603423317</v>
      </c>
      <c r="U27" s="126">
        <v>72.973901242738123</v>
      </c>
      <c r="V27" s="126">
        <v>73.401655921612004</v>
      </c>
      <c r="W27" s="126">
        <v>75.044806723066387</v>
      </c>
      <c r="X27" s="126">
        <v>75.814364843073946</v>
      </c>
      <c r="Y27" s="126">
        <v>81.653028214464996</v>
      </c>
      <c r="Z27" s="126">
        <v>81.192310210138132</v>
      </c>
      <c r="AA27" s="126">
        <v>81.381938140111757</v>
      </c>
      <c r="AB27" s="127">
        <v>81.352962961421795</v>
      </c>
      <c r="AC27" s="126">
        <v>80.489335274055932</v>
      </c>
      <c r="AD27" s="127">
        <v>80.024227216682164</v>
      </c>
      <c r="AE27" s="126">
        <v>79.056559472282899</v>
      </c>
      <c r="AF27" s="127">
        <v>78.070316340785524</v>
      </c>
      <c r="AG27" s="82"/>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row>
    <row r="28" spans="1:109" ht="12.75" customHeight="1">
      <c r="A28" s="222" t="s">
        <v>42</v>
      </c>
      <c r="B28" s="222"/>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row>
    <row r="29" spans="1:109" s="41" customFormat="1" ht="12.75" customHeight="1">
      <c r="A29" s="98" t="s">
        <v>43</v>
      </c>
      <c r="B29" s="124">
        <v>91.920695403667537</v>
      </c>
      <c r="C29" s="125">
        <v>84.6</v>
      </c>
      <c r="D29" s="124">
        <v>85.29812129037424</v>
      </c>
      <c r="E29" s="125">
        <v>83.563834002228106</v>
      </c>
      <c r="F29" s="124">
        <v>82.860022282525776</v>
      </c>
      <c r="G29" s="125">
        <v>77.804881163714384</v>
      </c>
      <c r="H29" s="124">
        <v>76.067814538888413</v>
      </c>
      <c r="I29" s="125">
        <v>75.871539564615048</v>
      </c>
      <c r="J29" s="124">
        <v>76.881527268570309</v>
      </c>
      <c r="K29" s="125">
        <v>80.204552693355765</v>
      </c>
      <c r="L29" s="124">
        <v>80.234322548597277</v>
      </c>
      <c r="M29" s="125">
        <v>81.732644345887067</v>
      </c>
      <c r="N29" s="124">
        <v>83.116867736230418</v>
      </c>
      <c r="O29" s="125">
        <v>83.594340768486347</v>
      </c>
      <c r="P29" s="124">
        <v>82.603630236538407</v>
      </c>
      <c r="Q29" s="125">
        <v>83.311658082774827</v>
      </c>
      <c r="R29" s="124">
        <v>83.832884927974888</v>
      </c>
      <c r="S29" s="125">
        <v>86.810799730205119</v>
      </c>
      <c r="T29" s="124">
        <v>87.881462677623972</v>
      </c>
      <c r="U29" s="125">
        <v>89.252918485755501</v>
      </c>
      <c r="V29" s="124">
        <v>90.485511806541581</v>
      </c>
      <c r="W29" s="125">
        <v>91.145791420508303</v>
      </c>
      <c r="X29" s="124">
        <v>91.242956839287118</v>
      </c>
      <c r="Y29" s="125">
        <v>90.54710445063634</v>
      </c>
      <c r="Z29" s="124">
        <v>90.296692607003891</v>
      </c>
      <c r="AA29" s="125">
        <v>89.985216954342008</v>
      </c>
      <c r="AB29" s="125">
        <v>89.146866879406801</v>
      </c>
      <c r="AC29" s="125">
        <v>88.0229720194788</v>
      </c>
      <c r="AD29" s="125">
        <v>87.199559083152323</v>
      </c>
      <c r="AE29" s="125">
        <v>86.112591334820593</v>
      </c>
      <c r="AF29" s="125">
        <v>85.076576081343561</v>
      </c>
      <c r="AG29" s="82"/>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row>
    <row r="30" spans="1:109" s="41" customFormat="1" ht="12.75" customHeight="1">
      <c r="A30" s="99" t="s">
        <v>44</v>
      </c>
      <c r="B30" s="126">
        <v>71.719822749662427</v>
      </c>
      <c r="C30" s="126">
        <v>57.7</v>
      </c>
      <c r="D30" s="126">
        <v>55.573052901297174</v>
      </c>
      <c r="E30" s="126">
        <v>54.559391023946716</v>
      </c>
      <c r="F30" s="126">
        <v>54.663077804575799</v>
      </c>
      <c r="G30" s="126">
        <v>51.356543935006663</v>
      </c>
      <c r="H30" s="126">
        <v>51.021437922758018</v>
      </c>
      <c r="I30" s="126">
        <v>44.726256399540276</v>
      </c>
      <c r="J30" s="126">
        <v>43.569325008834966</v>
      </c>
      <c r="K30" s="126">
        <v>44.271703935756115</v>
      </c>
      <c r="L30" s="126">
        <v>47.389272201201869</v>
      </c>
      <c r="M30" s="126">
        <v>45.96926019264675</v>
      </c>
      <c r="N30" s="126">
        <v>47.169689238903374</v>
      </c>
      <c r="O30" s="126">
        <v>49.353787219835347</v>
      </c>
      <c r="P30" s="126">
        <v>48.074912680211021</v>
      </c>
      <c r="Q30" s="126">
        <v>47.219330277367725</v>
      </c>
      <c r="R30" s="126">
        <v>45.827158206743242</v>
      </c>
      <c r="S30" s="126">
        <v>46.896279482877731</v>
      </c>
      <c r="T30" s="126">
        <v>48.620076856478875</v>
      </c>
      <c r="U30" s="126">
        <v>50.649880861361218</v>
      </c>
      <c r="V30" s="126">
        <v>49.993339549753564</v>
      </c>
      <c r="W30" s="126">
        <v>48.988613803971866</v>
      </c>
      <c r="X30" s="126">
        <v>50.458105665551699</v>
      </c>
      <c r="Y30" s="126">
        <v>67.430233442323768</v>
      </c>
      <c r="Z30" s="126">
        <v>68.389066674495751</v>
      </c>
      <c r="AA30" s="126">
        <v>67.054158344806197</v>
      </c>
      <c r="AB30" s="127">
        <v>66.534931541200663</v>
      </c>
      <c r="AC30" s="126">
        <v>64.257448545884728</v>
      </c>
      <c r="AD30" s="127">
        <v>62.867787949755161</v>
      </c>
      <c r="AE30" s="126">
        <v>60.900898843039386</v>
      </c>
      <c r="AF30" s="127">
        <v>60.063156616262823</v>
      </c>
      <c r="AG30" s="82"/>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row>
    <row r="31" spans="1:109" ht="12.75" customHeight="1">
      <c r="A31" s="222" t="s">
        <v>45</v>
      </c>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row>
    <row r="32" spans="1:109" s="41" customFormat="1" ht="25.5" customHeight="1">
      <c r="A32" s="100" t="s">
        <v>46</v>
      </c>
      <c r="B32" s="124">
        <v>97.4</v>
      </c>
      <c r="C32" s="124">
        <v>94.7</v>
      </c>
      <c r="D32" s="124">
        <v>89.82189555432285</v>
      </c>
      <c r="E32" s="124">
        <v>91.317580707895758</v>
      </c>
      <c r="F32" s="124">
        <v>88.831566525907206</v>
      </c>
      <c r="G32" s="124">
        <v>82.638076079005117</v>
      </c>
      <c r="H32" s="124">
        <v>82.560226905539807</v>
      </c>
      <c r="I32" s="124">
        <v>81.356036661061268</v>
      </c>
      <c r="J32" s="124">
        <v>81.409043863092904</v>
      </c>
      <c r="K32" s="124">
        <v>86.000313114269318</v>
      </c>
      <c r="L32" s="124">
        <v>85.429540773052224</v>
      </c>
      <c r="M32" s="124">
        <v>86.602642816560675</v>
      </c>
      <c r="N32" s="124">
        <v>88.140908238110981</v>
      </c>
      <c r="O32" s="124">
        <v>87.835723827603175</v>
      </c>
      <c r="P32" s="124">
        <v>87.013254761148005</v>
      </c>
      <c r="Q32" s="124">
        <v>87.911545857369788</v>
      </c>
      <c r="R32" s="124">
        <v>88.479490030855018</v>
      </c>
      <c r="S32" s="124">
        <v>91.123508698946623</v>
      </c>
      <c r="T32" s="124">
        <v>92.254841174859052</v>
      </c>
      <c r="U32" s="124">
        <v>93.349200614857168</v>
      </c>
      <c r="V32" s="124">
        <v>94.647000098426588</v>
      </c>
      <c r="W32" s="124">
        <v>94.947492828739215</v>
      </c>
      <c r="X32" s="125">
        <v>94.818990077610763</v>
      </c>
      <c r="Y32" s="125">
        <v>93.73386916196246</v>
      </c>
      <c r="Z32" s="124">
        <v>93.606246043469085</v>
      </c>
      <c r="AA32" s="125">
        <v>92.6478770553136</v>
      </c>
      <c r="AB32" s="125">
        <v>91.463444872859824</v>
      </c>
      <c r="AC32" s="125">
        <v>89.839293984785911</v>
      </c>
      <c r="AD32" s="125">
        <v>88.701322365680966</v>
      </c>
      <c r="AE32" s="125">
        <v>87.478763394111269</v>
      </c>
      <c r="AF32" s="125">
        <v>86.103288467082066</v>
      </c>
      <c r="AG32" s="82"/>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3"/>
      <c r="DE32" s="83"/>
    </row>
    <row r="33" spans="1:109" s="41" customFormat="1" ht="25.5" customHeight="1">
      <c r="A33" s="101" t="s">
        <v>47</v>
      </c>
      <c r="B33" s="126">
        <v>85.9</v>
      </c>
      <c r="C33" s="126">
        <v>75.8</v>
      </c>
      <c r="D33" s="126">
        <v>68.004291845493555</v>
      </c>
      <c r="E33" s="126">
        <v>66.693402847403249</v>
      </c>
      <c r="F33" s="126">
        <v>66.323794554112155</v>
      </c>
      <c r="G33" s="126">
        <v>62.598119972865582</v>
      </c>
      <c r="H33" s="126">
        <v>62.145157295021058</v>
      </c>
      <c r="I33" s="126">
        <v>54.165155362108578</v>
      </c>
      <c r="J33" s="126">
        <v>54.293439978186278</v>
      </c>
      <c r="K33" s="126">
        <v>55.673710208562021</v>
      </c>
      <c r="L33" s="126">
        <v>60.495396755808862</v>
      </c>
      <c r="M33" s="126">
        <v>58.085519922254612</v>
      </c>
      <c r="N33" s="126">
        <v>58.258409414378455</v>
      </c>
      <c r="O33" s="126">
        <v>60.87934829024735</v>
      </c>
      <c r="P33" s="126">
        <v>58.915494856013296</v>
      </c>
      <c r="Q33" s="126">
        <v>57.094720009137902</v>
      </c>
      <c r="R33" s="126">
        <v>56.216625198248138</v>
      </c>
      <c r="S33" s="126">
        <v>58.009619486078222</v>
      </c>
      <c r="T33" s="126">
        <v>60.232707119765209</v>
      </c>
      <c r="U33" s="126">
        <v>62.033747140987096</v>
      </c>
      <c r="V33" s="126">
        <v>60.509040034438222</v>
      </c>
      <c r="W33" s="126">
        <v>58.857571951993158</v>
      </c>
      <c r="X33" s="126">
        <v>59.466827439775614</v>
      </c>
      <c r="Y33" s="126">
        <v>77.397527882361288</v>
      </c>
      <c r="Z33" s="126">
        <v>78.284256131590553</v>
      </c>
      <c r="AA33" s="126">
        <v>75.969946359027119</v>
      </c>
      <c r="AB33" s="127">
        <v>74.761351294704951</v>
      </c>
      <c r="AC33" s="126">
        <v>72.014563106796118</v>
      </c>
      <c r="AD33" s="127">
        <v>69.482075004130181</v>
      </c>
      <c r="AE33" s="127">
        <v>67.700816078775205</v>
      </c>
      <c r="AF33" s="127">
        <v>66.901340996168585</v>
      </c>
      <c r="AG33" s="82"/>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3"/>
      <c r="DE33" s="83"/>
    </row>
    <row r="34" spans="1:109" s="41" customFormat="1" ht="25.5" customHeight="1">
      <c r="A34" s="100" t="s">
        <v>48</v>
      </c>
      <c r="B34" s="124">
        <v>85.9</v>
      </c>
      <c r="C34" s="124">
        <v>74.2</v>
      </c>
      <c r="D34" s="124">
        <v>80.67889871138712</v>
      </c>
      <c r="E34" s="124">
        <v>76.424664034451567</v>
      </c>
      <c r="F34" s="124">
        <v>77.478158454479924</v>
      </c>
      <c r="G34" s="124">
        <v>73.594704603203681</v>
      </c>
      <c r="H34" s="124">
        <v>70.529322133827449</v>
      </c>
      <c r="I34" s="124">
        <v>71.197695095324917</v>
      </c>
      <c r="J34" s="124">
        <v>73.062216802902341</v>
      </c>
      <c r="K34" s="124">
        <v>75.422177885270955</v>
      </c>
      <c r="L34" s="124">
        <v>76.011172319663416</v>
      </c>
      <c r="M34" s="124">
        <v>77.764753315016122</v>
      </c>
      <c r="N34" s="124">
        <v>79.139346871220312</v>
      </c>
      <c r="O34" s="124">
        <v>80.182403054190672</v>
      </c>
      <c r="P34" s="124">
        <v>79.113924050632917</v>
      </c>
      <c r="Q34" s="124">
        <v>79.669252972486291</v>
      </c>
      <c r="R34" s="124">
        <v>80.071880427479371</v>
      </c>
      <c r="S34" s="124">
        <v>83.351803524827517</v>
      </c>
      <c r="T34" s="124">
        <v>84.348702179825409</v>
      </c>
      <c r="U34" s="124">
        <v>85.920816839242391</v>
      </c>
      <c r="V34" s="124">
        <v>87.083369255970339</v>
      </c>
      <c r="W34" s="124">
        <v>88.025283325838615</v>
      </c>
      <c r="X34" s="125">
        <v>88.244259087632585</v>
      </c>
      <c r="Y34" s="125">
        <v>87.871216094524655</v>
      </c>
      <c r="Z34" s="124">
        <v>87.530315724490691</v>
      </c>
      <c r="AA34" s="125">
        <v>87.745870557925144</v>
      </c>
      <c r="AB34" s="125">
        <v>87.211620620905734</v>
      </c>
      <c r="AC34" s="125">
        <v>86.5017667844523</v>
      </c>
      <c r="AD34" s="125">
        <v>85.956396899191404</v>
      </c>
      <c r="AE34" s="125">
        <v>84.994333455606593</v>
      </c>
      <c r="AF34" s="125">
        <v>84.234053909794511</v>
      </c>
      <c r="AG34" s="82"/>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row>
    <row r="35" spans="1:109" s="41" customFormat="1" ht="25.5" customHeight="1">
      <c r="A35" s="101" t="s">
        <v>49</v>
      </c>
      <c r="B35" s="126">
        <v>49.6</v>
      </c>
      <c r="C35" s="126">
        <v>31.9</v>
      </c>
      <c r="D35" s="126">
        <v>35.12635888747706</v>
      </c>
      <c r="E35" s="126">
        <v>36.868604840019493</v>
      </c>
      <c r="F35" s="126">
        <v>38.791882963662104</v>
      </c>
      <c r="G35" s="126">
        <v>36.669515398980785</v>
      </c>
      <c r="H35" s="126">
        <v>37.396079859214758</v>
      </c>
      <c r="I35" s="126">
        <v>33.640984863544716</v>
      </c>
      <c r="J35" s="126">
        <v>32.024656931092679</v>
      </c>
      <c r="K35" s="126">
        <v>32.349776428110275</v>
      </c>
      <c r="L35" s="126">
        <v>33.874321880650996</v>
      </c>
      <c r="M35" s="126">
        <v>33.231850595615128</v>
      </c>
      <c r="N35" s="126">
        <v>34.536897888159459</v>
      </c>
      <c r="O35" s="126">
        <v>36.096049573973666</v>
      </c>
      <c r="P35" s="126">
        <v>35.28965030024726</v>
      </c>
      <c r="Q35" s="126">
        <v>35.43086992091628</v>
      </c>
      <c r="R35" s="126">
        <v>34.087957254418413</v>
      </c>
      <c r="S35" s="126">
        <v>35.042828904019331</v>
      </c>
      <c r="T35" s="126">
        <v>36.544747563941691</v>
      </c>
      <c r="U35" s="126">
        <v>38.512269938650306</v>
      </c>
      <c r="V35" s="126">
        <v>38.547813227520976</v>
      </c>
      <c r="W35" s="126">
        <v>37.995731302817916</v>
      </c>
      <c r="X35" s="126">
        <v>40.365046034566305</v>
      </c>
      <c r="Y35" s="126">
        <v>55.952965235173821</v>
      </c>
      <c r="Z35" s="126">
        <v>57.091656012240364</v>
      </c>
      <c r="AA35" s="126">
        <v>57.089475629285921</v>
      </c>
      <c r="AB35" s="127">
        <v>57.390070321104801</v>
      </c>
      <c r="AC35" s="126">
        <v>55.935072262488603</v>
      </c>
      <c r="AD35" s="127">
        <v>55.830916600755778</v>
      </c>
      <c r="AE35" s="127">
        <v>53.879190268362898</v>
      </c>
      <c r="AF35" s="127">
        <v>53.025261860751691</v>
      </c>
      <c r="AG35" s="88"/>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row>
    <row r="36" spans="1:109" ht="12.75" customHeight="1">
      <c r="A36" s="222" t="s">
        <v>122</v>
      </c>
      <c r="B36" s="222"/>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row>
    <row r="37" spans="1:109" s="41" customFormat="1" ht="12.75" customHeight="1">
      <c r="A37" s="102" t="s">
        <v>99</v>
      </c>
      <c r="B37" s="128" t="s">
        <v>13</v>
      </c>
      <c r="C37" s="128" t="s">
        <v>13</v>
      </c>
      <c r="D37" s="128" t="s">
        <v>13</v>
      </c>
      <c r="E37" s="128" t="s">
        <v>13</v>
      </c>
      <c r="F37" s="128" t="s">
        <v>13</v>
      </c>
      <c r="G37" s="128" t="s">
        <v>13</v>
      </c>
      <c r="H37" s="128" t="s">
        <v>13</v>
      </c>
      <c r="I37" s="128" t="s">
        <v>13</v>
      </c>
      <c r="J37" s="128" t="s">
        <v>13</v>
      </c>
      <c r="K37" s="128" t="s">
        <v>13</v>
      </c>
      <c r="L37" s="128" t="s">
        <v>13</v>
      </c>
      <c r="M37" s="128" t="s">
        <v>13</v>
      </c>
      <c r="N37" s="128" t="s">
        <v>13</v>
      </c>
      <c r="O37" s="128" t="s">
        <v>13</v>
      </c>
      <c r="P37" s="129" t="s">
        <v>50</v>
      </c>
      <c r="Q37" s="129" t="s">
        <v>51</v>
      </c>
      <c r="R37" s="130" t="s">
        <v>52</v>
      </c>
      <c r="S37" s="128" t="s">
        <v>13</v>
      </c>
      <c r="T37" s="130" t="s">
        <v>53</v>
      </c>
      <c r="U37" s="128" t="s">
        <v>13</v>
      </c>
      <c r="V37" s="130" t="s">
        <v>54</v>
      </c>
      <c r="W37" s="128" t="s">
        <v>13</v>
      </c>
      <c r="X37" s="128" t="s">
        <v>55</v>
      </c>
      <c r="Y37" s="128" t="s">
        <v>13</v>
      </c>
      <c r="Z37" s="128" t="s">
        <v>13</v>
      </c>
      <c r="AA37" s="125" t="s">
        <v>55</v>
      </c>
      <c r="AB37" s="117" t="s">
        <v>13</v>
      </c>
      <c r="AC37" s="117" t="s">
        <v>13</v>
      </c>
      <c r="AD37" s="117" t="s">
        <v>112</v>
      </c>
      <c r="AE37" s="117" t="s">
        <v>13</v>
      </c>
      <c r="AF37" s="131" t="s">
        <v>119</v>
      </c>
      <c r="AG37" s="89"/>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row>
    <row r="38" spans="1:109" s="41" customFormat="1" ht="12.75" customHeight="1">
      <c r="A38" s="103" t="s">
        <v>100</v>
      </c>
      <c r="B38" s="111" t="s">
        <v>13</v>
      </c>
      <c r="C38" s="132" t="s">
        <v>13</v>
      </c>
      <c r="D38" s="133" t="s">
        <v>13</v>
      </c>
      <c r="E38" s="132" t="s">
        <v>13</v>
      </c>
      <c r="F38" s="133" t="s">
        <v>13</v>
      </c>
      <c r="G38" s="111" t="s">
        <v>13</v>
      </c>
      <c r="H38" s="111" t="s">
        <v>13</v>
      </c>
      <c r="I38" s="111" t="s">
        <v>13</v>
      </c>
      <c r="J38" s="111" t="s">
        <v>13</v>
      </c>
      <c r="K38" s="111" t="s">
        <v>13</v>
      </c>
      <c r="L38" s="111" t="s">
        <v>13</v>
      </c>
      <c r="M38" s="111" t="s">
        <v>13</v>
      </c>
      <c r="N38" s="111" t="s">
        <v>13</v>
      </c>
      <c r="O38" s="111" t="s">
        <v>13</v>
      </c>
      <c r="P38" s="134" t="s">
        <v>56</v>
      </c>
      <c r="Q38" s="134" t="s">
        <v>57</v>
      </c>
      <c r="R38" s="135" t="s">
        <v>58</v>
      </c>
      <c r="S38" s="111" t="s">
        <v>13</v>
      </c>
      <c r="T38" s="135" t="s">
        <v>59</v>
      </c>
      <c r="U38" s="111" t="s">
        <v>13</v>
      </c>
      <c r="V38" s="135" t="s">
        <v>60</v>
      </c>
      <c r="W38" s="111" t="s">
        <v>13</v>
      </c>
      <c r="X38" s="111" t="s">
        <v>61</v>
      </c>
      <c r="Y38" s="111" t="s">
        <v>13</v>
      </c>
      <c r="Z38" s="111" t="s">
        <v>13</v>
      </c>
      <c r="AA38" s="136" t="s">
        <v>62</v>
      </c>
      <c r="AB38" s="111" t="s">
        <v>13</v>
      </c>
      <c r="AC38" s="111" t="s">
        <v>13</v>
      </c>
      <c r="AD38" s="111" t="s">
        <v>110</v>
      </c>
      <c r="AE38" s="111" t="s">
        <v>13</v>
      </c>
      <c r="AF38" s="137" t="s">
        <v>120</v>
      </c>
      <c r="AG38" s="82"/>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83"/>
      <c r="CV38" s="83"/>
      <c r="CW38" s="83"/>
      <c r="CX38" s="83"/>
      <c r="CY38" s="83"/>
      <c r="CZ38" s="83"/>
      <c r="DA38" s="83"/>
      <c r="DB38" s="83"/>
      <c r="DC38" s="83"/>
      <c r="DD38" s="83"/>
      <c r="DE38" s="83"/>
    </row>
    <row r="39" spans="1:109" s="41" customFormat="1" ht="12.75" customHeight="1">
      <c r="A39" s="98" t="s">
        <v>63</v>
      </c>
      <c r="B39" s="138" t="s">
        <v>13</v>
      </c>
      <c r="C39" s="128" t="s">
        <v>13</v>
      </c>
      <c r="D39" s="138" t="s">
        <v>13</v>
      </c>
      <c r="E39" s="128" t="s">
        <v>13</v>
      </c>
      <c r="F39" s="138" t="s">
        <v>13</v>
      </c>
      <c r="G39" s="128" t="s">
        <v>13</v>
      </c>
      <c r="H39" s="138" t="s">
        <v>13</v>
      </c>
      <c r="I39" s="128" t="s">
        <v>13</v>
      </c>
      <c r="J39" s="138" t="s">
        <v>13</v>
      </c>
      <c r="K39" s="128" t="s">
        <v>13</v>
      </c>
      <c r="L39" s="128" t="s">
        <v>13</v>
      </c>
      <c r="M39" s="128" t="s">
        <v>13</v>
      </c>
      <c r="N39" s="128" t="s">
        <v>13</v>
      </c>
      <c r="O39" s="128" t="s">
        <v>13</v>
      </c>
      <c r="P39" s="128" t="s">
        <v>13</v>
      </c>
      <c r="Q39" s="128" t="s">
        <v>13</v>
      </c>
      <c r="R39" s="128" t="s">
        <v>13</v>
      </c>
      <c r="S39" s="128" t="s">
        <v>13</v>
      </c>
      <c r="T39" s="128" t="s">
        <v>13</v>
      </c>
      <c r="U39" s="128" t="s">
        <v>13</v>
      </c>
      <c r="V39" s="128" t="s">
        <v>64</v>
      </c>
      <c r="W39" s="128" t="s">
        <v>13</v>
      </c>
      <c r="X39" s="128" t="s">
        <v>61</v>
      </c>
      <c r="Y39" s="128" t="s">
        <v>13</v>
      </c>
      <c r="Z39" s="128" t="s">
        <v>13</v>
      </c>
      <c r="AA39" s="128" t="s">
        <v>57</v>
      </c>
      <c r="AB39" s="128" t="s">
        <v>13</v>
      </c>
      <c r="AC39" s="128" t="s">
        <v>13</v>
      </c>
      <c r="AD39" s="128" t="s">
        <v>13</v>
      </c>
      <c r="AE39" s="117" t="s">
        <v>13</v>
      </c>
      <c r="AF39" s="117" t="s">
        <v>13</v>
      </c>
      <c r="AG39" s="82"/>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row>
    <row r="40" spans="1:109" s="41" customFormat="1" ht="12.75" customHeight="1">
      <c r="A40" s="103" t="s">
        <v>111</v>
      </c>
      <c r="B40" s="111" t="s">
        <v>13</v>
      </c>
      <c r="C40" s="132" t="s">
        <v>13</v>
      </c>
      <c r="D40" s="133" t="s">
        <v>13</v>
      </c>
      <c r="E40" s="111" t="s">
        <v>13</v>
      </c>
      <c r="F40" s="111" t="s">
        <v>13</v>
      </c>
      <c r="G40" s="111" t="s">
        <v>13</v>
      </c>
      <c r="H40" s="111" t="s">
        <v>13</v>
      </c>
      <c r="I40" s="111" t="s">
        <v>13</v>
      </c>
      <c r="J40" s="111" t="s">
        <v>13</v>
      </c>
      <c r="K40" s="111" t="s">
        <v>13</v>
      </c>
      <c r="L40" s="111" t="s">
        <v>13</v>
      </c>
      <c r="M40" s="111" t="s">
        <v>13</v>
      </c>
      <c r="N40" s="111" t="s">
        <v>13</v>
      </c>
      <c r="O40" s="111" t="s">
        <v>13</v>
      </c>
      <c r="P40" s="111" t="s">
        <v>13</v>
      </c>
      <c r="Q40" s="111" t="s">
        <v>13</v>
      </c>
      <c r="R40" s="111" t="s">
        <v>13</v>
      </c>
      <c r="S40" s="111" t="s">
        <v>13</v>
      </c>
      <c r="T40" s="111" t="s">
        <v>13</v>
      </c>
      <c r="U40" s="111" t="s">
        <v>13</v>
      </c>
      <c r="V40" s="111" t="s">
        <v>13</v>
      </c>
      <c r="W40" s="111" t="s">
        <v>13</v>
      </c>
      <c r="X40" s="111" t="s">
        <v>13</v>
      </c>
      <c r="Y40" s="111" t="s">
        <v>13</v>
      </c>
      <c r="Z40" s="111" t="s">
        <v>13</v>
      </c>
      <c r="AA40" s="111" t="s">
        <v>13</v>
      </c>
      <c r="AB40" s="111" t="s">
        <v>13</v>
      </c>
      <c r="AC40" s="111" t="s">
        <v>13</v>
      </c>
      <c r="AD40" s="111" t="s">
        <v>113</v>
      </c>
      <c r="AE40" s="111" t="s">
        <v>13</v>
      </c>
      <c r="AF40" s="137" t="s">
        <v>119</v>
      </c>
      <c r="AG40" s="82"/>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c r="CY40" s="83"/>
      <c r="CZ40" s="83"/>
      <c r="DA40" s="83"/>
      <c r="DB40" s="83"/>
      <c r="DC40" s="83"/>
      <c r="DD40" s="83"/>
      <c r="DE40" s="83"/>
    </row>
    <row r="41" spans="1:109" s="41" customFormat="1" ht="12.75" customHeight="1">
      <c r="A41" s="104" t="s">
        <v>114</v>
      </c>
      <c r="B41" s="139" t="s">
        <v>13</v>
      </c>
      <c r="C41" s="139" t="s">
        <v>13</v>
      </c>
      <c r="D41" s="139" t="s">
        <v>13</v>
      </c>
      <c r="E41" s="139" t="s">
        <v>13</v>
      </c>
      <c r="F41" s="139" t="s">
        <v>13</v>
      </c>
      <c r="G41" s="139" t="s">
        <v>13</v>
      </c>
      <c r="H41" s="139" t="s">
        <v>13</v>
      </c>
      <c r="I41" s="139" t="s">
        <v>13</v>
      </c>
      <c r="J41" s="139" t="s">
        <v>13</v>
      </c>
      <c r="K41" s="139" t="s">
        <v>13</v>
      </c>
      <c r="L41" s="139" t="s">
        <v>13</v>
      </c>
      <c r="M41" s="139" t="s">
        <v>13</v>
      </c>
      <c r="N41" s="139" t="s">
        <v>13</v>
      </c>
      <c r="O41" s="139" t="s">
        <v>13</v>
      </c>
      <c r="P41" s="139" t="s">
        <v>13</v>
      </c>
      <c r="Q41" s="139" t="s">
        <v>13</v>
      </c>
      <c r="R41" s="139" t="s">
        <v>13</v>
      </c>
      <c r="S41" s="139" t="s">
        <v>13</v>
      </c>
      <c r="T41" s="139" t="s">
        <v>13</v>
      </c>
      <c r="U41" s="139" t="s">
        <v>13</v>
      </c>
      <c r="V41" s="139" t="s">
        <v>13</v>
      </c>
      <c r="W41" s="139" t="s">
        <v>13</v>
      </c>
      <c r="X41" s="139" t="s">
        <v>13</v>
      </c>
      <c r="Y41" s="139" t="s">
        <v>13</v>
      </c>
      <c r="Z41" s="139" t="s">
        <v>13</v>
      </c>
      <c r="AA41" s="139" t="s">
        <v>13</v>
      </c>
      <c r="AB41" s="140" t="s">
        <v>13</v>
      </c>
      <c r="AC41" s="140" t="s">
        <v>13</v>
      </c>
      <c r="AD41" s="140" t="s">
        <v>110</v>
      </c>
      <c r="AE41" s="140" t="s">
        <v>13</v>
      </c>
      <c r="AF41" s="141" t="s">
        <v>121</v>
      </c>
      <c r="AG41" s="82"/>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83"/>
      <c r="CV41" s="83"/>
      <c r="CW41" s="83"/>
      <c r="CX41" s="83"/>
      <c r="CY41" s="83"/>
      <c r="CZ41" s="83"/>
      <c r="DA41" s="83"/>
      <c r="DB41" s="83"/>
      <c r="DC41" s="83"/>
      <c r="DD41" s="83"/>
      <c r="DE41" s="83"/>
    </row>
    <row r="42" spans="1:109" s="82" customFormat="1" ht="12.75" customHeight="1">
      <c r="A42" s="225" t="s">
        <v>141</v>
      </c>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row>
    <row r="43" spans="1:109" s="82" customFormat="1" ht="50.1" customHeight="1">
      <c r="A43" s="223" t="s">
        <v>142</v>
      </c>
      <c r="B43" s="223"/>
      <c r="C43" s="223"/>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row>
    <row r="44" spans="1:109" s="82" customFormat="1" ht="12.75" customHeight="1">
      <c r="A44" s="223" t="s">
        <v>143</v>
      </c>
      <c r="B44" s="223"/>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row>
    <row r="45" spans="1:109" s="82" customFormat="1" ht="25.5" customHeight="1">
      <c r="A45" s="223" t="s">
        <v>144</v>
      </c>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row>
    <row r="46" spans="1:109" s="82" customFormat="1" ht="45" customHeight="1">
      <c r="A46" s="223" t="s">
        <v>145</v>
      </c>
      <c r="B46" s="223"/>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row>
    <row r="47" spans="1:109" s="82" customFormat="1">
      <c r="A47" s="224" t="s">
        <v>146</v>
      </c>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row>
    <row r="48" spans="1:109" s="82" customFormat="1" ht="25.5" customHeight="1">
      <c r="A48" s="223" t="s">
        <v>147</v>
      </c>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row>
    <row r="49" spans="1:32" s="82" customFormat="1">
      <c r="A49" s="224" t="s">
        <v>148</v>
      </c>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row>
    <row r="50" spans="1:32" s="82" customFormat="1">
      <c r="A50" s="224" t="s">
        <v>149</v>
      </c>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row>
    <row r="51" spans="1:32" s="82" customFormat="1">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row>
    <row r="52" spans="1:32" s="82" customFormat="1">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row>
    <row r="53" spans="1:32" s="82" customFormat="1">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row>
    <row r="54" spans="1:32" s="82" customFormat="1">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row>
    <row r="55" spans="1:32" s="82" customFormat="1">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row>
    <row r="56" spans="1:32" s="82" customFormat="1">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row>
    <row r="57" spans="1:32" s="82" customFormat="1">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row>
    <row r="58" spans="1:32" s="82" customFormat="1">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row>
    <row r="59" spans="1:32" s="82" customFormat="1">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row>
    <row r="60" spans="1:32" s="82" customFormat="1">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row>
    <row r="61" spans="1:32" s="82" customFormat="1">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row>
    <row r="62" spans="1:32" s="82" customFormat="1">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row>
    <row r="63" spans="1:32" s="82" customFormat="1">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row>
    <row r="64" spans="1:32" s="82" customFormat="1">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row>
    <row r="65" spans="2:30" s="82" customFormat="1">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row>
    <row r="66" spans="2:30" s="82" customFormat="1">
      <c r="B66" s="90"/>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row>
    <row r="67" spans="2:30" s="82" customFormat="1">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row>
    <row r="68" spans="2:30" s="82" customFormat="1">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row>
    <row r="69" spans="2:30" s="82" customFormat="1">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row>
    <row r="70" spans="2:30" s="82" customFormat="1">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row>
    <row r="71" spans="2:30" s="82" customFormat="1">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row>
    <row r="72" spans="2:30" s="82" customFormat="1">
      <c r="B72" s="90"/>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row>
    <row r="73" spans="2:30" s="82" customFormat="1">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row>
    <row r="74" spans="2:30" s="82" customFormat="1">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row>
    <row r="75" spans="2:30" s="82" customFormat="1">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row>
    <row r="76" spans="2:30" s="82" customFormat="1">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row>
    <row r="77" spans="2:30" s="82" customFormat="1">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row>
    <row r="78" spans="2:30" s="82" customFormat="1">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row>
    <row r="79" spans="2:30" s="82" customFormat="1">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row>
    <row r="80" spans="2:30" s="82" customFormat="1">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row>
    <row r="81" spans="2:30" s="82" customFormat="1">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row>
    <row r="82" spans="2:30" s="82" customFormat="1">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row>
    <row r="83" spans="2:30" s="82" customFormat="1">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row>
    <row r="84" spans="2:30" s="82" customFormat="1">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row>
    <row r="85" spans="2:30" s="82" customFormat="1">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row>
    <row r="86" spans="2:30" s="82" customFormat="1">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row>
    <row r="87" spans="2:30" s="82" customFormat="1">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row>
    <row r="88" spans="2:30" s="82" customFormat="1">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row>
    <row r="89" spans="2:30" s="82" customFormat="1">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row>
    <row r="90" spans="2:30" s="82" customFormat="1">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row>
    <row r="91" spans="2:30" s="82" customFormat="1">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row>
    <row r="92" spans="2:30" s="82" customFormat="1">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row>
    <row r="93" spans="2:30" s="82" customFormat="1">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row>
    <row r="94" spans="2:30" s="82" customFormat="1">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row>
    <row r="95" spans="2:30" s="82" customFormat="1">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row>
    <row r="96" spans="2:30" s="82" customFormat="1">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row>
    <row r="97" spans="2:30" s="82" customFormat="1">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row>
    <row r="98" spans="2:30" s="82" customFormat="1">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row>
    <row r="99" spans="2:30" s="82" customFormat="1">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row>
    <row r="100" spans="2:30" s="82" customFormat="1">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row>
    <row r="101" spans="2:30" s="82" customFormat="1">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row>
    <row r="102" spans="2:30" s="82" customFormat="1">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row>
    <row r="103" spans="2:30" s="82" customFormat="1">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row>
    <row r="104" spans="2:30" s="82" customFormat="1">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row>
    <row r="105" spans="2:30" s="82" customFormat="1">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row>
    <row r="106" spans="2:30" s="82" customFormat="1">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row>
    <row r="107" spans="2:30" s="82" customFormat="1">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row>
    <row r="108" spans="2:30" s="82" customFormat="1">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row>
    <row r="109" spans="2:30" s="82" customFormat="1">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row>
    <row r="110" spans="2:30" s="82" customFormat="1">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row>
    <row r="111" spans="2:30" s="82" customFormat="1">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row>
    <row r="112" spans="2:30" s="82" customFormat="1">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row>
    <row r="113" spans="2:30" s="82" customFormat="1">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row>
    <row r="114" spans="2:30" s="82" customFormat="1">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row>
    <row r="115" spans="2:30" s="82" customFormat="1">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row>
    <row r="116" spans="2:30" s="82" customFormat="1">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row>
    <row r="117" spans="2:30" s="82" customFormat="1">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row>
    <row r="118" spans="2:30" s="82" customFormat="1">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row>
    <row r="119" spans="2:30" s="82" customFormat="1">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row>
    <row r="120" spans="2:30" s="82" customFormat="1">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row>
    <row r="121" spans="2:30" s="82" customFormat="1">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row>
    <row r="122" spans="2:30" s="82" customFormat="1">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row>
    <row r="123" spans="2:30" s="82" customFormat="1">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row>
    <row r="124" spans="2:30" s="82" customFormat="1">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row>
    <row r="125" spans="2:30" s="82" customFormat="1">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row>
    <row r="126" spans="2:30" s="82" customFormat="1">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row>
    <row r="127" spans="2:30" s="82" customFormat="1">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row>
    <row r="128" spans="2:30" s="82" customFormat="1">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row>
    <row r="129" spans="2:30" s="82" customFormat="1">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row>
    <row r="130" spans="2:30" s="82" customFormat="1">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row>
    <row r="131" spans="2:30" s="82" customFormat="1">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row>
    <row r="132" spans="2:30" s="82" customFormat="1">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row>
    <row r="133" spans="2:30" s="82" customFormat="1">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row>
    <row r="134" spans="2:30" s="82" customFormat="1">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row>
    <row r="135" spans="2:30" s="82" customFormat="1">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row>
    <row r="136" spans="2:30" s="82" customFormat="1">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row>
    <row r="137" spans="2:30" s="82" customFormat="1">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row>
    <row r="138" spans="2:30" s="82" customFormat="1">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row>
    <row r="139" spans="2:30" s="82" customFormat="1">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row>
    <row r="140" spans="2:30" s="82" customFormat="1">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row>
    <row r="141" spans="2:30" s="82" customFormat="1">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row>
    <row r="142" spans="2:30" s="82" customFormat="1">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row>
    <row r="143" spans="2:30" s="82" customFormat="1">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row>
    <row r="144" spans="2:30" s="82" customFormat="1">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row>
    <row r="145" spans="2:30" s="82" customFormat="1">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row>
    <row r="146" spans="2:30" s="82" customFormat="1">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row>
    <row r="147" spans="2:30" s="82" customFormat="1">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row>
    <row r="148" spans="2:30" s="82" customFormat="1">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row>
    <row r="149" spans="2:30" s="82" customFormat="1">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row>
    <row r="150" spans="2:30" s="82" customFormat="1">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row>
    <row r="151" spans="2:30" s="82" customFormat="1">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row>
    <row r="152" spans="2:30" s="82" customFormat="1">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row>
    <row r="153" spans="2:30" s="82" customFormat="1">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row>
    <row r="154" spans="2:30" s="82" customFormat="1">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row>
    <row r="155" spans="2:30" s="82" customFormat="1">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row>
    <row r="156" spans="2:30" s="82" customFormat="1">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row>
    <row r="157" spans="2:30" s="82" customFormat="1">
      <c r="B157" s="90"/>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row>
    <row r="158" spans="2:30" s="82" customFormat="1">
      <c r="B158" s="90"/>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row>
    <row r="159" spans="2:30" s="82" customFormat="1">
      <c r="B159" s="90"/>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row>
    <row r="160" spans="2:30" s="82" customFormat="1">
      <c r="B160" s="90"/>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row>
    <row r="161" spans="2:30" s="82" customFormat="1">
      <c r="B161" s="90"/>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row>
    <row r="162" spans="2:30" s="82" customFormat="1">
      <c r="B162" s="90"/>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row>
    <row r="163" spans="2:30" s="82" customFormat="1">
      <c r="B163" s="90"/>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row>
    <row r="164" spans="2:30" s="82" customFormat="1">
      <c r="B164" s="90"/>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row>
    <row r="165" spans="2:30" s="82" customFormat="1">
      <c r="B165" s="90"/>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row>
    <row r="166" spans="2:30" s="82" customFormat="1">
      <c r="B166" s="90"/>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row>
    <row r="167" spans="2:30" s="82" customFormat="1">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row>
    <row r="168" spans="2:30" s="82" customFormat="1">
      <c r="B168" s="90"/>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row>
    <row r="169" spans="2:30" s="82" customFormat="1">
      <c r="B169" s="90"/>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row>
    <row r="170" spans="2:30" s="82" customFormat="1">
      <c r="B170" s="90"/>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row>
    <row r="171" spans="2:30" s="82" customFormat="1">
      <c r="B171" s="90"/>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row>
    <row r="172" spans="2:30" s="82" customFormat="1">
      <c r="B172" s="90"/>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row>
    <row r="173" spans="2:30" s="82" customFormat="1">
      <c r="B173" s="90"/>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row>
    <row r="174" spans="2:30" s="82" customFormat="1">
      <c r="B174" s="90"/>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row>
    <row r="175" spans="2:30" s="82" customFormat="1">
      <c r="B175" s="90"/>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row>
    <row r="176" spans="2:30" s="82" customFormat="1">
      <c r="B176" s="90"/>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row>
    <row r="177" spans="2:30" s="82" customFormat="1">
      <c r="B177" s="90"/>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row>
    <row r="178" spans="2:30" s="82" customFormat="1">
      <c r="B178" s="90"/>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row>
    <row r="179" spans="2:30" s="82" customFormat="1">
      <c r="B179" s="90"/>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row>
    <row r="180" spans="2:30" s="82" customFormat="1">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row>
    <row r="181" spans="2:30" s="82" customFormat="1">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row>
    <row r="182" spans="2:30" s="82" customFormat="1">
      <c r="B182" s="90"/>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row>
    <row r="183" spans="2:30" s="82" customFormat="1">
      <c r="B183" s="90"/>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row>
    <row r="184" spans="2:30" s="82" customFormat="1">
      <c r="B184" s="90"/>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row>
    <row r="185" spans="2:30" s="82" customFormat="1">
      <c r="B185" s="90"/>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row>
    <row r="186" spans="2:30" s="82" customFormat="1">
      <c r="B186" s="90"/>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row>
    <row r="187" spans="2:30" s="82" customFormat="1">
      <c r="B187" s="90"/>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row>
    <row r="188" spans="2:30" s="82" customFormat="1">
      <c r="B188" s="90"/>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row>
    <row r="189" spans="2:30" s="82" customFormat="1">
      <c r="B189" s="90"/>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row>
    <row r="190" spans="2:30" s="82" customFormat="1">
      <c r="B190" s="90"/>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row>
    <row r="191" spans="2:30" s="82" customFormat="1">
      <c r="B191" s="90"/>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row>
    <row r="192" spans="2:30" s="82" customFormat="1">
      <c r="B192" s="90"/>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row>
    <row r="193" spans="2:30" s="82" customFormat="1">
      <c r="B193" s="90"/>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row>
    <row r="194" spans="2:30" s="82" customFormat="1">
      <c r="B194" s="90"/>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row>
    <row r="195" spans="2:30" s="82" customFormat="1">
      <c r="B195" s="90"/>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row>
    <row r="196" spans="2:30" s="82" customFormat="1">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row>
    <row r="197" spans="2:30" s="82" customFormat="1">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row>
    <row r="198" spans="2:30" s="82" customFormat="1">
      <c r="B198" s="90"/>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row>
    <row r="199" spans="2:30" s="82" customFormat="1">
      <c r="B199" s="90"/>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row>
    <row r="200" spans="2:30" s="82" customFormat="1">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row>
    <row r="201" spans="2:30" s="82" customFormat="1">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row>
    <row r="202" spans="2:30" s="82" customFormat="1">
      <c r="B202" s="90"/>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row>
    <row r="203" spans="2:30" s="82" customFormat="1">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row>
    <row r="204" spans="2:30" s="82" customFormat="1">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row>
    <row r="205" spans="2:30" s="82" customFormat="1">
      <c r="B205" s="90"/>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row>
    <row r="206" spans="2:30" s="82" customFormat="1">
      <c r="B206" s="90"/>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row>
    <row r="207" spans="2:30" s="82" customFormat="1">
      <c r="B207" s="90"/>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row>
    <row r="208" spans="2:30" s="82" customFormat="1">
      <c r="B208" s="90"/>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row>
    <row r="209" spans="2:30" s="82" customFormat="1">
      <c r="B209" s="90"/>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row>
    <row r="210" spans="2:30" s="82" customFormat="1">
      <c r="B210" s="90"/>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row>
    <row r="211" spans="2:30" s="82" customFormat="1">
      <c r="B211" s="90"/>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row>
    <row r="212" spans="2:30" s="82" customFormat="1">
      <c r="B212" s="90"/>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row>
    <row r="213" spans="2:30" s="82" customFormat="1">
      <c r="B213" s="90"/>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row>
    <row r="214" spans="2:30" s="82" customFormat="1">
      <c r="B214" s="90"/>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row>
    <row r="215" spans="2:30" s="82" customFormat="1">
      <c r="B215" s="90"/>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row>
    <row r="216" spans="2:30" s="82" customFormat="1">
      <c r="B216" s="90"/>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row>
    <row r="217" spans="2:30" s="82" customFormat="1">
      <c r="B217" s="90"/>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row>
    <row r="218" spans="2:30" s="82" customFormat="1">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row>
    <row r="219" spans="2:30" s="82" customFormat="1">
      <c r="B219" s="90"/>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row>
    <row r="220" spans="2:30" s="82" customFormat="1">
      <c r="B220" s="90"/>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row>
    <row r="221" spans="2:30" s="82" customFormat="1">
      <c r="B221" s="90"/>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row>
    <row r="222" spans="2:30" s="82" customFormat="1">
      <c r="B222" s="90"/>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row>
    <row r="223" spans="2:30" s="82" customFormat="1">
      <c r="B223" s="90"/>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row>
    <row r="224" spans="2:30" s="82" customFormat="1">
      <c r="B224" s="90"/>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row>
    <row r="225" spans="2:30" s="82" customFormat="1">
      <c r="B225" s="90"/>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row>
    <row r="226" spans="2:30" s="82" customFormat="1">
      <c r="B226" s="90"/>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row>
    <row r="227" spans="2:30" s="82" customFormat="1">
      <c r="B227" s="90"/>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row>
    <row r="228" spans="2:30" s="82" customFormat="1">
      <c r="B228" s="90"/>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row>
    <row r="229" spans="2:30" s="82" customFormat="1">
      <c r="B229" s="90"/>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row>
    <row r="230" spans="2:30" s="82" customFormat="1">
      <c r="B230" s="90"/>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row>
    <row r="231" spans="2:30" s="82" customFormat="1">
      <c r="B231" s="90"/>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row>
    <row r="232" spans="2:30" s="82" customFormat="1">
      <c r="B232" s="90"/>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row>
    <row r="233" spans="2:30" s="82" customFormat="1">
      <c r="B233" s="90"/>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row>
    <row r="234" spans="2:30" s="82" customFormat="1">
      <c r="B234" s="90"/>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row>
    <row r="235" spans="2:30" s="82" customFormat="1">
      <c r="B235" s="90"/>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row>
    <row r="236" spans="2:30" s="82" customFormat="1">
      <c r="B236" s="90"/>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row>
    <row r="237" spans="2:30" s="82" customFormat="1">
      <c r="B237" s="90"/>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row>
    <row r="238" spans="2:30" s="82" customFormat="1">
      <c r="B238" s="90"/>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row>
    <row r="239" spans="2:30" s="82" customFormat="1">
      <c r="B239" s="90"/>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row>
    <row r="240" spans="2:30" s="82" customFormat="1">
      <c r="B240" s="90"/>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row>
    <row r="241" spans="2:30" s="82" customFormat="1">
      <c r="B241" s="90"/>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row>
    <row r="242" spans="2:30" s="82" customFormat="1">
      <c r="B242" s="90"/>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row>
    <row r="243" spans="2:30" s="82" customFormat="1">
      <c r="B243" s="90"/>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row>
    <row r="244" spans="2:30" s="82" customFormat="1">
      <c r="B244" s="90"/>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c r="AD244" s="90"/>
    </row>
    <row r="245" spans="2:30" s="82" customFormat="1">
      <c r="B245" s="90"/>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c r="AD245" s="90"/>
    </row>
    <row r="246" spans="2:30" s="82" customFormat="1">
      <c r="B246" s="90"/>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c r="AD246" s="90"/>
    </row>
    <row r="247" spans="2:30" s="82" customFormat="1">
      <c r="B247" s="90"/>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c r="AD247" s="90"/>
    </row>
    <row r="248" spans="2:30" s="82" customFormat="1">
      <c r="B248" s="90"/>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c r="AD248" s="90"/>
    </row>
    <row r="249" spans="2:30" s="82" customFormat="1">
      <c r="B249" s="90"/>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row>
    <row r="250" spans="2:30" s="82" customFormat="1">
      <c r="B250" s="90"/>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row>
    <row r="251" spans="2:30" s="82" customFormat="1">
      <c r="B251" s="90"/>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row>
    <row r="252" spans="2:30" s="82" customFormat="1">
      <c r="B252" s="90"/>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row>
    <row r="253" spans="2:30" s="82" customFormat="1">
      <c r="B253" s="90"/>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row>
    <row r="254" spans="2:30" s="82" customFormat="1">
      <c r="B254" s="90"/>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row>
    <row r="255" spans="2:30" s="82" customFormat="1">
      <c r="B255" s="90"/>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row>
    <row r="256" spans="2:30" s="82" customFormat="1">
      <c r="B256" s="90"/>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row>
    <row r="257" spans="2:30" s="82" customFormat="1">
      <c r="B257" s="90"/>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row>
    <row r="258" spans="2:30" s="82" customFormat="1">
      <c r="B258" s="90"/>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row>
    <row r="259" spans="2:30" s="82" customFormat="1">
      <c r="B259" s="90"/>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c r="AD259" s="90"/>
    </row>
    <row r="260" spans="2:30" s="82" customFormat="1">
      <c r="B260" s="90"/>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row>
    <row r="261" spans="2:30" s="82" customFormat="1">
      <c r="B261" s="90"/>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c r="AD261" s="90"/>
    </row>
    <row r="262" spans="2:30" s="82" customFormat="1">
      <c r="B262" s="90"/>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c r="AD262" s="90"/>
    </row>
    <row r="263" spans="2:30" s="82" customFormat="1">
      <c r="B263" s="90"/>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row>
    <row r="264" spans="2:30" s="82" customFormat="1">
      <c r="B264" s="90"/>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c r="AD264" s="90"/>
    </row>
    <row r="265" spans="2:30" s="82" customFormat="1">
      <c r="B265" s="90"/>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row>
    <row r="266" spans="2:30" s="82" customFormat="1">
      <c r="B266" s="90"/>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row>
    <row r="267" spans="2:30" s="82" customFormat="1">
      <c r="B267" s="90"/>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c r="AD267" s="90"/>
    </row>
    <row r="268" spans="2:30" s="82" customFormat="1">
      <c r="B268" s="90"/>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c r="AD268" s="90"/>
    </row>
    <row r="269" spans="2:30" s="82" customFormat="1">
      <c r="B269" s="90"/>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0"/>
    </row>
    <row r="270" spans="2:30" s="82" customFormat="1">
      <c r="B270" s="90"/>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row>
    <row r="271" spans="2:30" s="82" customFormat="1">
      <c r="B271" s="90"/>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row>
    <row r="272" spans="2:30" s="82" customFormat="1">
      <c r="B272" s="90"/>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row>
    <row r="273" spans="2:30" s="82" customFormat="1">
      <c r="B273" s="90"/>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c r="AD273" s="90"/>
    </row>
    <row r="274" spans="2:30" s="82" customFormat="1">
      <c r="B274" s="90"/>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c r="AD274" s="90"/>
    </row>
    <row r="275" spans="2:30" s="82" customFormat="1">
      <c r="B275" s="90"/>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c r="AD275" s="90"/>
    </row>
    <row r="276" spans="2:30" s="82" customFormat="1">
      <c r="B276" s="90"/>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c r="AD276" s="90"/>
    </row>
    <row r="277" spans="2:30" s="82" customFormat="1">
      <c r="B277" s="90"/>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c r="AD277" s="90"/>
    </row>
    <row r="278" spans="2:30" s="82" customFormat="1">
      <c r="B278" s="90"/>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c r="AD278" s="90"/>
    </row>
    <row r="279" spans="2:30" s="82" customFormat="1">
      <c r="B279" s="90"/>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c r="AD279" s="90"/>
    </row>
    <row r="280" spans="2:30" s="82" customFormat="1">
      <c r="B280" s="90"/>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c r="AD280" s="90"/>
    </row>
    <row r="281" spans="2:30" s="82" customFormat="1">
      <c r="B281" s="90"/>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c r="AD281" s="90"/>
    </row>
    <row r="282" spans="2:30" s="82" customFormat="1">
      <c r="B282" s="90"/>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c r="AD282" s="90"/>
    </row>
    <row r="283" spans="2:30" s="82" customFormat="1">
      <c r="B283" s="90"/>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c r="AD283" s="90"/>
    </row>
    <row r="284" spans="2:30" s="82" customFormat="1">
      <c r="B284" s="90"/>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c r="AD284" s="90"/>
    </row>
    <row r="285" spans="2:30" s="82" customFormat="1">
      <c r="B285" s="90"/>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c r="AD285" s="90"/>
    </row>
    <row r="286" spans="2:30" s="82" customFormat="1">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row>
    <row r="287" spans="2:30" s="82" customFormat="1">
      <c r="B287" s="90"/>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row>
    <row r="288" spans="2:30" s="82" customFormat="1">
      <c r="B288" s="90"/>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c r="AD288" s="90"/>
    </row>
    <row r="289" spans="2:30" s="82" customFormat="1">
      <c r="B289" s="90"/>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c r="AD289" s="90"/>
    </row>
    <row r="290" spans="2:30" s="82" customFormat="1">
      <c r="B290" s="90"/>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c r="AD290" s="90"/>
    </row>
    <row r="291" spans="2:30" s="82" customFormat="1">
      <c r="B291" s="90"/>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row>
    <row r="292" spans="2:30" s="82" customFormat="1">
      <c r="B292" s="90"/>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row>
    <row r="293" spans="2:30" s="82" customFormat="1">
      <c r="B293" s="90"/>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c r="AD293" s="90"/>
    </row>
    <row r="294" spans="2:30" s="82" customFormat="1">
      <c r="B294" s="90"/>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c r="AD294" s="90"/>
    </row>
    <row r="295" spans="2:30" s="82" customFormat="1">
      <c r="B295" s="90"/>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row>
    <row r="296" spans="2:30" s="82" customFormat="1">
      <c r="B296" s="90"/>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c r="AD296" s="90"/>
    </row>
    <row r="297" spans="2:30" s="82" customFormat="1">
      <c r="B297" s="90"/>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row>
    <row r="298" spans="2:30" s="82" customFormat="1">
      <c r="B298" s="90"/>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row>
    <row r="299" spans="2:30" s="82" customFormat="1">
      <c r="B299" s="90"/>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row>
    <row r="300" spans="2:30" s="82" customFormat="1">
      <c r="B300" s="90"/>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row>
    <row r="301" spans="2:30" s="82" customFormat="1">
      <c r="B301" s="90"/>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row>
    <row r="302" spans="2:30" s="82" customFormat="1">
      <c r="B302" s="90"/>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row>
    <row r="303" spans="2:30" s="82" customFormat="1">
      <c r="B303" s="90"/>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row>
    <row r="304" spans="2:30" s="82" customFormat="1">
      <c r="B304" s="90"/>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row>
    <row r="305" spans="2:30" s="82" customFormat="1">
      <c r="B305" s="90"/>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c r="AD305" s="90"/>
    </row>
    <row r="306" spans="2:30" s="82" customFormat="1">
      <c r="B306" s="90"/>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c r="AD306" s="90"/>
    </row>
    <row r="307" spans="2:30" s="82" customFormat="1">
      <c r="B307" s="90"/>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row>
    <row r="308" spans="2:30" s="82" customFormat="1">
      <c r="B308" s="90"/>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row>
    <row r="309" spans="2:30" s="82" customFormat="1">
      <c r="B309" s="90"/>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row>
    <row r="310" spans="2:30" s="82" customFormat="1">
      <c r="B310" s="90"/>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c r="AD310" s="90"/>
    </row>
    <row r="311" spans="2:30" s="82" customFormat="1">
      <c r="B311" s="90"/>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c r="AD311" s="90"/>
    </row>
    <row r="312" spans="2:30" s="82" customFormat="1">
      <c r="B312" s="90"/>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row>
    <row r="313" spans="2:30" s="82" customFormat="1">
      <c r="B313" s="90"/>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row>
    <row r="314" spans="2:30" s="82" customFormat="1">
      <c r="B314" s="90"/>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row>
    <row r="315" spans="2:30" s="82" customFormat="1">
      <c r="B315" s="90"/>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c r="AD315" s="90"/>
    </row>
    <row r="316" spans="2:30" s="82" customFormat="1">
      <c r="B316" s="90"/>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c r="AD316" s="90"/>
    </row>
    <row r="317" spans="2:30" s="82" customFormat="1">
      <c r="B317" s="90"/>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row>
    <row r="318" spans="2:30" s="82" customFormat="1">
      <c r="B318" s="90"/>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row>
    <row r="319" spans="2:30" s="82" customFormat="1">
      <c r="B319" s="90"/>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row>
    <row r="320" spans="2:30" s="82" customFormat="1">
      <c r="B320" s="90"/>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row>
    <row r="321" spans="2:30" s="82" customFormat="1">
      <c r="B321" s="90"/>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row>
    <row r="322" spans="2:30" s="82" customFormat="1">
      <c r="B322" s="90"/>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c r="AD322" s="90"/>
    </row>
    <row r="323" spans="2:30" s="82" customFormat="1">
      <c r="B323" s="90"/>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c r="AD323" s="90"/>
    </row>
    <row r="324" spans="2:30" s="82" customFormat="1">
      <c r="B324" s="90"/>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row>
    <row r="325" spans="2:30" s="82" customFormat="1">
      <c r="B325" s="90"/>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row>
    <row r="326" spans="2:30" s="82" customFormat="1">
      <c r="B326" s="90"/>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c r="AD326" s="90"/>
    </row>
    <row r="327" spans="2:30" s="82" customFormat="1">
      <c r="B327" s="90"/>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c r="AD327" s="90"/>
    </row>
    <row r="328" spans="2:30" s="82" customFormat="1">
      <c r="B328" s="90"/>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c r="AD328" s="90"/>
    </row>
    <row r="329" spans="2:30" s="82" customFormat="1">
      <c r="B329" s="90"/>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c r="AD329" s="90"/>
    </row>
    <row r="330" spans="2:30" s="82" customFormat="1">
      <c r="B330" s="90"/>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c r="AB330" s="90"/>
      <c r="AC330" s="90"/>
      <c r="AD330" s="90"/>
    </row>
    <row r="331" spans="2:30" s="82" customFormat="1">
      <c r="B331" s="90"/>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c r="AD331" s="90"/>
    </row>
    <row r="332" spans="2:30" s="82" customFormat="1">
      <c r="B332" s="90"/>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c r="AD332" s="90"/>
    </row>
    <row r="333" spans="2:30" s="82" customFormat="1">
      <c r="B333" s="90"/>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c r="AD333" s="90"/>
    </row>
    <row r="334" spans="2:30" s="82" customFormat="1">
      <c r="B334" s="90"/>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row>
    <row r="335" spans="2:30" s="82" customFormat="1">
      <c r="B335" s="90"/>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c r="AD335" s="90"/>
    </row>
    <row r="336" spans="2:30" s="82" customFormat="1">
      <c r="B336" s="90"/>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c r="AD336" s="90"/>
    </row>
    <row r="337" spans="2:30" s="82" customFormat="1">
      <c r="B337" s="90"/>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c r="AD337" s="90"/>
    </row>
    <row r="338" spans="2:30" s="82" customFormat="1">
      <c r="B338" s="90"/>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row>
    <row r="339" spans="2:30" s="82" customFormat="1">
      <c r="B339" s="90"/>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row>
    <row r="340" spans="2:30" s="82" customFormat="1">
      <c r="B340" s="90"/>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row>
    <row r="341" spans="2:30" s="82" customFormat="1">
      <c r="B341" s="90"/>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c r="AD341" s="90"/>
    </row>
    <row r="342" spans="2:30" s="82" customFormat="1">
      <c r="B342" s="90"/>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row>
    <row r="343" spans="2:30" s="82" customFormat="1">
      <c r="B343" s="90"/>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row>
    <row r="344" spans="2:30" s="82" customFormat="1">
      <c r="B344" s="90"/>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row>
    <row r="345" spans="2:30" s="82" customFormat="1">
      <c r="B345" s="90"/>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row>
    <row r="346" spans="2:30" s="82" customFormat="1">
      <c r="B346" s="90"/>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row>
    <row r="347" spans="2:30" s="82" customFormat="1">
      <c r="B347" s="90"/>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row>
    <row r="348" spans="2:30" s="82" customFormat="1">
      <c r="B348" s="90"/>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c r="AD348" s="90"/>
    </row>
    <row r="349" spans="2:30" s="82" customFormat="1">
      <c r="B349" s="90"/>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row>
    <row r="350" spans="2:30" s="82" customFormat="1">
      <c r="B350" s="90"/>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c r="AD350" s="90"/>
    </row>
    <row r="351" spans="2:30" s="82" customFormat="1">
      <c r="B351" s="90"/>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c r="AD351" s="90"/>
    </row>
    <row r="352" spans="2:30" s="82" customFormat="1">
      <c r="B352" s="90"/>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c r="AD352" s="90"/>
    </row>
    <row r="353" spans="2:30" s="82" customFormat="1">
      <c r="B353" s="90"/>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c r="AD353" s="90"/>
    </row>
    <row r="354" spans="2:30" s="82" customFormat="1">
      <c r="B354" s="90"/>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c r="AD354" s="90"/>
    </row>
    <row r="355" spans="2:30" s="82" customFormat="1">
      <c r="B355" s="90"/>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c r="AD355" s="90"/>
    </row>
    <row r="356" spans="2:30" s="82" customFormat="1">
      <c r="B356" s="90"/>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c r="AD356" s="90"/>
    </row>
    <row r="357" spans="2:30" s="82" customFormat="1">
      <c r="B357" s="90"/>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c r="AD357" s="90"/>
    </row>
    <row r="358" spans="2:30" s="82" customFormat="1">
      <c r="B358" s="90"/>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c r="AC358" s="90"/>
      <c r="AD358" s="90"/>
    </row>
    <row r="359" spans="2:30" s="82" customFormat="1">
      <c r="B359" s="90"/>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c r="AD359" s="90"/>
    </row>
    <row r="360" spans="2:30" s="82" customFormat="1">
      <c r="B360" s="90"/>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row>
    <row r="361" spans="2:30" s="82" customFormat="1">
      <c r="B361" s="90"/>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c r="AD361" s="90"/>
    </row>
    <row r="362" spans="2:30" s="82" customFormat="1">
      <c r="B362" s="90"/>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c r="AB362" s="90"/>
      <c r="AC362" s="90"/>
      <c r="AD362" s="90"/>
    </row>
    <row r="363" spans="2:30" s="82" customFormat="1">
      <c r="B363" s="90"/>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row>
    <row r="364" spans="2:30" s="82" customFormat="1">
      <c r="B364" s="90"/>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row>
    <row r="365" spans="2:30" s="82" customFormat="1">
      <c r="B365" s="90"/>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row>
    <row r="366" spans="2:30" s="82" customFormat="1">
      <c r="B366" s="90"/>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c r="AD366" s="90"/>
    </row>
    <row r="367" spans="2:30" s="82" customFormat="1">
      <c r="B367" s="90"/>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c r="AB367" s="90"/>
      <c r="AC367" s="90"/>
      <c r="AD367" s="90"/>
    </row>
    <row r="368" spans="2:30" s="82" customFormat="1">
      <c r="B368" s="90"/>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row>
    <row r="369" spans="2:30" s="82" customFormat="1">
      <c r="B369" s="90"/>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c r="AD369" s="90"/>
    </row>
    <row r="370" spans="2:30" s="82" customFormat="1">
      <c r="B370" s="90"/>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row>
    <row r="371" spans="2:30" s="82" customFormat="1">
      <c r="B371" s="90"/>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c r="AD371" s="90"/>
    </row>
    <row r="372" spans="2:30" s="82" customFormat="1">
      <c r="B372" s="90"/>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c r="AD372" s="90"/>
    </row>
    <row r="373" spans="2:30" s="82" customFormat="1">
      <c r="B373" s="90"/>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row>
    <row r="374" spans="2:30" s="82" customFormat="1">
      <c r="B374" s="90"/>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row>
    <row r="375" spans="2:30" s="82" customFormat="1">
      <c r="B375" s="90"/>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c r="AB375" s="90"/>
      <c r="AC375" s="90"/>
      <c r="AD375" s="90"/>
    </row>
    <row r="376" spans="2:30" s="82" customFormat="1">
      <c r="B376" s="90"/>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c r="AB376" s="90"/>
      <c r="AC376" s="90"/>
      <c r="AD376" s="90"/>
    </row>
    <row r="377" spans="2:30" s="82" customFormat="1">
      <c r="B377" s="90"/>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c r="AB377" s="90"/>
      <c r="AC377" s="90"/>
      <c r="AD377" s="90"/>
    </row>
    <row r="378" spans="2:30" s="82" customFormat="1">
      <c r="B378" s="90"/>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c r="AB378" s="90"/>
      <c r="AC378" s="90"/>
      <c r="AD378" s="90"/>
    </row>
    <row r="379" spans="2:30" s="82" customFormat="1">
      <c r="B379" s="90"/>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c r="AB379" s="90"/>
      <c r="AC379" s="90"/>
      <c r="AD379" s="90"/>
    </row>
    <row r="380" spans="2:30" s="82" customFormat="1">
      <c r="B380" s="90"/>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row>
    <row r="381" spans="2:30" s="82" customFormat="1">
      <c r="B381" s="90"/>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c r="AD381" s="90"/>
    </row>
    <row r="382" spans="2:30" s="82" customFormat="1">
      <c r="B382" s="90"/>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c r="AB382" s="90"/>
      <c r="AC382" s="90"/>
      <c r="AD382" s="90"/>
    </row>
    <row r="383" spans="2:30" s="82" customFormat="1">
      <c r="B383" s="90"/>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c r="AD383" s="90"/>
    </row>
    <row r="384" spans="2:30" s="82" customFormat="1">
      <c r="B384" s="90"/>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c r="AB384" s="90"/>
      <c r="AC384" s="90"/>
      <c r="AD384" s="90"/>
    </row>
    <row r="385" spans="2:30" s="82" customFormat="1">
      <c r="B385" s="90"/>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c r="AD385" s="90"/>
    </row>
    <row r="386" spans="2:30" s="82" customFormat="1">
      <c r="B386" s="90"/>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row>
    <row r="387" spans="2:30" s="82" customFormat="1">
      <c r="B387" s="90"/>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c r="AD387" s="90"/>
    </row>
    <row r="388" spans="2:30" s="82" customFormat="1">
      <c r="B388" s="90"/>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row>
    <row r="389" spans="2:30" s="82" customFormat="1">
      <c r="B389" s="90"/>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c r="AB389" s="90"/>
      <c r="AC389" s="90"/>
      <c r="AD389" s="90"/>
    </row>
    <row r="390" spans="2:30" s="82" customFormat="1">
      <c r="B390" s="90"/>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row>
    <row r="391" spans="2:30" s="82" customFormat="1">
      <c r="B391" s="90"/>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row>
    <row r="392" spans="2:30" s="82" customFormat="1">
      <c r="B392" s="90"/>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row>
    <row r="393" spans="2:30" s="82" customFormat="1">
      <c r="B393" s="90"/>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row>
    <row r="394" spans="2:30" s="82" customFormat="1">
      <c r="B394" s="90"/>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row>
    <row r="395" spans="2:30" s="82" customFormat="1">
      <c r="B395" s="90"/>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c r="AB395" s="90"/>
      <c r="AC395" s="90"/>
      <c r="AD395" s="90"/>
    </row>
    <row r="396" spans="2:30" s="82" customFormat="1">
      <c r="B396" s="90"/>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c r="AD396" s="90"/>
    </row>
    <row r="397" spans="2:30" s="82" customFormat="1">
      <c r="B397" s="90"/>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c r="AD397" s="90"/>
    </row>
    <row r="398" spans="2:30" s="82" customFormat="1">
      <c r="B398" s="90"/>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c r="AB398" s="90"/>
      <c r="AC398" s="90"/>
      <c r="AD398" s="90"/>
    </row>
    <row r="399" spans="2:30" s="82" customFormat="1">
      <c r="B399" s="90"/>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c r="AB399" s="90"/>
      <c r="AC399" s="90"/>
      <c r="AD399" s="90"/>
    </row>
    <row r="400" spans="2:30" s="82" customFormat="1">
      <c r="B400" s="90"/>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c r="AB400" s="90"/>
      <c r="AC400" s="90"/>
      <c r="AD400" s="90"/>
    </row>
    <row r="401" spans="2:30" s="82" customFormat="1">
      <c r="B401" s="90"/>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c r="AB401" s="90"/>
      <c r="AC401" s="90"/>
      <c r="AD401" s="90"/>
    </row>
    <row r="402" spans="2:30" s="82" customFormat="1">
      <c r="B402" s="90"/>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c r="AD402" s="90"/>
    </row>
    <row r="403" spans="2:30" s="82" customFormat="1">
      <c r="B403" s="90"/>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c r="AB403" s="90"/>
      <c r="AC403" s="90"/>
      <c r="AD403" s="90"/>
    </row>
    <row r="404" spans="2:30" s="82" customFormat="1">
      <c r="B404" s="90"/>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c r="AB404" s="90"/>
      <c r="AC404" s="90"/>
      <c r="AD404" s="90"/>
    </row>
    <row r="405" spans="2:30" s="82" customFormat="1">
      <c r="B405" s="90"/>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c r="AB405" s="90"/>
      <c r="AC405" s="90"/>
      <c r="AD405" s="90"/>
    </row>
    <row r="406" spans="2:30" s="82" customFormat="1">
      <c r="B406" s="90"/>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row>
    <row r="407" spans="2:30" s="82" customFormat="1">
      <c r="B407" s="90"/>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row>
    <row r="408" spans="2:30" s="82" customFormat="1">
      <c r="B408" s="90"/>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row>
    <row r="409" spans="2:30" s="82" customFormat="1">
      <c r="B409" s="90"/>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c r="AB409" s="90"/>
      <c r="AC409" s="90"/>
      <c r="AD409" s="90"/>
    </row>
    <row r="410" spans="2:30" s="82" customFormat="1">
      <c r="B410" s="90"/>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c r="AD410" s="90"/>
    </row>
    <row r="411" spans="2:30" s="82" customFormat="1">
      <c r="B411" s="90"/>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c r="AB411" s="90"/>
      <c r="AC411" s="90"/>
      <c r="AD411" s="90"/>
    </row>
    <row r="412" spans="2:30" s="82" customFormat="1">
      <c r="B412" s="90"/>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c r="AB412" s="90"/>
      <c r="AC412" s="90"/>
      <c r="AD412" s="90"/>
    </row>
    <row r="413" spans="2:30" s="82" customFormat="1">
      <c r="B413" s="90"/>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c r="AD413" s="90"/>
    </row>
    <row r="414" spans="2:30" s="82" customFormat="1">
      <c r="B414" s="90"/>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c r="AB414" s="90"/>
      <c r="AC414" s="90"/>
      <c r="AD414" s="90"/>
    </row>
    <row r="415" spans="2:30" s="82" customFormat="1">
      <c r="B415" s="90"/>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c r="AB415" s="90"/>
      <c r="AC415" s="90"/>
      <c r="AD415" s="90"/>
    </row>
    <row r="416" spans="2:30" s="82" customFormat="1">
      <c r="B416" s="90"/>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c r="AD416" s="90"/>
    </row>
    <row r="417" spans="2:30" s="82" customFormat="1">
      <c r="B417" s="90"/>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row>
    <row r="418" spans="2:30" s="82" customFormat="1">
      <c r="B418" s="90"/>
      <c r="C418" s="90"/>
      <c r="D418" s="90"/>
      <c r="E418" s="90"/>
      <c r="F418" s="90"/>
      <c r="G418" s="90"/>
      <c r="H418" s="90"/>
      <c r="I418" s="90"/>
      <c r="J418" s="90"/>
      <c r="K418" s="90"/>
      <c r="L418" s="90"/>
      <c r="M418" s="90"/>
      <c r="N418" s="90"/>
      <c r="O418" s="90"/>
      <c r="P418" s="90"/>
      <c r="Q418" s="90"/>
      <c r="R418" s="90"/>
      <c r="S418" s="90"/>
      <c r="T418" s="90"/>
      <c r="U418" s="90"/>
      <c r="V418" s="90"/>
      <c r="W418" s="90"/>
      <c r="X418" s="90"/>
      <c r="Y418" s="90"/>
      <c r="Z418" s="90"/>
      <c r="AA418" s="90"/>
      <c r="AB418" s="90"/>
      <c r="AC418" s="90"/>
      <c r="AD418" s="90"/>
    </row>
    <row r="419" spans="2:30" s="82" customFormat="1">
      <c r="B419" s="90"/>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row>
    <row r="420" spans="2:30" s="82" customFormat="1">
      <c r="B420" s="90"/>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row>
    <row r="421" spans="2:30" s="82" customFormat="1">
      <c r="B421" s="90"/>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row>
    <row r="422" spans="2:30" s="82" customFormat="1">
      <c r="B422" s="90"/>
      <c r="C422" s="90"/>
      <c r="D422" s="90"/>
      <c r="E422" s="90"/>
      <c r="F422" s="90"/>
      <c r="G422" s="90"/>
      <c r="H422" s="90"/>
      <c r="I422" s="90"/>
      <c r="J422" s="90"/>
      <c r="K422" s="90"/>
      <c r="L422" s="90"/>
      <c r="M422" s="90"/>
      <c r="N422" s="90"/>
      <c r="O422" s="90"/>
      <c r="P422" s="90"/>
      <c r="Q422" s="90"/>
      <c r="R422" s="90"/>
      <c r="S422" s="90"/>
      <c r="T422" s="90"/>
      <c r="U422" s="90"/>
      <c r="V422" s="90"/>
      <c r="W422" s="90"/>
      <c r="X422" s="90"/>
      <c r="Y422" s="90"/>
      <c r="Z422" s="90"/>
      <c r="AA422" s="90"/>
      <c r="AB422" s="90"/>
      <c r="AC422" s="90"/>
      <c r="AD422" s="90"/>
    </row>
    <row r="423" spans="2:30" s="82" customFormat="1">
      <c r="B423" s="90"/>
      <c r="C423" s="90"/>
      <c r="D423" s="90"/>
      <c r="E423" s="90"/>
      <c r="F423" s="90"/>
      <c r="G423" s="90"/>
      <c r="H423" s="90"/>
      <c r="I423" s="90"/>
      <c r="J423" s="90"/>
      <c r="K423" s="90"/>
      <c r="L423" s="90"/>
      <c r="M423" s="90"/>
      <c r="N423" s="90"/>
      <c r="O423" s="90"/>
      <c r="P423" s="90"/>
      <c r="Q423" s="90"/>
      <c r="R423" s="90"/>
      <c r="S423" s="90"/>
      <c r="T423" s="90"/>
      <c r="U423" s="90"/>
      <c r="V423" s="90"/>
      <c r="W423" s="90"/>
      <c r="X423" s="90"/>
      <c r="Y423" s="90"/>
      <c r="Z423" s="90"/>
      <c r="AA423" s="90"/>
      <c r="AB423" s="90"/>
      <c r="AC423" s="90"/>
      <c r="AD423" s="90"/>
    </row>
    <row r="424" spans="2:30" s="82" customFormat="1">
      <c r="B424" s="90"/>
      <c r="C424" s="90"/>
      <c r="D424" s="90"/>
      <c r="E424" s="90"/>
      <c r="F424" s="90"/>
      <c r="G424" s="90"/>
      <c r="H424" s="90"/>
      <c r="I424" s="90"/>
      <c r="J424" s="90"/>
      <c r="K424" s="90"/>
      <c r="L424" s="90"/>
      <c r="M424" s="90"/>
      <c r="N424" s="90"/>
      <c r="O424" s="90"/>
      <c r="P424" s="90"/>
      <c r="Q424" s="90"/>
      <c r="R424" s="90"/>
      <c r="S424" s="90"/>
      <c r="T424" s="90"/>
      <c r="U424" s="90"/>
      <c r="V424" s="90"/>
      <c r="W424" s="90"/>
      <c r="X424" s="90"/>
      <c r="Y424" s="90"/>
      <c r="Z424" s="90"/>
      <c r="AA424" s="90"/>
      <c r="AB424" s="90"/>
      <c r="AC424" s="90"/>
      <c r="AD424" s="90"/>
    </row>
    <row r="425" spans="2:30" s="82" customFormat="1">
      <c r="B425" s="90"/>
      <c r="C425" s="90"/>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c r="AB425" s="90"/>
      <c r="AC425" s="90"/>
      <c r="AD425" s="90"/>
    </row>
    <row r="426" spans="2:30" s="82" customFormat="1">
      <c r="B426" s="90"/>
      <c r="C426" s="90"/>
      <c r="D426" s="90"/>
      <c r="E426" s="90"/>
      <c r="F426" s="90"/>
      <c r="G426" s="90"/>
      <c r="H426" s="90"/>
      <c r="I426" s="90"/>
      <c r="J426" s="90"/>
      <c r="K426" s="90"/>
      <c r="L426" s="90"/>
      <c r="M426" s="90"/>
      <c r="N426" s="90"/>
      <c r="O426" s="90"/>
      <c r="P426" s="90"/>
      <c r="Q426" s="90"/>
      <c r="R426" s="90"/>
      <c r="S426" s="90"/>
      <c r="T426" s="90"/>
      <c r="U426" s="90"/>
      <c r="V426" s="90"/>
      <c r="W426" s="90"/>
      <c r="X426" s="90"/>
      <c r="Y426" s="90"/>
      <c r="Z426" s="90"/>
      <c r="AA426" s="90"/>
      <c r="AB426" s="90"/>
      <c r="AC426" s="90"/>
      <c r="AD426" s="90"/>
    </row>
    <row r="427" spans="2:30" s="82" customFormat="1">
      <c r="B427" s="90"/>
      <c r="C427" s="90"/>
      <c r="D427" s="90"/>
      <c r="E427" s="90"/>
      <c r="F427" s="90"/>
      <c r="G427" s="90"/>
      <c r="H427" s="90"/>
      <c r="I427" s="90"/>
      <c r="J427" s="90"/>
      <c r="K427" s="90"/>
      <c r="L427" s="90"/>
      <c r="M427" s="90"/>
      <c r="N427" s="90"/>
      <c r="O427" s="90"/>
      <c r="P427" s="90"/>
      <c r="Q427" s="90"/>
      <c r="R427" s="90"/>
      <c r="S427" s="90"/>
      <c r="T427" s="90"/>
      <c r="U427" s="90"/>
      <c r="V427" s="90"/>
      <c r="W427" s="90"/>
      <c r="X427" s="90"/>
      <c r="Y427" s="90"/>
      <c r="Z427" s="90"/>
      <c r="AA427" s="90"/>
      <c r="AB427" s="90"/>
      <c r="AC427" s="90"/>
      <c r="AD427" s="90"/>
    </row>
    <row r="428" spans="2:30" s="82" customFormat="1">
      <c r="B428" s="90"/>
      <c r="C428" s="90"/>
      <c r="D428" s="90"/>
      <c r="E428" s="90"/>
      <c r="F428" s="90"/>
      <c r="G428" s="90"/>
      <c r="H428" s="90"/>
      <c r="I428" s="90"/>
      <c r="J428" s="90"/>
      <c r="K428" s="90"/>
      <c r="L428" s="90"/>
      <c r="M428" s="90"/>
      <c r="N428" s="90"/>
      <c r="O428" s="90"/>
      <c r="P428" s="90"/>
      <c r="Q428" s="90"/>
      <c r="R428" s="90"/>
      <c r="S428" s="90"/>
      <c r="T428" s="90"/>
      <c r="U428" s="90"/>
      <c r="V428" s="90"/>
      <c r="W428" s="90"/>
      <c r="X428" s="90"/>
      <c r="Y428" s="90"/>
      <c r="Z428" s="90"/>
      <c r="AA428" s="90"/>
      <c r="AB428" s="90"/>
      <c r="AC428" s="90"/>
      <c r="AD428" s="90"/>
    </row>
    <row r="429" spans="2:30" s="82" customFormat="1">
      <c r="B429" s="90"/>
      <c r="C429" s="90"/>
      <c r="D429" s="90"/>
      <c r="E429" s="90"/>
      <c r="F429" s="90"/>
      <c r="G429" s="90"/>
      <c r="H429" s="90"/>
      <c r="I429" s="90"/>
      <c r="J429" s="90"/>
      <c r="K429" s="90"/>
      <c r="L429" s="90"/>
      <c r="M429" s="90"/>
      <c r="N429" s="90"/>
      <c r="O429" s="90"/>
      <c r="P429" s="90"/>
      <c r="Q429" s="90"/>
      <c r="R429" s="90"/>
      <c r="S429" s="90"/>
      <c r="T429" s="90"/>
      <c r="U429" s="90"/>
      <c r="V429" s="90"/>
      <c r="W429" s="90"/>
      <c r="X429" s="90"/>
      <c r="Y429" s="90"/>
      <c r="Z429" s="90"/>
      <c r="AA429" s="90"/>
      <c r="AB429" s="90"/>
      <c r="AC429" s="90"/>
      <c r="AD429" s="90"/>
    </row>
    <row r="430" spans="2:30" s="82" customFormat="1">
      <c r="B430" s="90"/>
      <c r="C430" s="90"/>
      <c r="D430" s="90"/>
      <c r="E430" s="90"/>
      <c r="F430" s="90"/>
      <c r="G430" s="90"/>
      <c r="H430" s="90"/>
      <c r="I430" s="90"/>
      <c r="J430" s="90"/>
      <c r="K430" s="90"/>
      <c r="L430" s="90"/>
      <c r="M430" s="90"/>
      <c r="N430" s="90"/>
      <c r="O430" s="90"/>
      <c r="P430" s="90"/>
      <c r="Q430" s="90"/>
      <c r="R430" s="90"/>
      <c r="S430" s="90"/>
      <c r="T430" s="90"/>
      <c r="U430" s="90"/>
      <c r="V430" s="90"/>
      <c r="W430" s="90"/>
      <c r="X430" s="90"/>
      <c r="Y430" s="90"/>
      <c r="Z430" s="90"/>
      <c r="AA430" s="90"/>
      <c r="AB430" s="90"/>
      <c r="AC430" s="90"/>
      <c r="AD430" s="90"/>
    </row>
    <row r="431" spans="2:30" s="82" customFormat="1">
      <c r="B431" s="90"/>
      <c r="C431" s="90"/>
      <c r="D431" s="90"/>
      <c r="E431" s="90"/>
      <c r="F431" s="90"/>
      <c r="G431" s="90"/>
      <c r="H431" s="90"/>
      <c r="I431" s="90"/>
      <c r="J431" s="90"/>
      <c r="K431" s="90"/>
      <c r="L431" s="90"/>
      <c r="M431" s="90"/>
      <c r="N431" s="90"/>
      <c r="O431" s="90"/>
      <c r="P431" s="90"/>
      <c r="Q431" s="90"/>
      <c r="R431" s="90"/>
      <c r="S431" s="90"/>
      <c r="T431" s="90"/>
      <c r="U431" s="90"/>
      <c r="V431" s="90"/>
      <c r="W431" s="90"/>
      <c r="X431" s="90"/>
      <c r="Y431" s="90"/>
      <c r="Z431" s="90"/>
      <c r="AA431" s="90"/>
      <c r="AB431" s="90"/>
      <c r="AC431" s="90"/>
      <c r="AD431" s="90"/>
    </row>
    <row r="432" spans="2:30" s="82" customFormat="1">
      <c r="B432" s="90"/>
      <c r="C432" s="90"/>
      <c r="D432" s="90"/>
      <c r="E432" s="90"/>
      <c r="F432" s="90"/>
      <c r="G432" s="90"/>
      <c r="H432" s="90"/>
      <c r="I432" s="90"/>
      <c r="J432" s="90"/>
      <c r="K432" s="90"/>
      <c r="L432" s="90"/>
      <c r="M432" s="90"/>
      <c r="N432" s="90"/>
      <c r="O432" s="90"/>
      <c r="P432" s="90"/>
      <c r="Q432" s="90"/>
      <c r="R432" s="90"/>
      <c r="S432" s="90"/>
      <c r="T432" s="90"/>
      <c r="U432" s="90"/>
      <c r="V432" s="90"/>
      <c r="W432" s="90"/>
      <c r="X432" s="90"/>
      <c r="Y432" s="90"/>
      <c r="Z432" s="90"/>
      <c r="AA432" s="90"/>
      <c r="AB432" s="90"/>
      <c r="AC432" s="90"/>
      <c r="AD432" s="90"/>
    </row>
    <row r="433" spans="2:30" s="82" customFormat="1">
      <c r="B433" s="90"/>
      <c r="C433" s="90"/>
      <c r="D433" s="90"/>
      <c r="E433" s="90"/>
      <c r="F433" s="90"/>
      <c r="G433" s="90"/>
      <c r="H433" s="90"/>
      <c r="I433" s="90"/>
      <c r="J433" s="90"/>
      <c r="K433" s="90"/>
      <c r="L433" s="90"/>
      <c r="M433" s="90"/>
      <c r="N433" s="90"/>
      <c r="O433" s="90"/>
      <c r="P433" s="90"/>
      <c r="Q433" s="90"/>
      <c r="R433" s="90"/>
      <c r="S433" s="90"/>
      <c r="T433" s="90"/>
      <c r="U433" s="90"/>
      <c r="V433" s="90"/>
      <c r="W433" s="90"/>
      <c r="X433" s="90"/>
      <c r="Y433" s="90"/>
      <c r="Z433" s="90"/>
      <c r="AA433" s="90"/>
      <c r="AB433" s="90"/>
      <c r="AC433" s="90"/>
      <c r="AD433" s="90"/>
    </row>
    <row r="434" spans="2:30" s="82" customFormat="1">
      <c r="B434" s="90"/>
      <c r="C434" s="90"/>
      <c r="D434" s="90"/>
      <c r="E434" s="90"/>
      <c r="F434" s="90"/>
      <c r="G434" s="90"/>
      <c r="H434" s="90"/>
      <c r="I434" s="90"/>
      <c r="J434" s="90"/>
      <c r="K434" s="90"/>
      <c r="L434" s="90"/>
      <c r="M434" s="90"/>
      <c r="N434" s="90"/>
      <c r="O434" s="90"/>
      <c r="P434" s="90"/>
      <c r="Q434" s="90"/>
      <c r="R434" s="90"/>
      <c r="S434" s="90"/>
      <c r="T434" s="90"/>
      <c r="U434" s="90"/>
      <c r="V434" s="90"/>
      <c r="W434" s="90"/>
      <c r="X434" s="90"/>
      <c r="Y434" s="90"/>
      <c r="Z434" s="90"/>
      <c r="AA434" s="90"/>
      <c r="AB434" s="90"/>
      <c r="AC434" s="90"/>
      <c r="AD434" s="90"/>
    </row>
    <row r="435" spans="2:30" s="82" customFormat="1">
      <c r="B435" s="90"/>
      <c r="C435" s="90"/>
      <c r="D435" s="90"/>
      <c r="E435" s="90"/>
      <c r="F435" s="90"/>
      <c r="G435" s="90"/>
      <c r="H435" s="90"/>
      <c r="I435" s="90"/>
      <c r="J435" s="90"/>
      <c r="K435" s="90"/>
      <c r="L435" s="90"/>
      <c r="M435" s="90"/>
      <c r="N435" s="90"/>
      <c r="O435" s="90"/>
      <c r="P435" s="90"/>
      <c r="Q435" s="90"/>
      <c r="R435" s="90"/>
      <c r="S435" s="90"/>
      <c r="T435" s="90"/>
      <c r="U435" s="90"/>
      <c r="V435" s="90"/>
      <c r="W435" s="90"/>
      <c r="X435" s="90"/>
      <c r="Y435" s="90"/>
      <c r="Z435" s="90"/>
      <c r="AA435" s="90"/>
      <c r="AB435" s="90"/>
      <c r="AC435" s="90"/>
      <c r="AD435" s="90"/>
    </row>
    <row r="436" spans="2:30" s="82" customFormat="1">
      <c r="B436" s="90"/>
      <c r="C436" s="90"/>
      <c r="D436" s="90"/>
      <c r="E436" s="90"/>
      <c r="F436" s="90"/>
      <c r="G436" s="90"/>
      <c r="H436" s="90"/>
      <c r="I436" s="90"/>
      <c r="J436" s="90"/>
      <c r="K436" s="90"/>
      <c r="L436" s="90"/>
      <c r="M436" s="90"/>
      <c r="N436" s="90"/>
      <c r="O436" s="90"/>
      <c r="P436" s="90"/>
      <c r="Q436" s="90"/>
      <c r="R436" s="90"/>
      <c r="S436" s="90"/>
      <c r="T436" s="90"/>
      <c r="U436" s="90"/>
      <c r="V436" s="90"/>
      <c r="W436" s="90"/>
      <c r="X436" s="90"/>
      <c r="Y436" s="90"/>
      <c r="Z436" s="90"/>
      <c r="AA436" s="90"/>
      <c r="AB436" s="90"/>
      <c r="AC436" s="90"/>
      <c r="AD436" s="90"/>
    </row>
    <row r="437" spans="2:30" s="82" customFormat="1">
      <c r="B437" s="90"/>
      <c r="C437" s="90"/>
      <c r="D437" s="90"/>
      <c r="E437" s="90"/>
      <c r="F437" s="90"/>
      <c r="G437" s="90"/>
      <c r="H437" s="90"/>
      <c r="I437" s="90"/>
      <c r="J437" s="90"/>
      <c r="K437" s="90"/>
      <c r="L437" s="90"/>
      <c r="M437" s="90"/>
      <c r="N437" s="90"/>
      <c r="O437" s="90"/>
      <c r="P437" s="90"/>
      <c r="Q437" s="90"/>
      <c r="R437" s="90"/>
      <c r="S437" s="90"/>
      <c r="T437" s="90"/>
      <c r="U437" s="90"/>
      <c r="V437" s="90"/>
      <c r="W437" s="90"/>
      <c r="X437" s="90"/>
      <c r="Y437" s="90"/>
      <c r="Z437" s="90"/>
      <c r="AA437" s="90"/>
      <c r="AB437" s="90"/>
      <c r="AC437" s="90"/>
      <c r="AD437" s="90"/>
    </row>
    <row r="438" spans="2:30" s="82" customFormat="1">
      <c r="B438" s="90"/>
      <c r="C438" s="90"/>
      <c r="D438" s="90"/>
      <c r="E438" s="90"/>
      <c r="F438" s="90"/>
      <c r="G438" s="90"/>
      <c r="H438" s="90"/>
      <c r="I438" s="90"/>
      <c r="J438" s="90"/>
      <c r="K438" s="90"/>
      <c r="L438" s="90"/>
      <c r="M438" s="90"/>
      <c r="N438" s="90"/>
      <c r="O438" s="90"/>
      <c r="P438" s="90"/>
      <c r="Q438" s="90"/>
      <c r="R438" s="90"/>
      <c r="S438" s="90"/>
      <c r="T438" s="90"/>
      <c r="U438" s="90"/>
      <c r="V438" s="90"/>
      <c r="W438" s="90"/>
      <c r="X438" s="90"/>
      <c r="Y438" s="90"/>
      <c r="Z438" s="90"/>
      <c r="AA438" s="90"/>
      <c r="AB438" s="90"/>
      <c r="AC438" s="90"/>
      <c r="AD438" s="90"/>
    </row>
    <row r="439" spans="2:30" s="82" customFormat="1">
      <c r="B439" s="90"/>
      <c r="C439" s="90"/>
      <c r="D439" s="90"/>
      <c r="E439" s="90"/>
      <c r="F439" s="90"/>
      <c r="G439" s="90"/>
      <c r="H439" s="90"/>
      <c r="I439" s="90"/>
      <c r="J439" s="90"/>
      <c r="K439" s="90"/>
      <c r="L439" s="90"/>
      <c r="M439" s="90"/>
      <c r="N439" s="90"/>
      <c r="O439" s="90"/>
      <c r="P439" s="90"/>
      <c r="Q439" s="90"/>
      <c r="R439" s="90"/>
      <c r="S439" s="90"/>
      <c r="T439" s="90"/>
      <c r="U439" s="90"/>
      <c r="V439" s="90"/>
      <c r="W439" s="90"/>
      <c r="X439" s="90"/>
      <c r="Y439" s="90"/>
      <c r="Z439" s="90"/>
      <c r="AA439" s="90"/>
      <c r="AB439" s="90"/>
      <c r="AC439" s="90"/>
      <c r="AD439" s="90"/>
    </row>
    <row r="440" spans="2:30" s="82" customFormat="1">
      <c r="B440" s="90"/>
      <c r="C440" s="90"/>
      <c r="D440" s="90"/>
      <c r="E440" s="90"/>
      <c r="F440" s="90"/>
      <c r="G440" s="90"/>
      <c r="H440" s="90"/>
      <c r="I440" s="90"/>
      <c r="J440" s="90"/>
      <c r="K440" s="90"/>
      <c r="L440" s="90"/>
      <c r="M440" s="90"/>
      <c r="N440" s="90"/>
      <c r="O440" s="90"/>
      <c r="P440" s="90"/>
      <c r="Q440" s="90"/>
      <c r="R440" s="90"/>
      <c r="S440" s="90"/>
      <c r="T440" s="90"/>
      <c r="U440" s="90"/>
      <c r="V440" s="90"/>
      <c r="W440" s="90"/>
      <c r="X440" s="90"/>
      <c r="Y440" s="90"/>
      <c r="Z440" s="90"/>
      <c r="AA440" s="90"/>
      <c r="AB440" s="90"/>
      <c r="AC440" s="90"/>
      <c r="AD440" s="90"/>
    </row>
    <row r="441" spans="2:30" s="82" customFormat="1">
      <c r="B441" s="90"/>
      <c r="C441" s="90"/>
      <c r="D441" s="90"/>
      <c r="E441" s="90"/>
      <c r="F441" s="90"/>
      <c r="G441" s="90"/>
      <c r="H441" s="90"/>
      <c r="I441" s="90"/>
      <c r="J441" s="90"/>
      <c r="K441" s="90"/>
      <c r="L441" s="90"/>
      <c r="M441" s="90"/>
      <c r="N441" s="90"/>
      <c r="O441" s="90"/>
      <c r="P441" s="90"/>
      <c r="Q441" s="90"/>
      <c r="R441" s="90"/>
      <c r="S441" s="90"/>
      <c r="T441" s="90"/>
      <c r="U441" s="90"/>
      <c r="V441" s="90"/>
      <c r="W441" s="90"/>
      <c r="X441" s="90"/>
      <c r="Y441" s="90"/>
      <c r="Z441" s="90"/>
      <c r="AA441" s="90"/>
      <c r="AB441" s="90"/>
      <c r="AC441" s="90"/>
      <c r="AD441" s="90"/>
    </row>
    <row r="442" spans="2:30" s="82" customFormat="1">
      <c r="B442" s="90"/>
      <c r="C442" s="90"/>
      <c r="D442" s="90"/>
      <c r="E442" s="90"/>
      <c r="F442" s="90"/>
      <c r="G442" s="90"/>
      <c r="H442" s="90"/>
      <c r="I442" s="90"/>
      <c r="J442" s="90"/>
      <c r="K442" s="90"/>
      <c r="L442" s="90"/>
      <c r="M442" s="90"/>
      <c r="N442" s="90"/>
      <c r="O442" s="90"/>
      <c r="P442" s="90"/>
      <c r="Q442" s="90"/>
      <c r="R442" s="90"/>
      <c r="S442" s="90"/>
      <c r="T442" s="90"/>
      <c r="U442" s="90"/>
      <c r="V442" s="90"/>
      <c r="W442" s="90"/>
      <c r="X442" s="90"/>
      <c r="Y442" s="90"/>
      <c r="Z442" s="90"/>
      <c r="AA442" s="90"/>
      <c r="AB442" s="90"/>
      <c r="AC442" s="90"/>
      <c r="AD442" s="90"/>
    </row>
    <row r="443" spans="2:30" s="82" customFormat="1">
      <c r="B443" s="90"/>
      <c r="C443" s="90"/>
      <c r="D443" s="90"/>
      <c r="E443" s="90"/>
      <c r="F443" s="90"/>
      <c r="G443" s="90"/>
      <c r="H443" s="90"/>
      <c r="I443" s="90"/>
      <c r="J443" s="90"/>
      <c r="K443" s="90"/>
      <c r="L443" s="90"/>
      <c r="M443" s="90"/>
      <c r="N443" s="90"/>
      <c r="O443" s="90"/>
      <c r="P443" s="90"/>
      <c r="Q443" s="90"/>
      <c r="R443" s="90"/>
      <c r="S443" s="90"/>
      <c r="T443" s="90"/>
      <c r="U443" s="90"/>
      <c r="V443" s="90"/>
      <c r="W443" s="90"/>
      <c r="X443" s="90"/>
      <c r="Y443" s="90"/>
      <c r="Z443" s="90"/>
      <c r="AA443" s="90"/>
      <c r="AB443" s="90"/>
      <c r="AC443" s="90"/>
      <c r="AD443" s="90"/>
    </row>
    <row r="444" spans="2:30" s="82" customFormat="1">
      <c r="B444" s="90"/>
      <c r="C444" s="90"/>
      <c r="D444" s="90"/>
      <c r="E444" s="90"/>
      <c r="F444" s="90"/>
      <c r="G444" s="90"/>
      <c r="H444" s="90"/>
      <c r="I444" s="90"/>
      <c r="J444" s="90"/>
      <c r="K444" s="90"/>
      <c r="L444" s="90"/>
      <c r="M444" s="90"/>
      <c r="N444" s="90"/>
      <c r="O444" s="90"/>
      <c r="P444" s="90"/>
      <c r="Q444" s="90"/>
      <c r="R444" s="90"/>
      <c r="S444" s="90"/>
      <c r="T444" s="90"/>
      <c r="U444" s="90"/>
      <c r="V444" s="90"/>
      <c r="W444" s="90"/>
      <c r="X444" s="90"/>
      <c r="Y444" s="90"/>
      <c r="Z444" s="90"/>
      <c r="AA444" s="90"/>
      <c r="AB444" s="90"/>
      <c r="AC444" s="90"/>
      <c r="AD444" s="90"/>
    </row>
    <row r="445" spans="2:30" s="82" customFormat="1">
      <c r="B445" s="90"/>
      <c r="C445" s="90"/>
      <c r="D445" s="90"/>
      <c r="E445" s="90"/>
      <c r="F445" s="90"/>
      <c r="G445" s="90"/>
      <c r="H445" s="90"/>
      <c r="I445" s="90"/>
      <c r="J445" s="90"/>
      <c r="K445" s="90"/>
      <c r="L445" s="90"/>
      <c r="M445" s="90"/>
      <c r="N445" s="90"/>
      <c r="O445" s="90"/>
      <c r="P445" s="90"/>
      <c r="Q445" s="90"/>
      <c r="R445" s="90"/>
      <c r="S445" s="90"/>
      <c r="T445" s="90"/>
      <c r="U445" s="90"/>
      <c r="V445" s="90"/>
      <c r="W445" s="90"/>
      <c r="X445" s="90"/>
      <c r="Y445" s="90"/>
      <c r="Z445" s="90"/>
      <c r="AA445" s="90"/>
      <c r="AB445" s="90"/>
      <c r="AC445" s="90"/>
      <c r="AD445" s="90"/>
    </row>
    <row r="446" spans="2:30" s="82" customFormat="1">
      <c r="B446" s="90"/>
      <c r="C446" s="90"/>
      <c r="D446" s="90"/>
      <c r="E446" s="90"/>
      <c r="F446" s="90"/>
      <c r="G446" s="90"/>
      <c r="H446" s="90"/>
      <c r="I446" s="90"/>
      <c r="J446" s="90"/>
      <c r="K446" s="90"/>
      <c r="L446" s="90"/>
      <c r="M446" s="90"/>
      <c r="N446" s="90"/>
      <c r="O446" s="90"/>
      <c r="P446" s="90"/>
      <c r="Q446" s="90"/>
      <c r="R446" s="90"/>
      <c r="S446" s="90"/>
      <c r="T446" s="90"/>
      <c r="U446" s="90"/>
      <c r="V446" s="90"/>
      <c r="W446" s="90"/>
      <c r="X446" s="90"/>
      <c r="Y446" s="90"/>
      <c r="Z446" s="90"/>
      <c r="AA446" s="90"/>
      <c r="AB446" s="90"/>
      <c r="AC446" s="90"/>
      <c r="AD446" s="90"/>
    </row>
    <row r="447" spans="2:30" s="82" customFormat="1">
      <c r="B447" s="90"/>
      <c r="C447" s="90"/>
      <c r="D447" s="90"/>
      <c r="E447" s="90"/>
      <c r="F447" s="90"/>
      <c r="G447" s="90"/>
      <c r="H447" s="90"/>
      <c r="I447" s="90"/>
      <c r="J447" s="90"/>
      <c r="K447" s="90"/>
      <c r="L447" s="90"/>
      <c r="M447" s="90"/>
      <c r="N447" s="90"/>
      <c r="O447" s="90"/>
      <c r="P447" s="90"/>
      <c r="Q447" s="90"/>
      <c r="R447" s="90"/>
      <c r="S447" s="90"/>
      <c r="T447" s="90"/>
      <c r="U447" s="90"/>
      <c r="V447" s="90"/>
      <c r="W447" s="90"/>
      <c r="X447" s="90"/>
      <c r="Y447" s="90"/>
      <c r="Z447" s="90"/>
      <c r="AA447" s="90"/>
      <c r="AB447" s="90"/>
      <c r="AC447" s="90"/>
      <c r="AD447" s="90"/>
    </row>
    <row r="448" spans="2:30" s="82" customFormat="1">
      <c r="B448" s="90"/>
      <c r="C448" s="90"/>
      <c r="D448" s="90"/>
      <c r="E448" s="90"/>
      <c r="F448" s="90"/>
      <c r="G448" s="90"/>
      <c r="H448" s="90"/>
      <c r="I448" s="90"/>
      <c r="J448" s="90"/>
      <c r="K448" s="90"/>
      <c r="L448" s="90"/>
      <c r="M448" s="90"/>
      <c r="N448" s="90"/>
      <c r="O448" s="90"/>
      <c r="P448" s="90"/>
      <c r="Q448" s="90"/>
      <c r="R448" s="90"/>
      <c r="S448" s="90"/>
      <c r="T448" s="90"/>
      <c r="U448" s="90"/>
      <c r="V448" s="90"/>
      <c r="W448" s="90"/>
      <c r="X448" s="90"/>
      <c r="Y448" s="90"/>
      <c r="Z448" s="90"/>
      <c r="AA448" s="90"/>
      <c r="AB448" s="90"/>
      <c r="AC448" s="90"/>
      <c r="AD448" s="90"/>
    </row>
    <row r="449" spans="2:30" s="82" customFormat="1">
      <c r="B449" s="90"/>
      <c r="C449" s="90"/>
      <c r="D449" s="90"/>
      <c r="E449" s="90"/>
      <c r="F449" s="90"/>
      <c r="G449" s="90"/>
      <c r="H449" s="90"/>
      <c r="I449" s="90"/>
      <c r="J449" s="90"/>
      <c r="K449" s="90"/>
      <c r="L449" s="90"/>
      <c r="M449" s="90"/>
      <c r="N449" s="90"/>
      <c r="O449" s="90"/>
      <c r="P449" s="90"/>
      <c r="Q449" s="90"/>
      <c r="R449" s="90"/>
      <c r="S449" s="90"/>
      <c r="T449" s="90"/>
      <c r="U449" s="90"/>
      <c r="V449" s="90"/>
      <c r="W449" s="90"/>
      <c r="X449" s="90"/>
      <c r="Y449" s="90"/>
      <c r="Z449" s="90"/>
      <c r="AA449" s="90"/>
      <c r="AB449" s="90"/>
      <c r="AC449" s="90"/>
      <c r="AD449" s="90"/>
    </row>
    <row r="450" spans="2:30" s="82" customFormat="1">
      <c r="B450" s="90"/>
      <c r="C450" s="90"/>
      <c r="D450" s="90"/>
      <c r="E450" s="90"/>
      <c r="F450" s="90"/>
      <c r="G450" s="90"/>
      <c r="H450" s="90"/>
      <c r="I450" s="90"/>
      <c r="J450" s="90"/>
      <c r="K450" s="90"/>
      <c r="L450" s="90"/>
      <c r="M450" s="90"/>
      <c r="N450" s="90"/>
      <c r="O450" s="90"/>
      <c r="P450" s="90"/>
      <c r="Q450" s="90"/>
      <c r="R450" s="90"/>
      <c r="S450" s="90"/>
      <c r="T450" s="90"/>
      <c r="U450" s="90"/>
      <c r="V450" s="90"/>
      <c r="W450" s="90"/>
      <c r="X450" s="90"/>
      <c r="Y450" s="90"/>
      <c r="Z450" s="90"/>
      <c r="AA450" s="90"/>
      <c r="AB450" s="90"/>
      <c r="AC450" s="90"/>
      <c r="AD450" s="90"/>
    </row>
    <row r="451" spans="2:30" s="82" customFormat="1">
      <c r="B451" s="90"/>
      <c r="C451" s="90"/>
      <c r="D451" s="90"/>
      <c r="E451" s="90"/>
      <c r="F451" s="90"/>
      <c r="G451" s="90"/>
      <c r="H451" s="90"/>
      <c r="I451" s="90"/>
      <c r="J451" s="90"/>
      <c r="K451" s="90"/>
      <c r="L451" s="90"/>
      <c r="M451" s="90"/>
      <c r="N451" s="90"/>
      <c r="O451" s="90"/>
      <c r="P451" s="90"/>
      <c r="Q451" s="90"/>
      <c r="R451" s="90"/>
      <c r="S451" s="90"/>
      <c r="T451" s="90"/>
      <c r="U451" s="90"/>
      <c r="V451" s="90"/>
      <c r="W451" s="90"/>
      <c r="X451" s="90"/>
      <c r="Y451" s="90"/>
      <c r="Z451" s="90"/>
      <c r="AA451" s="90"/>
      <c r="AB451" s="90"/>
      <c r="AC451" s="90"/>
      <c r="AD451" s="90"/>
    </row>
    <row r="452" spans="2:30" s="82" customFormat="1">
      <c r="B452" s="90"/>
      <c r="C452" s="90"/>
      <c r="D452" s="90"/>
      <c r="E452" s="90"/>
      <c r="F452" s="90"/>
      <c r="G452" s="90"/>
      <c r="H452" s="90"/>
      <c r="I452" s="90"/>
      <c r="J452" s="90"/>
      <c r="K452" s="90"/>
      <c r="L452" s="90"/>
      <c r="M452" s="90"/>
      <c r="N452" s="90"/>
      <c r="O452" s="90"/>
      <c r="P452" s="90"/>
      <c r="Q452" s="90"/>
      <c r="R452" s="90"/>
      <c r="S452" s="90"/>
      <c r="T452" s="90"/>
      <c r="U452" s="90"/>
      <c r="V452" s="90"/>
      <c r="W452" s="90"/>
      <c r="X452" s="90"/>
      <c r="Y452" s="90"/>
      <c r="Z452" s="90"/>
      <c r="AA452" s="90"/>
      <c r="AB452" s="90"/>
      <c r="AC452" s="90"/>
      <c r="AD452" s="90"/>
    </row>
    <row r="453" spans="2:30" s="82" customFormat="1">
      <c r="B453" s="90"/>
      <c r="C453" s="90"/>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c r="AD453" s="90"/>
    </row>
    <row r="454" spans="2:30" s="82" customFormat="1">
      <c r="B454" s="90"/>
      <c r="C454" s="90"/>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c r="AB454" s="90"/>
      <c r="AC454" s="90"/>
      <c r="AD454" s="90"/>
    </row>
    <row r="455" spans="2:30" s="82" customFormat="1">
      <c r="B455" s="90"/>
      <c r="C455" s="90"/>
      <c r="D455" s="90"/>
      <c r="E455" s="90"/>
      <c r="F455" s="90"/>
      <c r="G455" s="90"/>
      <c r="H455" s="90"/>
      <c r="I455" s="90"/>
      <c r="J455" s="90"/>
      <c r="K455" s="90"/>
      <c r="L455" s="90"/>
      <c r="M455" s="90"/>
      <c r="N455" s="90"/>
      <c r="O455" s="90"/>
      <c r="P455" s="90"/>
      <c r="Q455" s="90"/>
      <c r="R455" s="90"/>
      <c r="S455" s="90"/>
      <c r="T455" s="90"/>
      <c r="U455" s="90"/>
      <c r="V455" s="90"/>
      <c r="W455" s="90"/>
      <c r="X455" s="90"/>
      <c r="Y455" s="90"/>
      <c r="Z455" s="90"/>
      <c r="AA455" s="90"/>
      <c r="AB455" s="90"/>
      <c r="AC455" s="90"/>
      <c r="AD455" s="90"/>
    </row>
    <row r="456" spans="2:30" s="82" customFormat="1">
      <c r="B456" s="90"/>
      <c r="C456" s="90"/>
      <c r="D456" s="90"/>
      <c r="E456" s="90"/>
      <c r="F456" s="90"/>
      <c r="G456" s="90"/>
      <c r="H456" s="90"/>
      <c r="I456" s="90"/>
      <c r="J456" s="90"/>
      <c r="K456" s="90"/>
      <c r="L456" s="90"/>
      <c r="M456" s="90"/>
      <c r="N456" s="90"/>
      <c r="O456" s="90"/>
      <c r="P456" s="90"/>
      <c r="Q456" s="90"/>
      <c r="R456" s="90"/>
      <c r="S456" s="90"/>
      <c r="T456" s="90"/>
      <c r="U456" s="90"/>
      <c r="V456" s="90"/>
      <c r="W456" s="90"/>
      <c r="X456" s="90"/>
      <c r="Y456" s="90"/>
      <c r="Z456" s="90"/>
      <c r="AA456" s="90"/>
      <c r="AB456" s="90"/>
      <c r="AC456" s="90"/>
      <c r="AD456" s="90"/>
    </row>
    <row r="457" spans="2:30" s="82" customFormat="1">
      <c r="B457" s="90"/>
      <c r="C457" s="90"/>
      <c r="D457" s="90"/>
      <c r="E457" s="90"/>
      <c r="F457" s="90"/>
      <c r="G457" s="90"/>
      <c r="H457" s="90"/>
      <c r="I457" s="90"/>
      <c r="J457" s="90"/>
      <c r="K457" s="90"/>
      <c r="L457" s="90"/>
      <c r="M457" s="90"/>
      <c r="N457" s="90"/>
      <c r="O457" s="90"/>
      <c r="P457" s="90"/>
      <c r="Q457" s="90"/>
      <c r="R457" s="90"/>
      <c r="S457" s="90"/>
      <c r="T457" s="90"/>
      <c r="U457" s="90"/>
      <c r="V457" s="90"/>
      <c r="W457" s="90"/>
      <c r="X457" s="90"/>
      <c r="Y457" s="90"/>
      <c r="Z457" s="90"/>
      <c r="AA457" s="90"/>
      <c r="AB457" s="90"/>
      <c r="AC457" s="90"/>
      <c r="AD457" s="90"/>
    </row>
    <row r="458" spans="2:30" s="82" customFormat="1">
      <c r="B458" s="90"/>
      <c r="C458" s="90"/>
      <c r="D458" s="90"/>
      <c r="E458" s="90"/>
      <c r="F458" s="90"/>
      <c r="G458" s="90"/>
      <c r="H458" s="90"/>
      <c r="I458" s="90"/>
      <c r="J458" s="90"/>
      <c r="K458" s="90"/>
      <c r="L458" s="90"/>
      <c r="M458" s="90"/>
      <c r="N458" s="90"/>
      <c r="O458" s="90"/>
      <c r="P458" s="90"/>
      <c r="Q458" s="90"/>
      <c r="R458" s="90"/>
      <c r="S458" s="90"/>
      <c r="T458" s="90"/>
      <c r="U458" s="90"/>
      <c r="V458" s="90"/>
      <c r="W458" s="90"/>
      <c r="X458" s="90"/>
      <c r="Y458" s="90"/>
      <c r="Z458" s="90"/>
      <c r="AA458" s="90"/>
      <c r="AB458" s="90"/>
      <c r="AC458" s="90"/>
      <c r="AD458" s="90"/>
    </row>
    <row r="459" spans="2:30" s="82" customFormat="1">
      <c r="B459" s="90"/>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c r="AD459" s="90"/>
    </row>
    <row r="460" spans="2:30" s="82" customFormat="1">
      <c r="B460" s="90"/>
      <c r="C460" s="90"/>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c r="AB460" s="90"/>
      <c r="AC460" s="90"/>
      <c r="AD460" s="90"/>
    </row>
    <row r="461" spans="2:30" s="82" customFormat="1">
      <c r="B461" s="90"/>
      <c r="C461" s="90"/>
      <c r="D461" s="90"/>
      <c r="E461" s="90"/>
      <c r="F461" s="90"/>
      <c r="G461" s="90"/>
      <c r="H461" s="90"/>
      <c r="I461" s="90"/>
      <c r="J461" s="90"/>
      <c r="K461" s="90"/>
      <c r="L461" s="90"/>
      <c r="M461" s="90"/>
      <c r="N461" s="90"/>
      <c r="O461" s="90"/>
      <c r="P461" s="90"/>
      <c r="Q461" s="90"/>
      <c r="R461" s="90"/>
      <c r="S461" s="90"/>
      <c r="T461" s="90"/>
      <c r="U461" s="90"/>
      <c r="V461" s="90"/>
      <c r="W461" s="90"/>
      <c r="X461" s="90"/>
      <c r="Y461" s="90"/>
      <c r="Z461" s="90"/>
      <c r="AA461" s="90"/>
      <c r="AB461" s="90"/>
      <c r="AC461" s="90"/>
      <c r="AD461" s="90"/>
    </row>
    <row r="462" spans="2:30" s="82" customFormat="1">
      <c r="B462" s="90"/>
      <c r="C462" s="90"/>
      <c r="D462" s="90"/>
      <c r="E462" s="90"/>
      <c r="F462" s="90"/>
      <c r="G462" s="90"/>
      <c r="H462" s="90"/>
      <c r="I462" s="90"/>
      <c r="J462" s="90"/>
      <c r="K462" s="90"/>
      <c r="L462" s="90"/>
      <c r="M462" s="90"/>
      <c r="N462" s="90"/>
      <c r="O462" s="90"/>
      <c r="P462" s="90"/>
      <c r="Q462" s="90"/>
      <c r="R462" s="90"/>
      <c r="S462" s="90"/>
      <c r="T462" s="90"/>
      <c r="U462" s="90"/>
      <c r="V462" s="90"/>
      <c r="W462" s="90"/>
      <c r="X462" s="90"/>
      <c r="Y462" s="90"/>
      <c r="Z462" s="90"/>
      <c r="AA462" s="90"/>
      <c r="AB462" s="90"/>
      <c r="AC462" s="90"/>
      <c r="AD462" s="90"/>
    </row>
    <row r="463" spans="2:30" s="82" customFormat="1">
      <c r="B463" s="90"/>
      <c r="C463" s="90"/>
      <c r="D463" s="90"/>
      <c r="E463" s="90"/>
      <c r="F463" s="90"/>
      <c r="G463" s="90"/>
      <c r="H463" s="90"/>
      <c r="I463" s="90"/>
      <c r="J463" s="90"/>
      <c r="K463" s="90"/>
      <c r="L463" s="90"/>
      <c r="M463" s="90"/>
      <c r="N463" s="90"/>
      <c r="O463" s="90"/>
      <c r="P463" s="90"/>
      <c r="Q463" s="90"/>
      <c r="R463" s="90"/>
      <c r="S463" s="90"/>
      <c r="T463" s="90"/>
      <c r="U463" s="90"/>
      <c r="V463" s="90"/>
      <c r="W463" s="90"/>
      <c r="X463" s="90"/>
      <c r="Y463" s="90"/>
      <c r="Z463" s="90"/>
      <c r="AA463" s="90"/>
      <c r="AB463" s="90"/>
      <c r="AC463" s="90"/>
      <c r="AD463" s="90"/>
    </row>
    <row r="464" spans="2:30" s="82" customFormat="1">
      <c r="B464" s="90"/>
      <c r="C464" s="90"/>
      <c r="D464" s="90"/>
      <c r="E464" s="90"/>
      <c r="F464" s="90"/>
      <c r="G464" s="90"/>
      <c r="H464" s="90"/>
      <c r="I464" s="90"/>
      <c r="J464" s="90"/>
      <c r="K464" s="90"/>
      <c r="L464" s="90"/>
      <c r="M464" s="90"/>
      <c r="N464" s="90"/>
      <c r="O464" s="90"/>
      <c r="P464" s="90"/>
      <c r="Q464" s="90"/>
      <c r="R464" s="90"/>
      <c r="S464" s="90"/>
      <c r="T464" s="90"/>
      <c r="U464" s="90"/>
      <c r="V464" s="90"/>
      <c r="W464" s="90"/>
      <c r="X464" s="90"/>
      <c r="Y464" s="90"/>
      <c r="Z464" s="90"/>
      <c r="AA464" s="90"/>
      <c r="AB464" s="90"/>
      <c r="AC464" s="90"/>
      <c r="AD464" s="90"/>
    </row>
    <row r="465" spans="2:30" s="82" customFormat="1">
      <c r="B465" s="90"/>
      <c r="C465" s="90"/>
      <c r="D465" s="90"/>
      <c r="E465" s="90"/>
      <c r="F465" s="90"/>
      <c r="G465" s="90"/>
      <c r="H465" s="90"/>
      <c r="I465" s="90"/>
      <c r="J465" s="90"/>
      <c r="K465" s="90"/>
      <c r="L465" s="90"/>
      <c r="M465" s="90"/>
      <c r="N465" s="90"/>
      <c r="O465" s="90"/>
      <c r="P465" s="90"/>
      <c r="Q465" s="90"/>
      <c r="R465" s="90"/>
      <c r="S465" s="90"/>
      <c r="T465" s="90"/>
      <c r="U465" s="90"/>
      <c r="V465" s="90"/>
      <c r="W465" s="90"/>
      <c r="X465" s="90"/>
      <c r="Y465" s="90"/>
      <c r="Z465" s="90"/>
      <c r="AA465" s="90"/>
      <c r="AB465" s="90"/>
      <c r="AC465" s="90"/>
      <c r="AD465" s="90"/>
    </row>
    <row r="466" spans="2:30" s="82" customFormat="1">
      <c r="B466" s="90"/>
      <c r="C466" s="90"/>
      <c r="D466" s="90"/>
      <c r="E466" s="90"/>
      <c r="F466" s="90"/>
      <c r="G466" s="90"/>
      <c r="H466" s="90"/>
      <c r="I466" s="90"/>
      <c r="J466" s="90"/>
      <c r="K466" s="90"/>
      <c r="L466" s="90"/>
      <c r="M466" s="90"/>
      <c r="N466" s="90"/>
      <c r="O466" s="90"/>
      <c r="P466" s="90"/>
      <c r="Q466" s="90"/>
      <c r="R466" s="90"/>
      <c r="S466" s="90"/>
      <c r="T466" s="90"/>
      <c r="U466" s="90"/>
      <c r="V466" s="90"/>
      <c r="W466" s="90"/>
      <c r="X466" s="90"/>
      <c r="Y466" s="90"/>
      <c r="Z466" s="90"/>
      <c r="AA466" s="90"/>
      <c r="AB466" s="90"/>
      <c r="AC466" s="90"/>
      <c r="AD466" s="90"/>
    </row>
    <row r="467" spans="2:30" s="82" customFormat="1">
      <c r="B467" s="90"/>
      <c r="C467" s="90"/>
      <c r="D467" s="90"/>
      <c r="E467" s="90"/>
      <c r="F467" s="90"/>
      <c r="G467" s="90"/>
      <c r="H467" s="90"/>
      <c r="I467" s="90"/>
      <c r="J467" s="90"/>
      <c r="K467" s="90"/>
      <c r="L467" s="90"/>
      <c r="M467" s="90"/>
      <c r="N467" s="90"/>
      <c r="O467" s="90"/>
      <c r="P467" s="90"/>
      <c r="Q467" s="90"/>
      <c r="R467" s="90"/>
      <c r="S467" s="90"/>
      <c r="T467" s="90"/>
      <c r="U467" s="90"/>
      <c r="V467" s="90"/>
      <c r="W467" s="90"/>
      <c r="X467" s="90"/>
      <c r="Y467" s="90"/>
      <c r="Z467" s="90"/>
      <c r="AA467" s="90"/>
      <c r="AB467" s="90"/>
      <c r="AC467" s="90"/>
      <c r="AD467" s="90"/>
    </row>
    <row r="468" spans="2:30" s="82" customFormat="1">
      <c r="B468" s="90"/>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c r="AD468" s="90"/>
    </row>
    <row r="469" spans="2:30" s="82" customFormat="1">
      <c r="B469" s="90"/>
      <c r="C469" s="90"/>
      <c r="D469" s="90"/>
      <c r="E469" s="90"/>
      <c r="F469" s="90"/>
      <c r="G469" s="90"/>
      <c r="H469" s="90"/>
      <c r="I469" s="90"/>
      <c r="J469" s="90"/>
      <c r="K469" s="90"/>
      <c r="L469" s="90"/>
      <c r="M469" s="90"/>
      <c r="N469" s="90"/>
      <c r="O469" s="90"/>
      <c r="P469" s="90"/>
      <c r="Q469" s="90"/>
      <c r="R469" s="90"/>
      <c r="S469" s="90"/>
      <c r="T469" s="90"/>
      <c r="U469" s="90"/>
      <c r="V469" s="90"/>
      <c r="W469" s="90"/>
      <c r="X469" s="90"/>
      <c r="Y469" s="90"/>
      <c r="Z469" s="90"/>
      <c r="AA469" s="90"/>
      <c r="AB469" s="90"/>
      <c r="AC469" s="90"/>
      <c r="AD469" s="90"/>
    </row>
    <row r="470" spans="2:30" s="82" customFormat="1">
      <c r="B470" s="90"/>
      <c r="C470" s="90"/>
      <c r="D470" s="90"/>
      <c r="E470" s="90"/>
      <c r="F470" s="90"/>
      <c r="G470" s="90"/>
      <c r="H470" s="90"/>
      <c r="I470" s="90"/>
      <c r="J470" s="90"/>
      <c r="K470" s="90"/>
      <c r="L470" s="90"/>
      <c r="M470" s="90"/>
      <c r="N470" s="90"/>
      <c r="O470" s="90"/>
      <c r="P470" s="90"/>
      <c r="Q470" s="90"/>
      <c r="R470" s="90"/>
      <c r="S470" s="90"/>
      <c r="T470" s="90"/>
      <c r="U470" s="90"/>
      <c r="V470" s="90"/>
      <c r="W470" s="90"/>
      <c r="X470" s="90"/>
      <c r="Y470" s="90"/>
      <c r="Z470" s="90"/>
      <c r="AA470" s="90"/>
      <c r="AB470" s="90"/>
      <c r="AC470" s="90"/>
      <c r="AD470" s="90"/>
    </row>
    <row r="471" spans="2:30" s="82" customFormat="1">
      <c r="B471" s="90"/>
      <c r="C471" s="90"/>
      <c r="D471" s="90"/>
      <c r="E471" s="90"/>
      <c r="F471" s="90"/>
      <c r="G471" s="90"/>
      <c r="H471" s="90"/>
      <c r="I471" s="90"/>
      <c r="J471" s="90"/>
      <c r="K471" s="90"/>
      <c r="L471" s="90"/>
      <c r="M471" s="90"/>
      <c r="N471" s="90"/>
      <c r="O471" s="90"/>
      <c r="P471" s="90"/>
      <c r="Q471" s="90"/>
      <c r="R471" s="90"/>
      <c r="S471" s="90"/>
      <c r="T471" s="90"/>
      <c r="U471" s="90"/>
      <c r="V471" s="90"/>
      <c r="W471" s="90"/>
      <c r="X471" s="90"/>
      <c r="Y471" s="90"/>
      <c r="Z471" s="90"/>
      <c r="AA471" s="90"/>
      <c r="AB471" s="90"/>
      <c r="AC471" s="90"/>
      <c r="AD471" s="90"/>
    </row>
    <row r="472" spans="2:30" s="82" customFormat="1">
      <c r="B472" s="90"/>
      <c r="C472" s="90"/>
      <c r="D472" s="90"/>
      <c r="E472" s="90"/>
      <c r="F472" s="90"/>
      <c r="G472" s="90"/>
      <c r="H472" s="90"/>
      <c r="I472" s="90"/>
      <c r="J472" s="90"/>
      <c r="K472" s="90"/>
      <c r="L472" s="90"/>
      <c r="M472" s="90"/>
      <c r="N472" s="90"/>
      <c r="O472" s="90"/>
      <c r="P472" s="90"/>
      <c r="Q472" s="90"/>
      <c r="R472" s="90"/>
      <c r="S472" s="90"/>
      <c r="T472" s="90"/>
      <c r="U472" s="90"/>
      <c r="V472" s="90"/>
      <c r="W472" s="90"/>
      <c r="X472" s="90"/>
      <c r="Y472" s="90"/>
      <c r="Z472" s="90"/>
      <c r="AA472" s="90"/>
      <c r="AB472" s="90"/>
      <c r="AC472" s="90"/>
      <c r="AD472" s="90"/>
    </row>
    <row r="473" spans="2:30" s="82" customFormat="1">
      <c r="B473" s="90"/>
      <c r="C473" s="90"/>
      <c r="D473" s="90"/>
      <c r="E473" s="90"/>
      <c r="F473" s="90"/>
      <c r="G473" s="90"/>
      <c r="H473" s="90"/>
      <c r="I473" s="90"/>
      <c r="J473" s="90"/>
      <c r="K473" s="90"/>
      <c r="L473" s="90"/>
      <c r="M473" s="90"/>
      <c r="N473" s="90"/>
      <c r="O473" s="90"/>
      <c r="P473" s="90"/>
      <c r="Q473" s="90"/>
      <c r="R473" s="90"/>
      <c r="S473" s="90"/>
      <c r="T473" s="90"/>
      <c r="U473" s="90"/>
      <c r="V473" s="90"/>
      <c r="W473" s="90"/>
      <c r="X473" s="90"/>
      <c r="Y473" s="90"/>
      <c r="Z473" s="90"/>
      <c r="AA473" s="90"/>
      <c r="AB473" s="90"/>
      <c r="AC473" s="90"/>
      <c r="AD473" s="90"/>
    </row>
    <row r="474" spans="2:30" s="82" customFormat="1">
      <c r="B474" s="90"/>
      <c r="C474" s="90"/>
      <c r="D474" s="90"/>
      <c r="E474" s="90"/>
      <c r="F474" s="90"/>
      <c r="G474" s="90"/>
      <c r="H474" s="90"/>
      <c r="I474" s="90"/>
      <c r="J474" s="90"/>
      <c r="K474" s="90"/>
      <c r="L474" s="90"/>
      <c r="M474" s="90"/>
      <c r="N474" s="90"/>
      <c r="O474" s="90"/>
      <c r="P474" s="90"/>
      <c r="Q474" s="90"/>
      <c r="R474" s="90"/>
      <c r="S474" s="90"/>
      <c r="T474" s="90"/>
      <c r="U474" s="90"/>
      <c r="V474" s="90"/>
      <c r="W474" s="90"/>
      <c r="X474" s="90"/>
      <c r="Y474" s="90"/>
      <c r="Z474" s="90"/>
      <c r="AA474" s="90"/>
      <c r="AB474" s="90"/>
      <c r="AC474" s="90"/>
      <c r="AD474" s="90"/>
    </row>
    <row r="475" spans="2:30" s="82" customFormat="1">
      <c r="B475" s="90"/>
      <c r="C475" s="90"/>
      <c r="D475" s="90"/>
      <c r="E475" s="90"/>
      <c r="F475" s="90"/>
      <c r="G475" s="90"/>
      <c r="H475" s="90"/>
      <c r="I475" s="90"/>
      <c r="J475" s="90"/>
      <c r="K475" s="90"/>
      <c r="L475" s="90"/>
      <c r="M475" s="90"/>
      <c r="N475" s="90"/>
      <c r="O475" s="90"/>
      <c r="P475" s="90"/>
      <c r="Q475" s="90"/>
      <c r="R475" s="90"/>
      <c r="S475" s="90"/>
      <c r="T475" s="90"/>
      <c r="U475" s="90"/>
      <c r="V475" s="90"/>
      <c r="W475" s="90"/>
      <c r="X475" s="90"/>
      <c r="Y475" s="90"/>
      <c r="Z475" s="90"/>
      <c r="AA475" s="90"/>
      <c r="AB475" s="90"/>
      <c r="AC475" s="90"/>
      <c r="AD475" s="90"/>
    </row>
    <row r="476" spans="2:30" s="82" customFormat="1">
      <c r="B476" s="90"/>
      <c r="C476" s="90"/>
      <c r="D476" s="90"/>
      <c r="E476" s="90"/>
      <c r="F476" s="90"/>
      <c r="G476" s="90"/>
      <c r="H476" s="90"/>
      <c r="I476" s="90"/>
      <c r="J476" s="90"/>
      <c r="K476" s="90"/>
      <c r="L476" s="90"/>
      <c r="M476" s="90"/>
      <c r="N476" s="90"/>
      <c r="O476" s="90"/>
      <c r="P476" s="90"/>
      <c r="Q476" s="90"/>
      <c r="R476" s="90"/>
      <c r="S476" s="90"/>
      <c r="T476" s="90"/>
      <c r="U476" s="90"/>
      <c r="V476" s="90"/>
      <c r="W476" s="90"/>
      <c r="X476" s="90"/>
      <c r="Y476" s="90"/>
      <c r="Z476" s="90"/>
      <c r="AA476" s="90"/>
      <c r="AB476" s="90"/>
      <c r="AC476" s="90"/>
      <c r="AD476" s="90"/>
    </row>
    <row r="477" spans="2:30" s="82" customFormat="1">
      <c r="B477" s="90"/>
      <c r="C477" s="90"/>
      <c r="D477" s="90"/>
      <c r="E477" s="90"/>
      <c r="F477" s="90"/>
      <c r="G477" s="90"/>
      <c r="H477" s="90"/>
      <c r="I477" s="90"/>
      <c r="J477" s="90"/>
      <c r="K477" s="90"/>
      <c r="L477" s="90"/>
      <c r="M477" s="90"/>
      <c r="N477" s="90"/>
      <c r="O477" s="90"/>
      <c r="P477" s="90"/>
      <c r="Q477" s="90"/>
      <c r="R477" s="90"/>
      <c r="S477" s="90"/>
      <c r="T477" s="90"/>
      <c r="U477" s="90"/>
      <c r="V477" s="90"/>
      <c r="W477" s="90"/>
      <c r="X477" s="90"/>
      <c r="Y477" s="90"/>
      <c r="Z477" s="90"/>
      <c r="AA477" s="90"/>
      <c r="AB477" s="90"/>
      <c r="AC477" s="90"/>
      <c r="AD477" s="90"/>
    </row>
    <row r="478" spans="2:30" s="82" customFormat="1">
      <c r="B478" s="90"/>
      <c r="C478" s="90"/>
      <c r="D478" s="90"/>
      <c r="E478" s="90"/>
      <c r="F478" s="90"/>
      <c r="G478" s="90"/>
      <c r="H478" s="90"/>
      <c r="I478" s="90"/>
      <c r="J478" s="90"/>
      <c r="K478" s="90"/>
      <c r="L478" s="90"/>
      <c r="M478" s="90"/>
      <c r="N478" s="90"/>
      <c r="O478" s="90"/>
      <c r="P478" s="90"/>
      <c r="Q478" s="90"/>
      <c r="R478" s="90"/>
      <c r="S478" s="90"/>
      <c r="T478" s="90"/>
      <c r="U478" s="90"/>
      <c r="V478" s="90"/>
      <c r="W478" s="90"/>
      <c r="X478" s="90"/>
      <c r="Y478" s="90"/>
      <c r="Z478" s="90"/>
      <c r="AA478" s="90"/>
      <c r="AB478" s="90"/>
      <c r="AC478" s="90"/>
      <c r="AD478" s="90"/>
    </row>
    <row r="479" spans="2:30" s="82" customFormat="1">
      <c r="B479" s="90"/>
      <c r="C479" s="90"/>
      <c r="D479" s="90"/>
      <c r="E479" s="90"/>
      <c r="F479" s="90"/>
      <c r="G479" s="90"/>
      <c r="H479" s="90"/>
      <c r="I479" s="90"/>
      <c r="J479" s="90"/>
      <c r="K479" s="90"/>
      <c r="L479" s="90"/>
      <c r="M479" s="90"/>
      <c r="N479" s="90"/>
      <c r="O479" s="90"/>
      <c r="P479" s="90"/>
      <c r="Q479" s="90"/>
      <c r="R479" s="90"/>
      <c r="S479" s="90"/>
      <c r="T479" s="90"/>
      <c r="U479" s="90"/>
      <c r="V479" s="90"/>
      <c r="W479" s="90"/>
      <c r="X479" s="90"/>
      <c r="Y479" s="90"/>
      <c r="Z479" s="90"/>
      <c r="AA479" s="90"/>
      <c r="AB479" s="90"/>
      <c r="AC479" s="90"/>
      <c r="AD479" s="90"/>
    </row>
    <row r="480" spans="2:30" s="82" customFormat="1">
      <c r="B480" s="90"/>
      <c r="C480" s="90"/>
      <c r="D480" s="90"/>
      <c r="E480" s="90"/>
      <c r="F480" s="90"/>
      <c r="G480" s="90"/>
      <c r="H480" s="90"/>
      <c r="I480" s="90"/>
      <c r="J480" s="90"/>
      <c r="K480" s="90"/>
      <c r="L480" s="90"/>
      <c r="M480" s="90"/>
      <c r="N480" s="90"/>
      <c r="O480" s="90"/>
      <c r="P480" s="90"/>
      <c r="Q480" s="90"/>
      <c r="R480" s="90"/>
      <c r="S480" s="90"/>
      <c r="T480" s="90"/>
      <c r="U480" s="90"/>
      <c r="V480" s="90"/>
      <c r="W480" s="90"/>
      <c r="X480" s="90"/>
      <c r="Y480" s="90"/>
      <c r="Z480" s="90"/>
      <c r="AA480" s="90"/>
      <c r="AB480" s="90"/>
      <c r="AC480" s="90"/>
      <c r="AD480" s="90"/>
    </row>
    <row r="481" spans="2:30" s="82" customFormat="1">
      <c r="B481" s="90"/>
      <c r="C481" s="90"/>
      <c r="D481" s="90"/>
      <c r="E481" s="90"/>
      <c r="F481" s="90"/>
      <c r="G481" s="90"/>
      <c r="H481" s="90"/>
      <c r="I481" s="90"/>
      <c r="J481" s="90"/>
      <c r="K481" s="90"/>
      <c r="L481" s="90"/>
      <c r="M481" s="90"/>
      <c r="N481" s="90"/>
      <c r="O481" s="90"/>
      <c r="P481" s="90"/>
      <c r="Q481" s="90"/>
      <c r="R481" s="90"/>
      <c r="S481" s="90"/>
      <c r="T481" s="90"/>
      <c r="U481" s="90"/>
      <c r="V481" s="90"/>
      <c r="W481" s="90"/>
      <c r="X481" s="90"/>
      <c r="Y481" s="90"/>
      <c r="Z481" s="90"/>
      <c r="AA481" s="90"/>
      <c r="AB481" s="90"/>
      <c r="AC481" s="90"/>
      <c r="AD481" s="90"/>
    </row>
    <row r="482" spans="2:30" s="82" customFormat="1">
      <c r="B482" s="90"/>
      <c r="C482" s="90"/>
      <c r="D482" s="90"/>
      <c r="E482" s="90"/>
      <c r="F482" s="90"/>
      <c r="G482" s="90"/>
      <c r="H482" s="90"/>
      <c r="I482" s="90"/>
      <c r="J482" s="90"/>
      <c r="K482" s="90"/>
      <c r="L482" s="90"/>
      <c r="M482" s="90"/>
      <c r="N482" s="90"/>
      <c r="O482" s="90"/>
      <c r="P482" s="90"/>
      <c r="Q482" s="90"/>
      <c r="R482" s="90"/>
      <c r="S482" s="90"/>
      <c r="T482" s="90"/>
      <c r="U482" s="90"/>
      <c r="V482" s="90"/>
      <c r="W482" s="90"/>
      <c r="X482" s="90"/>
      <c r="Y482" s="90"/>
      <c r="Z482" s="90"/>
      <c r="AA482" s="90"/>
      <c r="AB482" s="90"/>
      <c r="AC482" s="90"/>
      <c r="AD482" s="90"/>
    </row>
    <row r="483" spans="2:30" s="82" customFormat="1">
      <c r="B483" s="90"/>
      <c r="C483" s="90"/>
      <c r="D483" s="90"/>
      <c r="E483" s="90"/>
      <c r="F483" s="90"/>
      <c r="G483" s="90"/>
      <c r="H483" s="90"/>
      <c r="I483" s="90"/>
      <c r="J483" s="90"/>
      <c r="K483" s="90"/>
      <c r="L483" s="90"/>
      <c r="M483" s="90"/>
      <c r="N483" s="90"/>
      <c r="O483" s="90"/>
      <c r="P483" s="90"/>
      <c r="Q483" s="90"/>
      <c r="R483" s="90"/>
      <c r="S483" s="90"/>
      <c r="T483" s="90"/>
      <c r="U483" s="90"/>
      <c r="V483" s="90"/>
      <c r="W483" s="90"/>
      <c r="X483" s="90"/>
      <c r="Y483" s="90"/>
      <c r="Z483" s="90"/>
      <c r="AA483" s="90"/>
      <c r="AB483" s="90"/>
      <c r="AC483" s="90"/>
      <c r="AD483" s="90"/>
    </row>
    <row r="484" spans="2:30" s="82" customFormat="1">
      <c r="B484" s="90"/>
      <c r="C484" s="90"/>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c r="AD484" s="90"/>
    </row>
    <row r="485" spans="2:30" s="82" customFormat="1">
      <c r="B485" s="90"/>
      <c r="C485" s="90"/>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c r="AD485" s="90"/>
    </row>
    <row r="486" spans="2:30" s="82" customFormat="1">
      <c r="B486" s="90"/>
      <c r="C486" s="90"/>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row>
    <row r="487" spans="2:30" s="82" customFormat="1">
      <c r="B487" s="90"/>
      <c r="C487" s="90"/>
      <c r="D487" s="90"/>
      <c r="E487" s="90"/>
      <c r="F487" s="90"/>
      <c r="G487" s="90"/>
      <c r="H487" s="90"/>
      <c r="I487" s="90"/>
      <c r="J487" s="90"/>
      <c r="K487" s="90"/>
      <c r="L487" s="90"/>
      <c r="M487" s="90"/>
      <c r="N487" s="90"/>
      <c r="O487" s="90"/>
      <c r="P487" s="90"/>
      <c r="Q487" s="90"/>
      <c r="R487" s="90"/>
      <c r="S487" s="90"/>
      <c r="T487" s="90"/>
      <c r="U487" s="90"/>
      <c r="V487" s="90"/>
      <c r="W487" s="90"/>
      <c r="X487" s="90"/>
      <c r="Y487" s="90"/>
      <c r="Z487" s="90"/>
      <c r="AA487" s="90"/>
      <c r="AB487" s="90"/>
      <c r="AC487" s="90"/>
      <c r="AD487" s="90"/>
    </row>
    <row r="488" spans="2:30" s="82" customFormat="1">
      <c r="B488" s="90"/>
      <c r="C488" s="90"/>
      <c r="D488" s="90"/>
      <c r="E488" s="90"/>
      <c r="F488" s="90"/>
      <c r="G488" s="90"/>
      <c r="H488" s="90"/>
      <c r="I488" s="90"/>
      <c r="J488" s="90"/>
      <c r="K488" s="90"/>
      <c r="L488" s="90"/>
      <c r="M488" s="90"/>
      <c r="N488" s="90"/>
      <c r="O488" s="90"/>
      <c r="P488" s="90"/>
      <c r="Q488" s="90"/>
      <c r="R488" s="90"/>
      <c r="S488" s="90"/>
      <c r="T488" s="90"/>
      <c r="U488" s="90"/>
      <c r="V488" s="90"/>
      <c r="W488" s="90"/>
      <c r="X488" s="90"/>
      <c r="Y488" s="90"/>
      <c r="Z488" s="90"/>
      <c r="AA488" s="90"/>
      <c r="AB488" s="90"/>
      <c r="AC488" s="90"/>
      <c r="AD488" s="90"/>
    </row>
    <row r="489" spans="2:30" s="82" customFormat="1">
      <c r="B489" s="90"/>
      <c r="C489" s="90"/>
      <c r="D489" s="90"/>
      <c r="E489" s="90"/>
      <c r="F489" s="90"/>
      <c r="G489" s="90"/>
      <c r="H489" s="90"/>
      <c r="I489" s="90"/>
      <c r="J489" s="90"/>
      <c r="K489" s="90"/>
      <c r="L489" s="90"/>
      <c r="M489" s="90"/>
      <c r="N489" s="90"/>
      <c r="O489" s="90"/>
      <c r="P489" s="90"/>
      <c r="Q489" s="90"/>
      <c r="R489" s="90"/>
      <c r="S489" s="90"/>
      <c r="T489" s="90"/>
      <c r="U489" s="90"/>
      <c r="V489" s="90"/>
      <c r="W489" s="90"/>
      <c r="X489" s="90"/>
      <c r="Y489" s="90"/>
      <c r="Z489" s="90"/>
      <c r="AA489" s="90"/>
      <c r="AB489" s="90"/>
      <c r="AC489" s="90"/>
      <c r="AD489" s="90"/>
    </row>
    <row r="490" spans="2:30" s="82" customFormat="1">
      <c r="B490" s="90"/>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c r="AA490" s="90"/>
      <c r="AB490" s="90"/>
      <c r="AC490" s="90"/>
      <c r="AD490" s="90"/>
    </row>
    <row r="491" spans="2:30" s="82" customFormat="1">
      <c r="B491" s="90"/>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c r="AA491" s="90"/>
      <c r="AB491" s="90"/>
      <c r="AC491" s="90"/>
      <c r="AD491" s="90"/>
    </row>
    <row r="492" spans="2:30" s="82" customFormat="1">
      <c r="B492" s="90"/>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c r="AA492" s="90"/>
      <c r="AB492" s="90"/>
      <c r="AC492" s="90"/>
      <c r="AD492" s="90"/>
    </row>
    <row r="493" spans="2:30" s="82" customFormat="1">
      <c r="B493" s="90"/>
      <c r="C493" s="90"/>
      <c r="D493" s="90"/>
      <c r="E493" s="90"/>
      <c r="F493" s="90"/>
      <c r="G493" s="90"/>
      <c r="H493" s="90"/>
      <c r="I493" s="90"/>
      <c r="J493" s="90"/>
      <c r="K493" s="90"/>
      <c r="L493" s="90"/>
      <c r="M493" s="90"/>
      <c r="N493" s="90"/>
      <c r="O493" s="90"/>
      <c r="P493" s="90"/>
      <c r="Q493" s="90"/>
      <c r="R493" s="90"/>
      <c r="S493" s="90"/>
      <c r="T493" s="90"/>
      <c r="U493" s="90"/>
      <c r="V493" s="90"/>
      <c r="W493" s="90"/>
      <c r="X493" s="90"/>
      <c r="Y493" s="90"/>
      <c r="Z493" s="90"/>
      <c r="AA493" s="90"/>
      <c r="AB493" s="90"/>
      <c r="AC493" s="90"/>
      <c r="AD493" s="90"/>
    </row>
    <row r="494" spans="2:30" s="82" customFormat="1">
      <c r="B494" s="90"/>
      <c r="C494" s="90"/>
      <c r="D494" s="90"/>
      <c r="E494" s="90"/>
      <c r="F494" s="90"/>
      <c r="G494" s="90"/>
      <c r="H494" s="90"/>
      <c r="I494" s="90"/>
      <c r="J494" s="90"/>
      <c r="K494" s="90"/>
      <c r="L494" s="90"/>
      <c r="M494" s="90"/>
      <c r="N494" s="90"/>
      <c r="O494" s="90"/>
      <c r="P494" s="90"/>
      <c r="Q494" s="90"/>
      <c r="R494" s="90"/>
      <c r="S494" s="90"/>
      <c r="T494" s="90"/>
      <c r="U494" s="90"/>
      <c r="V494" s="90"/>
      <c r="W494" s="90"/>
      <c r="X494" s="90"/>
      <c r="Y494" s="90"/>
      <c r="Z494" s="90"/>
      <c r="AA494" s="90"/>
      <c r="AB494" s="90"/>
      <c r="AC494" s="90"/>
      <c r="AD494" s="90"/>
    </row>
    <row r="495" spans="2:30" s="82" customFormat="1">
      <c r="B495" s="90"/>
      <c r="C495" s="90"/>
      <c r="D495" s="90"/>
      <c r="E495" s="90"/>
      <c r="F495" s="90"/>
      <c r="G495" s="90"/>
      <c r="H495" s="90"/>
      <c r="I495" s="90"/>
      <c r="J495" s="90"/>
      <c r="K495" s="90"/>
      <c r="L495" s="90"/>
      <c r="M495" s="90"/>
      <c r="N495" s="90"/>
      <c r="O495" s="90"/>
      <c r="P495" s="90"/>
      <c r="Q495" s="90"/>
      <c r="R495" s="90"/>
      <c r="S495" s="90"/>
      <c r="T495" s="90"/>
      <c r="U495" s="90"/>
      <c r="V495" s="90"/>
      <c r="W495" s="90"/>
      <c r="X495" s="90"/>
      <c r="Y495" s="90"/>
      <c r="Z495" s="90"/>
      <c r="AA495" s="90"/>
      <c r="AB495" s="90"/>
      <c r="AC495" s="90"/>
      <c r="AD495" s="90"/>
    </row>
    <row r="496" spans="2:30" s="82" customFormat="1">
      <c r="B496" s="90"/>
      <c r="C496" s="90"/>
      <c r="D496" s="90"/>
      <c r="E496" s="90"/>
      <c r="F496" s="90"/>
      <c r="G496" s="90"/>
      <c r="H496" s="90"/>
      <c r="I496" s="90"/>
      <c r="J496" s="90"/>
      <c r="K496" s="90"/>
      <c r="L496" s="90"/>
      <c r="M496" s="90"/>
      <c r="N496" s="90"/>
      <c r="O496" s="90"/>
      <c r="P496" s="90"/>
      <c r="Q496" s="90"/>
      <c r="R496" s="90"/>
      <c r="S496" s="90"/>
      <c r="T496" s="90"/>
      <c r="U496" s="90"/>
      <c r="V496" s="90"/>
      <c r="W496" s="90"/>
      <c r="X496" s="90"/>
      <c r="Y496" s="90"/>
      <c r="Z496" s="90"/>
      <c r="AA496" s="90"/>
      <c r="AB496" s="90"/>
      <c r="AC496" s="90"/>
      <c r="AD496" s="90"/>
    </row>
    <row r="497" spans="2:30" s="82" customFormat="1">
      <c r="B497" s="90"/>
      <c r="C497" s="90"/>
      <c r="D497" s="90"/>
      <c r="E497" s="90"/>
      <c r="F497" s="90"/>
      <c r="G497" s="90"/>
      <c r="H497" s="90"/>
      <c r="I497" s="90"/>
      <c r="J497" s="90"/>
      <c r="K497" s="90"/>
      <c r="L497" s="90"/>
      <c r="M497" s="90"/>
      <c r="N497" s="90"/>
      <c r="O497" s="90"/>
      <c r="P497" s="90"/>
      <c r="Q497" s="90"/>
      <c r="R497" s="90"/>
      <c r="S497" s="90"/>
      <c r="T497" s="90"/>
      <c r="U497" s="90"/>
      <c r="V497" s="90"/>
      <c r="W497" s="90"/>
      <c r="X497" s="90"/>
      <c r="Y497" s="90"/>
      <c r="Z497" s="90"/>
      <c r="AA497" s="90"/>
      <c r="AB497" s="90"/>
      <c r="AC497" s="90"/>
      <c r="AD497" s="90"/>
    </row>
    <row r="498" spans="2:30" s="82" customFormat="1">
      <c r="B498" s="90"/>
      <c r="C498" s="90"/>
      <c r="D498" s="90"/>
      <c r="E498" s="90"/>
      <c r="F498" s="90"/>
      <c r="G498" s="90"/>
      <c r="H498" s="90"/>
      <c r="I498" s="90"/>
      <c r="J498" s="90"/>
      <c r="K498" s="90"/>
      <c r="L498" s="90"/>
      <c r="M498" s="90"/>
      <c r="N498" s="90"/>
      <c r="O498" s="90"/>
      <c r="P498" s="90"/>
      <c r="Q498" s="90"/>
      <c r="R498" s="90"/>
      <c r="S498" s="90"/>
      <c r="T498" s="90"/>
      <c r="U498" s="90"/>
      <c r="V498" s="90"/>
      <c r="W498" s="90"/>
      <c r="X498" s="90"/>
      <c r="Y498" s="90"/>
      <c r="Z498" s="90"/>
      <c r="AA498" s="90"/>
      <c r="AB498" s="90"/>
      <c r="AC498" s="90"/>
      <c r="AD498" s="90"/>
    </row>
    <row r="499" spans="2:30" s="82" customFormat="1">
      <c r="B499" s="90"/>
      <c r="C499" s="90"/>
      <c r="D499" s="90"/>
      <c r="E499" s="90"/>
      <c r="F499" s="90"/>
      <c r="G499" s="90"/>
      <c r="H499" s="90"/>
      <c r="I499" s="90"/>
      <c r="J499" s="90"/>
      <c r="K499" s="90"/>
      <c r="L499" s="90"/>
      <c r="M499" s="90"/>
      <c r="N499" s="90"/>
      <c r="O499" s="90"/>
      <c r="P499" s="90"/>
      <c r="Q499" s="90"/>
      <c r="R499" s="90"/>
      <c r="S499" s="90"/>
      <c r="T499" s="90"/>
      <c r="U499" s="90"/>
      <c r="V499" s="90"/>
      <c r="W499" s="90"/>
      <c r="X499" s="90"/>
      <c r="Y499" s="90"/>
      <c r="Z499" s="90"/>
      <c r="AA499" s="90"/>
      <c r="AB499" s="90"/>
      <c r="AC499" s="90"/>
      <c r="AD499" s="90"/>
    </row>
    <row r="500" spans="2:30" s="82" customFormat="1">
      <c r="B500" s="90"/>
      <c r="C500" s="90"/>
      <c r="D500" s="90"/>
      <c r="E500" s="90"/>
      <c r="F500" s="90"/>
      <c r="G500" s="90"/>
      <c r="H500" s="90"/>
      <c r="I500" s="90"/>
      <c r="J500" s="90"/>
      <c r="K500" s="90"/>
      <c r="L500" s="90"/>
      <c r="M500" s="90"/>
      <c r="N500" s="90"/>
      <c r="O500" s="90"/>
      <c r="P500" s="90"/>
      <c r="Q500" s="90"/>
      <c r="R500" s="90"/>
      <c r="S500" s="90"/>
      <c r="T500" s="90"/>
      <c r="U500" s="90"/>
      <c r="V500" s="90"/>
      <c r="W500" s="90"/>
      <c r="X500" s="90"/>
      <c r="Y500" s="90"/>
      <c r="Z500" s="90"/>
      <c r="AA500" s="90"/>
      <c r="AB500" s="90"/>
      <c r="AC500" s="90"/>
      <c r="AD500" s="90"/>
    </row>
    <row r="501" spans="2:30" s="82" customFormat="1">
      <c r="B501" s="90"/>
      <c r="C501" s="90"/>
      <c r="D501" s="90"/>
      <c r="E501" s="90"/>
      <c r="F501" s="90"/>
      <c r="G501" s="90"/>
      <c r="H501" s="90"/>
      <c r="I501" s="90"/>
      <c r="J501" s="90"/>
      <c r="K501" s="90"/>
      <c r="L501" s="90"/>
      <c r="M501" s="90"/>
      <c r="N501" s="90"/>
      <c r="O501" s="90"/>
      <c r="P501" s="90"/>
      <c r="Q501" s="90"/>
      <c r="R501" s="90"/>
      <c r="S501" s="90"/>
      <c r="T501" s="90"/>
      <c r="U501" s="90"/>
      <c r="V501" s="90"/>
      <c r="W501" s="90"/>
      <c r="X501" s="90"/>
      <c r="Y501" s="90"/>
      <c r="Z501" s="90"/>
      <c r="AA501" s="90"/>
      <c r="AB501" s="90"/>
      <c r="AC501" s="90"/>
      <c r="AD501" s="90"/>
    </row>
    <row r="502" spans="2:30" s="82" customFormat="1">
      <c r="B502" s="90"/>
      <c r="C502" s="90"/>
      <c r="D502" s="90"/>
      <c r="E502" s="90"/>
      <c r="F502" s="90"/>
      <c r="G502" s="90"/>
      <c r="H502" s="90"/>
      <c r="I502" s="90"/>
      <c r="J502" s="90"/>
      <c r="K502" s="90"/>
      <c r="L502" s="90"/>
      <c r="M502" s="90"/>
      <c r="N502" s="90"/>
      <c r="O502" s="90"/>
      <c r="P502" s="90"/>
      <c r="Q502" s="90"/>
      <c r="R502" s="90"/>
      <c r="S502" s="90"/>
      <c r="T502" s="90"/>
      <c r="U502" s="90"/>
      <c r="V502" s="90"/>
      <c r="W502" s="90"/>
      <c r="X502" s="90"/>
      <c r="Y502" s="90"/>
      <c r="Z502" s="90"/>
      <c r="AA502" s="90"/>
      <c r="AB502" s="90"/>
      <c r="AC502" s="90"/>
      <c r="AD502" s="90"/>
    </row>
    <row r="503" spans="2:30" s="82" customFormat="1">
      <c r="B503" s="90"/>
      <c r="C503" s="90"/>
      <c r="D503" s="90"/>
      <c r="E503" s="90"/>
      <c r="F503" s="90"/>
      <c r="G503" s="90"/>
      <c r="H503" s="90"/>
      <c r="I503" s="90"/>
      <c r="J503" s="90"/>
      <c r="K503" s="90"/>
      <c r="L503" s="90"/>
      <c r="M503" s="90"/>
      <c r="N503" s="90"/>
      <c r="O503" s="90"/>
      <c r="P503" s="90"/>
      <c r="Q503" s="90"/>
      <c r="R503" s="90"/>
      <c r="S503" s="90"/>
      <c r="T503" s="90"/>
      <c r="U503" s="90"/>
      <c r="V503" s="90"/>
      <c r="W503" s="90"/>
      <c r="X503" s="90"/>
      <c r="Y503" s="90"/>
      <c r="Z503" s="90"/>
      <c r="AA503" s="90"/>
      <c r="AB503" s="90"/>
      <c r="AC503" s="90"/>
      <c r="AD503" s="90"/>
    </row>
    <row r="504" spans="2:30" s="82" customFormat="1">
      <c r="B504" s="90"/>
      <c r="C504" s="90"/>
      <c r="D504" s="90"/>
      <c r="E504" s="90"/>
      <c r="F504" s="90"/>
      <c r="G504" s="90"/>
      <c r="H504" s="90"/>
      <c r="I504" s="90"/>
      <c r="J504" s="90"/>
      <c r="K504" s="90"/>
      <c r="L504" s="90"/>
      <c r="M504" s="90"/>
      <c r="N504" s="90"/>
      <c r="O504" s="90"/>
      <c r="P504" s="90"/>
      <c r="Q504" s="90"/>
      <c r="R504" s="90"/>
      <c r="S504" s="90"/>
      <c r="T504" s="90"/>
      <c r="U504" s="90"/>
      <c r="V504" s="90"/>
      <c r="W504" s="90"/>
      <c r="X504" s="90"/>
      <c r="Y504" s="90"/>
      <c r="Z504" s="90"/>
      <c r="AA504" s="90"/>
      <c r="AB504" s="90"/>
      <c r="AC504" s="90"/>
      <c r="AD504" s="90"/>
    </row>
    <row r="505" spans="2:30" s="82" customFormat="1">
      <c r="B505" s="90"/>
      <c r="C505" s="90"/>
      <c r="D505" s="90"/>
      <c r="E505" s="90"/>
      <c r="F505" s="90"/>
      <c r="G505" s="90"/>
      <c r="H505" s="90"/>
      <c r="I505" s="90"/>
      <c r="J505" s="90"/>
      <c r="K505" s="90"/>
      <c r="L505" s="90"/>
      <c r="M505" s="90"/>
      <c r="N505" s="90"/>
      <c r="O505" s="90"/>
      <c r="P505" s="90"/>
      <c r="Q505" s="90"/>
      <c r="R505" s="90"/>
      <c r="S505" s="90"/>
      <c r="T505" s="90"/>
      <c r="U505" s="90"/>
      <c r="V505" s="90"/>
      <c r="W505" s="90"/>
      <c r="X505" s="90"/>
      <c r="Y505" s="90"/>
      <c r="Z505" s="90"/>
      <c r="AA505" s="90"/>
      <c r="AB505" s="90"/>
      <c r="AC505" s="90"/>
      <c r="AD505" s="90"/>
    </row>
    <row r="506" spans="2:30" s="82" customFormat="1">
      <c r="B506" s="90"/>
      <c r="C506" s="90"/>
      <c r="D506" s="90"/>
      <c r="E506" s="90"/>
      <c r="F506" s="90"/>
      <c r="G506" s="90"/>
      <c r="H506" s="90"/>
      <c r="I506" s="90"/>
      <c r="J506" s="90"/>
      <c r="K506" s="90"/>
      <c r="L506" s="90"/>
      <c r="M506" s="90"/>
      <c r="N506" s="90"/>
      <c r="O506" s="90"/>
      <c r="P506" s="90"/>
      <c r="Q506" s="90"/>
      <c r="R506" s="90"/>
      <c r="S506" s="90"/>
      <c r="T506" s="90"/>
      <c r="U506" s="90"/>
      <c r="V506" s="90"/>
      <c r="W506" s="90"/>
      <c r="X506" s="90"/>
      <c r="Y506" s="90"/>
      <c r="Z506" s="90"/>
      <c r="AA506" s="90"/>
      <c r="AB506" s="90"/>
      <c r="AC506" s="90"/>
      <c r="AD506" s="90"/>
    </row>
    <row r="507" spans="2:30" s="82" customFormat="1">
      <c r="B507" s="90"/>
      <c r="C507" s="90"/>
      <c r="D507" s="90"/>
      <c r="E507" s="90"/>
      <c r="F507" s="90"/>
      <c r="G507" s="90"/>
      <c r="H507" s="90"/>
      <c r="I507" s="90"/>
      <c r="J507" s="90"/>
      <c r="K507" s="90"/>
      <c r="L507" s="90"/>
      <c r="M507" s="90"/>
      <c r="N507" s="90"/>
      <c r="O507" s="90"/>
      <c r="P507" s="90"/>
      <c r="Q507" s="90"/>
      <c r="R507" s="90"/>
      <c r="S507" s="90"/>
      <c r="T507" s="90"/>
      <c r="U507" s="90"/>
      <c r="V507" s="90"/>
      <c r="W507" s="90"/>
      <c r="X507" s="90"/>
      <c r="Y507" s="90"/>
      <c r="Z507" s="90"/>
      <c r="AA507" s="90"/>
      <c r="AB507" s="90"/>
      <c r="AC507" s="90"/>
      <c r="AD507" s="90"/>
    </row>
    <row r="508" spans="2:30" s="82" customFormat="1">
      <c r="B508" s="90"/>
      <c r="C508" s="90"/>
      <c r="D508" s="90"/>
      <c r="E508" s="90"/>
      <c r="F508" s="90"/>
      <c r="G508" s="90"/>
      <c r="H508" s="90"/>
      <c r="I508" s="90"/>
      <c r="J508" s="90"/>
      <c r="K508" s="90"/>
      <c r="L508" s="90"/>
      <c r="M508" s="90"/>
      <c r="N508" s="90"/>
      <c r="O508" s="90"/>
      <c r="P508" s="90"/>
      <c r="Q508" s="90"/>
      <c r="R508" s="90"/>
      <c r="S508" s="90"/>
      <c r="T508" s="90"/>
      <c r="U508" s="90"/>
      <c r="V508" s="90"/>
      <c r="W508" s="90"/>
      <c r="X508" s="90"/>
      <c r="Y508" s="90"/>
      <c r="Z508" s="90"/>
      <c r="AA508" s="90"/>
      <c r="AB508" s="90"/>
      <c r="AC508" s="90"/>
      <c r="AD508" s="90"/>
    </row>
    <row r="509" spans="2:30" s="82" customFormat="1">
      <c r="B509" s="90"/>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c r="AA509" s="90"/>
      <c r="AB509" s="90"/>
      <c r="AC509" s="90"/>
      <c r="AD509" s="90"/>
    </row>
    <row r="510" spans="2:30" s="82" customFormat="1">
      <c r="B510" s="90"/>
      <c r="C510" s="90"/>
      <c r="D510" s="90"/>
      <c r="E510" s="90"/>
      <c r="F510" s="90"/>
      <c r="G510" s="90"/>
      <c r="H510" s="90"/>
      <c r="I510" s="90"/>
      <c r="J510" s="90"/>
      <c r="K510" s="90"/>
      <c r="L510" s="90"/>
      <c r="M510" s="90"/>
      <c r="N510" s="90"/>
      <c r="O510" s="90"/>
      <c r="P510" s="90"/>
      <c r="Q510" s="90"/>
      <c r="R510" s="90"/>
      <c r="S510" s="90"/>
      <c r="T510" s="90"/>
      <c r="U510" s="90"/>
      <c r="V510" s="90"/>
      <c r="W510" s="90"/>
      <c r="X510" s="90"/>
      <c r="Y510" s="90"/>
      <c r="Z510" s="90"/>
      <c r="AA510" s="90"/>
      <c r="AB510" s="90"/>
      <c r="AC510" s="90"/>
      <c r="AD510" s="90"/>
    </row>
    <row r="511" spans="2:30" s="82" customFormat="1">
      <c r="B511" s="90"/>
      <c r="C511" s="90"/>
      <c r="D511" s="90"/>
      <c r="E511" s="90"/>
      <c r="F511" s="90"/>
      <c r="G511" s="90"/>
      <c r="H511" s="90"/>
      <c r="I511" s="90"/>
      <c r="J511" s="90"/>
      <c r="K511" s="90"/>
      <c r="L511" s="90"/>
      <c r="M511" s="90"/>
      <c r="N511" s="90"/>
      <c r="O511" s="90"/>
      <c r="P511" s="90"/>
      <c r="Q511" s="90"/>
      <c r="R511" s="90"/>
      <c r="S511" s="90"/>
      <c r="T511" s="90"/>
      <c r="U511" s="90"/>
      <c r="V511" s="90"/>
      <c r="W511" s="90"/>
      <c r="X511" s="90"/>
      <c r="Y511" s="90"/>
      <c r="Z511" s="90"/>
      <c r="AA511" s="90"/>
      <c r="AB511" s="90"/>
      <c r="AC511" s="90"/>
      <c r="AD511" s="90"/>
    </row>
    <row r="512" spans="2:30" s="82" customFormat="1">
      <c r="B512" s="90"/>
      <c r="C512" s="90"/>
      <c r="D512" s="90"/>
      <c r="E512" s="90"/>
      <c r="F512" s="90"/>
      <c r="G512" s="90"/>
      <c r="H512" s="90"/>
      <c r="I512" s="90"/>
      <c r="J512" s="90"/>
      <c r="K512" s="90"/>
      <c r="L512" s="90"/>
      <c r="M512" s="90"/>
      <c r="N512" s="90"/>
      <c r="O512" s="90"/>
      <c r="P512" s="90"/>
      <c r="Q512" s="90"/>
      <c r="R512" s="90"/>
      <c r="S512" s="90"/>
      <c r="T512" s="90"/>
      <c r="U512" s="90"/>
      <c r="V512" s="90"/>
      <c r="W512" s="90"/>
      <c r="X512" s="90"/>
      <c r="Y512" s="90"/>
      <c r="Z512" s="90"/>
      <c r="AA512" s="90"/>
      <c r="AB512" s="90"/>
      <c r="AC512" s="90"/>
      <c r="AD512" s="90"/>
    </row>
    <row r="513" spans="2:30" s="82" customFormat="1">
      <c r="B513" s="90"/>
      <c r="C513" s="90"/>
      <c r="D513" s="90"/>
      <c r="E513" s="90"/>
      <c r="F513" s="90"/>
      <c r="G513" s="90"/>
      <c r="H513" s="90"/>
      <c r="I513" s="90"/>
      <c r="J513" s="90"/>
      <c r="K513" s="90"/>
      <c r="L513" s="90"/>
      <c r="M513" s="90"/>
      <c r="N513" s="90"/>
      <c r="O513" s="90"/>
      <c r="P513" s="90"/>
      <c r="Q513" s="90"/>
      <c r="R513" s="90"/>
      <c r="S513" s="90"/>
      <c r="T513" s="90"/>
      <c r="U513" s="90"/>
      <c r="V513" s="90"/>
      <c r="W513" s="90"/>
      <c r="X513" s="90"/>
      <c r="Y513" s="90"/>
      <c r="Z513" s="90"/>
      <c r="AA513" s="90"/>
      <c r="AB513" s="90"/>
      <c r="AC513" s="90"/>
      <c r="AD513" s="90"/>
    </row>
    <row r="514" spans="2:30" s="82" customFormat="1">
      <c r="B514" s="90"/>
      <c r="C514" s="90"/>
      <c r="D514" s="90"/>
      <c r="E514" s="90"/>
      <c r="F514" s="90"/>
      <c r="G514" s="90"/>
      <c r="H514" s="90"/>
      <c r="I514" s="90"/>
      <c r="J514" s="90"/>
      <c r="K514" s="90"/>
      <c r="L514" s="90"/>
      <c r="M514" s="90"/>
      <c r="N514" s="90"/>
      <c r="O514" s="90"/>
      <c r="P514" s="90"/>
      <c r="Q514" s="90"/>
      <c r="R514" s="90"/>
      <c r="S514" s="90"/>
      <c r="T514" s="90"/>
      <c r="U514" s="90"/>
      <c r="V514" s="90"/>
      <c r="W514" s="90"/>
      <c r="X514" s="90"/>
      <c r="Y514" s="90"/>
      <c r="Z514" s="90"/>
      <c r="AA514" s="90"/>
      <c r="AB514" s="90"/>
      <c r="AC514" s="90"/>
      <c r="AD514" s="90"/>
    </row>
    <row r="515" spans="2:30" s="82" customFormat="1">
      <c r="B515" s="90"/>
      <c r="C515" s="90"/>
      <c r="D515" s="90"/>
      <c r="E515" s="90"/>
      <c r="F515" s="90"/>
      <c r="G515" s="90"/>
      <c r="H515" s="90"/>
      <c r="I515" s="90"/>
      <c r="J515" s="90"/>
      <c r="K515" s="90"/>
      <c r="L515" s="90"/>
      <c r="M515" s="90"/>
      <c r="N515" s="90"/>
      <c r="O515" s="90"/>
      <c r="P515" s="90"/>
      <c r="Q515" s="90"/>
      <c r="R515" s="90"/>
      <c r="S515" s="90"/>
      <c r="T515" s="90"/>
      <c r="U515" s="90"/>
      <c r="V515" s="90"/>
      <c r="W515" s="90"/>
      <c r="X515" s="90"/>
      <c r="Y515" s="90"/>
      <c r="Z515" s="90"/>
      <c r="AA515" s="90"/>
      <c r="AB515" s="90"/>
      <c r="AC515" s="90"/>
      <c r="AD515" s="90"/>
    </row>
    <row r="516" spans="2:30" s="82" customFormat="1">
      <c r="B516" s="90"/>
      <c r="C516" s="90"/>
      <c r="D516" s="90"/>
      <c r="E516" s="90"/>
      <c r="F516" s="90"/>
      <c r="G516" s="90"/>
      <c r="H516" s="90"/>
      <c r="I516" s="90"/>
      <c r="J516" s="90"/>
      <c r="K516" s="90"/>
      <c r="L516" s="90"/>
      <c r="M516" s="90"/>
      <c r="N516" s="90"/>
      <c r="O516" s="90"/>
      <c r="P516" s="90"/>
      <c r="Q516" s="90"/>
      <c r="R516" s="90"/>
      <c r="S516" s="90"/>
      <c r="T516" s="90"/>
      <c r="U516" s="90"/>
      <c r="V516" s="90"/>
      <c r="W516" s="90"/>
      <c r="X516" s="90"/>
      <c r="Y516" s="90"/>
      <c r="Z516" s="90"/>
      <c r="AA516" s="90"/>
      <c r="AB516" s="90"/>
      <c r="AC516" s="90"/>
      <c r="AD516" s="90"/>
    </row>
    <row r="517" spans="2:30" s="82" customFormat="1">
      <c r="B517" s="90"/>
      <c r="C517" s="90"/>
      <c r="D517" s="90"/>
      <c r="E517" s="90"/>
      <c r="F517" s="90"/>
      <c r="G517" s="90"/>
      <c r="H517" s="90"/>
      <c r="I517" s="90"/>
      <c r="J517" s="90"/>
      <c r="K517" s="90"/>
      <c r="L517" s="90"/>
      <c r="M517" s="90"/>
      <c r="N517" s="90"/>
      <c r="O517" s="90"/>
      <c r="P517" s="90"/>
      <c r="Q517" s="90"/>
      <c r="R517" s="90"/>
      <c r="S517" s="90"/>
      <c r="T517" s="90"/>
      <c r="U517" s="90"/>
      <c r="V517" s="90"/>
      <c r="W517" s="90"/>
      <c r="X517" s="90"/>
      <c r="Y517" s="90"/>
      <c r="Z517" s="90"/>
      <c r="AA517" s="90"/>
      <c r="AB517" s="90"/>
      <c r="AC517" s="90"/>
      <c r="AD517" s="90"/>
    </row>
    <row r="518" spans="2:30" s="82" customFormat="1">
      <c r="B518" s="90"/>
      <c r="C518" s="90"/>
      <c r="D518" s="90"/>
      <c r="E518" s="90"/>
      <c r="F518" s="90"/>
      <c r="G518" s="90"/>
      <c r="H518" s="90"/>
      <c r="I518" s="90"/>
      <c r="J518" s="90"/>
      <c r="K518" s="90"/>
      <c r="L518" s="90"/>
      <c r="M518" s="90"/>
      <c r="N518" s="90"/>
      <c r="O518" s="90"/>
      <c r="P518" s="90"/>
      <c r="Q518" s="90"/>
      <c r="R518" s="90"/>
      <c r="S518" s="90"/>
      <c r="T518" s="90"/>
      <c r="U518" s="90"/>
      <c r="V518" s="90"/>
      <c r="W518" s="90"/>
      <c r="X518" s="90"/>
      <c r="Y518" s="90"/>
      <c r="Z518" s="90"/>
      <c r="AA518" s="90"/>
      <c r="AB518" s="90"/>
      <c r="AC518" s="90"/>
      <c r="AD518" s="90"/>
    </row>
    <row r="519" spans="2:30" s="82" customFormat="1">
      <c r="B519" s="90"/>
      <c r="C519" s="90"/>
      <c r="D519" s="90"/>
      <c r="E519" s="90"/>
      <c r="F519" s="90"/>
      <c r="G519" s="90"/>
      <c r="H519" s="90"/>
      <c r="I519" s="90"/>
      <c r="J519" s="90"/>
      <c r="K519" s="90"/>
      <c r="L519" s="90"/>
      <c r="M519" s="90"/>
      <c r="N519" s="90"/>
      <c r="O519" s="90"/>
      <c r="P519" s="90"/>
      <c r="Q519" s="90"/>
      <c r="R519" s="90"/>
      <c r="S519" s="90"/>
      <c r="T519" s="90"/>
      <c r="U519" s="90"/>
      <c r="V519" s="90"/>
      <c r="W519" s="90"/>
      <c r="X519" s="90"/>
      <c r="Y519" s="90"/>
      <c r="Z519" s="90"/>
      <c r="AA519" s="90"/>
      <c r="AB519" s="90"/>
      <c r="AC519" s="90"/>
      <c r="AD519" s="90"/>
    </row>
    <row r="520" spans="2:30" s="82" customFormat="1">
      <c r="B520" s="90"/>
      <c r="C520" s="90"/>
      <c r="D520" s="90"/>
      <c r="E520" s="90"/>
      <c r="F520" s="90"/>
      <c r="G520" s="90"/>
      <c r="H520" s="90"/>
      <c r="I520" s="90"/>
      <c r="J520" s="90"/>
      <c r="K520" s="90"/>
      <c r="L520" s="90"/>
      <c r="M520" s="90"/>
      <c r="N520" s="90"/>
      <c r="O520" s="90"/>
      <c r="P520" s="90"/>
      <c r="Q520" s="90"/>
      <c r="R520" s="90"/>
      <c r="S520" s="90"/>
      <c r="T520" s="90"/>
      <c r="U520" s="90"/>
      <c r="V520" s="90"/>
      <c r="W520" s="90"/>
      <c r="X520" s="90"/>
      <c r="Y520" s="90"/>
      <c r="Z520" s="90"/>
      <c r="AA520" s="90"/>
      <c r="AB520" s="90"/>
      <c r="AC520" s="90"/>
      <c r="AD520" s="90"/>
    </row>
    <row r="521" spans="2:30" s="82" customFormat="1">
      <c r="B521" s="90"/>
      <c r="C521" s="90"/>
      <c r="D521" s="90"/>
      <c r="E521" s="90"/>
      <c r="F521" s="90"/>
      <c r="G521" s="90"/>
      <c r="H521" s="90"/>
      <c r="I521" s="90"/>
      <c r="J521" s="90"/>
      <c r="K521" s="90"/>
      <c r="L521" s="90"/>
      <c r="M521" s="90"/>
      <c r="N521" s="90"/>
      <c r="O521" s="90"/>
      <c r="P521" s="90"/>
      <c r="Q521" s="90"/>
      <c r="R521" s="90"/>
      <c r="S521" s="90"/>
      <c r="T521" s="90"/>
      <c r="U521" s="90"/>
      <c r="V521" s="90"/>
      <c r="W521" s="90"/>
      <c r="X521" s="90"/>
      <c r="Y521" s="90"/>
      <c r="Z521" s="90"/>
      <c r="AA521" s="90"/>
      <c r="AB521" s="90"/>
      <c r="AC521" s="90"/>
      <c r="AD521" s="90"/>
    </row>
    <row r="522" spans="2:30" s="82" customFormat="1">
      <c r="B522" s="90"/>
      <c r="C522" s="90"/>
      <c r="D522" s="90"/>
      <c r="E522" s="90"/>
      <c r="F522" s="90"/>
      <c r="G522" s="90"/>
      <c r="H522" s="90"/>
      <c r="I522" s="90"/>
      <c r="J522" s="90"/>
      <c r="K522" s="90"/>
      <c r="L522" s="90"/>
      <c r="M522" s="90"/>
      <c r="N522" s="90"/>
      <c r="O522" s="90"/>
      <c r="P522" s="90"/>
      <c r="Q522" s="90"/>
      <c r="R522" s="90"/>
      <c r="S522" s="90"/>
      <c r="T522" s="90"/>
      <c r="U522" s="90"/>
      <c r="V522" s="90"/>
      <c r="W522" s="90"/>
      <c r="X522" s="90"/>
      <c r="Y522" s="90"/>
      <c r="Z522" s="90"/>
      <c r="AA522" s="90"/>
      <c r="AB522" s="90"/>
      <c r="AC522" s="90"/>
      <c r="AD522" s="90"/>
    </row>
    <row r="523" spans="2:30" s="82" customFormat="1">
      <c r="B523" s="90"/>
      <c r="C523" s="90"/>
      <c r="D523" s="90"/>
      <c r="E523" s="90"/>
      <c r="F523" s="90"/>
      <c r="G523" s="90"/>
      <c r="H523" s="90"/>
      <c r="I523" s="90"/>
      <c r="J523" s="90"/>
      <c r="K523" s="90"/>
      <c r="L523" s="90"/>
      <c r="M523" s="90"/>
      <c r="N523" s="90"/>
      <c r="O523" s="90"/>
      <c r="P523" s="90"/>
      <c r="Q523" s="90"/>
      <c r="R523" s="90"/>
      <c r="S523" s="90"/>
      <c r="T523" s="90"/>
      <c r="U523" s="90"/>
      <c r="V523" s="90"/>
      <c r="W523" s="90"/>
      <c r="X523" s="90"/>
      <c r="Y523" s="90"/>
      <c r="Z523" s="90"/>
      <c r="AA523" s="90"/>
      <c r="AB523" s="90"/>
      <c r="AC523" s="90"/>
      <c r="AD523" s="90"/>
    </row>
    <row r="524" spans="2:30" s="82" customFormat="1">
      <c r="B524" s="90"/>
      <c r="C524" s="90"/>
      <c r="D524" s="90"/>
      <c r="E524" s="90"/>
      <c r="F524" s="90"/>
      <c r="G524" s="90"/>
      <c r="H524" s="90"/>
      <c r="I524" s="90"/>
      <c r="J524" s="90"/>
      <c r="K524" s="90"/>
      <c r="L524" s="90"/>
      <c r="M524" s="90"/>
      <c r="N524" s="90"/>
      <c r="O524" s="90"/>
      <c r="P524" s="90"/>
      <c r="Q524" s="90"/>
      <c r="R524" s="90"/>
      <c r="S524" s="90"/>
      <c r="T524" s="90"/>
      <c r="U524" s="90"/>
      <c r="V524" s="90"/>
      <c r="W524" s="90"/>
      <c r="X524" s="90"/>
      <c r="Y524" s="90"/>
      <c r="Z524" s="90"/>
      <c r="AA524" s="90"/>
      <c r="AB524" s="90"/>
      <c r="AC524" s="90"/>
      <c r="AD524" s="90"/>
    </row>
    <row r="525" spans="2:30" s="82" customFormat="1">
      <c r="B525" s="90"/>
      <c r="C525" s="90"/>
      <c r="D525" s="90"/>
      <c r="E525" s="90"/>
      <c r="F525" s="90"/>
      <c r="G525" s="90"/>
      <c r="H525" s="90"/>
      <c r="I525" s="90"/>
      <c r="J525" s="90"/>
      <c r="K525" s="90"/>
      <c r="L525" s="90"/>
      <c r="M525" s="90"/>
      <c r="N525" s="90"/>
      <c r="O525" s="90"/>
      <c r="P525" s="90"/>
      <c r="Q525" s="90"/>
      <c r="R525" s="90"/>
      <c r="S525" s="90"/>
      <c r="T525" s="90"/>
      <c r="U525" s="90"/>
      <c r="V525" s="90"/>
      <c r="W525" s="90"/>
      <c r="X525" s="90"/>
      <c r="Y525" s="90"/>
      <c r="Z525" s="90"/>
      <c r="AA525" s="90"/>
      <c r="AB525" s="90"/>
      <c r="AC525" s="90"/>
      <c r="AD525" s="90"/>
    </row>
    <row r="526" spans="2:30" s="82" customFormat="1">
      <c r="B526" s="90"/>
      <c r="C526" s="90"/>
      <c r="D526" s="90"/>
      <c r="E526" s="90"/>
      <c r="F526" s="90"/>
      <c r="G526" s="90"/>
      <c r="H526" s="90"/>
      <c r="I526" s="90"/>
      <c r="J526" s="90"/>
      <c r="K526" s="90"/>
      <c r="L526" s="90"/>
      <c r="M526" s="90"/>
      <c r="N526" s="90"/>
      <c r="O526" s="90"/>
      <c r="P526" s="90"/>
      <c r="Q526" s="90"/>
      <c r="R526" s="90"/>
      <c r="S526" s="90"/>
      <c r="T526" s="90"/>
      <c r="U526" s="90"/>
      <c r="V526" s="90"/>
      <c r="W526" s="90"/>
      <c r="X526" s="90"/>
      <c r="Y526" s="90"/>
      <c r="Z526" s="90"/>
      <c r="AA526" s="90"/>
      <c r="AB526" s="90"/>
      <c r="AC526" s="90"/>
      <c r="AD526" s="90"/>
    </row>
    <row r="527" spans="2:30" s="82" customFormat="1">
      <c r="B527" s="90"/>
      <c r="C527" s="90"/>
      <c r="D527" s="90"/>
      <c r="E527" s="90"/>
      <c r="F527" s="90"/>
      <c r="G527" s="90"/>
      <c r="H527" s="90"/>
      <c r="I527" s="90"/>
      <c r="J527" s="90"/>
      <c r="K527" s="90"/>
      <c r="L527" s="90"/>
      <c r="M527" s="90"/>
      <c r="N527" s="90"/>
      <c r="O527" s="90"/>
      <c r="P527" s="90"/>
      <c r="Q527" s="90"/>
      <c r="R527" s="90"/>
      <c r="S527" s="90"/>
      <c r="T527" s="90"/>
      <c r="U527" s="90"/>
      <c r="V527" s="90"/>
      <c r="W527" s="90"/>
      <c r="X527" s="90"/>
      <c r="Y527" s="90"/>
      <c r="Z527" s="90"/>
      <c r="AA527" s="90"/>
      <c r="AB527" s="90"/>
      <c r="AC527" s="90"/>
      <c r="AD527" s="90"/>
    </row>
    <row r="528" spans="2:30" s="82" customFormat="1">
      <c r="B528" s="90"/>
      <c r="C528" s="90"/>
      <c r="D528" s="90"/>
      <c r="E528" s="90"/>
      <c r="F528" s="90"/>
      <c r="G528" s="90"/>
      <c r="H528" s="90"/>
      <c r="I528" s="90"/>
      <c r="J528" s="90"/>
      <c r="K528" s="90"/>
      <c r="L528" s="90"/>
      <c r="M528" s="90"/>
      <c r="N528" s="90"/>
      <c r="O528" s="90"/>
      <c r="P528" s="90"/>
      <c r="Q528" s="90"/>
      <c r="R528" s="90"/>
      <c r="S528" s="90"/>
      <c r="T528" s="90"/>
      <c r="U528" s="90"/>
      <c r="V528" s="90"/>
      <c r="W528" s="90"/>
      <c r="X528" s="90"/>
      <c r="Y528" s="90"/>
      <c r="Z528" s="90"/>
      <c r="AA528" s="90"/>
      <c r="AB528" s="90"/>
      <c r="AC528" s="90"/>
      <c r="AD528" s="90"/>
    </row>
    <row r="529" spans="2:30" s="82" customFormat="1">
      <c r="B529" s="90"/>
      <c r="C529" s="90"/>
      <c r="D529" s="90"/>
      <c r="E529" s="90"/>
      <c r="F529" s="90"/>
      <c r="G529" s="90"/>
      <c r="H529" s="90"/>
      <c r="I529" s="90"/>
      <c r="J529" s="90"/>
      <c r="K529" s="90"/>
      <c r="L529" s="90"/>
      <c r="M529" s="90"/>
      <c r="N529" s="90"/>
      <c r="O529" s="90"/>
      <c r="P529" s="90"/>
      <c r="Q529" s="90"/>
      <c r="R529" s="90"/>
      <c r="S529" s="90"/>
      <c r="T529" s="90"/>
      <c r="U529" s="90"/>
      <c r="V529" s="90"/>
      <c r="W529" s="90"/>
      <c r="X529" s="90"/>
      <c r="Y529" s="90"/>
      <c r="Z529" s="90"/>
      <c r="AA529" s="90"/>
      <c r="AB529" s="90"/>
      <c r="AC529" s="90"/>
      <c r="AD529" s="90"/>
    </row>
    <row r="530" spans="2:30" s="82" customFormat="1">
      <c r="B530" s="90"/>
      <c r="C530" s="90"/>
      <c r="D530" s="90"/>
      <c r="E530" s="90"/>
      <c r="F530" s="90"/>
      <c r="G530" s="90"/>
      <c r="H530" s="90"/>
      <c r="I530" s="90"/>
      <c r="J530" s="90"/>
      <c r="K530" s="90"/>
      <c r="L530" s="90"/>
      <c r="M530" s="90"/>
      <c r="N530" s="90"/>
      <c r="O530" s="90"/>
      <c r="P530" s="90"/>
      <c r="Q530" s="90"/>
      <c r="R530" s="90"/>
      <c r="S530" s="90"/>
      <c r="T530" s="90"/>
      <c r="U530" s="90"/>
      <c r="V530" s="90"/>
      <c r="W530" s="90"/>
      <c r="X530" s="90"/>
      <c r="Y530" s="90"/>
      <c r="Z530" s="90"/>
      <c r="AA530" s="90"/>
      <c r="AB530" s="90"/>
      <c r="AC530" s="90"/>
      <c r="AD530" s="90"/>
    </row>
    <row r="531" spans="2:30" s="82" customFormat="1">
      <c r="B531" s="90"/>
      <c r="C531" s="90"/>
      <c r="D531" s="90"/>
      <c r="E531" s="90"/>
      <c r="F531" s="90"/>
      <c r="G531" s="90"/>
      <c r="H531" s="90"/>
      <c r="I531" s="90"/>
      <c r="J531" s="90"/>
      <c r="K531" s="90"/>
      <c r="L531" s="90"/>
      <c r="M531" s="90"/>
      <c r="N531" s="90"/>
      <c r="O531" s="90"/>
      <c r="P531" s="90"/>
      <c r="Q531" s="90"/>
      <c r="R531" s="90"/>
      <c r="S531" s="90"/>
      <c r="T531" s="90"/>
      <c r="U531" s="90"/>
      <c r="V531" s="90"/>
      <c r="W531" s="90"/>
      <c r="X531" s="90"/>
      <c r="Y531" s="90"/>
      <c r="Z531" s="90"/>
      <c r="AA531" s="90"/>
      <c r="AB531" s="90"/>
      <c r="AC531" s="90"/>
      <c r="AD531" s="90"/>
    </row>
    <row r="532" spans="2:30" s="82" customFormat="1">
      <c r="B532" s="90"/>
      <c r="C532" s="90"/>
      <c r="D532" s="90"/>
      <c r="E532" s="90"/>
      <c r="F532" s="90"/>
      <c r="G532" s="90"/>
      <c r="H532" s="90"/>
      <c r="I532" s="90"/>
      <c r="J532" s="90"/>
      <c r="K532" s="90"/>
      <c r="L532" s="90"/>
      <c r="M532" s="90"/>
      <c r="N532" s="90"/>
      <c r="O532" s="90"/>
      <c r="P532" s="90"/>
      <c r="Q532" s="90"/>
      <c r="R532" s="90"/>
      <c r="S532" s="90"/>
      <c r="T532" s="90"/>
      <c r="U532" s="90"/>
      <c r="V532" s="90"/>
      <c r="W532" s="90"/>
      <c r="X532" s="90"/>
      <c r="Y532" s="90"/>
      <c r="Z532" s="90"/>
      <c r="AA532" s="90"/>
      <c r="AB532" s="90"/>
      <c r="AC532" s="90"/>
      <c r="AD532" s="90"/>
    </row>
    <row r="533" spans="2:30" s="82" customFormat="1">
      <c r="B533" s="90"/>
      <c r="C533" s="90"/>
      <c r="D533" s="90"/>
      <c r="E533" s="90"/>
      <c r="F533" s="90"/>
      <c r="G533" s="90"/>
      <c r="H533" s="90"/>
      <c r="I533" s="90"/>
      <c r="J533" s="90"/>
      <c r="K533" s="90"/>
      <c r="L533" s="90"/>
      <c r="M533" s="90"/>
      <c r="N533" s="90"/>
      <c r="O533" s="90"/>
      <c r="P533" s="90"/>
      <c r="Q533" s="90"/>
      <c r="R533" s="90"/>
      <c r="S533" s="90"/>
      <c r="T533" s="90"/>
      <c r="U533" s="90"/>
      <c r="V533" s="90"/>
      <c r="W533" s="90"/>
      <c r="X533" s="90"/>
      <c r="Y533" s="90"/>
      <c r="Z533" s="90"/>
      <c r="AA533" s="90"/>
      <c r="AB533" s="90"/>
      <c r="AC533" s="90"/>
      <c r="AD533" s="90"/>
    </row>
    <row r="534" spans="2:30" s="82" customFormat="1">
      <c r="B534" s="90"/>
      <c r="C534" s="90"/>
      <c r="D534" s="90"/>
      <c r="E534" s="90"/>
      <c r="F534" s="90"/>
      <c r="G534" s="90"/>
      <c r="H534" s="90"/>
      <c r="I534" s="90"/>
      <c r="J534" s="90"/>
      <c r="K534" s="90"/>
      <c r="L534" s="90"/>
      <c r="M534" s="90"/>
      <c r="N534" s="90"/>
      <c r="O534" s="90"/>
      <c r="P534" s="90"/>
      <c r="Q534" s="90"/>
      <c r="R534" s="90"/>
      <c r="S534" s="90"/>
      <c r="T534" s="90"/>
      <c r="U534" s="90"/>
      <c r="V534" s="90"/>
      <c r="W534" s="90"/>
      <c r="X534" s="90"/>
      <c r="Y534" s="90"/>
      <c r="Z534" s="90"/>
      <c r="AA534" s="90"/>
      <c r="AB534" s="90"/>
      <c r="AC534" s="90"/>
      <c r="AD534" s="90"/>
    </row>
    <row r="535" spans="2:30" s="82" customFormat="1">
      <c r="B535" s="90"/>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c r="AB535" s="90"/>
      <c r="AC535" s="90"/>
      <c r="AD535" s="90"/>
    </row>
    <row r="536" spans="2:30" s="82" customFormat="1">
      <c r="B536" s="90"/>
      <c r="C536" s="90"/>
      <c r="D536" s="90"/>
      <c r="E536" s="90"/>
      <c r="F536" s="90"/>
      <c r="G536" s="90"/>
      <c r="H536" s="90"/>
      <c r="I536" s="90"/>
      <c r="J536" s="90"/>
      <c r="K536" s="90"/>
      <c r="L536" s="90"/>
      <c r="M536" s="90"/>
      <c r="N536" s="90"/>
      <c r="O536" s="90"/>
      <c r="P536" s="90"/>
      <c r="Q536" s="90"/>
      <c r="R536" s="90"/>
      <c r="S536" s="90"/>
      <c r="T536" s="90"/>
      <c r="U536" s="90"/>
      <c r="V536" s="90"/>
      <c r="W536" s="90"/>
      <c r="X536" s="90"/>
      <c r="Y536" s="90"/>
      <c r="Z536" s="90"/>
      <c r="AA536" s="90"/>
      <c r="AB536" s="90"/>
      <c r="AC536" s="90"/>
      <c r="AD536" s="90"/>
    </row>
    <row r="537" spans="2:30" s="82" customFormat="1">
      <c r="B537" s="90"/>
      <c r="C537" s="90"/>
      <c r="D537" s="90"/>
      <c r="E537" s="90"/>
      <c r="F537" s="90"/>
      <c r="G537" s="90"/>
      <c r="H537" s="90"/>
      <c r="I537" s="90"/>
      <c r="J537" s="90"/>
      <c r="K537" s="90"/>
      <c r="L537" s="90"/>
      <c r="M537" s="90"/>
      <c r="N537" s="90"/>
      <c r="O537" s="90"/>
      <c r="P537" s="90"/>
      <c r="Q537" s="90"/>
      <c r="R537" s="90"/>
      <c r="S537" s="90"/>
      <c r="T537" s="90"/>
      <c r="U537" s="90"/>
      <c r="V537" s="90"/>
      <c r="W537" s="90"/>
      <c r="X537" s="90"/>
      <c r="Y537" s="90"/>
      <c r="Z537" s="90"/>
      <c r="AA537" s="90"/>
      <c r="AB537" s="90"/>
      <c r="AC537" s="90"/>
      <c r="AD537" s="90"/>
    </row>
    <row r="538" spans="2:30" s="82" customFormat="1">
      <c r="B538" s="90"/>
      <c r="C538" s="90"/>
      <c r="D538" s="90"/>
      <c r="E538" s="90"/>
      <c r="F538" s="90"/>
      <c r="G538" s="90"/>
      <c r="H538" s="90"/>
      <c r="I538" s="90"/>
      <c r="J538" s="90"/>
      <c r="K538" s="90"/>
      <c r="L538" s="90"/>
      <c r="M538" s="90"/>
      <c r="N538" s="90"/>
      <c r="O538" s="90"/>
      <c r="P538" s="90"/>
      <c r="Q538" s="90"/>
      <c r="R538" s="90"/>
      <c r="S538" s="90"/>
      <c r="T538" s="90"/>
      <c r="U538" s="90"/>
      <c r="V538" s="90"/>
      <c r="W538" s="90"/>
      <c r="X538" s="90"/>
      <c r="Y538" s="90"/>
      <c r="Z538" s="90"/>
      <c r="AA538" s="90"/>
      <c r="AB538" s="90"/>
      <c r="AC538" s="90"/>
      <c r="AD538" s="90"/>
    </row>
    <row r="539" spans="2:30" s="82" customFormat="1">
      <c r="B539" s="90"/>
      <c r="C539" s="90"/>
      <c r="D539" s="90"/>
      <c r="E539" s="90"/>
      <c r="F539" s="90"/>
      <c r="G539" s="90"/>
      <c r="H539" s="90"/>
      <c r="I539" s="90"/>
      <c r="J539" s="90"/>
      <c r="K539" s="90"/>
      <c r="L539" s="90"/>
      <c r="M539" s="90"/>
      <c r="N539" s="90"/>
      <c r="O539" s="90"/>
      <c r="P539" s="90"/>
      <c r="Q539" s="90"/>
      <c r="R539" s="90"/>
      <c r="S539" s="90"/>
      <c r="T539" s="90"/>
      <c r="U539" s="90"/>
      <c r="V539" s="90"/>
      <c r="W539" s="90"/>
      <c r="X539" s="90"/>
      <c r="Y539" s="90"/>
      <c r="Z539" s="90"/>
      <c r="AA539" s="90"/>
      <c r="AB539" s="90"/>
      <c r="AC539" s="90"/>
      <c r="AD539" s="90"/>
    </row>
    <row r="540" spans="2:30" s="82" customFormat="1">
      <c r="B540" s="90"/>
      <c r="C540" s="90"/>
      <c r="D540" s="90"/>
      <c r="E540" s="90"/>
      <c r="F540" s="90"/>
      <c r="G540" s="90"/>
      <c r="H540" s="90"/>
      <c r="I540" s="90"/>
      <c r="J540" s="90"/>
      <c r="K540" s="90"/>
      <c r="L540" s="90"/>
      <c r="M540" s="90"/>
      <c r="N540" s="90"/>
      <c r="O540" s="90"/>
      <c r="P540" s="90"/>
      <c r="Q540" s="90"/>
      <c r="R540" s="90"/>
      <c r="S540" s="90"/>
      <c r="T540" s="90"/>
      <c r="U540" s="90"/>
      <c r="V540" s="90"/>
      <c r="W540" s="90"/>
      <c r="X540" s="90"/>
      <c r="Y540" s="90"/>
      <c r="Z540" s="90"/>
      <c r="AA540" s="90"/>
      <c r="AB540" s="90"/>
      <c r="AC540" s="90"/>
      <c r="AD540" s="90"/>
    </row>
    <row r="541" spans="2:30" s="82" customFormat="1">
      <c r="B541" s="90"/>
      <c r="C541" s="90"/>
      <c r="D541" s="90"/>
      <c r="E541" s="90"/>
      <c r="F541" s="90"/>
      <c r="G541" s="90"/>
      <c r="H541" s="90"/>
      <c r="I541" s="90"/>
      <c r="J541" s="90"/>
      <c r="K541" s="90"/>
      <c r="L541" s="90"/>
      <c r="M541" s="90"/>
      <c r="N541" s="90"/>
      <c r="O541" s="90"/>
      <c r="P541" s="90"/>
      <c r="Q541" s="90"/>
      <c r="R541" s="90"/>
      <c r="S541" s="90"/>
      <c r="T541" s="90"/>
      <c r="U541" s="90"/>
      <c r="V541" s="90"/>
      <c r="W541" s="90"/>
      <c r="X541" s="90"/>
      <c r="Y541" s="90"/>
      <c r="Z541" s="90"/>
      <c r="AA541" s="90"/>
      <c r="AB541" s="90"/>
      <c r="AC541" s="90"/>
      <c r="AD541" s="90"/>
    </row>
    <row r="542" spans="2:30" s="82" customFormat="1">
      <c r="B542" s="90"/>
      <c r="C542" s="90"/>
      <c r="D542" s="90"/>
      <c r="E542" s="90"/>
      <c r="F542" s="90"/>
      <c r="G542" s="90"/>
      <c r="H542" s="90"/>
      <c r="I542" s="90"/>
      <c r="J542" s="90"/>
      <c r="K542" s="90"/>
      <c r="L542" s="90"/>
      <c r="M542" s="90"/>
      <c r="N542" s="90"/>
      <c r="O542" s="90"/>
      <c r="P542" s="90"/>
      <c r="Q542" s="90"/>
      <c r="R542" s="90"/>
      <c r="S542" s="90"/>
      <c r="T542" s="90"/>
      <c r="U542" s="90"/>
      <c r="V542" s="90"/>
      <c r="W542" s="90"/>
      <c r="X542" s="90"/>
      <c r="Y542" s="90"/>
      <c r="Z542" s="90"/>
      <c r="AA542" s="90"/>
      <c r="AB542" s="90"/>
      <c r="AC542" s="90"/>
      <c r="AD542" s="90"/>
    </row>
    <row r="543" spans="2:30" s="82" customFormat="1">
      <c r="B543" s="90"/>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row>
    <row r="544" spans="2:30" s="82" customFormat="1">
      <c r="B544" s="90"/>
      <c r="C544" s="90"/>
      <c r="D544" s="90"/>
      <c r="E544" s="90"/>
      <c r="F544" s="90"/>
      <c r="G544" s="90"/>
      <c r="H544" s="90"/>
      <c r="I544" s="90"/>
      <c r="J544" s="90"/>
      <c r="K544" s="90"/>
      <c r="L544" s="90"/>
      <c r="M544" s="90"/>
      <c r="N544" s="90"/>
      <c r="O544" s="90"/>
      <c r="P544" s="90"/>
      <c r="Q544" s="90"/>
      <c r="R544" s="90"/>
      <c r="S544" s="90"/>
      <c r="T544" s="90"/>
      <c r="U544" s="90"/>
      <c r="V544" s="90"/>
      <c r="W544" s="90"/>
      <c r="X544" s="90"/>
      <c r="Y544" s="90"/>
      <c r="Z544" s="90"/>
      <c r="AA544" s="90"/>
      <c r="AB544" s="90"/>
      <c r="AC544" s="90"/>
      <c r="AD544" s="90"/>
    </row>
    <row r="545" spans="2:30" s="82" customFormat="1">
      <c r="B545" s="90"/>
      <c r="C545" s="90"/>
      <c r="D545" s="90"/>
      <c r="E545" s="90"/>
      <c r="F545" s="90"/>
      <c r="G545" s="90"/>
      <c r="H545" s="90"/>
      <c r="I545" s="90"/>
      <c r="J545" s="90"/>
      <c r="K545" s="90"/>
      <c r="L545" s="90"/>
      <c r="M545" s="90"/>
      <c r="N545" s="90"/>
      <c r="O545" s="90"/>
      <c r="P545" s="90"/>
      <c r="Q545" s="90"/>
      <c r="R545" s="90"/>
      <c r="S545" s="90"/>
      <c r="T545" s="90"/>
      <c r="U545" s="90"/>
      <c r="V545" s="90"/>
      <c r="W545" s="90"/>
      <c r="X545" s="90"/>
      <c r="Y545" s="90"/>
      <c r="Z545" s="90"/>
      <c r="AA545" s="90"/>
      <c r="AB545" s="90"/>
      <c r="AC545" s="90"/>
      <c r="AD545" s="90"/>
    </row>
    <row r="546" spans="2:30" s="82" customFormat="1">
      <c r="B546" s="90"/>
      <c r="C546" s="90"/>
      <c r="D546" s="90"/>
      <c r="E546" s="90"/>
      <c r="F546" s="90"/>
      <c r="G546" s="90"/>
      <c r="H546" s="90"/>
      <c r="I546" s="90"/>
      <c r="J546" s="90"/>
      <c r="K546" s="90"/>
      <c r="L546" s="90"/>
      <c r="M546" s="90"/>
      <c r="N546" s="90"/>
      <c r="O546" s="90"/>
      <c r="P546" s="90"/>
      <c r="Q546" s="90"/>
      <c r="R546" s="90"/>
      <c r="S546" s="90"/>
      <c r="T546" s="90"/>
      <c r="U546" s="90"/>
      <c r="V546" s="90"/>
      <c r="W546" s="90"/>
      <c r="X546" s="90"/>
      <c r="Y546" s="90"/>
      <c r="Z546" s="90"/>
      <c r="AA546" s="90"/>
      <c r="AB546" s="90"/>
      <c r="AC546" s="90"/>
      <c r="AD546" s="90"/>
    </row>
    <row r="547" spans="2:30" s="82" customFormat="1">
      <c r="B547" s="90"/>
      <c r="C547" s="90"/>
      <c r="D547" s="90"/>
      <c r="E547" s="90"/>
      <c r="F547" s="90"/>
      <c r="G547" s="90"/>
      <c r="H547" s="90"/>
      <c r="I547" s="90"/>
      <c r="J547" s="90"/>
      <c r="K547" s="90"/>
      <c r="L547" s="90"/>
      <c r="M547" s="90"/>
      <c r="N547" s="90"/>
      <c r="O547" s="90"/>
      <c r="P547" s="90"/>
      <c r="Q547" s="90"/>
      <c r="R547" s="90"/>
      <c r="S547" s="90"/>
      <c r="T547" s="90"/>
      <c r="U547" s="90"/>
      <c r="V547" s="90"/>
      <c r="W547" s="90"/>
      <c r="X547" s="90"/>
      <c r="Y547" s="90"/>
      <c r="Z547" s="90"/>
      <c r="AA547" s="90"/>
      <c r="AB547" s="90"/>
      <c r="AC547" s="90"/>
      <c r="AD547" s="90"/>
    </row>
    <row r="548" spans="2:30" s="82" customFormat="1">
      <c r="B548" s="90"/>
      <c r="C548" s="90"/>
      <c r="D548" s="90"/>
      <c r="E548" s="90"/>
      <c r="F548" s="90"/>
      <c r="G548" s="90"/>
      <c r="H548" s="90"/>
      <c r="I548" s="90"/>
      <c r="J548" s="90"/>
      <c r="K548" s="90"/>
      <c r="L548" s="90"/>
      <c r="M548" s="90"/>
      <c r="N548" s="90"/>
      <c r="O548" s="90"/>
      <c r="P548" s="90"/>
      <c r="Q548" s="90"/>
      <c r="R548" s="90"/>
      <c r="S548" s="90"/>
      <c r="T548" s="90"/>
      <c r="U548" s="90"/>
      <c r="V548" s="90"/>
      <c r="W548" s="90"/>
      <c r="X548" s="90"/>
      <c r="Y548" s="90"/>
      <c r="Z548" s="90"/>
      <c r="AA548" s="90"/>
      <c r="AB548" s="90"/>
      <c r="AC548" s="90"/>
      <c r="AD548" s="90"/>
    </row>
    <row r="549" spans="2:30" s="82" customFormat="1">
      <c r="B549" s="90"/>
      <c r="C549" s="90"/>
      <c r="D549" s="90"/>
      <c r="E549" s="90"/>
      <c r="F549" s="90"/>
      <c r="G549" s="90"/>
      <c r="H549" s="90"/>
      <c r="I549" s="90"/>
      <c r="J549" s="90"/>
      <c r="K549" s="90"/>
      <c r="L549" s="90"/>
      <c r="M549" s="90"/>
      <c r="N549" s="90"/>
      <c r="O549" s="90"/>
      <c r="P549" s="90"/>
      <c r="Q549" s="90"/>
      <c r="R549" s="90"/>
      <c r="S549" s="90"/>
      <c r="T549" s="90"/>
      <c r="U549" s="90"/>
      <c r="V549" s="90"/>
      <c r="W549" s="90"/>
      <c r="X549" s="90"/>
      <c r="Y549" s="90"/>
      <c r="Z549" s="90"/>
      <c r="AA549" s="90"/>
      <c r="AB549" s="90"/>
      <c r="AC549" s="90"/>
      <c r="AD549" s="90"/>
    </row>
    <row r="550" spans="2:30" s="82" customFormat="1">
      <c r="B550" s="90"/>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row>
    <row r="551" spans="2:30" s="82" customFormat="1">
      <c r="B551" s="90"/>
      <c r="C551" s="90"/>
      <c r="D551" s="90"/>
      <c r="E551" s="90"/>
      <c r="F551" s="90"/>
      <c r="G551" s="90"/>
      <c r="H551" s="90"/>
      <c r="I551" s="90"/>
      <c r="J551" s="90"/>
      <c r="K551" s="90"/>
      <c r="L551" s="90"/>
      <c r="M551" s="90"/>
      <c r="N551" s="90"/>
      <c r="O551" s="90"/>
      <c r="P551" s="90"/>
      <c r="Q551" s="90"/>
      <c r="R551" s="90"/>
      <c r="S551" s="90"/>
      <c r="T551" s="90"/>
      <c r="U551" s="90"/>
      <c r="V551" s="90"/>
      <c r="W551" s="90"/>
      <c r="X551" s="90"/>
      <c r="Y551" s="90"/>
      <c r="Z551" s="90"/>
      <c r="AA551" s="90"/>
      <c r="AB551" s="90"/>
      <c r="AC551" s="90"/>
      <c r="AD551" s="90"/>
    </row>
    <row r="552" spans="2:30" s="82" customFormat="1">
      <c r="B552" s="90"/>
      <c r="C552" s="90"/>
      <c r="D552" s="90"/>
      <c r="E552" s="90"/>
      <c r="F552" s="90"/>
      <c r="G552" s="90"/>
      <c r="H552" s="90"/>
      <c r="I552" s="90"/>
      <c r="J552" s="90"/>
      <c r="K552" s="90"/>
      <c r="L552" s="90"/>
      <c r="M552" s="90"/>
      <c r="N552" s="90"/>
      <c r="O552" s="90"/>
      <c r="P552" s="90"/>
      <c r="Q552" s="90"/>
      <c r="R552" s="90"/>
      <c r="S552" s="90"/>
      <c r="T552" s="90"/>
      <c r="U552" s="90"/>
      <c r="V552" s="90"/>
      <c r="W552" s="90"/>
      <c r="X552" s="90"/>
      <c r="Y552" s="90"/>
      <c r="Z552" s="90"/>
      <c r="AA552" s="90"/>
      <c r="AB552" s="90"/>
      <c r="AC552" s="90"/>
      <c r="AD552" s="90"/>
    </row>
    <row r="553" spans="2:30" s="82" customFormat="1">
      <c r="B553" s="90"/>
      <c r="C553" s="90"/>
      <c r="D553" s="90"/>
      <c r="E553" s="90"/>
      <c r="F553" s="90"/>
      <c r="G553" s="90"/>
      <c r="H553" s="90"/>
      <c r="I553" s="90"/>
      <c r="J553" s="90"/>
      <c r="K553" s="90"/>
      <c r="L553" s="90"/>
      <c r="M553" s="90"/>
      <c r="N553" s="90"/>
      <c r="O553" s="90"/>
      <c r="P553" s="90"/>
      <c r="Q553" s="90"/>
      <c r="R553" s="90"/>
      <c r="S553" s="90"/>
      <c r="T553" s="90"/>
      <c r="U553" s="90"/>
      <c r="V553" s="90"/>
      <c r="W553" s="90"/>
      <c r="X553" s="90"/>
      <c r="Y553" s="90"/>
      <c r="Z553" s="90"/>
      <c r="AA553" s="90"/>
      <c r="AB553" s="90"/>
      <c r="AC553" s="90"/>
      <c r="AD553" s="90"/>
    </row>
    <row r="554" spans="2:30" s="82" customFormat="1">
      <c r="B554" s="90"/>
      <c r="C554" s="90"/>
      <c r="D554" s="90"/>
      <c r="E554" s="90"/>
      <c r="F554" s="90"/>
      <c r="G554" s="90"/>
      <c r="H554" s="90"/>
      <c r="I554" s="90"/>
      <c r="J554" s="90"/>
      <c r="K554" s="90"/>
      <c r="L554" s="90"/>
      <c r="M554" s="90"/>
      <c r="N554" s="90"/>
      <c r="O554" s="90"/>
      <c r="P554" s="90"/>
      <c r="Q554" s="90"/>
      <c r="R554" s="90"/>
      <c r="S554" s="90"/>
      <c r="T554" s="90"/>
      <c r="U554" s="90"/>
      <c r="V554" s="90"/>
      <c r="W554" s="90"/>
      <c r="X554" s="90"/>
      <c r="Y554" s="90"/>
      <c r="Z554" s="90"/>
      <c r="AA554" s="90"/>
      <c r="AB554" s="90"/>
      <c r="AC554" s="90"/>
      <c r="AD554" s="90"/>
    </row>
    <row r="555" spans="2:30" s="82" customFormat="1">
      <c r="B555" s="90"/>
      <c r="C555" s="90"/>
      <c r="D555" s="90"/>
      <c r="E555" s="90"/>
      <c r="F555" s="90"/>
      <c r="G555" s="90"/>
      <c r="H555" s="90"/>
      <c r="I555" s="90"/>
      <c r="J555" s="90"/>
      <c r="K555" s="90"/>
      <c r="L555" s="90"/>
      <c r="M555" s="90"/>
      <c r="N555" s="90"/>
      <c r="O555" s="90"/>
      <c r="P555" s="90"/>
      <c r="Q555" s="90"/>
      <c r="R555" s="90"/>
      <c r="S555" s="90"/>
      <c r="T555" s="90"/>
      <c r="U555" s="90"/>
      <c r="V555" s="90"/>
      <c r="W555" s="90"/>
      <c r="X555" s="90"/>
      <c r="Y555" s="90"/>
      <c r="Z555" s="90"/>
      <c r="AA555" s="90"/>
      <c r="AB555" s="90"/>
      <c r="AC555" s="90"/>
      <c r="AD555" s="90"/>
    </row>
    <row r="556" spans="2:30" s="82" customFormat="1">
      <c r="B556" s="90"/>
      <c r="C556" s="90"/>
      <c r="D556" s="90"/>
      <c r="E556" s="90"/>
      <c r="F556" s="90"/>
      <c r="G556" s="90"/>
      <c r="H556" s="90"/>
      <c r="I556" s="90"/>
      <c r="J556" s="90"/>
      <c r="K556" s="90"/>
      <c r="L556" s="90"/>
      <c r="M556" s="90"/>
      <c r="N556" s="90"/>
      <c r="O556" s="90"/>
      <c r="P556" s="90"/>
      <c r="Q556" s="90"/>
      <c r="R556" s="90"/>
      <c r="S556" s="90"/>
      <c r="T556" s="90"/>
      <c r="U556" s="90"/>
      <c r="V556" s="90"/>
      <c r="W556" s="90"/>
      <c r="X556" s="90"/>
      <c r="Y556" s="90"/>
      <c r="Z556" s="90"/>
      <c r="AA556" s="90"/>
      <c r="AB556" s="90"/>
      <c r="AC556" s="90"/>
      <c r="AD556" s="90"/>
    </row>
    <row r="557" spans="2:30" s="82" customFormat="1">
      <c r="B557" s="90"/>
      <c r="C557" s="90"/>
      <c r="D557" s="90"/>
      <c r="E557" s="90"/>
      <c r="F557" s="90"/>
      <c r="G557" s="90"/>
      <c r="H557" s="90"/>
      <c r="I557" s="90"/>
      <c r="J557" s="90"/>
      <c r="K557" s="90"/>
      <c r="L557" s="90"/>
      <c r="M557" s="90"/>
      <c r="N557" s="90"/>
      <c r="O557" s="90"/>
      <c r="P557" s="90"/>
      <c r="Q557" s="90"/>
      <c r="R557" s="90"/>
      <c r="S557" s="90"/>
      <c r="T557" s="90"/>
      <c r="U557" s="90"/>
      <c r="V557" s="90"/>
      <c r="W557" s="90"/>
      <c r="X557" s="90"/>
      <c r="Y557" s="90"/>
      <c r="Z557" s="90"/>
      <c r="AA557" s="90"/>
      <c r="AB557" s="90"/>
      <c r="AC557" s="90"/>
      <c r="AD557" s="90"/>
    </row>
    <row r="558" spans="2:30" s="82" customFormat="1">
      <c r="B558" s="90"/>
      <c r="C558" s="90"/>
      <c r="D558" s="90"/>
      <c r="E558" s="90"/>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c r="AD558" s="90"/>
    </row>
    <row r="559" spans="2:30" s="82" customFormat="1">
      <c r="B559" s="90"/>
      <c r="C559" s="90"/>
      <c r="D559" s="90"/>
      <c r="E559" s="90"/>
      <c r="F559" s="90"/>
      <c r="G559" s="90"/>
      <c r="H559" s="90"/>
      <c r="I559" s="90"/>
      <c r="J559" s="90"/>
      <c r="K559" s="90"/>
      <c r="L559" s="90"/>
      <c r="M559" s="90"/>
      <c r="N559" s="90"/>
      <c r="O559" s="90"/>
      <c r="P559" s="90"/>
      <c r="Q559" s="90"/>
      <c r="R559" s="90"/>
      <c r="S559" s="90"/>
      <c r="T559" s="90"/>
      <c r="U559" s="90"/>
      <c r="V559" s="90"/>
      <c r="W559" s="90"/>
      <c r="X559" s="90"/>
      <c r="Y559" s="90"/>
      <c r="Z559" s="90"/>
      <c r="AA559" s="90"/>
      <c r="AB559" s="90"/>
      <c r="AC559" s="90"/>
      <c r="AD559" s="90"/>
    </row>
    <row r="560" spans="2:30" s="82" customFormat="1">
      <c r="B560" s="90"/>
      <c r="C560" s="90"/>
      <c r="D560" s="90"/>
      <c r="E560" s="90"/>
      <c r="F560" s="90"/>
      <c r="G560" s="90"/>
      <c r="H560" s="90"/>
      <c r="I560" s="90"/>
      <c r="J560" s="90"/>
      <c r="K560" s="90"/>
      <c r="L560" s="90"/>
      <c r="M560" s="90"/>
      <c r="N560" s="90"/>
      <c r="O560" s="90"/>
      <c r="P560" s="90"/>
      <c r="Q560" s="90"/>
      <c r="R560" s="90"/>
      <c r="S560" s="90"/>
      <c r="T560" s="90"/>
      <c r="U560" s="90"/>
      <c r="V560" s="90"/>
      <c r="W560" s="90"/>
      <c r="X560" s="90"/>
      <c r="Y560" s="90"/>
      <c r="Z560" s="90"/>
      <c r="AA560" s="90"/>
      <c r="AB560" s="90"/>
      <c r="AC560" s="90"/>
      <c r="AD560" s="90"/>
    </row>
    <row r="561" spans="2:30" s="82" customFormat="1">
      <c r="B561" s="90"/>
      <c r="C561" s="90"/>
      <c r="D561" s="90"/>
      <c r="E561" s="90"/>
      <c r="F561" s="90"/>
      <c r="G561" s="90"/>
      <c r="H561" s="90"/>
      <c r="I561" s="90"/>
      <c r="J561" s="90"/>
      <c r="K561" s="90"/>
      <c r="L561" s="90"/>
      <c r="M561" s="90"/>
      <c r="N561" s="90"/>
      <c r="O561" s="90"/>
      <c r="P561" s="90"/>
      <c r="Q561" s="90"/>
      <c r="R561" s="90"/>
      <c r="S561" s="90"/>
      <c r="T561" s="90"/>
      <c r="U561" s="90"/>
      <c r="V561" s="90"/>
      <c r="W561" s="90"/>
      <c r="X561" s="90"/>
      <c r="Y561" s="90"/>
      <c r="Z561" s="90"/>
      <c r="AA561" s="90"/>
      <c r="AB561" s="90"/>
      <c r="AC561" s="90"/>
      <c r="AD561" s="90"/>
    </row>
    <row r="562" spans="2:30" s="82" customFormat="1">
      <c r="B562" s="90"/>
      <c r="C562" s="90"/>
      <c r="D562" s="90"/>
      <c r="E562" s="90"/>
      <c r="F562" s="90"/>
      <c r="G562" s="90"/>
      <c r="H562" s="90"/>
      <c r="I562" s="90"/>
      <c r="J562" s="90"/>
      <c r="K562" s="90"/>
      <c r="L562" s="90"/>
      <c r="M562" s="90"/>
      <c r="N562" s="90"/>
      <c r="O562" s="90"/>
      <c r="P562" s="90"/>
      <c r="Q562" s="90"/>
      <c r="R562" s="90"/>
      <c r="S562" s="90"/>
      <c r="T562" s="90"/>
      <c r="U562" s="90"/>
      <c r="V562" s="90"/>
      <c r="W562" s="90"/>
      <c r="X562" s="90"/>
      <c r="Y562" s="90"/>
      <c r="Z562" s="90"/>
      <c r="AA562" s="90"/>
      <c r="AB562" s="90"/>
      <c r="AC562" s="90"/>
      <c r="AD562" s="90"/>
    </row>
    <row r="563" spans="2:30" s="82" customFormat="1">
      <c r="B563" s="90"/>
      <c r="C563" s="90"/>
      <c r="D563" s="90"/>
      <c r="E563" s="90"/>
      <c r="F563" s="90"/>
      <c r="G563" s="90"/>
      <c r="H563" s="90"/>
      <c r="I563" s="90"/>
      <c r="J563" s="90"/>
      <c r="K563" s="90"/>
      <c r="L563" s="90"/>
      <c r="M563" s="90"/>
      <c r="N563" s="90"/>
      <c r="O563" s="90"/>
      <c r="P563" s="90"/>
      <c r="Q563" s="90"/>
      <c r="R563" s="90"/>
      <c r="S563" s="90"/>
      <c r="T563" s="90"/>
      <c r="U563" s="90"/>
      <c r="V563" s="90"/>
      <c r="W563" s="90"/>
      <c r="X563" s="90"/>
      <c r="Y563" s="90"/>
      <c r="Z563" s="90"/>
      <c r="AA563" s="90"/>
      <c r="AB563" s="90"/>
      <c r="AC563" s="90"/>
      <c r="AD563" s="90"/>
    </row>
    <row r="564" spans="2:30" s="82" customFormat="1">
      <c r="B564" s="90"/>
      <c r="C564" s="90"/>
      <c r="D564" s="90"/>
      <c r="E564" s="90"/>
      <c r="F564" s="90"/>
      <c r="G564" s="90"/>
      <c r="H564" s="90"/>
      <c r="I564" s="90"/>
      <c r="J564" s="90"/>
      <c r="K564" s="90"/>
      <c r="L564" s="90"/>
      <c r="M564" s="90"/>
      <c r="N564" s="90"/>
      <c r="O564" s="90"/>
      <c r="P564" s="90"/>
      <c r="Q564" s="90"/>
      <c r="R564" s="90"/>
      <c r="S564" s="90"/>
      <c r="T564" s="90"/>
      <c r="U564" s="90"/>
      <c r="V564" s="90"/>
      <c r="W564" s="90"/>
      <c r="X564" s="90"/>
      <c r="Y564" s="90"/>
      <c r="Z564" s="90"/>
      <c r="AA564" s="90"/>
      <c r="AB564" s="90"/>
      <c r="AC564" s="90"/>
      <c r="AD564" s="90"/>
    </row>
    <row r="565" spans="2:30" s="82" customFormat="1">
      <c r="B565" s="90"/>
      <c r="C565" s="90"/>
      <c r="D565" s="90"/>
      <c r="E565" s="90"/>
      <c r="F565" s="90"/>
      <c r="G565" s="90"/>
      <c r="H565" s="90"/>
      <c r="I565" s="90"/>
      <c r="J565" s="90"/>
      <c r="K565" s="90"/>
      <c r="L565" s="90"/>
      <c r="M565" s="90"/>
      <c r="N565" s="90"/>
      <c r="O565" s="90"/>
      <c r="P565" s="90"/>
      <c r="Q565" s="90"/>
      <c r="R565" s="90"/>
      <c r="S565" s="90"/>
      <c r="T565" s="90"/>
      <c r="U565" s="90"/>
      <c r="V565" s="90"/>
      <c r="W565" s="90"/>
      <c r="X565" s="90"/>
      <c r="Y565" s="90"/>
      <c r="Z565" s="90"/>
      <c r="AA565" s="90"/>
      <c r="AB565" s="90"/>
      <c r="AC565" s="90"/>
      <c r="AD565" s="90"/>
    </row>
    <row r="566" spans="2:30" s="82" customFormat="1">
      <c r="B566" s="90"/>
      <c r="C566" s="90"/>
      <c r="D566" s="90"/>
      <c r="E566" s="90"/>
      <c r="F566" s="90"/>
      <c r="G566" s="90"/>
      <c r="H566" s="90"/>
      <c r="I566" s="90"/>
      <c r="J566" s="90"/>
      <c r="K566" s="90"/>
      <c r="L566" s="90"/>
      <c r="M566" s="90"/>
      <c r="N566" s="90"/>
      <c r="O566" s="90"/>
      <c r="P566" s="90"/>
      <c r="Q566" s="90"/>
      <c r="R566" s="90"/>
      <c r="S566" s="90"/>
      <c r="T566" s="90"/>
      <c r="U566" s="90"/>
      <c r="V566" s="90"/>
      <c r="W566" s="90"/>
      <c r="X566" s="90"/>
      <c r="Y566" s="90"/>
      <c r="Z566" s="90"/>
      <c r="AA566" s="90"/>
      <c r="AB566" s="90"/>
      <c r="AC566" s="90"/>
      <c r="AD566" s="90"/>
    </row>
    <row r="567" spans="2:30" s="82" customFormat="1">
      <c r="B567" s="90"/>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c r="AA567" s="90"/>
      <c r="AB567" s="90"/>
      <c r="AC567" s="90"/>
      <c r="AD567" s="90"/>
    </row>
    <row r="568" spans="2:30" s="82" customFormat="1">
      <c r="B568" s="90"/>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c r="AA568" s="90"/>
      <c r="AB568" s="90"/>
      <c r="AC568" s="90"/>
      <c r="AD568" s="90"/>
    </row>
    <row r="569" spans="2:30" s="82" customFormat="1">
      <c r="B569" s="90"/>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c r="AA569" s="90"/>
      <c r="AB569" s="90"/>
      <c r="AC569" s="90"/>
      <c r="AD569" s="90"/>
    </row>
    <row r="570" spans="2:30" s="82" customFormat="1">
      <c r="B570" s="90"/>
      <c r="C570" s="90"/>
      <c r="D570" s="90"/>
      <c r="E570" s="90"/>
      <c r="F570" s="90"/>
      <c r="G570" s="90"/>
      <c r="H570" s="90"/>
      <c r="I570" s="90"/>
      <c r="J570" s="90"/>
      <c r="K570" s="90"/>
      <c r="L570" s="90"/>
      <c r="M570" s="90"/>
      <c r="N570" s="90"/>
      <c r="O570" s="90"/>
      <c r="P570" s="90"/>
      <c r="Q570" s="90"/>
      <c r="R570" s="90"/>
      <c r="S570" s="90"/>
      <c r="T570" s="90"/>
      <c r="U570" s="90"/>
      <c r="V570" s="90"/>
      <c r="W570" s="90"/>
      <c r="X570" s="90"/>
      <c r="Y570" s="90"/>
      <c r="Z570" s="90"/>
      <c r="AA570" s="90"/>
      <c r="AB570" s="90"/>
      <c r="AC570" s="90"/>
      <c r="AD570" s="90"/>
    </row>
    <row r="571" spans="2:30" s="82" customFormat="1">
      <c r="B571" s="90"/>
      <c r="C571" s="90"/>
      <c r="D571" s="90"/>
      <c r="E571" s="90"/>
      <c r="F571" s="90"/>
      <c r="G571" s="90"/>
      <c r="H571" s="90"/>
      <c r="I571" s="90"/>
      <c r="J571" s="90"/>
      <c r="K571" s="90"/>
      <c r="L571" s="90"/>
      <c r="M571" s="90"/>
      <c r="N571" s="90"/>
      <c r="O571" s="90"/>
      <c r="P571" s="90"/>
      <c r="Q571" s="90"/>
      <c r="R571" s="90"/>
      <c r="S571" s="90"/>
      <c r="T571" s="90"/>
      <c r="U571" s="90"/>
      <c r="V571" s="90"/>
      <c r="W571" s="90"/>
      <c r="X571" s="90"/>
      <c r="Y571" s="90"/>
      <c r="Z571" s="90"/>
      <c r="AA571" s="90"/>
      <c r="AB571" s="90"/>
      <c r="AC571" s="90"/>
      <c r="AD571" s="90"/>
    </row>
    <row r="572" spans="2:30" s="82" customFormat="1">
      <c r="B572" s="90"/>
      <c r="C572" s="90"/>
      <c r="D572" s="90"/>
      <c r="E572" s="90"/>
      <c r="F572" s="90"/>
      <c r="G572" s="90"/>
      <c r="H572" s="90"/>
      <c r="I572" s="90"/>
      <c r="J572" s="90"/>
      <c r="K572" s="90"/>
      <c r="L572" s="90"/>
      <c r="M572" s="90"/>
      <c r="N572" s="90"/>
      <c r="O572" s="90"/>
      <c r="P572" s="90"/>
      <c r="Q572" s="90"/>
      <c r="R572" s="90"/>
      <c r="S572" s="90"/>
      <c r="T572" s="90"/>
      <c r="U572" s="90"/>
      <c r="V572" s="90"/>
      <c r="W572" s="90"/>
      <c r="X572" s="90"/>
      <c r="Y572" s="90"/>
      <c r="Z572" s="90"/>
      <c r="AA572" s="90"/>
      <c r="AB572" s="90"/>
      <c r="AC572" s="90"/>
      <c r="AD572" s="90"/>
    </row>
    <row r="573" spans="2:30" s="82" customFormat="1">
      <c r="B573" s="90"/>
      <c r="C573" s="90"/>
      <c r="D573" s="90"/>
      <c r="E573" s="90"/>
      <c r="F573" s="90"/>
      <c r="G573" s="90"/>
      <c r="H573" s="90"/>
      <c r="I573" s="90"/>
      <c r="J573" s="90"/>
      <c r="K573" s="90"/>
      <c r="L573" s="90"/>
      <c r="M573" s="90"/>
      <c r="N573" s="90"/>
      <c r="O573" s="90"/>
      <c r="P573" s="90"/>
      <c r="Q573" s="90"/>
      <c r="R573" s="90"/>
      <c r="S573" s="90"/>
      <c r="T573" s="90"/>
      <c r="U573" s="90"/>
      <c r="V573" s="90"/>
      <c r="W573" s="90"/>
      <c r="X573" s="90"/>
      <c r="Y573" s="90"/>
      <c r="Z573" s="90"/>
      <c r="AA573" s="90"/>
      <c r="AB573" s="90"/>
      <c r="AC573" s="90"/>
      <c r="AD573" s="90"/>
    </row>
    <row r="574" spans="2:30" s="82" customFormat="1">
      <c r="B574" s="90"/>
      <c r="C574" s="90"/>
      <c r="D574" s="90"/>
      <c r="E574" s="90"/>
      <c r="F574" s="90"/>
      <c r="G574" s="90"/>
      <c r="H574" s="90"/>
      <c r="I574" s="90"/>
      <c r="J574" s="90"/>
      <c r="K574" s="90"/>
      <c r="L574" s="90"/>
      <c r="M574" s="90"/>
      <c r="N574" s="90"/>
      <c r="O574" s="90"/>
      <c r="P574" s="90"/>
      <c r="Q574" s="90"/>
      <c r="R574" s="90"/>
      <c r="S574" s="90"/>
      <c r="T574" s="90"/>
      <c r="U574" s="90"/>
      <c r="V574" s="90"/>
      <c r="W574" s="90"/>
      <c r="X574" s="90"/>
      <c r="Y574" s="90"/>
      <c r="Z574" s="90"/>
      <c r="AA574" s="90"/>
      <c r="AB574" s="90"/>
      <c r="AC574" s="90"/>
      <c r="AD574" s="90"/>
    </row>
    <row r="575" spans="2:30" s="82" customFormat="1">
      <c r="B575" s="90"/>
      <c r="C575" s="90"/>
      <c r="D575" s="90"/>
      <c r="E575" s="90"/>
      <c r="F575" s="90"/>
      <c r="G575" s="90"/>
      <c r="H575" s="90"/>
      <c r="I575" s="90"/>
      <c r="J575" s="90"/>
      <c r="K575" s="90"/>
      <c r="L575" s="90"/>
      <c r="M575" s="90"/>
      <c r="N575" s="90"/>
      <c r="O575" s="90"/>
      <c r="P575" s="90"/>
      <c r="Q575" s="90"/>
      <c r="R575" s="90"/>
      <c r="S575" s="90"/>
      <c r="T575" s="90"/>
      <c r="U575" s="90"/>
      <c r="V575" s="90"/>
      <c r="W575" s="90"/>
      <c r="X575" s="90"/>
      <c r="Y575" s="90"/>
      <c r="Z575" s="90"/>
      <c r="AA575" s="90"/>
      <c r="AB575" s="90"/>
      <c r="AC575" s="90"/>
      <c r="AD575" s="90"/>
    </row>
    <row r="576" spans="2:30" s="82" customFormat="1">
      <c r="B576" s="90"/>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c r="AB576" s="90"/>
      <c r="AC576" s="90"/>
      <c r="AD576" s="90"/>
    </row>
    <row r="577" spans="2:30" s="82" customFormat="1">
      <c r="B577" s="90"/>
      <c r="C577" s="90"/>
      <c r="D577" s="90"/>
      <c r="E577" s="90"/>
      <c r="F577" s="90"/>
      <c r="G577" s="90"/>
      <c r="H577" s="90"/>
      <c r="I577" s="90"/>
      <c r="J577" s="90"/>
      <c r="K577" s="90"/>
      <c r="L577" s="90"/>
      <c r="M577" s="90"/>
      <c r="N577" s="90"/>
      <c r="O577" s="90"/>
      <c r="P577" s="90"/>
      <c r="Q577" s="90"/>
      <c r="R577" s="90"/>
      <c r="S577" s="90"/>
      <c r="T577" s="90"/>
      <c r="U577" s="90"/>
      <c r="V577" s="90"/>
      <c r="W577" s="90"/>
      <c r="X577" s="90"/>
      <c r="Y577" s="90"/>
      <c r="Z577" s="90"/>
      <c r="AA577" s="90"/>
      <c r="AB577" s="90"/>
      <c r="AC577" s="90"/>
      <c r="AD577" s="90"/>
    </row>
    <row r="578" spans="2:30" s="82" customFormat="1">
      <c r="B578" s="90"/>
      <c r="C578" s="90"/>
      <c r="D578" s="90"/>
      <c r="E578" s="90"/>
      <c r="F578" s="90"/>
      <c r="G578" s="90"/>
      <c r="H578" s="90"/>
      <c r="I578" s="90"/>
      <c r="J578" s="90"/>
      <c r="K578" s="90"/>
      <c r="L578" s="90"/>
      <c r="M578" s="90"/>
      <c r="N578" s="90"/>
      <c r="O578" s="90"/>
      <c r="P578" s="90"/>
      <c r="Q578" s="90"/>
      <c r="R578" s="90"/>
      <c r="S578" s="90"/>
      <c r="T578" s="90"/>
      <c r="U578" s="90"/>
      <c r="V578" s="90"/>
      <c r="W578" s="90"/>
      <c r="X578" s="90"/>
      <c r="Y578" s="90"/>
      <c r="Z578" s="90"/>
      <c r="AA578" s="90"/>
      <c r="AB578" s="90"/>
      <c r="AC578" s="90"/>
      <c r="AD578" s="90"/>
    </row>
    <row r="579" spans="2:30" s="82" customFormat="1">
      <c r="B579" s="90"/>
      <c r="C579" s="90"/>
      <c r="D579" s="90"/>
      <c r="E579" s="90"/>
      <c r="F579" s="90"/>
      <c r="G579" s="90"/>
      <c r="H579" s="90"/>
      <c r="I579" s="90"/>
      <c r="J579" s="90"/>
      <c r="K579" s="90"/>
      <c r="L579" s="90"/>
      <c r="M579" s="90"/>
      <c r="N579" s="90"/>
      <c r="O579" s="90"/>
      <c r="P579" s="90"/>
      <c r="Q579" s="90"/>
      <c r="R579" s="90"/>
      <c r="S579" s="90"/>
      <c r="T579" s="90"/>
      <c r="U579" s="90"/>
      <c r="V579" s="90"/>
      <c r="W579" s="90"/>
      <c r="X579" s="90"/>
      <c r="Y579" s="90"/>
      <c r="Z579" s="90"/>
      <c r="AA579" s="90"/>
      <c r="AB579" s="90"/>
      <c r="AC579" s="90"/>
      <c r="AD579" s="90"/>
    </row>
    <row r="580" spans="2:30" s="82" customFormat="1">
      <c r="B580" s="90"/>
      <c r="C580" s="90"/>
      <c r="D580" s="90"/>
      <c r="E580" s="90"/>
      <c r="F580" s="90"/>
      <c r="G580" s="90"/>
      <c r="H580" s="90"/>
      <c r="I580" s="90"/>
      <c r="J580" s="90"/>
      <c r="K580" s="90"/>
      <c r="L580" s="90"/>
      <c r="M580" s="90"/>
      <c r="N580" s="90"/>
      <c r="O580" s="90"/>
      <c r="P580" s="90"/>
      <c r="Q580" s="90"/>
      <c r="R580" s="90"/>
      <c r="S580" s="90"/>
      <c r="T580" s="90"/>
      <c r="U580" s="90"/>
      <c r="V580" s="90"/>
      <c r="W580" s="90"/>
      <c r="X580" s="90"/>
      <c r="Y580" s="90"/>
      <c r="Z580" s="90"/>
      <c r="AA580" s="90"/>
      <c r="AB580" s="90"/>
      <c r="AC580" s="90"/>
      <c r="AD580" s="90"/>
    </row>
    <row r="581" spans="2:30" s="82" customFormat="1">
      <c r="B581" s="90"/>
      <c r="C581" s="90"/>
      <c r="D581" s="90"/>
      <c r="E581" s="90"/>
      <c r="F581" s="90"/>
      <c r="G581" s="90"/>
      <c r="H581" s="90"/>
      <c r="I581" s="90"/>
      <c r="J581" s="90"/>
      <c r="K581" s="90"/>
      <c r="L581" s="90"/>
      <c r="M581" s="90"/>
      <c r="N581" s="90"/>
      <c r="O581" s="90"/>
      <c r="P581" s="90"/>
      <c r="Q581" s="90"/>
      <c r="R581" s="90"/>
      <c r="S581" s="90"/>
      <c r="T581" s="90"/>
      <c r="U581" s="90"/>
      <c r="V581" s="90"/>
      <c r="W581" s="90"/>
      <c r="X581" s="90"/>
      <c r="Y581" s="90"/>
      <c r="Z581" s="90"/>
      <c r="AA581" s="90"/>
      <c r="AB581" s="90"/>
      <c r="AC581" s="90"/>
      <c r="AD581" s="90"/>
    </row>
    <row r="582" spans="2:30" s="82" customFormat="1">
      <c r="B582" s="90"/>
      <c r="C582" s="90"/>
      <c r="D582" s="90"/>
      <c r="E582" s="90"/>
      <c r="F582" s="90"/>
      <c r="G582" s="90"/>
      <c r="H582" s="90"/>
      <c r="I582" s="90"/>
      <c r="J582" s="90"/>
      <c r="K582" s="90"/>
      <c r="L582" s="90"/>
      <c r="M582" s="90"/>
      <c r="N582" s="90"/>
      <c r="O582" s="90"/>
      <c r="P582" s="90"/>
      <c r="Q582" s="90"/>
      <c r="R582" s="90"/>
      <c r="S582" s="90"/>
      <c r="T582" s="90"/>
      <c r="U582" s="90"/>
      <c r="V582" s="90"/>
      <c r="W582" s="90"/>
      <c r="X582" s="90"/>
      <c r="Y582" s="90"/>
      <c r="Z582" s="90"/>
      <c r="AA582" s="90"/>
      <c r="AB582" s="90"/>
      <c r="AC582" s="90"/>
      <c r="AD582" s="90"/>
    </row>
    <row r="583" spans="2:30" s="82" customFormat="1">
      <c r="B583" s="90"/>
      <c r="C583" s="90"/>
      <c r="D583" s="90"/>
      <c r="E583" s="90"/>
      <c r="F583" s="90"/>
      <c r="G583" s="90"/>
      <c r="H583" s="90"/>
      <c r="I583" s="90"/>
      <c r="J583" s="90"/>
      <c r="K583" s="90"/>
      <c r="L583" s="90"/>
      <c r="M583" s="90"/>
      <c r="N583" s="90"/>
      <c r="O583" s="90"/>
      <c r="P583" s="90"/>
      <c r="Q583" s="90"/>
      <c r="R583" s="90"/>
      <c r="S583" s="90"/>
      <c r="T583" s="90"/>
      <c r="U583" s="90"/>
      <c r="V583" s="90"/>
      <c r="W583" s="90"/>
      <c r="X583" s="90"/>
      <c r="Y583" s="90"/>
      <c r="Z583" s="90"/>
      <c r="AA583" s="90"/>
      <c r="AB583" s="90"/>
      <c r="AC583" s="90"/>
      <c r="AD583" s="90"/>
    </row>
    <row r="584" spans="2:30" s="82" customFormat="1">
      <c r="B584" s="90"/>
      <c r="C584" s="90"/>
      <c r="D584" s="90"/>
      <c r="E584" s="90"/>
      <c r="F584" s="90"/>
      <c r="G584" s="90"/>
      <c r="H584" s="90"/>
      <c r="I584" s="90"/>
      <c r="J584" s="90"/>
      <c r="K584" s="90"/>
      <c r="L584" s="90"/>
      <c r="M584" s="90"/>
      <c r="N584" s="90"/>
      <c r="O584" s="90"/>
      <c r="P584" s="90"/>
      <c r="Q584" s="90"/>
      <c r="R584" s="90"/>
      <c r="S584" s="90"/>
      <c r="T584" s="90"/>
      <c r="U584" s="90"/>
      <c r="V584" s="90"/>
      <c r="W584" s="90"/>
      <c r="X584" s="90"/>
      <c r="Y584" s="90"/>
      <c r="Z584" s="90"/>
      <c r="AA584" s="90"/>
      <c r="AB584" s="90"/>
      <c r="AC584" s="90"/>
      <c r="AD584" s="90"/>
    </row>
    <row r="585" spans="2:30" s="82" customFormat="1">
      <c r="B585" s="90"/>
      <c r="C585" s="90"/>
      <c r="D585" s="90"/>
      <c r="E585" s="90"/>
      <c r="F585" s="90"/>
      <c r="G585" s="90"/>
      <c r="H585" s="90"/>
      <c r="I585" s="90"/>
      <c r="J585" s="90"/>
      <c r="K585" s="90"/>
      <c r="L585" s="90"/>
      <c r="M585" s="90"/>
      <c r="N585" s="90"/>
      <c r="O585" s="90"/>
      <c r="P585" s="90"/>
      <c r="Q585" s="90"/>
      <c r="R585" s="90"/>
      <c r="S585" s="90"/>
      <c r="T585" s="90"/>
      <c r="U585" s="90"/>
      <c r="V585" s="90"/>
      <c r="W585" s="90"/>
      <c r="X585" s="90"/>
      <c r="Y585" s="90"/>
      <c r="Z585" s="90"/>
      <c r="AA585" s="90"/>
      <c r="AB585" s="90"/>
      <c r="AC585" s="90"/>
      <c r="AD585" s="90"/>
    </row>
    <row r="586" spans="2:30" s="82" customFormat="1">
      <c r="B586" s="90"/>
      <c r="C586" s="90"/>
      <c r="D586" s="90"/>
      <c r="E586" s="90"/>
      <c r="F586" s="90"/>
      <c r="G586" s="90"/>
      <c r="H586" s="90"/>
      <c r="I586" s="90"/>
      <c r="J586" s="90"/>
      <c r="K586" s="90"/>
      <c r="L586" s="90"/>
      <c r="M586" s="90"/>
      <c r="N586" s="90"/>
      <c r="O586" s="90"/>
      <c r="P586" s="90"/>
      <c r="Q586" s="90"/>
      <c r="R586" s="90"/>
      <c r="S586" s="90"/>
      <c r="T586" s="90"/>
      <c r="U586" s="90"/>
      <c r="V586" s="90"/>
      <c r="W586" s="90"/>
      <c r="X586" s="90"/>
      <c r="Y586" s="90"/>
      <c r="Z586" s="90"/>
      <c r="AA586" s="90"/>
      <c r="AB586" s="90"/>
      <c r="AC586" s="90"/>
      <c r="AD586" s="90"/>
    </row>
    <row r="587" spans="2:30" s="82" customFormat="1">
      <c r="B587" s="90"/>
      <c r="C587" s="90"/>
      <c r="D587" s="90"/>
      <c r="E587" s="90"/>
      <c r="F587" s="90"/>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row>
    <row r="588" spans="2:30" s="82" customFormat="1">
      <c r="B588" s="90"/>
      <c r="C588" s="90"/>
      <c r="D588" s="90"/>
      <c r="E588" s="90"/>
      <c r="F588" s="90"/>
      <c r="G588" s="90"/>
      <c r="H588" s="90"/>
      <c r="I588" s="90"/>
      <c r="J588" s="90"/>
      <c r="K588" s="90"/>
      <c r="L588" s="90"/>
      <c r="M588" s="90"/>
      <c r="N588" s="90"/>
      <c r="O588" s="90"/>
      <c r="P588" s="90"/>
      <c r="Q588" s="90"/>
      <c r="R588" s="90"/>
      <c r="S588" s="90"/>
      <c r="T588" s="90"/>
      <c r="U588" s="90"/>
      <c r="V588" s="90"/>
      <c r="W588" s="90"/>
      <c r="X588" s="90"/>
      <c r="Y588" s="90"/>
      <c r="Z588" s="90"/>
      <c r="AA588" s="90"/>
      <c r="AB588" s="90"/>
      <c r="AC588" s="90"/>
      <c r="AD588" s="90"/>
    </row>
    <row r="589" spans="2:30" s="82" customFormat="1">
      <c r="B589" s="90"/>
      <c r="C589" s="90"/>
      <c r="D589" s="90"/>
      <c r="E589" s="90"/>
      <c r="F589" s="90"/>
      <c r="G589" s="90"/>
      <c r="H589" s="90"/>
      <c r="I589" s="90"/>
      <c r="J589" s="90"/>
      <c r="K589" s="90"/>
      <c r="L589" s="90"/>
      <c r="M589" s="90"/>
      <c r="N589" s="90"/>
      <c r="O589" s="90"/>
      <c r="P589" s="90"/>
      <c r="Q589" s="90"/>
      <c r="R589" s="90"/>
      <c r="S589" s="90"/>
      <c r="T589" s="90"/>
      <c r="U589" s="90"/>
      <c r="V589" s="90"/>
      <c r="W589" s="90"/>
      <c r="X589" s="90"/>
      <c r="Y589" s="90"/>
      <c r="Z589" s="90"/>
      <c r="AA589" s="90"/>
      <c r="AB589" s="90"/>
      <c r="AC589" s="90"/>
      <c r="AD589" s="90"/>
    </row>
    <row r="590" spans="2:30" s="82" customFormat="1">
      <c r="B590" s="90"/>
      <c r="C590" s="90"/>
      <c r="D590" s="90"/>
      <c r="E590" s="90"/>
      <c r="F590" s="90"/>
      <c r="G590" s="90"/>
      <c r="H590" s="90"/>
      <c r="I590" s="90"/>
      <c r="J590" s="90"/>
      <c r="K590" s="90"/>
      <c r="L590" s="90"/>
      <c r="M590" s="90"/>
      <c r="N590" s="90"/>
      <c r="O590" s="90"/>
      <c r="P590" s="90"/>
      <c r="Q590" s="90"/>
      <c r="R590" s="90"/>
      <c r="S590" s="90"/>
      <c r="T590" s="90"/>
      <c r="U590" s="90"/>
      <c r="V590" s="90"/>
      <c r="W590" s="90"/>
      <c r="X590" s="90"/>
      <c r="Y590" s="90"/>
      <c r="Z590" s="90"/>
      <c r="AA590" s="90"/>
      <c r="AB590" s="90"/>
      <c r="AC590" s="90"/>
      <c r="AD590" s="90"/>
    </row>
    <row r="591" spans="2:30" s="82" customFormat="1">
      <c r="B591" s="90"/>
      <c r="C591" s="90"/>
      <c r="D591" s="90"/>
      <c r="E591" s="90"/>
      <c r="F591" s="90"/>
      <c r="G591" s="90"/>
      <c r="H591" s="90"/>
      <c r="I591" s="90"/>
      <c r="J591" s="90"/>
      <c r="K591" s="90"/>
      <c r="L591" s="90"/>
      <c r="M591" s="90"/>
      <c r="N591" s="90"/>
      <c r="O591" s="90"/>
      <c r="P591" s="90"/>
      <c r="Q591" s="90"/>
      <c r="R591" s="90"/>
      <c r="S591" s="90"/>
      <c r="T591" s="90"/>
      <c r="U591" s="90"/>
      <c r="V591" s="90"/>
      <c r="W591" s="90"/>
      <c r="X591" s="90"/>
      <c r="Y591" s="90"/>
      <c r="Z591" s="90"/>
      <c r="AA591" s="90"/>
      <c r="AB591" s="90"/>
      <c r="AC591" s="90"/>
      <c r="AD591" s="90"/>
    </row>
    <row r="592" spans="2:30" s="82" customFormat="1">
      <c r="B592" s="90"/>
      <c r="C592" s="90"/>
      <c r="D592" s="90"/>
      <c r="E592" s="90"/>
      <c r="F592" s="90"/>
      <c r="G592" s="90"/>
      <c r="H592" s="90"/>
      <c r="I592" s="90"/>
      <c r="J592" s="90"/>
      <c r="K592" s="90"/>
      <c r="L592" s="90"/>
      <c r="M592" s="90"/>
      <c r="N592" s="90"/>
      <c r="O592" s="90"/>
      <c r="P592" s="90"/>
      <c r="Q592" s="90"/>
      <c r="R592" s="90"/>
      <c r="S592" s="90"/>
      <c r="T592" s="90"/>
      <c r="U592" s="90"/>
      <c r="V592" s="90"/>
      <c r="W592" s="90"/>
      <c r="X592" s="90"/>
      <c r="Y592" s="90"/>
      <c r="Z592" s="90"/>
      <c r="AA592" s="90"/>
      <c r="AB592" s="90"/>
      <c r="AC592" s="90"/>
      <c r="AD592" s="90"/>
    </row>
    <row r="593" spans="2:30" s="82" customFormat="1">
      <c r="B593" s="90"/>
      <c r="C593" s="90"/>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row>
    <row r="594" spans="2:30" s="82" customFormat="1">
      <c r="B594" s="90"/>
      <c r="C594" s="90"/>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row>
    <row r="595" spans="2:30" s="82" customFormat="1">
      <c r="B595" s="90"/>
      <c r="C595" s="90"/>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row>
    <row r="596" spans="2:30" s="82" customFormat="1">
      <c r="B596" s="90"/>
      <c r="C596" s="90"/>
      <c r="D596" s="90"/>
      <c r="E596" s="90"/>
      <c r="F596" s="90"/>
      <c r="G596" s="90"/>
      <c r="H596" s="90"/>
      <c r="I596" s="90"/>
      <c r="J596" s="90"/>
      <c r="K596" s="90"/>
      <c r="L596" s="90"/>
      <c r="M596" s="90"/>
      <c r="N596" s="90"/>
      <c r="O596" s="90"/>
      <c r="P596" s="90"/>
      <c r="Q596" s="90"/>
      <c r="R596" s="90"/>
      <c r="S596" s="90"/>
      <c r="T596" s="90"/>
      <c r="U596" s="90"/>
      <c r="V596" s="90"/>
      <c r="W596" s="90"/>
      <c r="X596" s="90"/>
      <c r="Y596" s="90"/>
      <c r="Z596" s="90"/>
      <c r="AA596" s="90"/>
      <c r="AB596" s="90"/>
      <c r="AC596" s="90"/>
      <c r="AD596" s="90"/>
    </row>
    <row r="597" spans="2:30" s="82" customFormat="1">
      <c r="B597" s="90"/>
      <c r="C597" s="90"/>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row>
    <row r="598" spans="2:30" s="82" customFormat="1">
      <c r="B598" s="90"/>
      <c r="C598" s="90"/>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row>
    <row r="599" spans="2:30" s="82" customFormat="1">
      <c r="B599" s="90"/>
      <c r="C599" s="90"/>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row>
    <row r="600" spans="2:30" s="82" customFormat="1">
      <c r="B600" s="90"/>
      <c r="C600" s="90"/>
      <c r="D600" s="90"/>
      <c r="E600" s="90"/>
      <c r="F600" s="90"/>
      <c r="G600" s="90"/>
      <c r="H600" s="90"/>
      <c r="I600" s="90"/>
      <c r="J600" s="90"/>
      <c r="K600" s="90"/>
      <c r="L600" s="90"/>
      <c r="M600" s="90"/>
      <c r="N600" s="90"/>
      <c r="O600" s="90"/>
      <c r="P600" s="90"/>
      <c r="Q600" s="90"/>
      <c r="R600" s="90"/>
      <c r="S600" s="90"/>
      <c r="T600" s="90"/>
      <c r="U600" s="90"/>
      <c r="V600" s="90"/>
      <c r="W600" s="90"/>
      <c r="X600" s="90"/>
      <c r="Y600" s="90"/>
      <c r="Z600" s="90"/>
      <c r="AA600" s="90"/>
      <c r="AB600" s="90"/>
      <c r="AC600" s="90"/>
      <c r="AD600" s="90"/>
    </row>
    <row r="601" spans="2:30" s="82" customFormat="1">
      <c r="B601" s="90"/>
      <c r="C601" s="90"/>
      <c r="D601" s="90"/>
      <c r="E601" s="90"/>
      <c r="F601" s="90"/>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c r="AD601" s="90"/>
    </row>
    <row r="602" spans="2:30" s="82" customFormat="1">
      <c r="B602" s="90"/>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c r="AD602" s="90"/>
    </row>
    <row r="603" spans="2:30" s="82" customFormat="1">
      <c r="B603" s="90"/>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c r="AD603" s="90"/>
    </row>
    <row r="604" spans="2:30" s="82" customFormat="1">
      <c r="B604" s="90"/>
      <c r="C604" s="90"/>
      <c r="D604" s="90"/>
      <c r="E604" s="90"/>
      <c r="F604" s="90"/>
      <c r="G604" s="90"/>
      <c r="H604" s="90"/>
      <c r="I604" s="90"/>
      <c r="J604" s="90"/>
      <c r="K604" s="90"/>
      <c r="L604" s="90"/>
      <c r="M604" s="90"/>
      <c r="N604" s="90"/>
      <c r="O604" s="90"/>
      <c r="P604" s="90"/>
      <c r="Q604" s="90"/>
      <c r="R604" s="90"/>
      <c r="S604" s="90"/>
      <c r="T604" s="90"/>
      <c r="U604" s="90"/>
      <c r="V604" s="90"/>
      <c r="W604" s="90"/>
      <c r="X604" s="90"/>
      <c r="Y604" s="90"/>
      <c r="Z604" s="90"/>
      <c r="AA604" s="90"/>
      <c r="AB604" s="90"/>
      <c r="AC604" s="90"/>
      <c r="AD604" s="90"/>
    </row>
    <row r="605" spans="2:30" s="82" customFormat="1">
      <c r="B605" s="90"/>
      <c r="C605" s="90"/>
      <c r="D605" s="90"/>
      <c r="E605" s="90"/>
      <c r="F605" s="90"/>
      <c r="G605" s="90"/>
      <c r="H605" s="90"/>
      <c r="I605" s="90"/>
      <c r="J605" s="90"/>
      <c r="K605" s="90"/>
      <c r="L605" s="90"/>
      <c r="M605" s="90"/>
      <c r="N605" s="90"/>
      <c r="O605" s="90"/>
      <c r="P605" s="90"/>
      <c r="Q605" s="90"/>
      <c r="R605" s="90"/>
      <c r="S605" s="90"/>
      <c r="T605" s="90"/>
      <c r="U605" s="90"/>
      <c r="V605" s="90"/>
      <c r="W605" s="90"/>
      <c r="X605" s="90"/>
      <c r="Y605" s="90"/>
      <c r="Z605" s="90"/>
      <c r="AA605" s="90"/>
      <c r="AB605" s="90"/>
      <c r="AC605" s="90"/>
      <c r="AD605" s="90"/>
    </row>
    <row r="606" spans="2:30" s="82" customFormat="1">
      <c r="B606" s="90"/>
      <c r="C606" s="90"/>
      <c r="D606" s="90"/>
      <c r="E606" s="90"/>
      <c r="F606" s="90"/>
      <c r="G606" s="90"/>
      <c r="H606" s="90"/>
      <c r="I606" s="90"/>
      <c r="J606" s="90"/>
      <c r="K606" s="90"/>
      <c r="L606" s="90"/>
      <c r="M606" s="90"/>
      <c r="N606" s="90"/>
      <c r="O606" s="90"/>
      <c r="P606" s="90"/>
      <c r="Q606" s="90"/>
      <c r="R606" s="90"/>
      <c r="S606" s="90"/>
      <c r="T606" s="90"/>
      <c r="U606" s="90"/>
      <c r="V606" s="90"/>
      <c r="W606" s="90"/>
      <c r="X606" s="90"/>
      <c r="Y606" s="90"/>
      <c r="Z606" s="90"/>
      <c r="AA606" s="90"/>
      <c r="AB606" s="90"/>
      <c r="AC606" s="90"/>
      <c r="AD606" s="90"/>
    </row>
    <row r="607" spans="2:30" s="82" customFormat="1">
      <c r="B607" s="90"/>
      <c r="C607" s="90"/>
      <c r="D607" s="90"/>
      <c r="E607" s="90"/>
      <c r="F607" s="90"/>
      <c r="G607" s="90"/>
      <c r="H607" s="90"/>
      <c r="I607" s="90"/>
      <c r="J607" s="90"/>
      <c r="K607" s="90"/>
      <c r="L607" s="90"/>
      <c r="M607" s="90"/>
      <c r="N607" s="90"/>
      <c r="O607" s="90"/>
      <c r="P607" s="90"/>
      <c r="Q607" s="90"/>
      <c r="R607" s="90"/>
      <c r="S607" s="90"/>
      <c r="T607" s="90"/>
      <c r="U607" s="90"/>
      <c r="V607" s="90"/>
      <c r="W607" s="90"/>
      <c r="X607" s="90"/>
      <c r="Y607" s="90"/>
      <c r="Z607" s="90"/>
      <c r="AA607" s="90"/>
      <c r="AB607" s="90"/>
      <c r="AC607" s="90"/>
      <c r="AD607" s="90"/>
    </row>
    <row r="608" spans="2:30" s="82" customFormat="1">
      <c r="B608" s="90"/>
      <c r="C608" s="90"/>
      <c r="D608" s="90"/>
      <c r="E608" s="90"/>
      <c r="F608" s="90"/>
      <c r="G608" s="90"/>
      <c r="H608" s="90"/>
      <c r="I608" s="90"/>
      <c r="J608" s="90"/>
      <c r="K608" s="90"/>
      <c r="L608" s="90"/>
      <c r="M608" s="90"/>
      <c r="N608" s="90"/>
      <c r="O608" s="90"/>
      <c r="P608" s="90"/>
      <c r="Q608" s="90"/>
      <c r="R608" s="90"/>
      <c r="S608" s="90"/>
      <c r="T608" s="90"/>
      <c r="U608" s="90"/>
      <c r="V608" s="90"/>
      <c r="W608" s="90"/>
      <c r="X608" s="90"/>
      <c r="Y608" s="90"/>
      <c r="Z608" s="90"/>
      <c r="AA608" s="90"/>
      <c r="AB608" s="90"/>
      <c r="AC608" s="90"/>
      <c r="AD608" s="90"/>
    </row>
    <row r="609" spans="2:30" s="82" customFormat="1">
      <c r="B609" s="90"/>
      <c r="C609" s="90"/>
      <c r="D609" s="90"/>
      <c r="E609" s="90"/>
      <c r="F609" s="90"/>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c r="AD609" s="90"/>
    </row>
    <row r="610" spans="2:30" s="82" customFormat="1">
      <c r="B610" s="90"/>
      <c r="C610" s="90"/>
      <c r="D610" s="90"/>
      <c r="E610" s="90"/>
      <c r="F610" s="90"/>
      <c r="G610" s="90"/>
      <c r="H610" s="90"/>
      <c r="I610" s="90"/>
      <c r="J610" s="90"/>
      <c r="K610" s="90"/>
      <c r="L610" s="90"/>
      <c r="M610" s="90"/>
      <c r="N610" s="90"/>
      <c r="O610" s="90"/>
      <c r="P610" s="90"/>
      <c r="Q610" s="90"/>
      <c r="R610" s="90"/>
      <c r="S610" s="90"/>
      <c r="T610" s="90"/>
      <c r="U610" s="90"/>
      <c r="V610" s="90"/>
      <c r="W610" s="90"/>
      <c r="X610" s="90"/>
      <c r="Y610" s="90"/>
      <c r="Z610" s="90"/>
      <c r="AA610" s="90"/>
      <c r="AB610" s="90"/>
      <c r="AC610" s="90"/>
      <c r="AD610" s="90"/>
    </row>
    <row r="611" spans="2:30" s="82" customFormat="1">
      <c r="B611" s="90"/>
      <c r="C611" s="90"/>
      <c r="D611" s="90"/>
      <c r="E611" s="90"/>
      <c r="F611" s="90"/>
      <c r="G611" s="90"/>
      <c r="H611" s="90"/>
      <c r="I611" s="90"/>
      <c r="J611" s="90"/>
      <c r="K611" s="90"/>
      <c r="L611" s="90"/>
      <c r="M611" s="90"/>
      <c r="N611" s="90"/>
      <c r="O611" s="90"/>
      <c r="P611" s="90"/>
      <c r="Q611" s="90"/>
      <c r="R611" s="90"/>
      <c r="S611" s="90"/>
      <c r="T611" s="90"/>
      <c r="U611" s="90"/>
      <c r="V611" s="90"/>
      <c r="W611" s="90"/>
      <c r="X611" s="90"/>
      <c r="Y611" s="90"/>
      <c r="Z611" s="90"/>
      <c r="AA611" s="90"/>
      <c r="AB611" s="90"/>
      <c r="AC611" s="90"/>
      <c r="AD611" s="90"/>
    </row>
    <row r="612" spans="2:30" s="82" customFormat="1">
      <c r="B612" s="90"/>
      <c r="C612" s="90"/>
      <c r="D612" s="90"/>
      <c r="E612" s="90"/>
      <c r="F612" s="90"/>
      <c r="G612" s="90"/>
      <c r="H612" s="90"/>
      <c r="I612" s="90"/>
      <c r="J612" s="90"/>
      <c r="K612" s="90"/>
      <c r="L612" s="90"/>
      <c r="M612" s="90"/>
      <c r="N612" s="90"/>
      <c r="O612" s="90"/>
      <c r="P612" s="90"/>
      <c r="Q612" s="90"/>
      <c r="R612" s="90"/>
      <c r="S612" s="90"/>
      <c r="T612" s="90"/>
      <c r="U612" s="90"/>
      <c r="V612" s="90"/>
      <c r="W612" s="90"/>
      <c r="X612" s="90"/>
      <c r="Y612" s="90"/>
      <c r="Z612" s="90"/>
      <c r="AA612" s="90"/>
      <c r="AB612" s="90"/>
      <c r="AC612" s="90"/>
      <c r="AD612" s="90"/>
    </row>
    <row r="613" spans="2:30" s="82" customFormat="1">
      <c r="B613" s="90"/>
      <c r="C613" s="90"/>
      <c r="D613" s="90"/>
      <c r="E613" s="90"/>
      <c r="F613" s="90"/>
      <c r="G613" s="90"/>
      <c r="H613" s="90"/>
      <c r="I613" s="90"/>
      <c r="J613" s="90"/>
      <c r="K613" s="90"/>
      <c r="L613" s="90"/>
      <c r="M613" s="90"/>
      <c r="N613" s="90"/>
      <c r="O613" s="90"/>
      <c r="P613" s="90"/>
      <c r="Q613" s="90"/>
      <c r="R613" s="90"/>
      <c r="S613" s="90"/>
      <c r="T613" s="90"/>
      <c r="U613" s="90"/>
      <c r="V613" s="90"/>
      <c r="W613" s="90"/>
      <c r="X613" s="90"/>
      <c r="Y613" s="90"/>
      <c r="Z613" s="90"/>
      <c r="AA613" s="90"/>
      <c r="AB613" s="90"/>
      <c r="AC613" s="90"/>
      <c r="AD613" s="90"/>
    </row>
    <row r="614" spans="2:30" s="82" customFormat="1">
      <c r="B614" s="90"/>
      <c r="C614" s="90"/>
      <c r="D614" s="90"/>
      <c r="E614" s="90"/>
      <c r="F614" s="90"/>
      <c r="G614" s="90"/>
      <c r="H614" s="90"/>
      <c r="I614" s="90"/>
      <c r="J614" s="90"/>
      <c r="K614" s="90"/>
      <c r="L614" s="90"/>
      <c r="M614" s="90"/>
      <c r="N614" s="90"/>
      <c r="O614" s="90"/>
      <c r="P614" s="90"/>
      <c r="Q614" s="90"/>
      <c r="R614" s="90"/>
      <c r="S614" s="90"/>
      <c r="T614" s="90"/>
      <c r="U614" s="90"/>
      <c r="V614" s="90"/>
      <c r="W614" s="90"/>
      <c r="X614" s="90"/>
      <c r="Y614" s="90"/>
      <c r="Z614" s="90"/>
      <c r="AA614" s="90"/>
      <c r="AB614" s="90"/>
      <c r="AC614" s="90"/>
      <c r="AD614" s="90"/>
    </row>
    <row r="615" spans="2:30" s="82" customFormat="1">
      <c r="B615" s="90"/>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c r="AA615" s="90"/>
      <c r="AB615" s="90"/>
      <c r="AC615" s="90"/>
      <c r="AD615" s="90"/>
    </row>
    <row r="616" spans="2:30" s="82" customFormat="1">
      <c r="B616" s="90"/>
      <c r="C616" s="90"/>
      <c r="D616" s="90"/>
      <c r="E616" s="90"/>
      <c r="F616" s="90"/>
      <c r="G616" s="90"/>
      <c r="H616" s="90"/>
      <c r="I616" s="90"/>
      <c r="J616" s="90"/>
      <c r="K616" s="90"/>
      <c r="L616" s="90"/>
      <c r="M616" s="90"/>
      <c r="N616" s="90"/>
      <c r="O616" s="90"/>
      <c r="P616" s="90"/>
      <c r="Q616" s="90"/>
      <c r="R616" s="90"/>
      <c r="S616" s="90"/>
      <c r="T616" s="90"/>
      <c r="U616" s="90"/>
      <c r="V616" s="90"/>
      <c r="W616" s="90"/>
      <c r="X616" s="90"/>
      <c r="Y616" s="90"/>
      <c r="Z616" s="90"/>
      <c r="AA616" s="90"/>
      <c r="AB616" s="90"/>
      <c r="AC616" s="90"/>
      <c r="AD616" s="90"/>
    </row>
    <row r="617" spans="2:30" s="82" customFormat="1">
      <c r="B617" s="90"/>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c r="AA617" s="90"/>
      <c r="AB617" s="90"/>
      <c r="AC617" s="90"/>
      <c r="AD617" s="90"/>
    </row>
    <row r="618" spans="2:30" s="82" customFormat="1">
      <c r="B618" s="90"/>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c r="AA618" s="90"/>
      <c r="AB618" s="90"/>
      <c r="AC618" s="90"/>
      <c r="AD618" s="90"/>
    </row>
    <row r="619" spans="2:30" s="82" customFormat="1">
      <c r="B619" s="90"/>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c r="AA619" s="90"/>
      <c r="AB619" s="90"/>
      <c r="AC619" s="90"/>
      <c r="AD619" s="90"/>
    </row>
    <row r="620" spans="2:30" s="82" customFormat="1">
      <c r="B620" s="90"/>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c r="AA620" s="90"/>
      <c r="AB620" s="90"/>
      <c r="AC620" s="90"/>
      <c r="AD620" s="90"/>
    </row>
    <row r="621" spans="2:30" s="82" customFormat="1">
      <c r="B621" s="90"/>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c r="AA621" s="90"/>
      <c r="AB621" s="90"/>
      <c r="AC621" s="90"/>
      <c r="AD621" s="90"/>
    </row>
    <row r="622" spans="2:30" s="82" customFormat="1">
      <c r="B622" s="90"/>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c r="AA622" s="90"/>
      <c r="AB622" s="90"/>
      <c r="AC622" s="90"/>
      <c r="AD622" s="90"/>
    </row>
    <row r="623" spans="2:30" s="82" customFormat="1">
      <c r="B623" s="90"/>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c r="AA623" s="90"/>
      <c r="AB623" s="90"/>
      <c r="AC623" s="90"/>
      <c r="AD623" s="90"/>
    </row>
    <row r="624" spans="2:30" s="82" customFormat="1">
      <c r="B624" s="90"/>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c r="AA624" s="90"/>
      <c r="AB624" s="90"/>
      <c r="AC624" s="90"/>
      <c r="AD624" s="90"/>
    </row>
    <row r="625" spans="2:30" s="82" customFormat="1">
      <c r="B625" s="90"/>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c r="AA625" s="90"/>
      <c r="AB625" s="90"/>
      <c r="AC625" s="90"/>
      <c r="AD625" s="90"/>
    </row>
    <row r="626" spans="2:30" s="82" customFormat="1">
      <c r="B626" s="90"/>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c r="AA626" s="90"/>
      <c r="AB626" s="90"/>
      <c r="AC626" s="90"/>
      <c r="AD626" s="90"/>
    </row>
    <row r="627" spans="2:30" s="82" customFormat="1">
      <c r="B627" s="90"/>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c r="AA627" s="90"/>
      <c r="AB627" s="90"/>
      <c r="AC627" s="90"/>
      <c r="AD627" s="90"/>
    </row>
    <row r="628" spans="2:30" s="82" customFormat="1">
      <c r="B628" s="90"/>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c r="AB628" s="90"/>
      <c r="AC628" s="90"/>
      <c r="AD628" s="90"/>
    </row>
    <row r="629" spans="2:30" s="82" customFormat="1">
      <c r="B629" s="90"/>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c r="AB629" s="90"/>
      <c r="AC629" s="90"/>
      <c r="AD629" s="90"/>
    </row>
    <row r="630" spans="2:30" s="82" customFormat="1">
      <c r="B630" s="90"/>
      <c r="C630" s="90"/>
      <c r="D630" s="90"/>
      <c r="E630" s="90"/>
      <c r="F630" s="90"/>
      <c r="G630" s="90"/>
      <c r="H630" s="90"/>
      <c r="I630" s="90"/>
      <c r="J630" s="90"/>
      <c r="K630" s="90"/>
      <c r="L630" s="90"/>
      <c r="M630" s="90"/>
      <c r="N630" s="90"/>
      <c r="O630" s="90"/>
      <c r="P630" s="90"/>
      <c r="Q630" s="90"/>
      <c r="R630" s="90"/>
      <c r="S630" s="90"/>
      <c r="T630" s="90"/>
      <c r="U630" s="90"/>
      <c r="V630" s="90"/>
      <c r="W630" s="90"/>
      <c r="X630" s="90"/>
      <c r="Y630" s="90"/>
      <c r="Z630" s="90"/>
      <c r="AA630" s="90"/>
      <c r="AB630" s="90"/>
      <c r="AC630" s="90"/>
      <c r="AD630" s="90"/>
    </row>
    <row r="631" spans="2:30" s="82" customFormat="1">
      <c r="B631" s="90"/>
      <c r="C631" s="90"/>
      <c r="D631" s="90"/>
      <c r="E631" s="90"/>
      <c r="F631" s="90"/>
      <c r="G631" s="90"/>
      <c r="H631" s="90"/>
      <c r="I631" s="90"/>
      <c r="J631" s="90"/>
      <c r="K631" s="90"/>
      <c r="L631" s="90"/>
      <c r="M631" s="90"/>
      <c r="N631" s="90"/>
      <c r="O631" s="90"/>
      <c r="P631" s="90"/>
      <c r="Q631" s="90"/>
      <c r="R631" s="90"/>
      <c r="S631" s="90"/>
      <c r="T631" s="90"/>
      <c r="U631" s="90"/>
      <c r="V631" s="90"/>
      <c r="W631" s="90"/>
      <c r="X631" s="90"/>
      <c r="Y631" s="90"/>
      <c r="Z631" s="90"/>
      <c r="AA631" s="90"/>
      <c r="AB631" s="90"/>
      <c r="AC631" s="90"/>
      <c r="AD631" s="90"/>
    </row>
    <row r="632" spans="2:30" s="82" customFormat="1">
      <c r="B632" s="90"/>
      <c r="C632" s="90"/>
      <c r="D632" s="90"/>
      <c r="E632" s="90"/>
      <c r="F632" s="90"/>
      <c r="G632" s="90"/>
      <c r="H632" s="90"/>
      <c r="I632" s="90"/>
      <c r="J632" s="90"/>
      <c r="K632" s="90"/>
      <c r="L632" s="90"/>
      <c r="M632" s="90"/>
      <c r="N632" s="90"/>
      <c r="O632" s="90"/>
      <c r="P632" s="90"/>
      <c r="Q632" s="90"/>
      <c r="R632" s="90"/>
      <c r="S632" s="90"/>
      <c r="T632" s="90"/>
      <c r="U632" s="90"/>
      <c r="V632" s="90"/>
      <c r="W632" s="90"/>
      <c r="X632" s="90"/>
      <c r="Y632" s="90"/>
      <c r="Z632" s="90"/>
      <c r="AA632" s="90"/>
      <c r="AB632" s="90"/>
      <c r="AC632" s="90"/>
      <c r="AD632" s="90"/>
    </row>
    <row r="633" spans="2:30" s="82" customFormat="1">
      <c r="B633" s="90"/>
      <c r="C633" s="90"/>
      <c r="D633" s="90"/>
      <c r="E633" s="90"/>
      <c r="F633" s="90"/>
      <c r="G633" s="90"/>
      <c r="H633" s="90"/>
      <c r="I633" s="90"/>
      <c r="J633" s="90"/>
      <c r="K633" s="90"/>
      <c r="L633" s="90"/>
      <c r="M633" s="90"/>
      <c r="N633" s="90"/>
      <c r="O633" s="90"/>
      <c r="P633" s="90"/>
      <c r="Q633" s="90"/>
      <c r="R633" s="90"/>
      <c r="S633" s="90"/>
      <c r="T633" s="90"/>
      <c r="U633" s="90"/>
      <c r="V633" s="90"/>
      <c r="W633" s="90"/>
      <c r="X633" s="90"/>
      <c r="Y633" s="90"/>
      <c r="Z633" s="90"/>
      <c r="AA633" s="90"/>
      <c r="AB633" s="90"/>
      <c r="AC633" s="90"/>
      <c r="AD633" s="90"/>
    </row>
    <row r="634" spans="2:30" s="82" customFormat="1">
      <c r="B634" s="90"/>
      <c r="C634" s="90"/>
      <c r="D634" s="90"/>
      <c r="E634" s="90"/>
      <c r="F634" s="90"/>
      <c r="G634" s="90"/>
      <c r="H634" s="90"/>
      <c r="I634" s="90"/>
      <c r="J634" s="90"/>
      <c r="K634" s="90"/>
      <c r="L634" s="90"/>
      <c r="M634" s="90"/>
      <c r="N634" s="90"/>
      <c r="O634" s="90"/>
      <c r="P634" s="90"/>
      <c r="Q634" s="90"/>
      <c r="R634" s="90"/>
      <c r="S634" s="90"/>
      <c r="T634" s="90"/>
      <c r="U634" s="90"/>
      <c r="V634" s="90"/>
      <c r="W634" s="90"/>
      <c r="X634" s="90"/>
      <c r="Y634" s="90"/>
      <c r="Z634" s="90"/>
      <c r="AA634" s="90"/>
      <c r="AB634" s="90"/>
      <c r="AC634" s="90"/>
      <c r="AD634" s="90"/>
    </row>
    <row r="635" spans="2:30" s="82" customFormat="1">
      <c r="B635" s="90"/>
      <c r="C635" s="90"/>
      <c r="D635" s="90"/>
      <c r="E635" s="90"/>
      <c r="F635" s="90"/>
      <c r="G635" s="90"/>
      <c r="H635" s="90"/>
      <c r="I635" s="90"/>
      <c r="J635" s="90"/>
      <c r="K635" s="90"/>
      <c r="L635" s="90"/>
      <c r="M635" s="90"/>
      <c r="N635" s="90"/>
      <c r="O635" s="90"/>
      <c r="P635" s="90"/>
      <c r="Q635" s="90"/>
      <c r="R635" s="90"/>
      <c r="S635" s="90"/>
      <c r="T635" s="90"/>
      <c r="U635" s="90"/>
      <c r="V635" s="90"/>
      <c r="W635" s="90"/>
      <c r="X635" s="90"/>
      <c r="Y635" s="90"/>
      <c r="Z635" s="90"/>
      <c r="AA635" s="90"/>
      <c r="AB635" s="90"/>
      <c r="AC635" s="90"/>
      <c r="AD635" s="90"/>
    </row>
    <row r="636" spans="2:30" s="82" customFormat="1">
      <c r="B636" s="90"/>
      <c r="C636" s="90"/>
      <c r="D636" s="90"/>
      <c r="E636" s="90"/>
      <c r="F636" s="90"/>
      <c r="G636" s="90"/>
      <c r="H636" s="90"/>
      <c r="I636" s="90"/>
      <c r="J636" s="90"/>
      <c r="K636" s="90"/>
      <c r="L636" s="90"/>
      <c r="M636" s="90"/>
      <c r="N636" s="90"/>
      <c r="O636" s="90"/>
      <c r="P636" s="90"/>
      <c r="Q636" s="90"/>
      <c r="R636" s="90"/>
      <c r="S636" s="90"/>
      <c r="T636" s="90"/>
      <c r="U636" s="90"/>
      <c r="V636" s="90"/>
      <c r="W636" s="90"/>
      <c r="X636" s="90"/>
      <c r="Y636" s="90"/>
      <c r="Z636" s="90"/>
      <c r="AA636" s="90"/>
      <c r="AB636" s="90"/>
      <c r="AC636" s="90"/>
      <c r="AD636" s="90"/>
    </row>
    <row r="637" spans="2:30" s="82" customFormat="1">
      <c r="B637" s="90"/>
      <c r="C637" s="90"/>
      <c r="D637" s="90"/>
      <c r="E637" s="90"/>
      <c r="F637" s="90"/>
      <c r="G637" s="90"/>
      <c r="H637" s="90"/>
      <c r="I637" s="90"/>
      <c r="J637" s="90"/>
      <c r="K637" s="90"/>
      <c r="L637" s="90"/>
      <c r="M637" s="90"/>
      <c r="N637" s="90"/>
      <c r="O637" s="90"/>
      <c r="P637" s="90"/>
      <c r="Q637" s="90"/>
      <c r="R637" s="90"/>
      <c r="S637" s="90"/>
      <c r="T637" s="90"/>
      <c r="U637" s="90"/>
      <c r="V637" s="90"/>
      <c r="W637" s="90"/>
      <c r="X637" s="90"/>
      <c r="Y637" s="90"/>
      <c r="Z637" s="90"/>
      <c r="AA637" s="90"/>
      <c r="AB637" s="90"/>
      <c r="AC637" s="90"/>
      <c r="AD637" s="90"/>
    </row>
    <row r="638" spans="2:30" s="82" customFormat="1">
      <c r="B638" s="90"/>
      <c r="C638" s="90"/>
      <c r="D638" s="90"/>
      <c r="E638" s="90"/>
      <c r="F638" s="90"/>
      <c r="G638" s="90"/>
      <c r="H638" s="90"/>
      <c r="I638" s="90"/>
      <c r="J638" s="90"/>
      <c r="K638" s="90"/>
      <c r="L638" s="90"/>
      <c r="M638" s="90"/>
      <c r="N638" s="90"/>
      <c r="O638" s="90"/>
      <c r="P638" s="90"/>
      <c r="Q638" s="90"/>
      <c r="R638" s="90"/>
      <c r="S638" s="90"/>
      <c r="T638" s="90"/>
      <c r="U638" s="90"/>
      <c r="V638" s="90"/>
      <c r="W638" s="90"/>
      <c r="X638" s="90"/>
      <c r="Y638" s="90"/>
      <c r="Z638" s="90"/>
      <c r="AA638" s="90"/>
      <c r="AB638" s="90"/>
      <c r="AC638" s="90"/>
      <c r="AD638" s="90"/>
    </row>
    <row r="639" spans="2:30" s="82" customFormat="1">
      <c r="B639" s="90"/>
      <c r="C639" s="90"/>
      <c r="D639" s="90"/>
      <c r="E639" s="90"/>
      <c r="F639" s="90"/>
      <c r="G639" s="90"/>
      <c r="H639" s="90"/>
      <c r="I639" s="90"/>
      <c r="J639" s="90"/>
      <c r="K639" s="90"/>
      <c r="L639" s="90"/>
      <c r="M639" s="90"/>
      <c r="N639" s="90"/>
      <c r="O639" s="90"/>
      <c r="P639" s="90"/>
      <c r="Q639" s="90"/>
      <c r="R639" s="90"/>
      <c r="S639" s="90"/>
      <c r="T639" s="90"/>
      <c r="U639" s="90"/>
      <c r="V639" s="90"/>
      <c r="W639" s="90"/>
      <c r="X639" s="90"/>
      <c r="Y639" s="90"/>
      <c r="Z639" s="90"/>
      <c r="AA639" s="90"/>
      <c r="AB639" s="90"/>
      <c r="AC639" s="90"/>
      <c r="AD639" s="90"/>
    </row>
    <row r="640" spans="2:30" s="82" customFormat="1">
      <c r="B640" s="90"/>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c r="AA640" s="90"/>
      <c r="AB640" s="90"/>
      <c r="AC640" s="90"/>
      <c r="AD640" s="90"/>
    </row>
    <row r="641" spans="2:30" s="82" customFormat="1">
      <c r="B641" s="90"/>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row>
    <row r="642" spans="2:30" s="82" customFormat="1">
      <c r="B642" s="90"/>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c r="AA642" s="90"/>
      <c r="AB642" s="90"/>
      <c r="AC642" s="90"/>
      <c r="AD642" s="90"/>
    </row>
    <row r="643" spans="2:30" s="82" customFormat="1">
      <c r="B643" s="90"/>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c r="AA643" s="90"/>
      <c r="AB643" s="90"/>
      <c r="AC643" s="90"/>
      <c r="AD643" s="90"/>
    </row>
    <row r="644" spans="2:30" s="82" customFormat="1">
      <c r="B644" s="90"/>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c r="AA644" s="90"/>
      <c r="AB644" s="90"/>
      <c r="AC644" s="90"/>
      <c r="AD644" s="90"/>
    </row>
    <row r="645" spans="2:30" s="82" customFormat="1">
      <c r="B645" s="90"/>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c r="AA645" s="90"/>
      <c r="AB645" s="90"/>
      <c r="AC645" s="90"/>
      <c r="AD645" s="90"/>
    </row>
    <row r="646" spans="2:30" s="82" customFormat="1">
      <c r="B646" s="90"/>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c r="AA646" s="90"/>
      <c r="AB646" s="90"/>
      <c r="AC646" s="90"/>
      <c r="AD646" s="90"/>
    </row>
    <row r="647" spans="2:30" s="82" customFormat="1">
      <c r="B647" s="90"/>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c r="AA647" s="90"/>
      <c r="AB647" s="90"/>
      <c r="AC647" s="90"/>
      <c r="AD647" s="90"/>
    </row>
    <row r="648" spans="2:30" s="82" customFormat="1">
      <c r="B648" s="90"/>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c r="AA648" s="90"/>
      <c r="AB648" s="90"/>
      <c r="AC648" s="90"/>
      <c r="AD648" s="90"/>
    </row>
    <row r="649" spans="2:30" s="82" customFormat="1">
      <c r="B649" s="90"/>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c r="AD649" s="90"/>
    </row>
    <row r="650" spans="2:30" s="82" customFormat="1">
      <c r="B650" s="90"/>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c r="AA650" s="90"/>
      <c r="AB650" s="90"/>
      <c r="AC650" s="90"/>
      <c r="AD650" s="90"/>
    </row>
    <row r="651" spans="2:30" s="82" customFormat="1">
      <c r="B651" s="90"/>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c r="AA651" s="90"/>
      <c r="AB651" s="90"/>
      <c r="AC651" s="90"/>
      <c r="AD651" s="90"/>
    </row>
    <row r="652" spans="2:30" s="82" customFormat="1">
      <c r="B652" s="90"/>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c r="AA652" s="90"/>
      <c r="AB652" s="90"/>
      <c r="AC652" s="90"/>
      <c r="AD652" s="90"/>
    </row>
    <row r="653" spans="2:30" s="82" customFormat="1">
      <c r="B653" s="90"/>
      <c r="C653" s="90"/>
      <c r="D653" s="90"/>
      <c r="E653" s="90"/>
      <c r="F653" s="90"/>
      <c r="G653" s="90"/>
      <c r="H653" s="90"/>
      <c r="I653" s="90"/>
      <c r="J653" s="90"/>
      <c r="K653" s="90"/>
      <c r="L653" s="90"/>
      <c r="M653" s="90"/>
      <c r="N653" s="90"/>
      <c r="O653" s="90"/>
      <c r="P653" s="90"/>
      <c r="Q653" s="90"/>
      <c r="R653" s="90"/>
      <c r="S653" s="90"/>
      <c r="T653" s="90"/>
      <c r="U653" s="90"/>
      <c r="V653" s="90"/>
      <c r="W653" s="90"/>
      <c r="X653" s="90"/>
      <c r="Y653" s="90"/>
      <c r="Z653" s="90"/>
      <c r="AA653" s="90"/>
      <c r="AB653" s="90"/>
      <c r="AC653" s="90"/>
      <c r="AD653" s="90"/>
    </row>
    <row r="654" spans="2:30" s="82" customFormat="1">
      <c r="B654" s="90"/>
      <c r="C654" s="90"/>
      <c r="D654" s="90"/>
      <c r="E654" s="90"/>
      <c r="F654" s="90"/>
      <c r="G654" s="90"/>
      <c r="H654" s="90"/>
      <c r="I654" s="90"/>
      <c r="J654" s="90"/>
      <c r="K654" s="90"/>
      <c r="L654" s="90"/>
      <c r="M654" s="90"/>
      <c r="N654" s="90"/>
      <c r="O654" s="90"/>
      <c r="P654" s="90"/>
      <c r="Q654" s="90"/>
      <c r="R654" s="90"/>
      <c r="S654" s="90"/>
      <c r="T654" s="90"/>
      <c r="U654" s="90"/>
      <c r="V654" s="90"/>
      <c r="W654" s="90"/>
      <c r="X654" s="90"/>
      <c r="Y654" s="90"/>
      <c r="Z654" s="90"/>
      <c r="AA654" s="90"/>
      <c r="AB654" s="90"/>
      <c r="AC654" s="90"/>
      <c r="AD654" s="90"/>
    </row>
    <row r="655" spans="2:30" s="82" customFormat="1">
      <c r="B655" s="90"/>
      <c r="C655" s="90"/>
      <c r="D655" s="90"/>
      <c r="E655" s="90"/>
      <c r="F655" s="90"/>
      <c r="G655" s="90"/>
      <c r="H655" s="90"/>
      <c r="I655" s="90"/>
      <c r="J655" s="90"/>
      <c r="K655" s="90"/>
      <c r="L655" s="90"/>
      <c r="M655" s="90"/>
      <c r="N655" s="90"/>
      <c r="O655" s="90"/>
      <c r="P655" s="90"/>
      <c r="Q655" s="90"/>
      <c r="R655" s="90"/>
      <c r="S655" s="90"/>
      <c r="T655" s="90"/>
      <c r="U655" s="90"/>
      <c r="V655" s="90"/>
      <c r="W655" s="90"/>
      <c r="X655" s="90"/>
      <c r="Y655" s="90"/>
      <c r="Z655" s="90"/>
      <c r="AA655" s="90"/>
      <c r="AB655" s="90"/>
      <c r="AC655" s="90"/>
      <c r="AD655" s="90"/>
    </row>
    <row r="656" spans="2:30" s="82" customFormat="1">
      <c r="B656" s="90"/>
      <c r="C656" s="90"/>
      <c r="D656" s="90"/>
      <c r="E656" s="90"/>
      <c r="F656" s="90"/>
      <c r="G656" s="90"/>
      <c r="H656" s="90"/>
      <c r="I656" s="90"/>
      <c r="J656" s="90"/>
      <c r="K656" s="90"/>
      <c r="L656" s="90"/>
      <c r="M656" s="90"/>
      <c r="N656" s="90"/>
      <c r="O656" s="90"/>
      <c r="P656" s="90"/>
      <c r="Q656" s="90"/>
      <c r="R656" s="90"/>
      <c r="S656" s="90"/>
      <c r="T656" s="90"/>
      <c r="U656" s="90"/>
      <c r="V656" s="90"/>
      <c r="W656" s="90"/>
      <c r="X656" s="90"/>
      <c r="Y656" s="90"/>
      <c r="Z656" s="90"/>
      <c r="AA656" s="90"/>
      <c r="AB656" s="90"/>
      <c r="AC656" s="90"/>
      <c r="AD656" s="90"/>
    </row>
    <row r="657" spans="2:30" s="82" customFormat="1">
      <c r="B657" s="90"/>
      <c r="C657" s="90"/>
      <c r="D657" s="90"/>
      <c r="E657" s="90"/>
      <c r="F657" s="90"/>
      <c r="G657" s="90"/>
      <c r="H657" s="90"/>
      <c r="I657" s="90"/>
      <c r="J657" s="90"/>
      <c r="K657" s="90"/>
      <c r="L657" s="90"/>
      <c r="M657" s="90"/>
      <c r="N657" s="90"/>
      <c r="O657" s="90"/>
      <c r="P657" s="90"/>
      <c r="Q657" s="90"/>
      <c r="R657" s="90"/>
      <c r="S657" s="90"/>
      <c r="T657" s="90"/>
      <c r="U657" s="90"/>
      <c r="V657" s="90"/>
      <c r="W657" s="90"/>
      <c r="X657" s="90"/>
      <c r="Y657" s="90"/>
      <c r="Z657" s="90"/>
      <c r="AA657" s="90"/>
      <c r="AB657" s="90"/>
      <c r="AC657" s="90"/>
      <c r="AD657" s="90"/>
    </row>
    <row r="658" spans="2:30" s="82" customFormat="1">
      <c r="B658" s="90"/>
      <c r="C658" s="90"/>
      <c r="D658" s="90"/>
      <c r="E658" s="90"/>
      <c r="F658" s="90"/>
      <c r="G658" s="90"/>
      <c r="H658" s="90"/>
      <c r="I658" s="90"/>
      <c r="J658" s="90"/>
      <c r="K658" s="90"/>
      <c r="L658" s="90"/>
      <c r="M658" s="90"/>
      <c r="N658" s="90"/>
      <c r="O658" s="90"/>
      <c r="P658" s="90"/>
      <c r="Q658" s="90"/>
      <c r="R658" s="90"/>
      <c r="S658" s="90"/>
      <c r="T658" s="90"/>
      <c r="U658" s="90"/>
      <c r="V658" s="90"/>
      <c r="W658" s="90"/>
      <c r="X658" s="90"/>
      <c r="Y658" s="90"/>
      <c r="Z658" s="90"/>
      <c r="AA658" s="90"/>
      <c r="AB658" s="90"/>
      <c r="AC658" s="90"/>
      <c r="AD658" s="90"/>
    </row>
    <row r="659" spans="2:30" s="82" customFormat="1">
      <c r="B659" s="90"/>
      <c r="C659" s="90"/>
      <c r="D659" s="90"/>
      <c r="E659" s="90"/>
      <c r="F659" s="90"/>
      <c r="G659" s="90"/>
      <c r="H659" s="90"/>
      <c r="I659" s="90"/>
      <c r="J659" s="90"/>
      <c r="K659" s="90"/>
      <c r="L659" s="90"/>
      <c r="M659" s="90"/>
      <c r="N659" s="90"/>
      <c r="O659" s="90"/>
      <c r="P659" s="90"/>
      <c r="Q659" s="90"/>
      <c r="R659" s="90"/>
      <c r="S659" s="90"/>
      <c r="T659" s="90"/>
      <c r="U659" s="90"/>
      <c r="V659" s="90"/>
      <c r="W659" s="90"/>
      <c r="X659" s="90"/>
      <c r="Y659" s="90"/>
      <c r="Z659" s="90"/>
      <c r="AA659" s="90"/>
      <c r="AB659" s="90"/>
      <c r="AC659" s="90"/>
      <c r="AD659" s="90"/>
    </row>
    <row r="660" spans="2:30" s="82" customFormat="1">
      <c r="B660" s="90"/>
      <c r="C660" s="90"/>
      <c r="D660" s="90"/>
      <c r="E660" s="90"/>
      <c r="F660" s="90"/>
      <c r="G660" s="90"/>
      <c r="H660" s="90"/>
      <c r="I660" s="90"/>
      <c r="J660" s="90"/>
      <c r="K660" s="90"/>
      <c r="L660" s="90"/>
      <c r="M660" s="90"/>
      <c r="N660" s="90"/>
      <c r="O660" s="90"/>
      <c r="P660" s="90"/>
      <c r="Q660" s="90"/>
      <c r="R660" s="90"/>
      <c r="S660" s="90"/>
      <c r="T660" s="90"/>
      <c r="U660" s="90"/>
      <c r="V660" s="90"/>
      <c r="W660" s="90"/>
      <c r="X660" s="90"/>
      <c r="Y660" s="90"/>
      <c r="Z660" s="90"/>
      <c r="AA660" s="90"/>
      <c r="AB660" s="90"/>
      <c r="AC660" s="90"/>
      <c r="AD660" s="90"/>
    </row>
    <row r="661" spans="2:30" s="82" customFormat="1">
      <c r="B661" s="90"/>
      <c r="C661" s="90"/>
      <c r="D661" s="90"/>
      <c r="E661" s="90"/>
      <c r="F661" s="90"/>
      <c r="G661" s="90"/>
      <c r="H661" s="90"/>
      <c r="I661" s="90"/>
      <c r="J661" s="90"/>
      <c r="K661" s="90"/>
      <c r="L661" s="90"/>
      <c r="M661" s="90"/>
      <c r="N661" s="90"/>
      <c r="O661" s="90"/>
      <c r="P661" s="90"/>
      <c r="Q661" s="90"/>
      <c r="R661" s="90"/>
      <c r="S661" s="90"/>
      <c r="T661" s="90"/>
      <c r="U661" s="90"/>
      <c r="V661" s="90"/>
      <c r="W661" s="90"/>
      <c r="X661" s="90"/>
      <c r="Y661" s="90"/>
      <c r="Z661" s="90"/>
      <c r="AA661" s="90"/>
      <c r="AB661" s="90"/>
      <c r="AC661" s="90"/>
      <c r="AD661" s="90"/>
    </row>
    <row r="662" spans="2:30" s="82" customFormat="1">
      <c r="B662" s="90"/>
      <c r="C662" s="90"/>
      <c r="D662" s="90"/>
      <c r="E662" s="90"/>
      <c r="F662" s="90"/>
      <c r="G662" s="90"/>
      <c r="H662" s="90"/>
      <c r="I662" s="90"/>
      <c r="J662" s="90"/>
      <c r="K662" s="90"/>
      <c r="L662" s="90"/>
      <c r="M662" s="90"/>
      <c r="N662" s="90"/>
      <c r="O662" s="90"/>
      <c r="P662" s="90"/>
      <c r="Q662" s="90"/>
      <c r="R662" s="90"/>
      <c r="S662" s="90"/>
      <c r="T662" s="90"/>
      <c r="U662" s="90"/>
      <c r="V662" s="90"/>
      <c r="W662" s="90"/>
      <c r="X662" s="90"/>
      <c r="Y662" s="90"/>
      <c r="Z662" s="90"/>
      <c r="AA662" s="90"/>
      <c r="AB662" s="90"/>
      <c r="AC662" s="90"/>
      <c r="AD662" s="90"/>
    </row>
    <row r="663" spans="2:30" s="82" customFormat="1">
      <c r="B663" s="90"/>
      <c r="C663" s="90"/>
      <c r="D663" s="90"/>
      <c r="E663" s="90"/>
      <c r="F663" s="90"/>
      <c r="G663" s="90"/>
      <c r="H663" s="90"/>
      <c r="I663" s="90"/>
      <c r="J663" s="90"/>
      <c r="K663" s="90"/>
      <c r="L663" s="90"/>
      <c r="M663" s="90"/>
      <c r="N663" s="90"/>
      <c r="O663" s="90"/>
      <c r="P663" s="90"/>
      <c r="Q663" s="90"/>
      <c r="R663" s="90"/>
      <c r="S663" s="90"/>
      <c r="T663" s="90"/>
      <c r="U663" s="90"/>
      <c r="V663" s="90"/>
      <c r="W663" s="90"/>
      <c r="X663" s="90"/>
      <c r="Y663" s="90"/>
      <c r="Z663" s="90"/>
      <c r="AA663" s="90"/>
      <c r="AB663" s="90"/>
      <c r="AC663" s="90"/>
      <c r="AD663" s="90"/>
    </row>
    <row r="664" spans="2:30" s="82" customFormat="1">
      <c r="B664" s="90"/>
      <c r="C664" s="90"/>
      <c r="D664" s="90"/>
      <c r="E664" s="90"/>
      <c r="F664" s="90"/>
      <c r="G664" s="90"/>
      <c r="H664" s="90"/>
      <c r="I664" s="90"/>
      <c r="J664" s="90"/>
      <c r="K664" s="90"/>
      <c r="L664" s="90"/>
      <c r="M664" s="90"/>
      <c r="N664" s="90"/>
      <c r="O664" s="90"/>
      <c r="P664" s="90"/>
      <c r="Q664" s="90"/>
      <c r="R664" s="90"/>
      <c r="S664" s="90"/>
      <c r="T664" s="90"/>
      <c r="U664" s="90"/>
      <c r="V664" s="90"/>
      <c r="W664" s="90"/>
      <c r="X664" s="90"/>
      <c r="Y664" s="90"/>
      <c r="Z664" s="90"/>
      <c r="AA664" s="90"/>
      <c r="AB664" s="90"/>
      <c r="AC664" s="90"/>
      <c r="AD664" s="90"/>
    </row>
    <row r="665" spans="2:30" s="82" customFormat="1">
      <c r="B665" s="90"/>
      <c r="C665" s="90"/>
      <c r="D665" s="90"/>
      <c r="E665" s="90"/>
      <c r="F665" s="90"/>
      <c r="G665" s="90"/>
      <c r="H665" s="90"/>
      <c r="I665" s="90"/>
      <c r="J665" s="90"/>
      <c r="K665" s="90"/>
      <c r="L665" s="90"/>
      <c r="M665" s="90"/>
      <c r="N665" s="90"/>
      <c r="O665" s="90"/>
      <c r="P665" s="90"/>
      <c r="Q665" s="90"/>
      <c r="R665" s="90"/>
      <c r="S665" s="90"/>
      <c r="T665" s="90"/>
      <c r="U665" s="90"/>
      <c r="V665" s="90"/>
      <c r="W665" s="90"/>
      <c r="X665" s="90"/>
      <c r="Y665" s="90"/>
      <c r="Z665" s="90"/>
      <c r="AA665" s="90"/>
      <c r="AB665" s="90"/>
      <c r="AC665" s="90"/>
      <c r="AD665" s="90"/>
    </row>
    <row r="666" spans="2:30" s="82" customFormat="1">
      <c r="B666" s="90"/>
      <c r="C666" s="90"/>
      <c r="D666" s="90"/>
      <c r="E666" s="90"/>
      <c r="F666" s="90"/>
      <c r="G666" s="90"/>
      <c r="H666" s="90"/>
      <c r="I666" s="90"/>
      <c r="J666" s="90"/>
      <c r="K666" s="90"/>
      <c r="L666" s="90"/>
      <c r="M666" s="90"/>
      <c r="N666" s="90"/>
      <c r="O666" s="90"/>
      <c r="P666" s="90"/>
      <c r="Q666" s="90"/>
      <c r="R666" s="90"/>
      <c r="S666" s="90"/>
      <c r="T666" s="90"/>
      <c r="U666" s="90"/>
      <c r="V666" s="90"/>
      <c r="W666" s="90"/>
      <c r="X666" s="90"/>
      <c r="Y666" s="90"/>
      <c r="Z666" s="90"/>
      <c r="AA666" s="90"/>
      <c r="AB666" s="90"/>
      <c r="AC666" s="90"/>
      <c r="AD666" s="90"/>
    </row>
    <row r="667" spans="2:30" s="82" customFormat="1">
      <c r="B667" s="90"/>
      <c r="C667" s="90"/>
      <c r="D667" s="90"/>
      <c r="E667" s="90"/>
      <c r="F667" s="90"/>
      <c r="G667" s="90"/>
      <c r="H667" s="90"/>
      <c r="I667" s="90"/>
      <c r="J667" s="90"/>
      <c r="K667" s="90"/>
      <c r="L667" s="90"/>
      <c r="M667" s="90"/>
      <c r="N667" s="90"/>
      <c r="O667" s="90"/>
      <c r="P667" s="90"/>
      <c r="Q667" s="90"/>
      <c r="R667" s="90"/>
      <c r="S667" s="90"/>
      <c r="T667" s="90"/>
      <c r="U667" s="90"/>
      <c r="V667" s="90"/>
      <c r="W667" s="90"/>
      <c r="X667" s="90"/>
      <c r="Y667" s="90"/>
      <c r="Z667" s="90"/>
      <c r="AA667" s="90"/>
      <c r="AB667" s="90"/>
      <c r="AC667" s="90"/>
      <c r="AD667" s="90"/>
    </row>
    <row r="668" spans="2:30" s="82" customFormat="1">
      <c r="B668" s="90"/>
      <c r="C668" s="90"/>
      <c r="D668" s="90"/>
      <c r="E668" s="90"/>
      <c r="F668" s="90"/>
      <c r="G668" s="90"/>
      <c r="H668" s="90"/>
      <c r="I668" s="90"/>
      <c r="J668" s="90"/>
      <c r="K668" s="90"/>
      <c r="L668" s="90"/>
      <c r="M668" s="90"/>
      <c r="N668" s="90"/>
      <c r="O668" s="90"/>
      <c r="P668" s="90"/>
      <c r="Q668" s="90"/>
      <c r="R668" s="90"/>
      <c r="S668" s="90"/>
      <c r="T668" s="90"/>
      <c r="U668" s="90"/>
      <c r="V668" s="90"/>
      <c r="W668" s="90"/>
      <c r="X668" s="90"/>
      <c r="Y668" s="90"/>
      <c r="Z668" s="90"/>
      <c r="AA668" s="90"/>
      <c r="AB668" s="90"/>
      <c r="AC668" s="90"/>
      <c r="AD668" s="90"/>
    </row>
    <row r="669" spans="2:30" s="82" customFormat="1">
      <c r="B669" s="90"/>
      <c r="C669" s="90"/>
      <c r="D669" s="90"/>
      <c r="E669" s="90"/>
      <c r="F669" s="90"/>
      <c r="G669" s="90"/>
      <c r="H669" s="90"/>
      <c r="I669" s="90"/>
      <c r="J669" s="90"/>
      <c r="K669" s="90"/>
      <c r="L669" s="90"/>
      <c r="M669" s="90"/>
      <c r="N669" s="90"/>
      <c r="O669" s="90"/>
      <c r="P669" s="90"/>
      <c r="Q669" s="90"/>
      <c r="R669" s="90"/>
      <c r="S669" s="90"/>
      <c r="T669" s="90"/>
      <c r="U669" s="90"/>
      <c r="V669" s="90"/>
      <c r="W669" s="90"/>
      <c r="X669" s="90"/>
      <c r="Y669" s="90"/>
      <c r="Z669" s="90"/>
      <c r="AA669" s="90"/>
      <c r="AB669" s="90"/>
      <c r="AC669" s="90"/>
      <c r="AD669" s="90"/>
    </row>
    <row r="670" spans="2:30" s="82" customFormat="1">
      <c r="B670" s="90"/>
      <c r="C670" s="90"/>
      <c r="D670" s="90"/>
      <c r="E670" s="90"/>
      <c r="F670" s="90"/>
      <c r="G670" s="90"/>
      <c r="H670" s="90"/>
      <c r="I670" s="90"/>
      <c r="J670" s="90"/>
      <c r="K670" s="90"/>
      <c r="L670" s="90"/>
      <c r="M670" s="90"/>
      <c r="N670" s="90"/>
      <c r="O670" s="90"/>
      <c r="P670" s="90"/>
      <c r="Q670" s="90"/>
      <c r="R670" s="90"/>
      <c r="S670" s="90"/>
      <c r="T670" s="90"/>
      <c r="U670" s="90"/>
      <c r="V670" s="90"/>
      <c r="W670" s="90"/>
      <c r="X670" s="90"/>
      <c r="Y670" s="90"/>
      <c r="Z670" s="90"/>
      <c r="AA670" s="90"/>
      <c r="AB670" s="90"/>
      <c r="AC670" s="90"/>
      <c r="AD670" s="90"/>
    </row>
    <row r="671" spans="2:30" s="82" customFormat="1">
      <c r="B671" s="90"/>
      <c r="C671" s="90"/>
      <c r="D671" s="90"/>
      <c r="E671" s="90"/>
      <c r="F671" s="90"/>
      <c r="G671" s="90"/>
      <c r="H671" s="90"/>
      <c r="I671" s="90"/>
      <c r="J671" s="90"/>
      <c r="K671" s="90"/>
      <c r="L671" s="90"/>
      <c r="M671" s="90"/>
      <c r="N671" s="90"/>
      <c r="O671" s="90"/>
      <c r="P671" s="90"/>
      <c r="Q671" s="90"/>
      <c r="R671" s="90"/>
      <c r="S671" s="90"/>
      <c r="T671" s="90"/>
      <c r="U671" s="90"/>
      <c r="V671" s="90"/>
      <c r="W671" s="90"/>
      <c r="X671" s="90"/>
      <c r="Y671" s="90"/>
      <c r="Z671" s="90"/>
      <c r="AA671" s="90"/>
      <c r="AB671" s="90"/>
      <c r="AC671" s="90"/>
      <c r="AD671" s="90"/>
    </row>
    <row r="672" spans="2:30" s="82" customFormat="1">
      <c r="B672" s="90"/>
      <c r="C672" s="90"/>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c r="AB672" s="90"/>
      <c r="AC672" s="90"/>
      <c r="AD672" s="90"/>
    </row>
    <row r="673" spans="2:30" s="82" customFormat="1">
      <c r="B673" s="90"/>
      <c r="C673" s="90"/>
      <c r="D673" s="90"/>
      <c r="E673" s="90"/>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c r="AD673" s="90"/>
    </row>
    <row r="674" spans="2:30" s="82" customFormat="1">
      <c r="B674" s="90"/>
      <c r="C674" s="90"/>
      <c r="D674" s="90"/>
      <c r="E674" s="90"/>
      <c r="F674" s="90"/>
      <c r="G674" s="90"/>
      <c r="H674" s="90"/>
      <c r="I674" s="90"/>
      <c r="J674" s="90"/>
      <c r="K674" s="90"/>
      <c r="L674" s="90"/>
      <c r="M674" s="90"/>
      <c r="N674" s="90"/>
      <c r="O674" s="90"/>
      <c r="P674" s="90"/>
      <c r="Q674" s="90"/>
      <c r="R674" s="90"/>
      <c r="S674" s="90"/>
      <c r="T674" s="90"/>
      <c r="U674" s="90"/>
      <c r="V674" s="90"/>
      <c r="W674" s="90"/>
      <c r="X674" s="90"/>
      <c r="Y674" s="90"/>
      <c r="Z674" s="90"/>
      <c r="AA674" s="90"/>
      <c r="AB674" s="90"/>
      <c r="AC674" s="90"/>
      <c r="AD674" s="90"/>
    </row>
    <row r="675" spans="2:30" s="82" customFormat="1">
      <c r="B675" s="90"/>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c r="AA675" s="90"/>
      <c r="AB675" s="90"/>
      <c r="AC675" s="90"/>
      <c r="AD675" s="90"/>
    </row>
    <row r="676" spans="2:30" s="82" customFormat="1">
      <c r="B676" s="90"/>
      <c r="C676" s="90"/>
      <c r="D676" s="90"/>
      <c r="E676" s="90"/>
      <c r="F676" s="90"/>
      <c r="G676" s="90"/>
      <c r="H676" s="90"/>
      <c r="I676" s="90"/>
      <c r="J676" s="90"/>
      <c r="K676" s="90"/>
      <c r="L676" s="90"/>
      <c r="M676" s="90"/>
      <c r="N676" s="90"/>
      <c r="O676" s="90"/>
      <c r="P676" s="90"/>
      <c r="Q676" s="90"/>
      <c r="R676" s="90"/>
      <c r="S676" s="90"/>
      <c r="T676" s="90"/>
      <c r="U676" s="90"/>
      <c r="V676" s="90"/>
      <c r="W676" s="90"/>
      <c r="X676" s="90"/>
      <c r="Y676" s="90"/>
      <c r="Z676" s="90"/>
      <c r="AA676" s="90"/>
      <c r="AB676" s="90"/>
      <c r="AC676" s="90"/>
      <c r="AD676" s="90"/>
    </row>
    <row r="677" spans="2:30" s="82" customFormat="1">
      <c r="B677" s="90"/>
      <c r="C677" s="90"/>
      <c r="D677" s="90"/>
      <c r="E677" s="90"/>
      <c r="F677" s="90"/>
      <c r="G677" s="90"/>
      <c r="H677" s="90"/>
      <c r="I677" s="90"/>
      <c r="J677" s="90"/>
      <c r="K677" s="90"/>
      <c r="L677" s="90"/>
      <c r="M677" s="90"/>
      <c r="N677" s="90"/>
      <c r="O677" s="90"/>
      <c r="P677" s="90"/>
      <c r="Q677" s="90"/>
      <c r="R677" s="90"/>
      <c r="S677" s="90"/>
      <c r="T677" s="90"/>
      <c r="U677" s="90"/>
      <c r="V677" s="90"/>
      <c r="W677" s="90"/>
      <c r="X677" s="90"/>
      <c r="Y677" s="90"/>
      <c r="Z677" s="90"/>
      <c r="AA677" s="90"/>
      <c r="AB677" s="90"/>
      <c r="AC677" s="90"/>
      <c r="AD677" s="90"/>
    </row>
    <row r="678" spans="2:30" s="82" customFormat="1">
      <c r="B678" s="90"/>
      <c r="C678" s="90"/>
      <c r="D678" s="90"/>
      <c r="E678" s="90"/>
      <c r="F678" s="90"/>
      <c r="G678" s="90"/>
      <c r="H678" s="90"/>
      <c r="I678" s="90"/>
      <c r="J678" s="90"/>
      <c r="K678" s="90"/>
      <c r="L678" s="90"/>
      <c r="M678" s="90"/>
      <c r="N678" s="90"/>
      <c r="O678" s="90"/>
      <c r="P678" s="90"/>
      <c r="Q678" s="90"/>
      <c r="R678" s="90"/>
      <c r="S678" s="90"/>
      <c r="T678" s="90"/>
      <c r="U678" s="90"/>
      <c r="V678" s="90"/>
      <c r="W678" s="90"/>
      <c r="X678" s="90"/>
      <c r="Y678" s="90"/>
      <c r="Z678" s="90"/>
      <c r="AA678" s="90"/>
      <c r="AB678" s="90"/>
      <c r="AC678" s="90"/>
      <c r="AD678" s="90"/>
    </row>
    <row r="679" spans="2:30" s="82" customFormat="1">
      <c r="B679" s="90"/>
      <c r="C679" s="90"/>
      <c r="D679" s="90"/>
      <c r="E679" s="90"/>
      <c r="F679" s="90"/>
      <c r="G679" s="90"/>
      <c r="H679" s="90"/>
      <c r="I679" s="90"/>
      <c r="J679" s="90"/>
      <c r="K679" s="90"/>
      <c r="L679" s="90"/>
      <c r="M679" s="90"/>
      <c r="N679" s="90"/>
      <c r="O679" s="90"/>
      <c r="P679" s="90"/>
      <c r="Q679" s="90"/>
      <c r="R679" s="90"/>
      <c r="S679" s="90"/>
      <c r="T679" s="90"/>
      <c r="U679" s="90"/>
      <c r="V679" s="90"/>
      <c r="W679" s="90"/>
      <c r="X679" s="90"/>
      <c r="Y679" s="90"/>
      <c r="Z679" s="90"/>
      <c r="AA679" s="90"/>
      <c r="AB679" s="90"/>
      <c r="AC679" s="90"/>
      <c r="AD679" s="90"/>
    </row>
    <row r="680" spans="2:30" s="82" customFormat="1">
      <c r="B680" s="90"/>
      <c r="C680" s="90"/>
      <c r="D680" s="90"/>
      <c r="E680" s="90"/>
      <c r="F680" s="90"/>
      <c r="G680" s="90"/>
      <c r="H680" s="90"/>
      <c r="I680" s="90"/>
      <c r="J680" s="90"/>
      <c r="K680" s="90"/>
      <c r="L680" s="90"/>
      <c r="M680" s="90"/>
      <c r="N680" s="90"/>
      <c r="O680" s="90"/>
      <c r="P680" s="90"/>
      <c r="Q680" s="90"/>
      <c r="R680" s="90"/>
      <c r="S680" s="90"/>
      <c r="T680" s="90"/>
      <c r="U680" s="90"/>
      <c r="V680" s="90"/>
      <c r="W680" s="90"/>
      <c r="X680" s="90"/>
      <c r="Y680" s="90"/>
      <c r="Z680" s="90"/>
      <c r="AA680" s="90"/>
      <c r="AB680" s="90"/>
      <c r="AC680" s="90"/>
      <c r="AD680" s="90"/>
    </row>
    <row r="681" spans="2:30" s="82" customFormat="1">
      <c r="B681" s="90"/>
      <c r="C681" s="90"/>
      <c r="D681" s="90"/>
      <c r="E681" s="90"/>
      <c r="F681" s="90"/>
      <c r="G681" s="90"/>
      <c r="H681" s="90"/>
      <c r="I681" s="90"/>
      <c r="J681" s="90"/>
      <c r="K681" s="90"/>
      <c r="L681" s="90"/>
      <c r="M681" s="90"/>
      <c r="N681" s="90"/>
      <c r="O681" s="90"/>
      <c r="P681" s="90"/>
      <c r="Q681" s="90"/>
      <c r="R681" s="90"/>
      <c r="S681" s="90"/>
      <c r="T681" s="90"/>
      <c r="U681" s="90"/>
      <c r="V681" s="90"/>
      <c r="W681" s="90"/>
      <c r="X681" s="90"/>
      <c r="Y681" s="90"/>
      <c r="Z681" s="90"/>
      <c r="AA681" s="90"/>
      <c r="AB681" s="90"/>
      <c r="AC681" s="90"/>
      <c r="AD681" s="90"/>
    </row>
    <row r="682" spans="2:30" s="82" customFormat="1">
      <c r="B682" s="90"/>
      <c r="C682" s="90"/>
      <c r="D682" s="90"/>
      <c r="E682" s="90"/>
      <c r="F682" s="90"/>
      <c r="G682" s="90"/>
      <c r="H682" s="90"/>
      <c r="I682" s="90"/>
      <c r="J682" s="90"/>
      <c r="K682" s="90"/>
      <c r="L682" s="90"/>
      <c r="M682" s="90"/>
      <c r="N682" s="90"/>
      <c r="O682" s="90"/>
      <c r="P682" s="90"/>
      <c r="Q682" s="90"/>
      <c r="R682" s="90"/>
      <c r="S682" s="90"/>
      <c r="T682" s="90"/>
      <c r="U682" s="90"/>
      <c r="V682" s="90"/>
      <c r="W682" s="90"/>
      <c r="X682" s="90"/>
      <c r="Y682" s="90"/>
      <c r="Z682" s="90"/>
      <c r="AA682" s="90"/>
      <c r="AB682" s="90"/>
      <c r="AC682" s="90"/>
      <c r="AD682" s="90"/>
    </row>
    <row r="683" spans="2:30" s="82" customFormat="1">
      <c r="B683" s="90"/>
      <c r="C683" s="90"/>
      <c r="D683" s="90"/>
      <c r="E683" s="90"/>
      <c r="F683" s="90"/>
      <c r="G683" s="90"/>
      <c r="H683" s="90"/>
      <c r="I683" s="90"/>
      <c r="J683" s="90"/>
      <c r="K683" s="90"/>
      <c r="L683" s="90"/>
      <c r="M683" s="90"/>
      <c r="N683" s="90"/>
      <c r="O683" s="90"/>
      <c r="P683" s="90"/>
      <c r="Q683" s="90"/>
      <c r="R683" s="90"/>
      <c r="S683" s="90"/>
      <c r="T683" s="90"/>
      <c r="U683" s="90"/>
      <c r="V683" s="90"/>
      <c r="W683" s="90"/>
      <c r="X683" s="90"/>
      <c r="Y683" s="90"/>
      <c r="Z683" s="90"/>
      <c r="AA683" s="90"/>
      <c r="AB683" s="90"/>
      <c r="AC683" s="90"/>
      <c r="AD683" s="90"/>
    </row>
    <row r="684" spans="2:30" s="82" customFormat="1">
      <c r="B684" s="90"/>
      <c r="C684" s="90"/>
      <c r="D684" s="90"/>
      <c r="E684" s="90"/>
      <c r="F684" s="90"/>
      <c r="G684" s="90"/>
      <c r="H684" s="90"/>
      <c r="I684" s="90"/>
      <c r="J684" s="90"/>
      <c r="K684" s="90"/>
      <c r="L684" s="90"/>
      <c r="M684" s="90"/>
      <c r="N684" s="90"/>
      <c r="O684" s="90"/>
      <c r="P684" s="90"/>
      <c r="Q684" s="90"/>
      <c r="R684" s="90"/>
      <c r="S684" s="90"/>
      <c r="T684" s="90"/>
      <c r="U684" s="90"/>
      <c r="V684" s="90"/>
      <c r="W684" s="90"/>
      <c r="X684" s="90"/>
      <c r="Y684" s="90"/>
      <c r="Z684" s="90"/>
      <c r="AA684" s="90"/>
      <c r="AB684" s="90"/>
      <c r="AC684" s="90"/>
      <c r="AD684" s="90"/>
    </row>
    <row r="685" spans="2:30" s="82" customFormat="1">
      <c r="B685" s="90"/>
      <c r="C685" s="90"/>
      <c r="D685" s="90"/>
      <c r="E685" s="90"/>
      <c r="F685" s="90"/>
      <c r="G685" s="90"/>
      <c r="H685" s="90"/>
      <c r="I685" s="90"/>
      <c r="J685" s="90"/>
      <c r="K685" s="90"/>
      <c r="L685" s="90"/>
      <c r="M685" s="90"/>
      <c r="N685" s="90"/>
      <c r="O685" s="90"/>
      <c r="P685" s="90"/>
      <c r="Q685" s="90"/>
      <c r="R685" s="90"/>
      <c r="S685" s="90"/>
      <c r="T685" s="90"/>
      <c r="U685" s="90"/>
      <c r="V685" s="90"/>
      <c r="W685" s="90"/>
      <c r="X685" s="90"/>
      <c r="Y685" s="90"/>
      <c r="Z685" s="90"/>
      <c r="AA685" s="90"/>
      <c r="AB685" s="90"/>
      <c r="AC685" s="90"/>
      <c r="AD685" s="90"/>
    </row>
    <row r="686" spans="2:30" s="82" customFormat="1">
      <c r="B686" s="90"/>
      <c r="C686" s="90"/>
      <c r="D686" s="90"/>
      <c r="E686" s="90"/>
      <c r="F686" s="90"/>
      <c r="G686" s="90"/>
      <c r="H686" s="90"/>
      <c r="I686" s="90"/>
      <c r="J686" s="90"/>
      <c r="K686" s="90"/>
      <c r="L686" s="90"/>
      <c r="M686" s="90"/>
      <c r="N686" s="90"/>
      <c r="O686" s="90"/>
      <c r="P686" s="90"/>
      <c r="Q686" s="90"/>
      <c r="R686" s="90"/>
      <c r="S686" s="90"/>
      <c r="T686" s="90"/>
      <c r="U686" s="90"/>
      <c r="V686" s="90"/>
      <c r="W686" s="90"/>
      <c r="X686" s="90"/>
      <c r="Y686" s="90"/>
      <c r="Z686" s="90"/>
      <c r="AA686" s="90"/>
      <c r="AB686" s="90"/>
      <c r="AC686" s="90"/>
      <c r="AD686" s="90"/>
    </row>
    <row r="687" spans="2:30" s="82" customFormat="1">
      <c r="B687" s="90"/>
      <c r="C687" s="90"/>
      <c r="D687" s="90"/>
      <c r="E687" s="90"/>
      <c r="F687" s="90"/>
      <c r="G687" s="90"/>
      <c r="H687" s="90"/>
      <c r="I687" s="90"/>
      <c r="J687" s="90"/>
      <c r="K687" s="90"/>
      <c r="L687" s="90"/>
      <c r="M687" s="90"/>
      <c r="N687" s="90"/>
      <c r="O687" s="90"/>
      <c r="P687" s="90"/>
      <c r="Q687" s="90"/>
      <c r="R687" s="90"/>
      <c r="S687" s="90"/>
      <c r="T687" s="90"/>
      <c r="U687" s="90"/>
      <c r="V687" s="90"/>
      <c r="W687" s="90"/>
      <c r="X687" s="90"/>
      <c r="Y687" s="90"/>
      <c r="Z687" s="90"/>
      <c r="AA687" s="90"/>
      <c r="AB687" s="90"/>
      <c r="AC687" s="90"/>
      <c r="AD687" s="90"/>
    </row>
    <row r="688" spans="2:30" s="82" customFormat="1">
      <c r="B688" s="90"/>
      <c r="C688" s="90"/>
      <c r="D688" s="90"/>
      <c r="E688" s="90"/>
      <c r="F688" s="90"/>
      <c r="G688" s="90"/>
      <c r="H688" s="90"/>
      <c r="I688" s="90"/>
      <c r="J688" s="90"/>
      <c r="K688" s="90"/>
      <c r="L688" s="90"/>
      <c r="M688" s="90"/>
      <c r="N688" s="90"/>
      <c r="O688" s="90"/>
      <c r="P688" s="90"/>
      <c r="Q688" s="90"/>
      <c r="R688" s="90"/>
      <c r="S688" s="90"/>
      <c r="T688" s="90"/>
      <c r="U688" s="90"/>
      <c r="V688" s="90"/>
      <c r="W688" s="90"/>
      <c r="X688" s="90"/>
      <c r="Y688" s="90"/>
      <c r="Z688" s="90"/>
      <c r="AA688" s="90"/>
      <c r="AB688" s="90"/>
      <c r="AC688" s="90"/>
      <c r="AD688" s="90"/>
    </row>
    <row r="689" spans="2:30" s="82" customFormat="1">
      <c r="B689" s="90"/>
      <c r="C689" s="90"/>
      <c r="D689" s="90"/>
      <c r="E689" s="90"/>
      <c r="F689" s="90"/>
      <c r="G689" s="90"/>
      <c r="H689" s="90"/>
      <c r="I689" s="90"/>
      <c r="J689" s="90"/>
      <c r="K689" s="90"/>
      <c r="L689" s="90"/>
      <c r="M689" s="90"/>
      <c r="N689" s="90"/>
      <c r="O689" s="90"/>
      <c r="P689" s="90"/>
      <c r="Q689" s="90"/>
      <c r="R689" s="90"/>
      <c r="S689" s="90"/>
      <c r="T689" s="90"/>
      <c r="U689" s="90"/>
      <c r="V689" s="90"/>
      <c r="W689" s="90"/>
      <c r="X689" s="90"/>
      <c r="Y689" s="90"/>
      <c r="Z689" s="90"/>
      <c r="AA689" s="90"/>
      <c r="AB689" s="90"/>
      <c r="AC689" s="90"/>
      <c r="AD689" s="90"/>
    </row>
    <row r="690" spans="2:30" s="82" customFormat="1">
      <c r="B690" s="90"/>
      <c r="C690" s="90"/>
      <c r="D690" s="90"/>
      <c r="E690" s="90"/>
      <c r="F690" s="90"/>
      <c r="G690" s="90"/>
      <c r="H690" s="90"/>
      <c r="I690" s="90"/>
      <c r="J690" s="90"/>
      <c r="K690" s="90"/>
      <c r="L690" s="90"/>
      <c r="M690" s="90"/>
      <c r="N690" s="90"/>
      <c r="O690" s="90"/>
      <c r="P690" s="90"/>
      <c r="Q690" s="90"/>
      <c r="R690" s="90"/>
      <c r="S690" s="90"/>
      <c r="T690" s="90"/>
      <c r="U690" s="90"/>
      <c r="V690" s="90"/>
      <c r="W690" s="90"/>
      <c r="X690" s="90"/>
      <c r="Y690" s="90"/>
      <c r="Z690" s="90"/>
      <c r="AA690" s="90"/>
      <c r="AB690" s="90"/>
      <c r="AC690" s="90"/>
      <c r="AD690" s="90"/>
    </row>
    <row r="691" spans="2:30" s="82" customFormat="1">
      <c r="B691" s="90"/>
      <c r="C691" s="90"/>
      <c r="D691" s="90"/>
      <c r="E691" s="90"/>
      <c r="F691" s="90"/>
      <c r="G691" s="90"/>
      <c r="H691" s="90"/>
      <c r="I691" s="90"/>
      <c r="J691" s="90"/>
      <c r="K691" s="90"/>
      <c r="L691" s="90"/>
      <c r="M691" s="90"/>
      <c r="N691" s="90"/>
      <c r="O691" s="90"/>
      <c r="P691" s="90"/>
      <c r="Q691" s="90"/>
      <c r="R691" s="90"/>
      <c r="S691" s="90"/>
      <c r="T691" s="90"/>
      <c r="U691" s="90"/>
      <c r="V691" s="90"/>
      <c r="W691" s="90"/>
      <c r="X691" s="90"/>
      <c r="Y691" s="90"/>
      <c r="Z691" s="90"/>
      <c r="AA691" s="90"/>
      <c r="AB691" s="90"/>
      <c r="AC691" s="90"/>
      <c r="AD691" s="90"/>
    </row>
    <row r="692" spans="2:30" s="82" customFormat="1">
      <c r="B692" s="90"/>
      <c r="C692" s="90"/>
      <c r="D692" s="90"/>
      <c r="E692" s="90"/>
      <c r="F692" s="90"/>
      <c r="G692" s="90"/>
      <c r="H692" s="90"/>
      <c r="I692" s="90"/>
      <c r="J692" s="90"/>
      <c r="K692" s="90"/>
      <c r="L692" s="90"/>
      <c r="M692" s="90"/>
      <c r="N692" s="90"/>
      <c r="O692" s="90"/>
      <c r="P692" s="90"/>
      <c r="Q692" s="90"/>
      <c r="R692" s="90"/>
      <c r="S692" s="90"/>
      <c r="T692" s="90"/>
      <c r="U692" s="90"/>
      <c r="V692" s="90"/>
      <c r="W692" s="90"/>
      <c r="X692" s="90"/>
      <c r="Y692" s="90"/>
      <c r="Z692" s="90"/>
      <c r="AA692" s="90"/>
      <c r="AB692" s="90"/>
      <c r="AC692" s="90"/>
      <c r="AD692" s="90"/>
    </row>
    <row r="693" spans="2:30" s="82" customFormat="1">
      <c r="B693" s="90"/>
      <c r="C693" s="90"/>
      <c r="D693" s="90"/>
      <c r="E693" s="90"/>
      <c r="F693" s="90"/>
      <c r="G693" s="90"/>
      <c r="H693" s="90"/>
      <c r="I693" s="90"/>
      <c r="J693" s="90"/>
      <c r="K693" s="90"/>
      <c r="L693" s="90"/>
      <c r="M693" s="90"/>
      <c r="N693" s="90"/>
      <c r="O693" s="90"/>
      <c r="P693" s="90"/>
      <c r="Q693" s="90"/>
      <c r="R693" s="90"/>
      <c r="S693" s="90"/>
      <c r="T693" s="90"/>
      <c r="U693" s="90"/>
      <c r="V693" s="90"/>
      <c r="W693" s="90"/>
      <c r="X693" s="90"/>
      <c r="Y693" s="90"/>
      <c r="Z693" s="90"/>
      <c r="AA693" s="90"/>
      <c r="AB693" s="90"/>
      <c r="AC693" s="90"/>
      <c r="AD693" s="90"/>
    </row>
    <row r="694" spans="2:30" s="82" customFormat="1">
      <c r="B694" s="90"/>
      <c r="C694" s="90"/>
      <c r="D694" s="90"/>
      <c r="E694" s="90"/>
      <c r="F694" s="90"/>
      <c r="G694" s="90"/>
      <c r="H694" s="90"/>
      <c r="I694" s="90"/>
      <c r="J694" s="90"/>
      <c r="K694" s="90"/>
      <c r="L694" s="90"/>
      <c r="M694" s="90"/>
      <c r="N694" s="90"/>
      <c r="O694" s="90"/>
      <c r="P694" s="90"/>
      <c r="Q694" s="90"/>
      <c r="R694" s="90"/>
      <c r="S694" s="90"/>
      <c r="T694" s="90"/>
      <c r="U694" s="90"/>
      <c r="V694" s="90"/>
      <c r="W694" s="90"/>
      <c r="X694" s="90"/>
      <c r="Y694" s="90"/>
      <c r="Z694" s="90"/>
      <c r="AA694" s="90"/>
      <c r="AB694" s="90"/>
      <c r="AC694" s="90"/>
      <c r="AD694" s="90"/>
    </row>
    <row r="695" spans="2:30" s="82" customFormat="1">
      <c r="B695" s="90"/>
      <c r="C695" s="90"/>
      <c r="D695" s="90"/>
      <c r="E695" s="90"/>
      <c r="F695" s="90"/>
      <c r="G695" s="90"/>
      <c r="H695" s="90"/>
      <c r="I695" s="90"/>
      <c r="J695" s="90"/>
      <c r="K695" s="90"/>
      <c r="L695" s="90"/>
      <c r="M695" s="90"/>
      <c r="N695" s="90"/>
      <c r="O695" s="90"/>
      <c r="P695" s="90"/>
      <c r="Q695" s="90"/>
      <c r="R695" s="90"/>
      <c r="S695" s="90"/>
      <c r="T695" s="90"/>
      <c r="U695" s="90"/>
      <c r="V695" s="90"/>
      <c r="W695" s="90"/>
      <c r="X695" s="90"/>
      <c r="Y695" s="90"/>
      <c r="Z695" s="90"/>
      <c r="AA695" s="90"/>
      <c r="AB695" s="90"/>
      <c r="AC695" s="90"/>
      <c r="AD695" s="90"/>
    </row>
    <row r="696" spans="2:30" s="82" customFormat="1">
      <c r="B696" s="90"/>
      <c r="C696" s="90"/>
      <c r="D696" s="90"/>
      <c r="E696" s="90"/>
      <c r="F696" s="90"/>
      <c r="G696" s="90"/>
      <c r="H696" s="90"/>
      <c r="I696" s="90"/>
      <c r="J696" s="90"/>
      <c r="K696" s="90"/>
      <c r="L696" s="90"/>
      <c r="M696" s="90"/>
      <c r="N696" s="90"/>
      <c r="O696" s="90"/>
      <c r="P696" s="90"/>
      <c r="Q696" s="90"/>
      <c r="R696" s="90"/>
      <c r="S696" s="90"/>
      <c r="T696" s="90"/>
      <c r="U696" s="90"/>
      <c r="V696" s="90"/>
      <c r="W696" s="90"/>
      <c r="X696" s="90"/>
      <c r="Y696" s="90"/>
      <c r="Z696" s="90"/>
      <c r="AA696" s="90"/>
      <c r="AB696" s="90"/>
      <c r="AC696" s="90"/>
      <c r="AD696" s="90"/>
    </row>
    <row r="697" spans="2:30" s="82" customFormat="1">
      <c r="B697" s="90"/>
      <c r="C697" s="90"/>
      <c r="D697" s="90"/>
      <c r="E697" s="90"/>
      <c r="F697" s="90"/>
      <c r="G697" s="90"/>
      <c r="H697" s="90"/>
      <c r="I697" s="90"/>
      <c r="J697" s="90"/>
      <c r="K697" s="90"/>
      <c r="L697" s="90"/>
      <c r="M697" s="90"/>
      <c r="N697" s="90"/>
      <c r="O697" s="90"/>
      <c r="P697" s="90"/>
      <c r="Q697" s="90"/>
      <c r="R697" s="90"/>
      <c r="S697" s="90"/>
      <c r="T697" s="90"/>
      <c r="U697" s="90"/>
      <c r="V697" s="90"/>
      <c r="W697" s="90"/>
      <c r="X697" s="90"/>
      <c r="Y697" s="90"/>
      <c r="Z697" s="90"/>
      <c r="AA697" s="90"/>
      <c r="AB697" s="90"/>
      <c r="AC697" s="90"/>
      <c r="AD697" s="90"/>
    </row>
    <row r="698" spans="2:30" s="82" customFormat="1">
      <c r="B698" s="90"/>
      <c r="C698" s="90"/>
      <c r="D698" s="90"/>
      <c r="E698" s="90"/>
      <c r="F698" s="90"/>
      <c r="G698" s="90"/>
      <c r="H698" s="90"/>
      <c r="I698" s="90"/>
      <c r="J698" s="90"/>
      <c r="K698" s="90"/>
      <c r="L698" s="90"/>
      <c r="M698" s="90"/>
      <c r="N698" s="90"/>
      <c r="O698" s="90"/>
      <c r="P698" s="90"/>
      <c r="Q698" s="90"/>
      <c r="R698" s="90"/>
      <c r="S698" s="90"/>
      <c r="T698" s="90"/>
      <c r="U698" s="90"/>
      <c r="V698" s="90"/>
      <c r="W698" s="90"/>
      <c r="X698" s="90"/>
      <c r="Y698" s="90"/>
      <c r="Z698" s="90"/>
      <c r="AA698" s="90"/>
      <c r="AB698" s="90"/>
      <c r="AC698" s="90"/>
      <c r="AD698" s="90"/>
    </row>
    <row r="699" spans="2:30" s="82" customFormat="1">
      <c r="B699" s="90"/>
      <c r="C699" s="90"/>
      <c r="D699" s="90"/>
      <c r="E699" s="90"/>
      <c r="F699" s="90"/>
      <c r="G699" s="90"/>
      <c r="H699" s="90"/>
      <c r="I699" s="90"/>
      <c r="J699" s="90"/>
      <c r="K699" s="90"/>
      <c r="L699" s="90"/>
      <c r="M699" s="90"/>
      <c r="N699" s="90"/>
      <c r="O699" s="90"/>
      <c r="P699" s="90"/>
      <c r="Q699" s="90"/>
      <c r="R699" s="90"/>
      <c r="S699" s="90"/>
      <c r="T699" s="90"/>
      <c r="U699" s="90"/>
      <c r="V699" s="90"/>
      <c r="W699" s="90"/>
      <c r="X699" s="90"/>
      <c r="Y699" s="90"/>
      <c r="Z699" s="90"/>
      <c r="AA699" s="90"/>
      <c r="AB699" s="90"/>
      <c r="AC699" s="90"/>
      <c r="AD699" s="90"/>
    </row>
    <row r="700" spans="2:30" s="82" customFormat="1">
      <c r="B700" s="90"/>
      <c r="C700" s="90"/>
      <c r="D700" s="90"/>
      <c r="E700" s="90"/>
      <c r="F700" s="90"/>
      <c r="G700" s="90"/>
      <c r="H700" s="90"/>
      <c r="I700" s="90"/>
      <c r="J700" s="90"/>
      <c r="K700" s="90"/>
      <c r="L700" s="90"/>
      <c r="M700" s="90"/>
      <c r="N700" s="90"/>
      <c r="O700" s="90"/>
      <c r="P700" s="90"/>
      <c r="Q700" s="90"/>
      <c r="R700" s="90"/>
      <c r="S700" s="90"/>
      <c r="T700" s="90"/>
      <c r="U700" s="90"/>
      <c r="V700" s="90"/>
      <c r="W700" s="90"/>
      <c r="X700" s="90"/>
      <c r="Y700" s="90"/>
      <c r="Z700" s="90"/>
      <c r="AA700" s="90"/>
      <c r="AB700" s="90"/>
      <c r="AC700" s="90"/>
      <c r="AD700" s="90"/>
    </row>
    <row r="701" spans="2:30" s="82" customFormat="1">
      <c r="B701" s="90"/>
      <c r="C701" s="90"/>
      <c r="D701" s="90"/>
      <c r="E701" s="90"/>
      <c r="F701" s="90"/>
      <c r="G701" s="90"/>
      <c r="H701" s="90"/>
      <c r="I701" s="90"/>
      <c r="J701" s="90"/>
      <c r="K701" s="90"/>
      <c r="L701" s="90"/>
      <c r="M701" s="90"/>
      <c r="N701" s="90"/>
      <c r="O701" s="90"/>
      <c r="P701" s="90"/>
      <c r="Q701" s="90"/>
      <c r="R701" s="90"/>
      <c r="S701" s="90"/>
      <c r="T701" s="90"/>
      <c r="U701" s="90"/>
      <c r="V701" s="90"/>
      <c r="W701" s="90"/>
      <c r="X701" s="90"/>
      <c r="Y701" s="90"/>
      <c r="Z701" s="90"/>
      <c r="AA701" s="90"/>
      <c r="AB701" s="90"/>
      <c r="AC701" s="90"/>
      <c r="AD701" s="90"/>
    </row>
    <row r="702" spans="2:30" s="82" customFormat="1">
      <c r="B702" s="90"/>
      <c r="C702" s="90"/>
      <c r="D702" s="90"/>
      <c r="E702" s="90"/>
      <c r="F702" s="90"/>
      <c r="G702" s="90"/>
      <c r="H702" s="90"/>
      <c r="I702" s="90"/>
      <c r="J702" s="90"/>
      <c r="K702" s="90"/>
      <c r="L702" s="90"/>
      <c r="M702" s="90"/>
      <c r="N702" s="90"/>
      <c r="O702" s="90"/>
      <c r="P702" s="90"/>
      <c r="Q702" s="90"/>
      <c r="R702" s="90"/>
      <c r="S702" s="90"/>
      <c r="T702" s="90"/>
      <c r="U702" s="90"/>
      <c r="V702" s="90"/>
      <c r="W702" s="90"/>
      <c r="X702" s="90"/>
      <c r="Y702" s="90"/>
      <c r="Z702" s="90"/>
      <c r="AA702" s="90"/>
      <c r="AB702" s="90"/>
      <c r="AC702" s="90"/>
      <c r="AD702" s="90"/>
    </row>
    <row r="703" spans="2:30" s="82" customFormat="1">
      <c r="B703" s="90"/>
      <c r="C703" s="90"/>
      <c r="D703" s="90"/>
      <c r="E703" s="90"/>
      <c r="F703" s="90"/>
      <c r="G703" s="90"/>
      <c r="H703" s="90"/>
      <c r="I703" s="90"/>
      <c r="J703" s="90"/>
      <c r="K703" s="90"/>
      <c r="L703" s="90"/>
      <c r="M703" s="90"/>
      <c r="N703" s="90"/>
      <c r="O703" s="90"/>
      <c r="P703" s="90"/>
      <c r="Q703" s="90"/>
      <c r="R703" s="90"/>
      <c r="S703" s="90"/>
      <c r="T703" s="90"/>
      <c r="U703" s="90"/>
      <c r="V703" s="90"/>
      <c r="W703" s="90"/>
      <c r="X703" s="90"/>
      <c r="Y703" s="90"/>
      <c r="Z703" s="90"/>
      <c r="AA703" s="90"/>
      <c r="AB703" s="90"/>
      <c r="AC703" s="90"/>
      <c r="AD703" s="90"/>
    </row>
    <row r="704" spans="2:30" s="82" customFormat="1">
      <c r="B704" s="90"/>
      <c r="C704" s="90"/>
      <c r="D704" s="90"/>
      <c r="E704" s="90"/>
      <c r="F704" s="90"/>
      <c r="G704" s="90"/>
      <c r="H704" s="90"/>
      <c r="I704" s="90"/>
      <c r="J704" s="90"/>
      <c r="K704" s="90"/>
      <c r="L704" s="90"/>
      <c r="M704" s="90"/>
      <c r="N704" s="90"/>
      <c r="O704" s="90"/>
      <c r="P704" s="90"/>
      <c r="Q704" s="90"/>
      <c r="R704" s="90"/>
      <c r="S704" s="90"/>
      <c r="T704" s="90"/>
      <c r="U704" s="90"/>
      <c r="V704" s="90"/>
      <c r="W704" s="90"/>
      <c r="X704" s="90"/>
      <c r="Y704" s="90"/>
      <c r="Z704" s="90"/>
      <c r="AA704" s="90"/>
      <c r="AB704" s="90"/>
      <c r="AC704" s="90"/>
      <c r="AD704" s="90"/>
    </row>
    <row r="705" spans="2:30" s="82" customFormat="1">
      <c r="B705" s="90"/>
      <c r="C705" s="90"/>
      <c r="D705" s="90"/>
      <c r="E705" s="90"/>
      <c r="F705" s="90"/>
      <c r="G705" s="90"/>
      <c r="H705" s="90"/>
      <c r="I705" s="90"/>
      <c r="J705" s="90"/>
      <c r="K705" s="90"/>
      <c r="L705" s="90"/>
      <c r="M705" s="90"/>
      <c r="N705" s="90"/>
      <c r="O705" s="90"/>
      <c r="P705" s="90"/>
      <c r="Q705" s="90"/>
      <c r="R705" s="90"/>
      <c r="S705" s="90"/>
      <c r="T705" s="90"/>
      <c r="U705" s="90"/>
      <c r="V705" s="90"/>
      <c r="W705" s="90"/>
      <c r="X705" s="90"/>
      <c r="Y705" s="90"/>
      <c r="Z705" s="90"/>
      <c r="AA705" s="90"/>
      <c r="AB705" s="90"/>
      <c r="AC705" s="90"/>
      <c r="AD705" s="90"/>
    </row>
    <row r="706" spans="2:30" s="82" customFormat="1">
      <c r="B706" s="90"/>
      <c r="C706" s="90"/>
      <c r="D706" s="90"/>
      <c r="E706" s="90"/>
      <c r="F706" s="90"/>
      <c r="G706" s="90"/>
      <c r="H706" s="90"/>
      <c r="I706" s="90"/>
      <c r="J706" s="90"/>
      <c r="K706" s="90"/>
      <c r="L706" s="90"/>
      <c r="M706" s="90"/>
      <c r="N706" s="90"/>
      <c r="O706" s="90"/>
      <c r="P706" s="90"/>
      <c r="Q706" s="90"/>
      <c r="R706" s="90"/>
      <c r="S706" s="90"/>
      <c r="T706" s="90"/>
      <c r="U706" s="90"/>
      <c r="V706" s="90"/>
      <c r="W706" s="90"/>
      <c r="X706" s="90"/>
      <c r="Y706" s="90"/>
      <c r="Z706" s="90"/>
      <c r="AA706" s="90"/>
      <c r="AB706" s="90"/>
      <c r="AC706" s="90"/>
      <c r="AD706" s="90"/>
    </row>
    <row r="707" spans="2:30" s="82" customFormat="1">
      <c r="B707" s="90"/>
      <c r="C707" s="90"/>
      <c r="D707" s="90"/>
      <c r="E707" s="90"/>
      <c r="F707" s="90"/>
      <c r="G707" s="90"/>
      <c r="H707" s="90"/>
      <c r="I707" s="90"/>
      <c r="J707" s="90"/>
      <c r="K707" s="90"/>
      <c r="L707" s="90"/>
      <c r="M707" s="90"/>
      <c r="N707" s="90"/>
      <c r="O707" s="90"/>
      <c r="P707" s="90"/>
      <c r="Q707" s="90"/>
      <c r="R707" s="90"/>
      <c r="S707" s="90"/>
      <c r="T707" s="90"/>
      <c r="U707" s="90"/>
      <c r="V707" s="90"/>
      <c r="W707" s="90"/>
      <c r="X707" s="90"/>
      <c r="Y707" s="90"/>
      <c r="Z707" s="90"/>
      <c r="AA707" s="90"/>
      <c r="AB707" s="90"/>
      <c r="AC707" s="90"/>
      <c r="AD707" s="90"/>
    </row>
    <row r="708" spans="2:30" s="82" customFormat="1">
      <c r="B708" s="90"/>
      <c r="C708" s="90"/>
      <c r="D708" s="90"/>
      <c r="E708" s="90"/>
      <c r="F708" s="90"/>
      <c r="G708" s="90"/>
      <c r="H708" s="90"/>
      <c r="I708" s="90"/>
      <c r="J708" s="90"/>
      <c r="K708" s="90"/>
      <c r="L708" s="90"/>
      <c r="M708" s="90"/>
      <c r="N708" s="90"/>
      <c r="O708" s="90"/>
      <c r="P708" s="90"/>
      <c r="Q708" s="90"/>
      <c r="R708" s="90"/>
      <c r="S708" s="90"/>
      <c r="T708" s="90"/>
      <c r="U708" s="90"/>
      <c r="V708" s="90"/>
      <c r="W708" s="90"/>
      <c r="X708" s="90"/>
      <c r="Y708" s="90"/>
      <c r="Z708" s="90"/>
      <c r="AA708" s="90"/>
      <c r="AB708" s="90"/>
      <c r="AC708" s="90"/>
      <c r="AD708" s="90"/>
    </row>
    <row r="709" spans="2:30" s="82" customFormat="1">
      <c r="B709" s="90"/>
      <c r="C709" s="90"/>
      <c r="D709" s="90"/>
      <c r="E709" s="90"/>
      <c r="F709" s="90"/>
      <c r="G709" s="90"/>
      <c r="H709" s="90"/>
      <c r="I709" s="90"/>
      <c r="J709" s="90"/>
      <c r="K709" s="90"/>
      <c r="L709" s="90"/>
      <c r="M709" s="90"/>
      <c r="N709" s="90"/>
      <c r="O709" s="90"/>
      <c r="P709" s="90"/>
      <c r="Q709" s="90"/>
      <c r="R709" s="90"/>
      <c r="S709" s="90"/>
      <c r="T709" s="90"/>
      <c r="U709" s="90"/>
      <c r="V709" s="90"/>
      <c r="W709" s="90"/>
      <c r="X709" s="90"/>
      <c r="Y709" s="90"/>
      <c r="Z709" s="90"/>
      <c r="AA709" s="90"/>
      <c r="AB709" s="90"/>
      <c r="AC709" s="90"/>
      <c r="AD709" s="90"/>
    </row>
    <row r="710" spans="2:30" s="82" customFormat="1">
      <c r="B710" s="90"/>
      <c r="C710" s="90"/>
      <c r="D710" s="90"/>
      <c r="E710" s="90"/>
      <c r="F710" s="90"/>
      <c r="G710" s="90"/>
      <c r="H710" s="90"/>
      <c r="I710" s="90"/>
      <c r="J710" s="90"/>
      <c r="K710" s="90"/>
      <c r="L710" s="90"/>
      <c r="M710" s="90"/>
      <c r="N710" s="90"/>
      <c r="O710" s="90"/>
      <c r="P710" s="90"/>
      <c r="Q710" s="90"/>
      <c r="R710" s="90"/>
      <c r="S710" s="90"/>
      <c r="T710" s="90"/>
      <c r="U710" s="90"/>
      <c r="V710" s="90"/>
      <c r="W710" s="90"/>
      <c r="X710" s="90"/>
      <c r="Y710" s="90"/>
      <c r="Z710" s="90"/>
      <c r="AA710" s="90"/>
      <c r="AB710" s="90"/>
      <c r="AC710" s="90"/>
      <c r="AD710" s="90"/>
    </row>
    <row r="711" spans="2:30" s="82" customFormat="1">
      <c r="B711" s="90"/>
      <c r="C711" s="90"/>
      <c r="D711" s="90"/>
      <c r="E711" s="90"/>
      <c r="F711" s="90"/>
      <c r="G711" s="90"/>
      <c r="H711" s="90"/>
      <c r="I711" s="90"/>
      <c r="J711" s="90"/>
      <c r="K711" s="90"/>
      <c r="L711" s="90"/>
      <c r="M711" s="90"/>
      <c r="N711" s="90"/>
      <c r="O711" s="90"/>
      <c r="P711" s="90"/>
      <c r="Q711" s="90"/>
      <c r="R711" s="90"/>
      <c r="S711" s="90"/>
      <c r="T711" s="90"/>
      <c r="U711" s="90"/>
      <c r="V711" s="90"/>
      <c r="W711" s="90"/>
      <c r="X711" s="90"/>
      <c r="Y711" s="90"/>
      <c r="Z711" s="90"/>
      <c r="AA711" s="90"/>
      <c r="AB711" s="90"/>
      <c r="AC711" s="90"/>
      <c r="AD711" s="90"/>
    </row>
    <row r="712" spans="2:30" s="82" customFormat="1">
      <c r="B712" s="90"/>
      <c r="C712" s="90"/>
      <c r="D712" s="90"/>
      <c r="E712" s="90"/>
      <c r="F712" s="90"/>
      <c r="G712" s="90"/>
      <c r="H712" s="90"/>
      <c r="I712" s="90"/>
      <c r="J712" s="90"/>
      <c r="K712" s="90"/>
      <c r="L712" s="90"/>
      <c r="M712" s="90"/>
      <c r="N712" s="90"/>
      <c r="O712" s="90"/>
      <c r="P712" s="90"/>
      <c r="Q712" s="90"/>
      <c r="R712" s="90"/>
      <c r="S712" s="90"/>
      <c r="T712" s="90"/>
      <c r="U712" s="90"/>
      <c r="V712" s="90"/>
      <c r="W712" s="90"/>
      <c r="X712" s="90"/>
      <c r="Y712" s="90"/>
      <c r="Z712" s="90"/>
      <c r="AA712" s="90"/>
      <c r="AB712" s="90"/>
      <c r="AC712" s="90"/>
      <c r="AD712" s="90"/>
    </row>
    <row r="713" spans="2:30" s="82" customFormat="1">
      <c r="B713" s="90"/>
      <c r="C713" s="90"/>
      <c r="D713" s="90"/>
      <c r="E713" s="90"/>
      <c r="F713" s="90"/>
      <c r="G713" s="90"/>
      <c r="H713" s="90"/>
      <c r="I713" s="90"/>
      <c r="J713" s="90"/>
      <c r="K713" s="90"/>
      <c r="L713" s="90"/>
      <c r="M713" s="90"/>
      <c r="N713" s="90"/>
      <c r="O713" s="90"/>
      <c r="P713" s="90"/>
      <c r="Q713" s="90"/>
      <c r="R713" s="90"/>
      <c r="S713" s="90"/>
      <c r="T713" s="90"/>
      <c r="U713" s="90"/>
      <c r="V713" s="90"/>
      <c r="W713" s="90"/>
      <c r="X713" s="90"/>
      <c r="Y713" s="90"/>
      <c r="Z713" s="90"/>
      <c r="AA713" s="90"/>
      <c r="AB713" s="90"/>
      <c r="AC713" s="90"/>
      <c r="AD713" s="90"/>
    </row>
    <row r="714" spans="2:30" s="82" customFormat="1">
      <c r="B714" s="90"/>
      <c r="C714" s="90"/>
      <c r="D714" s="90"/>
      <c r="E714" s="90"/>
      <c r="F714" s="90"/>
      <c r="G714" s="90"/>
      <c r="H714" s="90"/>
      <c r="I714" s="90"/>
      <c r="J714" s="90"/>
      <c r="K714" s="90"/>
      <c r="L714" s="90"/>
      <c r="M714" s="90"/>
      <c r="N714" s="90"/>
      <c r="O714" s="90"/>
      <c r="P714" s="90"/>
      <c r="Q714" s="90"/>
      <c r="R714" s="90"/>
      <c r="S714" s="90"/>
      <c r="T714" s="90"/>
      <c r="U714" s="90"/>
      <c r="V714" s="90"/>
      <c r="W714" s="90"/>
      <c r="X714" s="90"/>
      <c r="Y714" s="90"/>
      <c r="Z714" s="90"/>
      <c r="AA714" s="90"/>
      <c r="AB714" s="90"/>
      <c r="AC714" s="90"/>
      <c r="AD714" s="90"/>
    </row>
    <row r="715" spans="2:30" s="82" customFormat="1">
      <c r="B715" s="90"/>
      <c r="C715" s="90"/>
      <c r="D715" s="90"/>
      <c r="E715" s="90"/>
      <c r="F715" s="90"/>
      <c r="G715" s="90"/>
      <c r="H715" s="90"/>
      <c r="I715" s="90"/>
      <c r="J715" s="90"/>
      <c r="K715" s="90"/>
      <c r="L715" s="90"/>
      <c r="M715" s="90"/>
      <c r="N715" s="90"/>
      <c r="O715" s="90"/>
      <c r="P715" s="90"/>
      <c r="Q715" s="90"/>
      <c r="R715" s="90"/>
      <c r="S715" s="90"/>
      <c r="T715" s="90"/>
      <c r="U715" s="90"/>
      <c r="V715" s="90"/>
      <c r="W715" s="90"/>
      <c r="X715" s="90"/>
      <c r="Y715" s="90"/>
      <c r="Z715" s="90"/>
      <c r="AA715" s="90"/>
      <c r="AB715" s="90"/>
      <c r="AC715" s="90"/>
      <c r="AD715" s="90"/>
    </row>
    <row r="716" spans="2:30" s="82" customFormat="1">
      <c r="B716" s="90"/>
      <c r="C716" s="90"/>
      <c r="D716" s="90"/>
      <c r="E716" s="90"/>
      <c r="F716" s="90"/>
      <c r="G716" s="90"/>
      <c r="H716" s="90"/>
      <c r="I716" s="90"/>
      <c r="J716" s="90"/>
      <c r="K716" s="90"/>
      <c r="L716" s="90"/>
      <c r="M716" s="90"/>
      <c r="N716" s="90"/>
      <c r="O716" s="90"/>
      <c r="P716" s="90"/>
      <c r="Q716" s="90"/>
      <c r="R716" s="90"/>
      <c r="S716" s="90"/>
      <c r="T716" s="90"/>
      <c r="U716" s="90"/>
      <c r="V716" s="90"/>
      <c r="W716" s="90"/>
      <c r="X716" s="90"/>
      <c r="Y716" s="90"/>
      <c r="Z716" s="90"/>
      <c r="AA716" s="90"/>
      <c r="AB716" s="90"/>
      <c r="AC716" s="90"/>
      <c r="AD716" s="90"/>
    </row>
    <row r="717" spans="2:30" s="82" customFormat="1">
      <c r="B717" s="90"/>
      <c r="C717" s="90"/>
      <c r="D717" s="90"/>
      <c r="E717" s="90"/>
      <c r="F717" s="90"/>
      <c r="G717" s="90"/>
      <c r="H717" s="90"/>
      <c r="I717" s="90"/>
      <c r="J717" s="90"/>
      <c r="K717" s="90"/>
      <c r="L717" s="90"/>
      <c r="M717" s="90"/>
      <c r="N717" s="90"/>
      <c r="O717" s="90"/>
      <c r="P717" s="90"/>
      <c r="Q717" s="90"/>
      <c r="R717" s="90"/>
      <c r="S717" s="90"/>
      <c r="T717" s="90"/>
      <c r="U717" s="90"/>
      <c r="V717" s="90"/>
      <c r="W717" s="90"/>
      <c r="X717" s="90"/>
      <c r="Y717" s="90"/>
      <c r="Z717" s="90"/>
      <c r="AA717" s="90"/>
      <c r="AB717" s="90"/>
      <c r="AC717" s="90"/>
      <c r="AD717" s="90"/>
    </row>
    <row r="718" spans="2:30" s="82" customFormat="1">
      <c r="B718" s="90"/>
      <c r="C718" s="90"/>
      <c r="D718" s="90"/>
      <c r="E718" s="90"/>
      <c r="F718" s="90"/>
      <c r="G718" s="90"/>
      <c r="H718" s="90"/>
      <c r="I718" s="90"/>
      <c r="J718" s="90"/>
      <c r="K718" s="90"/>
      <c r="L718" s="90"/>
      <c r="M718" s="90"/>
      <c r="N718" s="90"/>
      <c r="O718" s="90"/>
      <c r="P718" s="90"/>
      <c r="Q718" s="90"/>
      <c r="R718" s="90"/>
      <c r="S718" s="90"/>
      <c r="T718" s="90"/>
      <c r="U718" s="90"/>
      <c r="V718" s="90"/>
      <c r="W718" s="90"/>
      <c r="X718" s="90"/>
      <c r="Y718" s="90"/>
      <c r="Z718" s="90"/>
      <c r="AA718" s="90"/>
      <c r="AB718" s="90"/>
      <c r="AC718" s="90"/>
      <c r="AD718" s="90"/>
    </row>
    <row r="719" spans="2:30" s="82" customFormat="1">
      <c r="B719" s="90"/>
      <c r="C719" s="90"/>
      <c r="D719" s="90"/>
      <c r="E719" s="90"/>
      <c r="F719" s="90"/>
      <c r="G719" s="90"/>
      <c r="H719" s="90"/>
      <c r="I719" s="90"/>
      <c r="J719" s="90"/>
      <c r="K719" s="90"/>
      <c r="L719" s="90"/>
      <c r="M719" s="90"/>
      <c r="N719" s="90"/>
      <c r="O719" s="90"/>
      <c r="P719" s="90"/>
      <c r="Q719" s="90"/>
      <c r="R719" s="90"/>
      <c r="S719" s="90"/>
      <c r="T719" s="90"/>
      <c r="U719" s="90"/>
      <c r="V719" s="90"/>
      <c r="W719" s="90"/>
      <c r="X719" s="90"/>
      <c r="Y719" s="90"/>
      <c r="Z719" s="90"/>
      <c r="AA719" s="90"/>
      <c r="AB719" s="90"/>
      <c r="AC719" s="90"/>
      <c r="AD719" s="90"/>
    </row>
    <row r="720" spans="2:30" s="82" customFormat="1">
      <c r="B720" s="90"/>
      <c r="C720" s="90"/>
      <c r="D720" s="90"/>
      <c r="E720" s="90"/>
      <c r="F720" s="90"/>
      <c r="G720" s="90"/>
      <c r="H720" s="90"/>
      <c r="I720" s="90"/>
      <c r="J720" s="90"/>
      <c r="K720" s="90"/>
      <c r="L720" s="90"/>
      <c r="M720" s="90"/>
      <c r="N720" s="90"/>
      <c r="O720" s="90"/>
      <c r="P720" s="90"/>
      <c r="Q720" s="90"/>
      <c r="R720" s="90"/>
      <c r="S720" s="90"/>
      <c r="T720" s="90"/>
      <c r="U720" s="90"/>
      <c r="V720" s="90"/>
      <c r="W720" s="90"/>
      <c r="X720" s="90"/>
      <c r="Y720" s="90"/>
      <c r="Z720" s="90"/>
      <c r="AA720" s="90"/>
      <c r="AB720" s="90"/>
      <c r="AC720" s="90"/>
      <c r="AD720" s="90"/>
    </row>
    <row r="721" spans="2:30" s="82" customFormat="1">
      <c r="B721" s="90"/>
      <c r="C721" s="90"/>
      <c r="D721" s="90"/>
      <c r="E721" s="90"/>
      <c r="F721" s="90"/>
      <c r="G721" s="90"/>
      <c r="H721" s="90"/>
      <c r="I721" s="90"/>
      <c r="J721" s="90"/>
      <c r="K721" s="90"/>
      <c r="L721" s="90"/>
      <c r="M721" s="90"/>
      <c r="N721" s="90"/>
      <c r="O721" s="90"/>
      <c r="P721" s="90"/>
      <c r="Q721" s="90"/>
      <c r="R721" s="90"/>
      <c r="S721" s="90"/>
      <c r="T721" s="90"/>
      <c r="U721" s="90"/>
      <c r="V721" s="90"/>
      <c r="W721" s="90"/>
      <c r="X721" s="90"/>
      <c r="Y721" s="90"/>
      <c r="Z721" s="90"/>
      <c r="AA721" s="90"/>
      <c r="AB721" s="90"/>
      <c r="AC721" s="90"/>
      <c r="AD721" s="90"/>
    </row>
    <row r="722" spans="2:30" s="82" customFormat="1">
      <c r="B722" s="90"/>
      <c r="C722" s="90"/>
      <c r="D722" s="90"/>
      <c r="E722" s="90"/>
      <c r="F722" s="90"/>
      <c r="G722" s="90"/>
      <c r="H722" s="90"/>
      <c r="I722" s="90"/>
      <c r="J722" s="90"/>
      <c r="K722" s="90"/>
      <c r="L722" s="90"/>
      <c r="M722" s="90"/>
      <c r="N722" s="90"/>
      <c r="O722" s="90"/>
      <c r="P722" s="90"/>
      <c r="Q722" s="90"/>
      <c r="R722" s="90"/>
      <c r="S722" s="90"/>
      <c r="T722" s="90"/>
      <c r="U722" s="90"/>
      <c r="V722" s="90"/>
      <c r="W722" s="90"/>
      <c r="X722" s="90"/>
      <c r="Y722" s="90"/>
      <c r="Z722" s="90"/>
      <c r="AA722" s="90"/>
      <c r="AB722" s="90"/>
      <c r="AC722" s="90"/>
      <c r="AD722" s="90"/>
    </row>
    <row r="723" spans="2:30" s="82" customFormat="1">
      <c r="B723" s="90"/>
      <c r="C723" s="90"/>
      <c r="D723" s="90"/>
      <c r="E723" s="90"/>
      <c r="F723" s="90"/>
      <c r="G723" s="90"/>
      <c r="H723" s="90"/>
      <c r="I723" s="90"/>
      <c r="J723" s="90"/>
      <c r="K723" s="90"/>
      <c r="L723" s="90"/>
      <c r="M723" s="90"/>
      <c r="N723" s="90"/>
      <c r="O723" s="90"/>
      <c r="P723" s="90"/>
      <c r="Q723" s="90"/>
      <c r="R723" s="90"/>
      <c r="S723" s="90"/>
      <c r="T723" s="90"/>
      <c r="U723" s="90"/>
      <c r="V723" s="90"/>
      <c r="W723" s="90"/>
      <c r="X723" s="90"/>
      <c r="Y723" s="90"/>
      <c r="Z723" s="90"/>
      <c r="AA723" s="90"/>
      <c r="AB723" s="90"/>
      <c r="AC723" s="90"/>
      <c r="AD723" s="90"/>
    </row>
    <row r="724" spans="2:30" s="82" customFormat="1">
      <c r="B724" s="90"/>
      <c r="C724" s="90"/>
      <c r="D724" s="90"/>
      <c r="E724" s="90"/>
      <c r="F724" s="90"/>
      <c r="G724" s="90"/>
      <c r="H724" s="90"/>
      <c r="I724" s="90"/>
      <c r="J724" s="90"/>
      <c r="K724" s="90"/>
      <c r="L724" s="90"/>
      <c r="M724" s="90"/>
      <c r="N724" s="90"/>
      <c r="O724" s="90"/>
      <c r="P724" s="90"/>
      <c r="Q724" s="90"/>
      <c r="R724" s="90"/>
      <c r="S724" s="90"/>
      <c r="T724" s="90"/>
      <c r="U724" s="90"/>
      <c r="V724" s="90"/>
      <c r="W724" s="90"/>
      <c r="X724" s="90"/>
      <c r="Y724" s="90"/>
      <c r="Z724" s="90"/>
      <c r="AA724" s="90"/>
      <c r="AB724" s="90"/>
      <c r="AC724" s="90"/>
      <c r="AD724" s="90"/>
    </row>
    <row r="725" spans="2:30" s="82" customFormat="1">
      <c r="B725" s="90"/>
      <c r="C725" s="90"/>
      <c r="D725" s="90"/>
      <c r="E725" s="90"/>
      <c r="F725" s="90"/>
      <c r="G725" s="90"/>
      <c r="H725" s="90"/>
      <c r="I725" s="90"/>
      <c r="J725" s="90"/>
      <c r="K725" s="90"/>
      <c r="L725" s="90"/>
      <c r="M725" s="90"/>
      <c r="N725" s="90"/>
      <c r="O725" s="90"/>
      <c r="P725" s="90"/>
      <c r="Q725" s="90"/>
      <c r="R725" s="90"/>
      <c r="S725" s="90"/>
      <c r="T725" s="90"/>
      <c r="U725" s="90"/>
      <c r="V725" s="90"/>
      <c r="W725" s="90"/>
      <c r="X725" s="90"/>
      <c r="Y725" s="90"/>
      <c r="Z725" s="90"/>
      <c r="AA725" s="90"/>
      <c r="AB725" s="90"/>
      <c r="AC725" s="90"/>
      <c r="AD725" s="90"/>
    </row>
    <row r="726" spans="2:30" s="82" customFormat="1">
      <c r="B726" s="90"/>
      <c r="C726" s="90"/>
      <c r="D726" s="90"/>
      <c r="E726" s="90"/>
      <c r="F726" s="90"/>
      <c r="G726" s="90"/>
      <c r="H726" s="90"/>
      <c r="I726" s="90"/>
      <c r="J726" s="90"/>
      <c r="K726" s="90"/>
      <c r="L726" s="90"/>
      <c r="M726" s="90"/>
      <c r="N726" s="90"/>
      <c r="O726" s="90"/>
      <c r="P726" s="90"/>
      <c r="Q726" s="90"/>
      <c r="R726" s="90"/>
      <c r="S726" s="90"/>
      <c r="T726" s="90"/>
      <c r="U726" s="90"/>
      <c r="V726" s="90"/>
      <c r="W726" s="90"/>
      <c r="X726" s="90"/>
      <c r="Y726" s="90"/>
      <c r="Z726" s="90"/>
      <c r="AA726" s="90"/>
      <c r="AB726" s="90"/>
      <c r="AC726" s="90"/>
      <c r="AD726" s="90"/>
    </row>
    <row r="727" spans="2:30" s="82" customFormat="1">
      <c r="B727" s="90"/>
      <c r="C727" s="90"/>
      <c r="D727" s="90"/>
      <c r="E727" s="90"/>
      <c r="F727" s="90"/>
      <c r="G727" s="90"/>
      <c r="H727" s="90"/>
      <c r="I727" s="90"/>
      <c r="J727" s="90"/>
      <c r="K727" s="90"/>
      <c r="L727" s="90"/>
      <c r="M727" s="90"/>
      <c r="N727" s="90"/>
      <c r="O727" s="90"/>
      <c r="P727" s="90"/>
      <c r="Q727" s="90"/>
      <c r="R727" s="90"/>
      <c r="S727" s="90"/>
      <c r="T727" s="90"/>
      <c r="U727" s="90"/>
      <c r="V727" s="90"/>
      <c r="W727" s="90"/>
      <c r="X727" s="90"/>
      <c r="Y727" s="90"/>
      <c r="Z727" s="90"/>
      <c r="AA727" s="90"/>
      <c r="AB727" s="90"/>
      <c r="AC727" s="90"/>
      <c r="AD727" s="90"/>
    </row>
    <row r="728" spans="2:30" s="82" customFormat="1">
      <c r="B728" s="90"/>
      <c r="C728" s="90"/>
      <c r="D728" s="90"/>
      <c r="E728" s="90"/>
      <c r="F728" s="90"/>
      <c r="G728" s="90"/>
      <c r="H728" s="90"/>
      <c r="I728" s="90"/>
      <c r="J728" s="90"/>
      <c r="K728" s="90"/>
      <c r="L728" s="90"/>
      <c r="M728" s="90"/>
      <c r="N728" s="90"/>
      <c r="O728" s="90"/>
      <c r="P728" s="90"/>
      <c r="Q728" s="90"/>
      <c r="R728" s="90"/>
      <c r="S728" s="90"/>
      <c r="T728" s="90"/>
      <c r="U728" s="90"/>
      <c r="V728" s="90"/>
      <c r="W728" s="90"/>
      <c r="X728" s="90"/>
      <c r="Y728" s="90"/>
      <c r="Z728" s="90"/>
      <c r="AA728" s="90"/>
      <c r="AB728" s="90"/>
      <c r="AC728" s="90"/>
      <c r="AD728" s="90"/>
    </row>
    <row r="729" spans="2:30" s="82" customFormat="1">
      <c r="B729" s="90"/>
      <c r="C729" s="90"/>
      <c r="D729" s="90"/>
      <c r="E729" s="90"/>
      <c r="F729" s="90"/>
      <c r="G729" s="90"/>
      <c r="H729" s="90"/>
      <c r="I729" s="90"/>
      <c r="J729" s="90"/>
      <c r="K729" s="90"/>
      <c r="L729" s="90"/>
      <c r="M729" s="90"/>
      <c r="N729" s="90"/>
      <c r="O729" s="90"/>
      <c r="P729" s="90"/>
      <c r="Q729" s="90"/>
      <c r="R729" s="90"/>
      <c r="S729" s="90"/>
      <c r="T729" s="90"/>
      <c r="U729" s="90"/>
      <c r="V729" s="90"/>
      <c r="W729" s="90"/>
      <c r="X729" s="90"/>
      <c r="Y729" s="90"/>
      <c r="Z729" s="90"/>
      <c r="AA729" s="90"/>
      <c r="AB729" s="90"/>
      <c r="AC729" s="90"/>
      <c r="AD729" s="90"/>
    </row>
    <row r="730" spans="2:30" s="82" customFormat="1">
      <c r="B730" s="90"/>
      <c r="C730" s="90"/>
      <c r="D730" s="90"/>
      <c r="E730" s="90"/>
      <c r="F730" s="90"/>
      <c r="G730" s="90"/>
      <c r="H730" s="90"/>
      <c r="I730" s="90"/>
      <c r="J730" s="90"/>
      <c r="K730" s="90"/>
      <c r="L730" s="90"/>
      <c r="M730" s="90"/>
      <c r="N730" s="90"/>
      <c r="O730" s="90"/>
      <c r="P730" s="90"/>
      <c r="Q730" s="90"/>
      <c r="R730" s="90"/>
      <c r="S730" s="90"/>
      <c r="T730" s="90"/>
      <c r="U730" s="90"/>
      <c r="V730" s="90"/>
      <c r="W730" s="90"/>
      <c r="X730" s="90"/>
      <c r="Y730" s="90"/>
      <c r="Z730" s="90"/>
      <c r="AA730" s="90"/>
      <c r="AB730" s="90"/>
      <c r="AC730" s="90"/>
      <c r="AD730" s="90"/>
    </row>
    <row r="731" spans="2:30" s="82" customFormat="1">
      <c r="B731" s="90"/>
      <c r="C731" s="90"/>
      <c r="D731" s="90"/>
      <c r="E731" s="90"/>
      <c r="F731" s="90"/>
      <c r="G731" s="90"/>
      <c r="H731" s="90"/>
      <c r="I731" s="90"/>
      <c r="J731" s="90"/>
      <c r="K731" s="90"/>
      <c r="L731" s="90"/>
      <c r="M731" s="90"/>
      <c r="N731" s="90"/>
      <c r="O731" s="90"/>
      <c r="P731" s="90"/>
      <c r="Q731" s="90"/>
      <c r="R731" s="90"/>
      <c r="S731" s="90"/>
      <c r="T731" s="90"/>
      <c r="U731" s="90"/>
      <c r="V731" s="90"/>
      <c r="W731" s="90"/>
      <c r="X731" s="90"/>
      <c r="Y731" s="90"/>
      <c r="Z731" s="90"/>
      <c r="AA731" s="90"/>
      <c r="AB731" s="90"/>
      <c r="AC731" s="90"/>
      <c r="AD731" s="90"/>
    </row>
    <row r="732" spans="2:30" s="82" customFormat="1">
      <c r="B732" s="90"/>
      <c r="C732" s="90"/>
      <c r="D732" s="90"/>
      <c r="E732" s="90"/>
      <c r="F732" s="90"/>
      <c r="G732" s="90"/>
      <c r="H732" s="90"/>
      <c r="I732" s="90"/>
      <c r="J732" s="90"/>
      <c r="K732" s="90"/>
      <c r="L732" s="90"/>
      <c r="M732" s="90"/>
      <c r="N732" s="90"/>
      <c r="O732" s="90"/>
      <c r="P732" s="90"/>
      <c r="Q732" s="90"/>
      <c r="R732" s="90"/>
      <c r="S732" s="90"/>
      <c r="T732" s="90"/>
      <c r="U732" s="90"/>
      <c r="V732" s="90"/>
      <c r="W732" s="90"/>
      <c r="X732" s="90"/>
      <c r="Y732" s="90"/>
      <c r="Z732" s="90"/>
      <c r="AA732" s="90"/>
      <c r="AB732" s="90"/>
      <c r="AC732" s="90"/>
      <c r="AD732" s="90"/>
    </row>
    <row r="733" spans="2:30" s="82" customFormat="1">
      <c r="B733" s="90"/>
      <c r="C733" s="90"/>
      <c r="D733" s="90"/>
      <c r="E733" s="90"/>
      <c r="F733" s="90"/>
      <c r="G733" s="90"/>
      <c r="H733" s="90"/>
      <c r="I733" s="90"/>
      <c r="J733" s="90"/>
      <c r="K733" s="90"/>
      <c r="L733" s="90"/>
      <c r="M733" s="90"/>
      <c r="N733" s="90"/>
      <c r="O733" s="90"/>
      <c r="P733" s="90"/>
      <c r="Q733" s="90"/>
      <c r="R733" s="90"/>
      <c r="S733" s="90"/>
      <c r="T733" s="90"/>
      <c r="U733" s="90"/>
      <c r="V733" s="90"/>
      <c r="W733" s="90"/>
      <c r="X733" s="90"/>
      <c r="Y733" s="90"/>
      <c r="Z733" s="90"/>
      <c r="AA733" s="90"/>
      <c r="AB733" s="90"/>
      <c r="AC733" s="90"/>
      <c r="AD733" s="90"/>
    </row>
    <row r="734" spans="2:30" s="82" customFormat="1">
      <c r="B734" s="90"/>
      <c r="C734" s="90"/>
      <c r="D734" s="90"/>
      <c r="E734" s="90"/>
      <c r="F734" s="90"/>
      <c r="G734" s="90"/>
      <c r="H734" s="90"/>
      <c r="I734" s="90"/>
      <c r="J734" s="90"/>
      <c r="K734" s="90"/>
      <c r="L734" s="90"/>
      <c r="M734" s="90"/>
      <c r="N734" s="90"/>
      <c r="O734" s="90"/>
      <c r="P734" s="90"/>
      <c r="Q734" s="90"/>
      <c r="R734" s="90"/>
      <c r="S734" s="90"/>
      <c r="T734" s="90"/>
      <c r="U734" s="90"/>
      <c r="V734" s="90"/>
      <c r="W734" s="90"/>
      <c r="X734" s="90"/>
      <c r="Y734" s="90"/>
      <c r="Z734" s="90"/>
      <c r="AA734" s="90"/>
      <c r="AB734" s="90"/>
      <c r="AC734" s="90"/>
      <c r="AD734" s="90"/>
    </row>
    <row r="735" spans="2:30" s="82" customFormat="1">
      <c r="B735" s="90"/>
      <c r="C735" s="90"/>
      <c r="D735" s="90"/>
      <c r="E735" s="90"/>
      <c r="F735" s="90"/>
      <c r="G735" s="90"/>
      <c r="H735" s="90"/>
      <c r="I735" s="90"/>
      <c r="J735" s="90"/>
      <c r="K735" s="90"/>
      <c r="L735" s="90"/>
      <c r="M735" s="90"/>
      <c r="N735" s="90"/>
      <c r="O735" s="90"/>
      <c r="P735" s="90"/>
      <c r="Q735" s="90"/>
      <c r="R735" s="90"/>
      <c r="S735" s="90"/>
      <c r="T735" s="90"/>
      <c r="U735" s="90"/>
      <c r="V735" s="90"/>
      <c r="W735" s="90"/>
      <c r="X735" s="90"/>
      <c r="Y735" s="90"/>
      <c r="Z735" s="90"/>
      <c r="AA735" s="90"/>
      <c r="AB735" s="90"/>
      <c r="AC735" s="90"/>
      <c r="AD735" s="90"/>
    </row>
    <row r="736" spans="2:30" s="82" customFormat="1">
      <c r="B736" s="90"/>
      <c r="C736" s="90"/>
      <c r="D736" s="90"/>
      <c r="E736" s="90"/>
      <c r="F736" s="90"/>
      <c r="G736" s="90"/>
      <c r="H736" s="90"/>
      <c r="I736" s="90"/>
      <c r="J736" s="90"/>
      <c r="K736" s="90"/>
      <c r="L736" s="90"/>
      <c r="M736" s="90"/>
      <c r="N736" s="90"/>
      <c r="O736" s="90"/>
      <c r="P736" s="90"/>
      <c r="Q736" s="90"/>
      <c r="R736" s="90"/>
      <c r="S736" s="90"/>
      <c r="T736" s="90"/>
      <c r="U736" s="90"/>
      <c r="V736" s="90"/>
      <c r="W736" s="90"/>
      <c r="X736" s="90"/>
      <c r="Y736" s="90"/>
      <c r="Z736" s="90"/>
      <c r="AA736" s="90"/>
      <c r="AB736" s="90"/>
      <c r="AC736" s="90"/>
      <c r="AD736" s="90"/>
    </row>
    <row r="737" spans="2:30" s="82" customFormat="1">
      <c r="B737" s="90"/>
      <c r="C737" s="90"/>
      <c r="D737" s="90"/>
      <c r="E737" s="90"/>
      <c r="F737" s="90"/>
      <c r="G737" s="90"/>
      <c r="H737" s="90"/>
      <c r="I737" s="90"/>
      <c r="J737" s="90"/>
      <c r="K737" s="90"/>
      <c r="L737" s="90"/>
      <c r="M737" s="90"/>
      <c r="N737" s="90"/>
      <c r="O737" s="90"/>
      <c r="P737" s="90"/>
      <c r="Q737" s="90"/>
      <c r="R737" s="90"/>
      <c r="S737" s="90"/>
      <c r="T737" s="90"/>
      <c r="U737" s="90"/>
      <c r="V737" s="90"/>
      <c r="W737" s="90"/>
      <c r="X737" s="90"/>
      <c r="Y737" s="90"/>
      <c r="Z737" s="90"/>
      <c r="AA737" s="90"/>
      <c r="AB737" s="90"/>
      <c r="AC737" s="90"/>
      <c r="AD737" s="90"/>
    </row>
    <row r="738" spans="2:30" s="82" customFormat="1">
      <c r="B738" s="90"/>
      <c r="C738" s="90"/>
      <c r="D738" s="90"/>
      <c r="E738" s="90"/>
      <c r="F738" s="90"/>
      <c r="G738" s="90"/>
      <c r="H738" s="90"/>
      <c r="I738" s="90"/>
      <c r="J738" s="90"/>
      <c r="K738" s="90"/>
      <c r="L738" s="90"/>
      <c r="M738" s="90"/>
      <c r="N738" s="90"/>
      <c r="O738" s="90"/>
      <c r="P738" s="90"/>
      <c r="Q738" s="90"/>
      <c r="R738" s="90"/>
      <c r="S738" s="90"/>
      <c r="T738" s="90"/>
      <c r="U738" s="90"/>
      <c r="V738" s="90"/>
      <c r="W738" s="90"/>
      <c r="X738" s="90"/>
      <c r="Y738" s="90"/>
      <c r="Z738" s="90"/>
      <c r="AA738" s="90"/>
      <c r="AB738" s="90"/>
      <c r="AC738" s="90"/>
      <c r="AD738" s="90"/>
    </row>
    <row r="739" spans="2:30" s="82" customFormat="1">
      <c r="B739" s="90"/>
      <c r="C739" s="90"/>
      <c r="D739" s="90"/>
      <c r="E739" s="90"/>
      <c r="F739" s="90"/>
      <c r="G739" s="90"/>
      <c r="H739" s="90"/>
      <c r="I739" s="90"/>
      <c r="J739" s="90"/>
      <c r="K739" s="90"/>
      <c r="L739" s="90"/>
      <c r="M739" s="90"/>
      <c r="N739" s="90"/>
      <c r="O739" s="90"/>
      <c r="P739" s="90"/>
      <c r="Q739" s="90"/>
      <c r="R739" s="90"/>
      <c r="S739" s="90"/>
      <c r="T739" s="90"/>
      <c r="U739" s="90"/>
      <c r="V739" s="90"/>
      <c r="W739" s="90"/>
      <c r="X739" s="90"/>
      <c r="Y739" s="90"/>
      <c r="Z739" s="90"/>
      <c r="AA739" s="90"/>
      <c r="AB739" s="90"/>
      <c r="AC739" s="90"/>
      <c r="AD739" s="90"/>
    </row>
    <row r="740" spans="2:30" s="82" customFormat="1">
      <c r="B740" s="90"/>
      <c r="C740" s="90"/>
      <c r="D740" s="90"/>
      <c r="E740" s="90"/>
      <c r="F740" s="90"/>
      <c r="G740" s="90"/>
      <c r="H740" s="90"/>
      <c r="I740" s="90"/>
      <c r="J740" s="90"/>
      <c r="K740" s="90"/>
      <c r="L740" s="90"/>
      <c r="M740" s="90"/>
      <c r="N740" s="90"/>
      <c r="O740" s="90"/>
      <c r="P740" s="90"/>
      <c r="Q740" s="90"/>
      <c r="R740" s="90"/>
      <c r="S740" s="90"/>
      <c r="T740" s="90"/>
      <c r="U740" s="90"/>
      <c r="V740" s="90"/>
      <c r="W740" s="90"/>
      <c r="X740" s="90"/>
      <c r="Y740" s="90"/>
      <c r="Z740" s="90"/>
      <c r="AA740" s="90"/>
      <c r="AB740" s="90"/>
      <c r="AC740" s="90"/>
      <c r="AD740" s="90"/>
    </row>
    <row r="741" spans="2:30" s="82" customFormat="1">
      <c r="B741" s="90"/>
      <c r="C741" s="90"/>
      <c r="D741" s="90"/>
      <c r="E741" s="90"/>
      <c r="F741" s="90"/>
      <c r="G741" s="90"/>
      <c r="H741" s="90"/>
      <c r="I741" s="90"/>
      <c r="J741" s="90"/>
      <c r="K741" s="90"/>
      <c r="L741" s="90"/>
      <c r="M741" s="90"/>
      <c r="N741" s="90"/>
      <c r="O741" s="90"/>
      <c r="P741" s="90"/>
      <c r="Q741" s="90"/>
      <c r="R741" s="90"/>
      <c r="S741" s="90"/>
      <c r="T741" s="90"/>
      <c r="U741" s="90"/>
      <c r="V741" s="90"/>
      <c r="W741" s="90"/>
      <c r="X741" s="90"/>
      <c r="Y741" s="90"/>
      <c r="Z741" s="90"/>
      <c r="AA741" s="90"/>
      <c r="AB741" s="90"/>
      <c r="AC741" s="90"/>
      <c r="AD741" s="90"/>
    </row>
    <row r="742" spans="2:30" s="82" customFormat="1">
      <c r="B742" s="90"/>
      <c r="C742" s="90"/>
      <c r="D742" s="90"/>
      <c r="E742" s="90"/>
      <c r="F742" s="90"/>
      <c r="G742" s="90"/>
      <c r="H742" s="90"/>
      <c r="I742" s="90"/>
      <c r="J742" s="90"/>
      <c r="K742" s="90"/>
      <c r="L742" s="90"/>
      <c r="M742" s="90"/>
      <c r="N742" s="90"/>
      <c r="O742" s="90"/>
      <c r="P742" s="90"/>
      <c r="Q742" s="90"/>
      <c r="R742" s="90"/>
      <c r="S742" s="90"/>
      <c r="T742" s="90"/>
      <c r="U742" s="90"/>
      <c r="V742" s="90"/>
      <c r="W742" s="90"/>
      <c r="X742" s="90"/>
      <c r="Y742" s="90"/>
      <c r="Z742" s="90"/>
      <c r="AA742" s="90"/>
      <c r="AB742" s="90"/>
      <c r="AC742" s="90"/>
      <c r="AD742" s="90"/>
    </row>
    <row r="743" spans="2:30" s="82" customFormat="1">
      <c r="B743" s="90"/>
      <c r="C743" s="90"/>
      <c r="D743" s="90"/>
      <c r="E743" s="90"/>
      <c r="F743" s="90"/>
      <c r="G743" s="90"/>
      <c r="H743" s="90"/>
      <c r="I743" s="90"/>
      <c r="J743" s="90"/>
      <c r="K743" s="90"/>
      <c r="L743" s="90"/>
      <c r="M743" s="90"/>
      <c r="N743" s="90"/>
      <c r="O743" s="90"/>
      <c r="P743" s="90"/>
      <c r="Q743" s="90"/>
      <c r="R743" s="90"/>
      <c r="S743" s="90"/>
      <c r="T743" s="90"/>
      <c r="U743" s="90"/>
      <c r="V743" s="90"/>
      <c r="W743" s="90"/>
      <c r="X743" s="90"/>
      <c r="Y743" s="90"/>
      <c r="Z743" s="90"/>
      <c r="AA743" s="90"/>
      <c r="AB743" s="90"/>
      <c r="AC743" s="90"/>
      <c r="AD743" s="90"/>
    </row>
    <row r="744" spans="2:30" s="82" customFormat="1">
      <c r="B744" s="90"/>
      <c r="C744" s="90"/>
      <c r="D744" s="90"/>
      <c r="E744" s="90"/>
      <c r="F744" s="90"/>
      <c r="G744" s="90"/>
      <c r="H744" s="90"/>
      <c r="I744" s="90"/>
      <c r="J744" s="90"/>
      <c r="K744" s="90"/>
      <c r="L744" s="90"/>
      <c r="M744" s="90"/>
      <c r="N744" s="90"/>
      <c r="O744" s="90"/>
      <c r="P744" s="90"/>
      <c r="Q744" s="90"/>
      <c r="R744" s="90"/>
      <c r="S744" s="90"/>
      <c r="T744" s="90"/>
      <c r="U744" s="90"/>
      <c r="V744" s="90"/>
      <c r="W744" s="90"/>
      <c r="X744" s="90"/>
      <c r="Y744" s="90"/>
      <c r="Z744" s="90"/>
      <c r="AA744" s="90"/>
      <c r="AB744" s="90"/>
      <c r="AC744" s="90"/>
      <c r="AD744" s="90"/>
    </row>
    <row r="745" spans="2:30" s="82" customFormat="1">
      <c r="B745" s="90"/>
      <c r="C745" s="90"/>
      <c r="D745" s="90"/>
      <c r="E745" s="90"/>
      <c r="F745" s="90"/>
      <c r="G745" s="90"/>
      <c r="H745" s="90"/>
      <c r="I745" s="90"/>
      <c r="J745" s="90"/>
      <c r="K745" s="90"/>
      <c r="L745" s="90"/>
      <c r="M745" s="90"/>
      <c r="N745" s="90"/>
      <c r="O745" s="90"/>
      <c r="P745" s="90"/>
      <c r="Q745" s="90"/>
      <c r="R745" s="90"/>
      <c r="S745" s="90"/>
      <c r="T745" s="90"/>
      <c r="U745" s="90"/>
      <c r="V745" s="90"/>
      <c r="W745" s="90"/>
      <c r="X745" s="90"/>
      <c r="Y745" s="90"/>
      <c r="Z745" s="90"/>
      <c r="AA745" s="90"/>
      <c r="AB745" s="90"/>
      <c r="AC745" s="90"/>
      <c r="AD745" s="90"/>
    </row>
    <row r="746" spans="2:30" s="82" customFormat="1">
      <c r="B746" s="90"/>
      <c r="C746" s="90"/>
      <c r="D746" s="90"/>
      <c r="E746" s="90"/>
      <c r="F746" s="90"/>
      <c r="G746" s="90"/>
      <c r="H746" s="90"/>
      <c r="I746" s="90"/>
      <c r="J746" s="90"/>
      <c r="K746" s="90"/>
      <c r="L746" s="90"/>
      <c r="M746" s="90"/>
      <c r="N746" s="90"/>
      <c r="O746" s="90"/>
      <c r="P746" s="90"/>
      <c r="Q746" s="90"/>
      <c r="R746" s="90"/>
      <c r="S746" s="90"/>
      <c r="T746" s="90"/>
      <c r="U746" s="90"/>
      <c r="V746" s="90"/>
      <c r="W746" s="90"/>
      <c r="X746" s="90"/>
      <c r="Y746" s="90"/>
      <c r="Z746" s="90"/>
      <c r="AA746" s="90"/>
      <c r="AB746" s="90"/>
      <c r="AC746" s="90"/>
      <c r="AD746" s="90"/>
    </row>
    <row r="747" spans="2:30" s="82" customFormat="1">
      <c r="B747" s="90"/>
      <c r="C747" s="90"/>
      <c r="D747" s="90"/>
      <c r="E747" s="90"/>
      <c r="F747" s="90"/>
      <c r="G747" s="90"/>
      <c r="H747" s="90"/>
      <c r="I747" s="90"/>
      <c r="J747" s="90"/>
      <c r="K747" s="90"/>
      <c r="L747" s="90"/>
      <c r="M747" s="90"/>
      <c r="N747" s="90"/>
      <c r="O747" s="90"/>
      <c r="P747" s="90"/>
      <c r="Q747" s="90"/>
      <c r="R747" s="90"/>
      <c r="S747" s="90"/>
      <c r="T747" s="90"/>
      <c r="U747" s="90"/>
      <c r="V747" s="90"/>
      <c r="W747" s="90"/>
      <c r="X747" s="90"/>
      <c r="Y747" s="90"/>
      <c r="Z747" s="90"/>
      <c r="AA747" s="90"/>
      <c r="AB747" s="90"/>
      <c r="AC747" s="90"/>
      <c r="AD747" s="90"/>
    </row>
    <row r="748" spans="2:30" s="82" customFormat="1">
      <c r="B748" s="90"/>
      <c r="C748" s="90"/>
      <c r="D748" s="90"/>
      <c r="E748" s="90"/>
      <c r="F748" s="90"/>
      <c r="G748" s="90"/>
      <c r="H748" s="90"/>
      <c r="I748" s="90"/>
      <c r="J748" s="90"/>
      <c r="K748" s="90"/>
      <c r="L748" s="90"/>
      <c r="M748" s="90"/>
      <c r="N748" s="90"/>
      <c r="O748" s="90"/>
      <c r="P748" s="90"/>
      <c r="Q748" s="90"/>
      <c r="R748" s="90"/>
      <c r="S748" s="90"/>
      <c r="T748" s="90"/>
      <c r="U748" s="90"/>
      <c r="V748" s="90"/>
      <c r="W748" s="90"/>
      <c r="X748" s="90"/>
      <c r="Y748" s="90"/>
      <c r="Z748" s="90"/>
      <c r="AA748" s="90"/>
      <c r="AB748" s="90"/>
      <c r="AC748" s="90"/>
      <c r="AD748" s="90"/>
    </row>
    <row r="749" spans="2:30" s="82" customFormat="1">
      <c r="B749" s="90"/>
      <c r="C749" s="90"/>
      <c r="D749" s="90"/>
      <c r="E749" s="90"/>
      <c r="F749" s="90"/>
      <c r="G749" s="90"/>
      <c r="H749" s="90"/>
      <c r="I749" s="90"/>
      <c r="J749" s="90"/>
      <c r="K749" s="90"/>
      <c r="L749" s="90"/>
      <c r="M749" s="90"/>
      <c r="N749" s="90"/>
      <c r="O749" s="90"/>
      <c r="P749" s="90"/>
      <c r="Q749" s="90"/>
      <c r="R749" s="90"/>
      <c r="S749" s="90"/>
      <c r="T749" s="90"/>
      <c r="U749" s="90"/>
      <c r="V749" s="90"/>
      <c r="W749" s="90"/>
      <c r="X749" s="90"/>
      <c r="Y749" s="90"/>
      <c r="Z749" s="90"/>
      <c r="AA749" s="90"/>
      <c r="AB749" s="90"/>
      <c r="AC749" s="90"/>
      <c r="AD749" s="90"/>
    </row>
    <row r="750" spans="2:30" s="82" customFormat="1">
      <c r="B750" s="90"/>
      <c r="C750" s="90"/>
      <c r="D750" s="90"/>
      <c r="E750" s="90"/>
      <c r="F750" s="90"/>
      <c r="G750" s="90"/>
      <c r="H750" s="90"/>
      <c r="I750" s="90"/>
      <c r="J750" s="90"/>
      <c r="K750" s="90"/>
      <c r="L750" s="90"/>
      <c r="M750" s="90"/>
      <c r="N750" s="90"/>
      <c r="O750" s="90"/>
      <c r="P750" s="90"/>
      <c r="Q750" s="90"/>
      <c r="R750" s="90"/>
      <c r="S750" s="90"/>
      <c r="T750" s="90"/>
      <c r="U750" s="90"/>
      <c r="V750" s="90"/>
      <c r="W750" s="90"/>
      <c r="X750" s="90"/>
      <c r="Y750" s="90"/>
      <c r="Z750" s="90"/>
      <c r="AA750" s="90"/>
      <c r="AB750" s="90"/>
      <c r="AC750" s="90"/>
      <c r="AD750" s="90"/>
    </row>
    <row r="751" spans="2:30" s="82" customFormat="1">
      <c r="B751" s="90"/>
      <c r="C751" s="90"/>
      <c r="D751" s="90"/>
      <c r="E751" s="90"/>
      <c r="F751" s="90"/>
      <c r="G751" s="90"/>
      <c r="H751" s="90"/>
      <c r="I751" s="90"/>
      <c r="J751" s="90"/>
      <c r="K751" s="90"/>
      <c r="L751" s="90"/>
      <c r="M751" s="90"/>
      <c r="N751" s="90"/>
      <c r="O751" s="90"/>
      <c r="P751" s="90"/>
      <c r="Q751" s="90"/>
      <c r="R751" s="90"/>
      <c r="S751" s="90"/>
      <c r="T751" s="90"/>
      <c r="U751" s="90"/>
      <c r="V751" s="90"/>
      <c r="W751" s="90"/>
      <c r="X751" s="90"/>
      <c r="Y751" s="90"/>
      <c r="Z751" s="90"/>
      <c r="AA751" s="90"/>
      <c r="AB751" s="90"/>
      <c r="AC751" s="90"/>
      <c r="AD751" s="90"/>
    </row>
    <row r="752" spans="2:30" s="82" customFormat="1">
      <c r="B752" s="90"/>
      <c r="C752" s="90"/>
      <c r="D752" s="90"/>
      <c r="E752" s="90"/>
      <c r="F752" s="90"/>
      <c r="G752" s="90"/>
      <c r="H752" s="90"/>
      <c r="I752" s="90"/>
      <c r="J752" s="90"/>
      <c r="K752" s="90"/>
      <c r="L752" s="90"/>
      <c r="M752" s="90"/>
      <c r="N752" s="90"/>
      <c r="O752" s="90"/>
      <c r="P752" s="90"/>
      <c r="Q752" s="90"/>
      <c r="R752" s="90"/>
      <c r="S752" s="90"/>
      <c r="T752" s="90"/>
      <c r="U752" s="90"/>
      <c r="V752" s="90"/>
      <c r="W752" s="90"/>
      <c r="X752" s="90"/>
      <c r="Y752" s="90"/>
      <c r="Z752" s="90"/>
      <c r="AA752" s="90"/>
      <c r="AB752" s="90"/>
      <c r="AC752" s="90"/>
      <c r="AD752" s="90"/>
    </row>
    <row r="753" spans="2:30" s="82" customFormat="1">
      <c r="B753" s="90"/>
      <c r="C753" s="90"/>
      <c r="D753" s="90"/>
      <c r="E753" s="90"/>
      <c r="F753" s="90"/>
      <c r="G753" s="90"/>
      <c r="H753" s="90"/>
      <c r="I753" s="90"/>
      <c r="J753" s="90"/>
      <c r="K753" s="90"/>
      <c r="L753" s="90"/>
      <c r="M753" s="90"/>
      <c r="N753" s="90"/>
      <c r="O753" s="90"/>
      <c r="P753" s="90"/>
      <c r="Q753" s="90"/>
      <c r="R753" s="90"/>
      <c r="S753" s="90"/>
      <c r="T753" s="90"/>
      <c r="U753" s="90"/>
      <c r="V753" s="90"/>
      <c r="W753" s="90"/>
      <c r="X753" s="90"/>
      <c r="Y753" s="90"/>
      <c r="Z753" s="90"/>
      <c r="AA753" s="90"/>
      <c r="AB753" s="90"/>
      <c r="AC753" s="90"/>
      <c r="AD753" s="90"/>
    </row>
    <row r="754" spans="2:30" s="82" customFormat="1">
      <c r="B754" s="90"/>
      <c r="C754" s="90"/>
      <c r="D754" s="90"/>
      <c r="E754" s="90"/>
      <c r="F754" s="90"/>
      <c r="G754" s="90"/>
      <c r="H754" s="90"/>
      <c r="I754" s="90"/>
      <c r="J754" s="90"/>
      <c r="K754" s="90"/>
      <c r="L754" s="90"/>
      <c r="M754" s="90"/>
      <c r="N754" s="90"/>
      <c r="O754" s="90"/>
      <c r="P754" s="90"/>
      <c r="Q754" s="90"/>
      <c r="R754" s="90"/>
      <c r="S754" s="90"/>
      <c r="T754" s="90"/>
      <c r="U754" s="90"/>
      <c r="V754" s="90"/>
      <c r="W754" s="90"/>
      <c r="X754" s="90"/>
      <c r="Y754" s="90"/>
      <c r="Z754" s="90"/>
      <c r="AA754" s="90"/>
      <c r="AB754" s="90"/>
      <c r="AC754" s="90"/>
      <c r="AD754" s="90"/>
    </row>
    <row r="755" spans="2:30" s="82" customFormat="1">
      <c r="B755" s="90"/>
      <c r="C755" s="90"/>
      <c r="D755" s="90"/>
      <c r="E755" s="90"/>
      <c r="F755" s="90"/>
      <c r="G755" s="90"/>
      <c r="H755" s="90"/>
      <c r="I755" s="90"/>
      <c r="J755" s="90"/>
      <c r="K755" s="90"/>
      <c r="L755" s="90"/>
      <c r="M755" s="90"/>
      <c r="N755" s="90"/>
      <c r="O755" s="90"/>
      <c r="P755" s="90"/>
      <c r="Q755" s="90"/>
      <c r="R755" s="90"/>
      <c r="S755" s="90"/>
      <c r="T755" s="90"/>
      <c r="U755" s="90"/>
      <c r="V755" s="90"/>
      <c r="W755" s="90"/>
      <c r="X755" s="90"/>
      <c r="Y755" s="90"/>
      <c r="Z755" s="90"/>
      <c r="AA755" s="90"/>
      <c r="AB755" s="90"/>
      <c r="AC755" s="90"/>
      <c r="AD755" s="90"/>
    </row>
    <row r="756" spans="2:30" s="82" customFormat="1">
      <c r="B756" s="90"/>
      <c r="C756" s="90"/>
      <c r="D756" s="90"/>
      <c r="E756" s="90"/>
      <c r="F756" s="90"/>
      <c r="G756" s="90"/>
      <c r="H756" s="90"/>
      <c r="I756" s="90"/>
      <c r="J756" s="90"/>
      <c r="K756" s="90"/>
      <c r="L756" s="90"/>
      <c r="M756" s="90"/>
      <c r="N756" s="90"/>
      <c r="O756" s="90"/>
      <c r="P756" s="90"/>
      <c r="Q756" s="90"/>
      <c r="R756" s="90"/>
      <c r="S756" s="90"/>
      <c r="T756" s="90"/>
      <c r="U756" s="90"/>
      <c r="V756" s="90"/>
      <c r="W756" s="90"/>
      <c r="X756" s="90"/>
      <c r="Y756" s="90"/>
      <c r="Z756" s="90"/>
      <c r="AA756" s="90"/>
      <c r="AB756" s="90"/>
      <c r="AC756" s="90"/>
      <c r="AD756" s="90"/>
    </row>
    <row r="757" spans="2:30" s="82" customFormat="1">
      <c r="B757" s="90"/>
      <c r="C757" s="90"/>
      <c r="D757" s="90"/>
      <c r="E757" s="90"/>
      <c r="F757" s="90"/>
      <c r="G757" s="90"/>
      <c r="H757" s="90"/>
      <c r="I757" s="90"/>
      <c r="J757" s="90"/>
      <c r="K757" s="90"/>
      <c r="L757" s="90"/>
      <c r="M757" s="90"/>
      <c r="N757" s="90"/>
      <c r="O757" s="90"/>
      <c r="P757" s="90"/>
      <c r="Q757" s="90"/>
      <c r="R757" s="90"/>
      <c r="S757" s="90"/>
      <c r="T757" s="90"/>
      <c r="U757" s="90"/>
      <c r="V757" s="90"/>
      <c r="W757" s="90"/>
      <c r="X757" s="90"/>
      <c r="Y757" s="90"/>
      <c r="Z757" s="90"/>
      <c r="AA757" s="90"/>
      <c r="AB757" s="90"/>
      <c r="AC757" s="90"/>
      <c r="AD757" s="90"/>
    </row>
    <row r="758" spans="2:30" s="82" customFormat="1">
      <c r="B758" s="90"/>
      <c r="C758" s="90"/>
      <c r="D758" s="90"/>
      <c r="E758" s="90"/>
      <c r="F758" s="90"/>
      <c r="G758" s="90"/>
      <c r="H758" s="90"/>
      <c r="I758" s="90"/>
      <c r="J758" s="90"/>
      <c r="K758" s="90"/>
      <c r="L758" s="90"/>
      <c r="M758" s="90"/>
      <c r="N758" s="90"/>
      <c r="O758" s="90"/>
      <c r="P758" s="90"/>
      <c r="Q758" s="90"/>
      <c r="R758" s="90"/>
      <c r="S758" s="90"/>
      <c r="T758" s="90"/>
      <c r="U758" s="90"/>
      <c r="V758" s="90"/>
      <c r="W758" s="90"/>
      <c r="X758" s="90"/>
      <c r="Y758" s="90"/>
      <c r="Z758" s="90"/>
      <c r="AA758" s="90"/>
      <c r="AB758" s="90"/>
      <c r="AC758" s="90"/>
      <c r="AD758" s="90"/>
    </row>
    <row r="759" spans="2:30" s="82" customFormat="1">
      <c r="B759" s="90"/>
      <c r="C759" s="90"/>
      <c r="D759" s="90"/>
      <c r="E759" s="90"/>
      <c r="F759" s="90"/>
      <c r="G759" s="90"/>
      <c r="H759" s="90"/>
      <c r="I759" s="90"/>
      <c r="J759" s="90"/>
      <c r="K759" s="90"/>
      <c r="L759" s="90"/>
      <c r="M759" s="90"/>
      <c r="N759" s="90"/>
      <c r="O759" s="90"/>
      <c r="P759" s="90"/>
      <c r="Q759" s="90"/>
      <c r="R759" s="90"/>
      <c r="S759" s="90"/>
      <c r="T759" s="90"/>
      <c r="U759" s="90"/>
      <c r="V759" s="90"/>
      <c r="W759" s="90"/>
      <c r="X759" s="90"/>
      <c r="Y759" s="90"/>
      <c r="Z759" s="90"/>
      <c r="AA759" s="90"/>
      <c r="AB759" s="90"/>
      <c r="AC759" s="90"/>
      <c r="AD759" s="90"/>
    </row>
    <row r="760" spans="2:30" s="82" customFormat="1">
      <c r="B760" s="90"/>
      <c r="C760" s="90"/>
      <c r="D760" s="90"/>
      <c r="E760" s="90"/>
      <c r="F760" s="90"/>
      <c r="G760" s="90"/>
      <c r="H760" s="90"/>
      <c r="I760" s="90"/>
      <c r="J760" s="90"/>
      <c r="K760" s="90"/>
      <c r="L760" s="90"/>
      <c r="M760" s="90"/>
      <c r="N760" s="90"/>
      <c r="O760" s="90"/>
      <c r="P760" s="90"/>
      <c r="Q760" s="90"/>
      <c r="R760" s="90"/>
      <c r="S760" s="90"/>
      <c r="T760" s="90"/>
      <c r="U760" s="90"/>
      <c r="V760" s="90"/>
      <c r="W760" s="90"/>
      <c r="X760" s="90"/>
      <c r="Y760" s="90"/>
      <c r="Z760" s="90"/>
      <c r="AA760" s="90"/>
      <c r="AB760" s="90"/>
      <c r="AC760" s="90"/>
      <c r="AD760" s="90"/>
    </row>
    <row r="761" spans="2:30" s="82" customFormat="1">
      <c r="B761" s="90"/>
      <c r="C761" s="90"/>
      <c r="D761" s="90"/>
      <c r="E761" s="90"/>
      <c r="F761" s="90"/>
      <c r="G761" s="90"/>
      <c r="H761" s="90"/>
      <c r="I761" s="90"/>
      <c r="J761" s="90"/>
      <c r="K761" s="90"/>
      <c r="L761" s="90"/>
      <c r="M761" s="90"/>
      <c r="N761" s="90"/>
      <c r="O761" s="90"/>
      <c r="P761" s="90"/>
      <c r="Q761" s="90"/>
      <c r="R761" s="90"/>
      <c r="S761" s="90"/>
      <c r="T761" s="90"/>
      <c r="U761" s="90"/>
      <c r="V761" s="90"/>
      <c r="W761" s="90"/>
      <c r="X761" s="90"/>
      <c r="Y761" s="90"/>
      <c r="Z761" s="90"/>
      <c r="AA761" s="90"/>
      <c r="AB761" s="90"/>
      <c r="AC761" s="90"/>
      <c r="AD761" s="90"/>
    </row>
    <row r="762" spans="2:30" s="82" customFormat="1">
      <c r="B762" s="90"/>
      <c r="C762" s="90"/>
      <c r="D762" s="90"/>
      <c r="E762" s="90"/>
      <c r="F762" s="90"/>
      <c r="G762" s="90"/>
      <c r="H762" s="90"/>
      <c r="I762" s="90"/>
      <c r="J762" s="90"/>
      <c r="K762" s="90"/>
      <c r="L762" s="90"/>
      <c r="M762" s="90"/>
      <c r="N762" s="90"/>
      <c r="O762" s="90"/>
      <c r="P762" s="90"/>
      <c r="Q762" s="90"/>
      <c r="R762" s="90"/>
      <c r="S762" s="90"/>
      <c r="T762" s="90"/>
      <c r="U762" s="90"/>
      <c r="V762" s="90"/>
      <c r="W762" s="90"/>
      <c r="X762" s="90"/>
      <c r="Y762" s="90"/>
      <c r="Z762" s="90"/>
      <c r="AA762" s="90"/>
      <c r="AB762" s="90"/>
      <c r="AC762" s="90"/>
      <c r="AD762" s="90"/>
    </row>
    <row r="763" spans="2:30" s="82" customFormat="1">
      <c r="B763" s="90"/>
      <c r="C763" s="90"/>
      <c r="D763" s="90"/>
      <c r="E763" s="90"/>
      <c r="F763" s="90"/>
      <c r="G763" s="90"/>
      <c r="H763" s="90"/>
      <c r="I763" s="90"/>
      <c r="J763" s="90"/>
      <c r="K763" s="90"/>
      <c r="L763" s="90"/>
      <c r="M763" s="90"/>
      <c r="N763" s="90"/>
      <c r="O763" s="90"/>
      <c r="P763" s="90"/>
      <c r="Q763" s="90"/>
      <c r="R763" s="90"/>
      <c r="S763" s="90"/>
      <c r="T763" s="90"/>
      <c r="U763" s="90"/>
      <c r="V763" s="90"/>
      <c r="W763" s="90"/>
      <c r="X763" s="90"/>
      <c r="Y763" s="90"/>
      <c r="Z763" s="90"/>
      <c r="AA763" s="90"/>
      <c r="AB763" s="90"/>
      <c r="AC763" s="90"/>
      <c r="AD763" s="90"/>
    </row>
    <row r="764" spans="2:30" s="82" customFormat="1">
      <c r="B764" s="90"/>
      <c r="C764" s="90"/>
      <c r="D764" s="90"/>
      <c r="E764" s="90"/>
      <c r="F764" s="90"/>
      <c r="G764" s="90"/>
      <c r="H764" s="90"/>
      <c r="I764" s="90"/>
      <c r="J764" s="90"/>
      <c r="K764" s="90"/>
      <c r="L764" s="90"/>
      <c r="M764" s="90"/>
      <c r="N764" s="90"/>
      <c r="O764" s="90"/>
      <c r="P764" s="90"/>
      <c r="Q764" s="90"/>
      <c r="R764" s="90"/>
      <c r="S764" s="90"/>
      <c r="T764" s="90"/>
      <c r="U764" s="90"/>
      <c r="V764" s="90"/>
      <c r="W764" s="90"/>
      <c r="X764" s="90"/>
      <c r="Y764" s="90"/>
      <c r="Z764" s="90"/>
      <c r="AA764" s="90"/>
      <c r="AB764" s="90"/>
      <c r="AC764" s="90"/>
      <c r="AD764" s="90"/>
    </row>
    <row r="765" spans="2:30" s="82" customFormat="1">
      <c r="B765" s="90"/>
      <c r="C765" s="90"/>
      <c r="D765" s="90"/>
      <c r="E765" s="90"/>
      <c r="F765" s="90"/>
      <c r="G765" s="90"/>
      <c r="H765" s="90"/>
      <c r="I765" s="90"/>
      <c r="J765" s="90"/>
      <c r="K765" s="90"/>
      <c r="L765" s="90"/>
      <c r="M765" s="90"/>
      <c r="N765" s="90"/>
      <c r="O765" s="90"/>
      <c r="P765" s="90"/>
      <c r="Q765" s="90"/>
      <c r="R765" s="90"/>
      <c r="S765" s="90"/>
      <c r="T765" s="90"/>
      <c r="U765" s="90"/>
      <c r="V765" s="90"/>
      <c r="W765" s="90"/>
      <c r="X765" s="90"/>
      <c r="Y765" s="90"/>
      <c r="Z765" s="90"/>
      <c r="AA765" s="90"/>
      <c r="AB765" s="90"/>
      <c r="AC765" s="90"/>
      <c r="AD765" s="90"/>
    </row>
    <row r="766" spans="2:30" s="82" customFormat="1">
      <c r="B766" s="90"/>
      <c r="C766" s="90"/>
      <c r="D766" s="90"/>
      <c r="E766" s="90"/>
      <c r="F766" s="90"/>
      <c r="G766" s="90"/>
      <c r="H766" s="90"/>
      <c r="I766" s="90"/>
      <c r="J766" s="90"/>
      <c r="K766" s="90"/>
      <c r="L766" s="90"/>
      <c r="M766" s="90"/>
      <c r="N766" s="90"/>
      <c r="O766" s="90"/>
      <c r="P766" s="90"/>
      <c r="Q766" s="90"/>
      <c r="R766" s="90"/>
      <c r="S766" s="90"/>
      <c r="T766" s="90"/>
      <c r="U766" s="90"/>
      <c r="V766" s="90"/>
      <c r="W766" s="90"/>
      <c r="X766" s="90"/>
      <c r="Y766" s="90"/>
      <c r="Z766" s="90"/>
      <c r="AA766" s="90"/>
      <c r="AB766" s="90"/>
      <c r="AC766" s="90"/>
      <c r="AD766" s="90"/>
    </row>
    <row r="767" spans="2:30" s="82" customFormat="1">
      <c r="B767" s="90"/>
      <c r="C767" s="90"/>
      <c r="D767" s="90"/>
      <c r="E767" s="90"/>
      <c r="F767" s="90"/>
      <c r="G767" s="90"/>
      <c r="H767" s="90"/>
      <c r="I767" s="90"/>
      <c r="J767" s="90"/>
      <c r="K767" s="90"/>
      <c r="L767" s="90"/>
      <c r="M767" s="90"/>
      <c r="N767" s="90"/>
      <c r="O767" s="90"/>
      <c r="P767" s="90"/>
      <c r="Q767" s="90"/>
      <c r="R767" s="90"/>
      <c r="S767" s="90"/>
      <c r="T767" s="90"/>
      <c r="U767" s="90"/>
      <c r="V767" s="90"/>
      <c r="W767" s="90"/>
      <c r="X767" s="90"/>
      <c r="Y767" s="90"/>
      <c r="Z767" s="90"/>
      <c r="AA767" s="90"/>
      <c r="AB767" s="90"/>
      <c r="AC767" s="90"/>
      <c r="AD767" s="90"/>
    </row>
    <row r="768" spans="2:30" s="82" customFormat="1">
      <c r="B768" s="90"/>
      <c r="C768" s="90"/>
      <c r="D768" s="90"/>
      <c r="E768" s="90"/>
      <c r="F768" s="90"/>
      <c r="G768" s="90"/>
      <c r="H768" s="90"/>
      <c r="I768" s="90"/>
      <c r="J768" s="90"/>
      <c r="K768" s="90"/>
      <c r="L768" s="90"/>
      <c r="M768" s="90"/>
      <c r="N768" s="90"/>
      <c r="O768" s="90"/>
      <c r="P768" s="90"/>
      <c r="Q768" s="90"/>
      <c r="R768" s="90"/>
      <c r="S768" s="90"/>
      <c r="T768" s="90"/>
      <c r="U768" s="90"/>
      <c r="V768" s="90"/>
      <c r="W768" s="90"/>
      <c r="X768" s="90"/>
      <c r="Y768" s="90"/>
      <c r="Z768" s="90"/>
      <c r="AA768" s="90"/>
      <c r="AB768" s="90"/>
      <c r="AC768" s="90"/>
      <c r="AD768" s="90"/>
    </row>
    <row r="769" spans="2:30" s="82" customFormat="1">
      <c r="B769" s="90"/>
      <c r="C769" s="90"/>
      <c r="D769" s="90"/>
      <c r="E769" s="90"/>
      <c r="F769" s="90"/>
      <c r="G769" s="90"/>
      <c r="H769" s="90"/>
      <c r="I769" s="90"/>
      <c r="J769" s="90"/>
      <c r="K769" s="90"/>
      <c r="L769" s="90"/>
      <c r="M769" s="90"/>
      <c r="N769" s="90"/>
      <c r="O769" s="90"/>
      <c r="P769" s="90"/>
      <c r="Q769" s="90"/>
      <c r="R769" s="90"/>
      <c r="S769" s="90"/>
      <c r="T769" s="90"/>
      <c r="U769" s="90"/>
      <c r="V769" s="90"/>
      <c r="W769" s="90"/>
      <c r="X769" s="90"/>
      <c r="Y769" s="90"/>
      <c r="Z769" s="90"/>
      <c r="AA769" s="90"/>
      <c r="AB769" s="90"/>
      <c r="AC769" s="90"/>
      <c r="AD769" s="90"/>
    </row>
    <row r="770" spans="2:30" s="82" customFormat="1">
      <c r="B770" s="90"/>
      <c r="C770" s="90"/>
      <c r="D770" s="90"/>
      <c r="E770" s="90"/>
      <c r="F770" s="90"/>
      <c r="G770" s="90"/>
      <c r="H770" s="90"/>
      <c r="I770" s="90"/>
      <c r="J770" s="90"/>
      <c r="K770" s="90"/>
      <c r="L770" s="90"/>
      <c r="M770" s="90"/>
      <c r="N770" s="90"/>
      <c r="O770" s="90"/>
      <c r="P770" s="90"/>
      <c r="Q770" s="90"/>
      <c r="R770" s="90"/>
      <c r="S770" s="90"/>
      <c r="T770" s="90"/>
      <c r="U770" s="90"/>
      <c r="V770" s="90"/>
      <c r="W770" s="90"/>
      <c r="X770" s="90"/>
      <c r="Y770" s="90"/>
      <c r="Z770" s="90"/>
      <c r="AA770" s="90"/>
      <c r="AB770" s="90"/>
      <c r="AC770" s="90"/>
      <c r="AD770" s="90"/>
    </row>
    <row r="771" spans="2:30" s="82" customFormat="1">
      <c r="B771" s="90"/>
      <c r="C771" s="90"/>
      <c r="D771" s="90"/>
      <c r="E771" s="90"/>
      <c r="F771" s="90"/>
      <c r="G771" s="90"/>
      <c r="H771" s="90"/>
      <c r="I771" s="90"/>
      <c r="J771" s="90"/>
      <c r="K771" s="90"/>
      <c r="L771" s="90"/>
      <c r="M771" s="90"/>
      <c r="N771" s="90"/>
      <c r="O771" s="90"/>
      <c r="P771" s="90"/>
      <c r="Q771" s="90"/>
      <c r="R771" s="90"/>
      <c r="S771" s="90"/>
      <c r="T771" s="90"/>
      <c r="U771" s="90"/>
      <c r="V771" s="90"/>
      <c r="W771" s="90"/>
      <c r="X771" s="90"/>
      <c r="Y771" s="90"/>
      <c r="Z771" s="90"/>
      <c r="AA771" s="90"/>
      <c r="AB771" s="90"/>
      <c r="AC771" s="90"/>
      <c r="AD771" s="90"/>
    </row>
    <row r="772" spans="2:30" s="82" customFormat="1">
      <c r="B772" s="90"/>
      <c r="C772" s="90"/>
      <c r="D772" s="90"/>
      <c r="E772" s="90"/>
      <c r="F772" s="90"/>
      <c r="G772" s="90"/>
      <c r="H772" s="90"/>
      <c r="I772" s="90"/>
      <c r="J772" s="90"/>
      <c r="K772" s="90"/>
      <c r="L772" s="90"/>
      <c r="M772" s="90"/>
      <c r="N772" s="90"/>
      <c r="O772" s="90"/>
      <c r="P772" s="90"/>
      <c r="Q772" s="90"/>
      <c r="R772" s="90"/>
      <c r="S772" s="90"/>
      <c r="T772" s="90"/>
      <c r="U772" s="90"/>
      <c r="V772" s="90"/>
      <c r="W772" s="90"/>
      <c r="X772" s="90"/>
      <c r="Y772" s="90"/>
      <c r="Z772" s="90"/>
      <c r="AA772" s="90"/>
      <c r="AB772" s="90"/>
      <c r="AC772" s="90"/>
      <c r="AD772" s="90"/>
    </row>
    <row r="773" spans="2:30" s="82" customFormat="1">
      <c r="B773" s="90"/>
      <c r="C773" s="90"/>
      <c r="D773" s="90"/>
      <c r="E773" s="90"/>
      <c r="F773" s="90"/>
      <c r="G773" s="90"/>
      <c r="H773" s="90"/>
      <c r="I773" s="90"/>
      <c r="J773" s="90"/>
      <c r="K773" s="90"/>
      <c r="L773" s="90"/>
      <c r="M773" s="90"/>
      <c r="N773" s="90"/>
      <c r="O773" s="90"/>
      <c r="P773" s="90"/>
      <c r="Q773" s="90"/>
      <c r="R773" s="90"/>
      <c r="S773" s="90"/>
      <c r="T773" s="90"/>
      <c r="U773" s="90"/>
      <c r="V773" s="90"/>
      <c r="W773" s="90"/>
      <c r="X773" s="90"/>
      <c r="Y773" s="90"/>
      <c r="Z773" s="90"/>
      <c r="AA773" s="90"/>
      <c r="AB773" s="90"/>
      <c r="AC773" s="90"/>
      <c r="AD773" s="90"/>
    </row>
    <row r="774" spans="2:30" s="82" customFormat="1">
      <c r="B774" s="90"/>
      <c r="C774" s="90"/>
      <c r="D774" s="90"/>
      <c r="E774" s="90"/>
      <c r="F774" s="90"/>
      <c r="G774" s="90"/>
      <c r="H774" s="90"/>
      <c r="I774" s="90"/>
      <c r="J774" s="90"/>
      <c r="K774" s="90"/>
      <c r="L774" s="90"/>
      <c r="M774" s="90"/>
      <c r="N774" s="90"/>
      <c r="O774" s="90"/>
      <c r="P774" s="90"/>
      <c r="Q774" s="90"/>
      <c r="R774" s="90"/>
      <c r="S774" s="90"/>
      <c r="T774" s="90"/>
      <c r="U774" s="90"/>
      <c r="V774" s="90"/>
      <c r="W774" s="90"/>
      <c r="X774" s="90"/>
      <c r="Y774" s="90"/>
      <c r="Z774" s="90"/>
      <c r="AA774" s="90"/>
      <c r="AB774" s="90"/>
      <c r="AC774" s="90"/>
      <c r="AD774" s="90"/>
    </row>
    <row r="775" spans="2:30" s="82" customFormat="1">
      <c r="B775" s="90"/>
      <c r="C775" s="90"/>
      <c r="D775" s="90"/>
      <c r="E775" s="90"/>
      <c r="F775" s="90"/>
      <c r="G775" s="90"/>
      <c r="H775" s="90"/>
      <c r="I775" s="90"/>
      <c r="J775" s="90"/>
      <c r="K775" s="90"/>
      <c r="L775" s="90"/>
      <c r="M775" s="90"/>
      <c r="N775" s="90"/>
      <c r="O775" s="90"/>
      <c r="P775" s="90"/>
      <c r="Q775" s="90"/>
      <c r="R775" s="90"/>
      <c r="S775" s="90"/>
      <c r="T775" s="90"/>
      <c r="U775" s="90"/>
      <c r="V775" s="90"/>
      <c r="W775" s="90"/>
      <c r="X775" s="90"/>
      <c r="Y775" s="90"/>
      <c r="Z775" s="90"/>
      <c r="AA775" s="90"/>
      <c r="AB775" s="90"/>
      <c r="AC775" s="90"/>
      <c r="AD775" s="90"/>
    </row>
    <row r="776" spans="2:30" s="82" customFormat="1">
      <c r="B776" s="90"/>
      <c r="C776" s="90"/>
      <c r="D776" s="90"/>
      <c r="E776" s="90"/>
      <c r="F776" s="90"/>
      <c r="G776" s="90"/>
      <c r="H776" s="90"/>
      <c r="I776" s="90"/>
      <c r="J776" s="90"/>
      <c r="K776" s="90"/>
      <c r="L776" s="90"/>
      <c r="M776" s="90"/>
      <c r="N776" s="90"/>
      <c r="O776" s="90"/>
      <c r="P776" s="90"/>
      <c r="Q776" s="90"/>
      <c r="R776" s="90"/>
      <c r="S776" s="90"/>
      <c r="T776" s="90"/>
      <c r="U776" s="90"/>
      <c r="V776" s="90"/>
      <c r="W776" s="90"/>
      <c r="X776" s="90"/>
      <c r="Y776" s="90"/>
      <c r="Z776" s="90"/>
      <c r="AA776" s="90"/>
      <c r="AB776" s="90"/>
      <c r="AC776" s="90"/>
      <c r="AD776" s="90"/>
    </row>
    <row r="777" spans="2:30" s="82" customFormat="1">
      <c r="B777" s="90"/>
      <c r="C777" s="90"/>
      <c r="D777" s="90"/>
      <c r="E777" s="90"/>
      <c r="F777" s="90"/>
      <c r="G777" s="90"/>
      <c r="H777" s="90"/>
      <c r="I777" s="90"/>
      <c r="J777" s="90"/>
      <c r="K777" s="90"/>
      <c r="L777" s="90"/>
      <c r="M777" s="90"/>
      <c r="N777" s="90"/>
      <c r="O777" s="90"/>
      <c r="P777" s="90"/>
      <c r="Q777" s="90"/>
      <c r="R777" s="90"/>
      <c r="S777" s="90"/>
      <c r="T777" s="90"/>
      <c r="U777" s="90"/>
      <c r="V777" s="90"/>
      <c r="W777" s="90"/>
      <c r="X777" s="90"/>
      <c r="Y777" s="90"/>
      <c r="Z777" s="90"/>
      <c r="AA777" s="90"/>
      <c r="AB777" s="90"/>
      <c r="AC777" s="90"/>
      <c r="AD777" s="90"/>
    </row>
    <row r="778" spans="2:30" s="82" customFormat="1">
      <c r="B778" s="90"/>
      <c r="C778" s="90"/>
      <c r="D778" s="90"/>
      <c r="E778" s="90"/>
      <c r="F778" s="90"/>
      <c r="G778" s="90"/>
      <c r="H778" s="90"/>
      <c r="I778" s="90"/>
      <c r="J778" s="90"/>
      <c r="K778" s="90"/>
      <c r="L778" s="90"/>
      <c r="M778" s="90"/>
      <c r="N778" s="90"/>
      <c r="O778" s="90"/>
      <c r="P778" s="90"/>
      <c r="Q778" s="90"/>
      <c r="R778" s="90"/>
      <c r="S778" s="90"/>
      <c r="T778" s="90"/>
      <c r="U778" s="90"/>
      <c r="V778" s="90"/>
      <c r="W778" s="90"/>
      <c r="X778" s="90"/>
      <c r="Y778" s="90"/>
      <c r="Z778" s="90"/>
      <c r="AA778" s="90"/>
      <c r="AB778" s="90"/>
      <c r="AC778" s="90"/>
      <c r="AD778" s="90"/>
    </row>
    <row r="779" spans="2:30" s="82" customFormat="1">
      <c r="B779" s="90"/>
      <c r="C779" s="90"/>
      <c r="D779" s="90"/>
      <c r="E779" s="90"/>
      <c r="F779" s="90"/>
      <c r="G779" s="90"/>
      <c r="H779" s="90"/>
      <c r="I779" s="90"/>
      <c r="J779" s="90"/>
      <c r="K779" s="90"/>
      <c r="L779" s="90"/>
      <c r="M779" s="90"/>
      <c r="N779" s="90"/>
      <c r="O779" s="90"/>
      <c r="P779" s="90"/>
      <c r="Q779" s="90"/>
      <c r="R779" s="90"/>
      <c r="S779" s="90"/>
      <c r="T779" s="90"/>
      <c r="U779" s="90"/>
      <c r="V779" s="90"/>
      <c r="W779" s="90"/>
      <c r="X779" s="90"/>
      <c r="Y779" s="90"/>
      <c r="Z779" s="90"/>
      <c r="AA779" s="90"/>
      <c r="AB779" s="90"/>
      <c r="AC779" s="90"/>
      <c r="AD779" s="90"/>
    </row>
    <row r="780" spans="2:30" s="82" customFormat="1">
      <c r="B780" s="90"/>
      <c r="C780" s="90"/>
      <c r="D780" s="90"/>
      <c r="E780" s="90"/>
      <c r="F780" s="90"/>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c r="AD780" s="90"/>
    </row>
    <row r="781" spans="2:30" s="82" customFormat="1">
      <c r="B781" s="90"/>
      <c r="C781" s="90"/>
      <c r="D781" s="90"/>
      <c r="E781" s="90"/>
      <c r="F781" s="90"/>
      <c r="G781" s="90"/>
      <c r="H781" s="90"/>
      <c r="I781" s="90"/>
      <c r="J781" s="90"/>
      <c r="K781" s="90"/>
      <c r="L781" s="90"/>
      <c r="M781" s="90"/>
      <c r="N781" s="90"/>
      <c r="O781" s="90"/>
      <c r="P781" s="90"/>
      <c r="Q781" s="90"/>
      <c r="R781" s="90"/>
      <c r="S781" s="90"/>
      <c r="T781" s="90"/>
      <c r="U781" s="90"/>
      <c r="V781" s="90"/>
      <c r="W781" s="90"/>
      <c r="X781" s="90"/>
      <c r="Y781" s="90"/>
      <c r="Z781" s="90"/>
      <c r="AA781" s="90"/>
      <c r="AB781" s="90"/>
      <c r="AC781" s="90"/>
      <c r="AD781" s="90"/>
    </row>
    <row r="782" spans="2:30" s="82" customFormat="1">
      <c r="B782" s="90"/>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90"/>
      <c r="AB782" s="90"/>
      <c r="AC782" s="90"/>
      <c r="AD782" s="90"/>
    </row>
    <row r="783" spans="2:30" s="82" customFormat="1">
      <c r="B783" s="90"/>
      <c r="C783" s="90"/>
      <c r="D783" s="90"/>
      <c r="E783" s="90"/>
      <c r="F783" s="90"/>
      <c r="G783" s="90"/>
      <c r="H783" s="90"/>
      <c r="I783" s="90"/>
      <c r="J783" s="90"/>
      <c r="K783" s="90"/>
      <c r="L783" s="90"/>
      <c r="M783" s="90"/>
      <c r="N783" s="90"/>
      <c r="O783" s="90"/>
      <c r="P783" s="90"/>
      <c r="Q783" s="90"/>
      <c r="R783" s="90"/>
      <c r="S783" s="90"/>
      <c r="T783" s="90"/>
      <c r="U783" s="90"/>
      <c r="V783" s="90"/>
      <c r="W783" s="90"/>
      <c r="X783" s="90"/>
      <c r="Y783" s="90"/>
      <c r="Z783" s="90"/>
      <c r="AA783" s="90"/>
      <c r="AB783" s="90"/>
      <c r="AC783" s="90"/>
      <c r="AD783" s="90"/>
    </row>
    <row r="784" spans="2:30" s="82" customFormat="1">
      <c r="B784" s="90"/>
      <c r="C784" s="90"/>
      <c r="D784" s="90"/>
      <c r="E784" s="90"/>
      <c r="F784" s="90"/>
      <c r="G784" s="90"/>
      <c r="H784" s="90"/>
      <c r="I784" s="90"/>
      <c r="J784" s="90"/>
      <c r="K784" s="90"/>
      <c r="L784" s="90"/>
      <c r="M784" s="90"/>
      <c r="N784" s="90"/>
      <c r="O784" s="90"/>
      <c r="P784" s="90"/>
      <c r="Q784" s="90"/>
      <c r="R784" s="90"/>
      <c r="S784" s="90"/>
      <c r="T784" s="90"/>
      <c r="U784" s="90"/>
      <c r="V784" s="90"/>
      <c r="W784" s="90"/>
      <c r="X784" s="90"/>
      <c r="Y784" s="90"/>
      <c r="Z784" s="90"/>
      <c r="AA784" s="90"/>
      <c r="AB784" s="90"/>
      <c r="AC784" s="90"/>
      <c r="AD784" s="90"/>
    </row>
    <row r="785" spans="2:30" s="82" customFormat="1">
      <c r="B785" s="90"/>
      <c r="C785" s="90"/>
      <c r="D785" s="90"/>
      <c r="E785" s="90"/>
      <c r="F785" s="90"/>
      <c r="G785" s="90"/>
      <c r="H785" s="90"/>
      <c r="I785" s="90"/>
      <c r="J785" s="90"/>
      <c r="K785" s="90"/>
      <c r="L785" s="90"/>
      <c r="M785" s="90"/>
      <c r="N785" s="90"/>
      <c r="O785" s="90"/>
      <c r="P785" s="90"/>
      <c r="Q785" s="90"/>
      <c r="R785" s="90"/>
      <c r="S785" s="90"/>
      <c r="T785" s="90"/>
      <c r="U785" s="90"/>
      <c r="V785" s="90"/>
      <c r="W785" s="90"/>
      <c r="X785" s="90"/>
      <c r="Y785" s="90"/>
      <c r="Z785" s="90"/>
      <c r="AA785" s="90"/>
      <c r="AB785" s="90"/>
      <c r="AC785" s="90"/>
      <c r="AD785" s="90"/>
    </row>
    <row r="786" spans="2:30" s="82" customFormat="1">
      <c r="B786" s="90"/>
      <c r="C786" s="90"/>
      <c r="D786" s="90"/>
      <c r="E786" s="90"/>
      <c r="F786" s="90"/>
      <c r="G786" s="90"/>
      <c r="H786" s="90"/>
      <c r="I786" s="90"/>
      <c r="J786" s="90"/>
      <c r="K786" s="90"/>
      <c r="L786" s="90"/>
      <c r="M786" s="90"/>
      <c r="N786" s="90"/>
      <c r="O786" s="90"/>
      <c r="P786" s="90"/>
      <c r="Q786" s="90"/>
      <c r="R786" s="90"/>
      <c r="S786" s="90"/>
      <c r="T786" s="90"/>
      <c r="U786" s="90"/>
      <c r="V786" s="90"/>
      <c r="W786" s="90"/>
      <c r="X786" s="90"/>
      <c r="Y786" s="90"/>
      <c r="Z786" s="90"/>
      <c r="AA786" s="90"/>
      <c r="AB786" s="90"/>
      <c r="AC786" s="90"/>
      <c r="AD786" s="90"/>
    </row>
    <row r="787" spans="2:30" s="82" customFormat="1">
      <c r="B787" s="90"/>
      <c r="C787" s="90"/>
      <c r="D787" s="90"/>
      <c r="E787" s="90"/>
      <c r="F787" s="90"/>
      <c r="G787" s="90"/>
      <c r="H787" s="90"/>
      <c r="I787" s="90"/>
      <c r="J787" s="90"/>
      <c r="K787" s="90"/>
      <c r="L787" s="90"/>
      <c r="M787" s="90"/>
      <c r="N787" s="90"/>
      <c r="O787" s="90"/>
      <c r="P787" s="90"/>
      <c r="Q787" s="90"/>
      <c r="R787" s="90"/>
      <c r="S787" s="90"/>
      <c r="T787" s="90"/>
      <c r="U787" s="90"/>
      <c r="V787" s="90"/>
      <c r="W787" s="90"/>
      <c r="X787" s="90"/>
      <c r="Y787" s="90"/>
      <c r="Z787" s="90"/>
      <c r="AA787" s="90"/>
      <c r="AB787" s="90"/>
      <c r="AC787" s="90"/>
      <c r="AD787" s="90"/>
    </row>
    <row r="788" spans="2:30" s="82" customFormat="1">
      <c r="B788" s="90"/>
      <c r="C788" s="90"/>
      <c r="D788" s="90"/>
      <c r="E788" s="90"/>
      <c r="F788" s="90"/>
      <c r="G788" s="90"/>
      <c r="H788" s="90"/>
      <c r="I788" s="90"/>
      <c r="J788" s="90"/>
      <c r="K788" s="90"/>
      <c r="L788" s="90"/>
      <c r="M788" s="90"/>
      <c r="N788" s="90"/>
      <c r="O788" s="90"/>
      <c r="P788" s="90"/>
      <c r="Q788" s="90"/>
      <c r="R788" s="90"/>
      <c r="S788" s="90"/>
      <c r="T788" s="90"/>
      <c r="U788" s="90"/>
      <c r="V788" s="90"/>
      <c r="W788" s="90"/>
      <c r="X788" s="90"/>
      <c r="Y788" s="90"/>
      <c r="Z788" s="90"/>
      <c r="AA788" s="90"/>
      <c r="AB788" s="90"/>
      <c r="AC788" s="90"/>
      <c r="AD788" s="90"/>
    </row>
    <row r="789" spans="2:30" s="82" customFormat="1">
      <c r="B789" s="90"/>
      <c r="C789" s="90"/>
      <c r="D789" s="90"/>
      <c r="E789" s="90"/>
      <c r="F789" s="90"/>
      <c r="G789" s="90"/>
      <c r="H789" s="90"/>
      <c r="I789" s="90"/>
      <c r="J789" s="90"/>
      <c r="K789" s="90"/>
      <c r="L789" s="90"/>
      <c r="M789" s="90"/>
      <c r="N789" s="90"/>
      <c r="O789" s="90"/>
      <c r="P789" s="90"/>
      <c r="Q789" s="90"/>
      <c r="R789" s="90"/>
      <c r="S789" s="90"/>
      <c r="T789" s="90"/>
      <c r="U789" s="90"/>
      <c r="V789" s="90"/>
      <c r="W789" s="90"/>
      <c r="X789" s="90"/>
      <c r="Y789" s="90"/>
      <c r="Z789" s="90"/>
      <c r="AA789" s="90"/>
      <c r="AB789" s="90"/>
      <c r="AC789" s="90"/>
      <c r="AD789" s="90"/>
    </row>
    <row r="790" spans="2:30" s="82" customFormat="1">
      <c r="B790" s="90"/>
      <c r="C790" s="90"/>
      <c r="D790" s="90"/>
      <c r="E790" s="90"/>
      <c r="F790" s="90"/>
      <c r="G790" s="90"/>
      <c r="H790" s="90"/>
      <c r="I790" s="90"/>
      <c r="J790" s="90"/>
      <c r="K790" s="90"/>
      <c r="L790" s="90"/>
      <c r="M790" s="90"/>
      <c r="N790" s="90"/>
      <c r="O790" s="90"/>
      <c r="P790" s="90"/>
      <c r="Q790" s="90"/>
      <c r="R790" s="90"/>
      <c r="S790" s="90"/>
      <c r="T790" s="90"/>
      <c r="U790" s="90"/>
      <c r="V790" s="90"/>
      <c r="W790" s="90"/>
      <c r="X790" s="90"/>
      <c r="Y790" s="90"/>
      <c r="Z790" s="90"/>
      <c r="AA790" s="90"/>
      <c r="AB790" s="90"/>
      <c r="AC790" s="90"/>
      <c r="AD790" s="90"/>
    </row>
    <row r="791" spans="2:30" s="82" customFormat="1">
      <c r="B791" s="90"/>
      <c r="C791" s="90"/>
      <c r="D791" s="90"/>
      <c r="E791" s="90"/>
      <c r="F791" s="90"/>
      <c r="G791" s="90"/>
      <c r="H791" s="90"/>
      <c r="I791" s="90"/>
      <c r="J791" s="90"/>
      <c r="K791" s="90"/>
      <c r="L791" s="90"/>
      <c r="M791" s="90"/>
      <c r="N791" s="90"/>
      <c r="O791" s="90"/>
      <c r="P791" s="90"/>
      <c r="Q791" s="90"/>
      <c r="R791" s="90"/>
      <c r="S791" s="90"/>
      <c r="T791" s="90"/>
      <c r="U791" s="90"/>
      <c r="V791" s="90"/>
      <c r="W791" s="90"/>
      <c r="X791" s="90"/>
      <c r="Y791" s="90"/>
      <c r="Z791" s="90"/>
      <c r="AA791" s="90"/>
      <c r="AB791" s="90"/>
      <c r="AC791" s="90"/>
      <c r="AD791" s="90"/>
    </row>
    <row r="792" spans="2:30" s="82" customFormat="1">
      <c r="B792" s="90"/>
      <c r="C792" s="90"/>
      <c r="D792" s="90"/>
      <c r="E792" s="90"/>
      <c r="F792" s="90"/>
      <c r="G792" s="90"/>
      <c r="H792" s="90"/>
      <c r="I792" s="90"/>
      <c r="J792" s="90"/>
      <c r="K792" s="90"/>
      <c r="L792" s="90"/>
      <c r="M792" s="90"/>
      <c r="N792" s="90"/>
      <c r="O792" s="90"/>
      <c r="P792" s="90"/>
      <c r="Q792" s="90"/>
      <c r="R792" s="90"/>
      <c r="S792" s="90"/>
      <c r="T792" s="90"/>
      <c r="U792" s="90"/>
      <c r="V792" s="90"/>
      <c r="W792" s="90"/>
      <c r="X792" s="90"/>
      <c r="Y792" s="90"/>
      <c r="Z792" s="90"/>
      <c r="AA792" s="90"/>
      <c r="AB792" s="90"/>
      <c r="AC792" s="90"/>
      <c r="AD792" s="90"/>
    </row>
    <row r="793" spans="2:30" s="82" customFormat="1">
      <c r="B793" s="90"/>
      <c r="C793" s="90"/>
      <c r="D793" s="90"/>
      <c r="E793" s="90"/>
      <c r="F793" s="90"/>
      <c r="G793" s="90"/>
      <c r="H793" s="90"/>
      <c r="I793" s="90"/>
      <c r="J793" s="90"/>
      <c r="K793" s="90"/>
      <c r="L793" s="90"/>
      <c r="M793" s="90"/>
      <c r="N793" s="90"/>
      <c r="O793" s="90"/>
      <c r="P793" s="90"/>
      <c r="Q793" s="90"/>
      <c r="R793" s="90"/>
      <c r="S793" s="90"/>
      <c r="T793" s="90"/>
      <c r="U793" s="90"/>
      <c r="V793" s="90"/>
      <c r="W793" s="90"/>
      <c r="X793" s="90"/>
      <c r="Y793" s="90"/>
      <c r="Z793" s="90"/>
      <c r="AA793" s="90"/>
      <c r="AB793" s="90"/>
      <c r="AC793" s="90"/>
      <c r="AD793" s="90"/>
    </row>
    <row r="794" spans="2:30" s="82" customFormat="1">
      <c r="B794" s="90"/>
      <c r="C794" s="90"/>
      <c r="D794" s="90"/>
      <c r="E794" s="90"/>
      <c r="F794" s="90"/>
      <c r="G794" s="90"/>
      <c r="H794" s="90"/>
      <c r="I794" s="90"/>
      <c r="J794" s="90"/>
      <c r="K794" s="90"/>
      <c r="L794" s="90"/>
      <c r="M794" s="90"/>
      <c r="N794" s="90"/>
      <c r="O794" s="90"/>
      <c r="P794" s="90"/>
      <c r="Q794" s="90"/>
      <c r="R794" s="90"/>
      <c r="S794" s="90"/>
      <c r="T794" s="90"/>
      <c r="U794" s="90"/>
      <c r="V794" s="90"/>
      <c r="W794" s="90"/>
      <c r="X794" s="90"/>
      <c r="Y794" s="90"/>
      <c r="Z794" s="90"/>
      <c r="AA794" s="90"/>
      <c r="AB794" s="90"/>
      <c r="AC794" s="90"/>
      <c r="AD794" s="90"/>
    </row>
    <row r="795" spans="2:30" s="82" customFormat="1">
      <c r="B795" s="90"/>
      <c r="C795" s="90"/>
      <c r="D795" s="90"/>
      <c r="E795" s="90"/>
      <c r="F795" s="90"/>
      <c r="G795" s="90"/>
      <c r="H795" s="90"/>
      <c r="I795" s="90"/>
      <c r="J795" s="90"/>
      <c r="K795" s="90"/>
      <c r="L795" s="90"/>
      <c r="M795" s="90"/>
      <c r="N795" s="90"/>
      <c r="O795" s="90"/>
      <c r="P795" s="90"/>
      <c r="Q795" s="90"/>
      <c r="R795" s="90"/>
      <c r="S795" s="90"/>
      <c r="T795" s="90"/>
      <c r="U795" s="90"/>
      <c r="V795" s="90"/>
      <c r="W795" s="90"/>
      <c r="X795" s="90"/>
      <c r="Y795" s="90"/>
      <c r="Z795" s="90"/>
      <c r="AA795" s="90"/>
      <c r="AB795" s="90"/>
      <c r="AC795" s="90"/>
      <c r="AD795" s="90"/>
    </row>
    <row r="796" spans="2:30" s="82" customFormat="1">
      <c r="B796" s="90"/>
      <c r="C796" s="90"/>
      <c r="D796" s="90"/>
      <c r="E796" s="90"/>
      <c r="F796" s="90"/>
      <c r="G796" s="90"/>
      <c r="H796" s="90"/>
      <c r="I796" s="90"/>
      <c r="J796" s="90"/>
      <c r="K796" s="90"/>
      <c r="L796" s="90"/>
      <c r="M796" s="90"/>
      <c r="N796" s="90"/>
      <c r="O796" s="90"/>
      <c r="P796" s="90"/>
      <c r="Q796" s="90"/>
      <c r="R796" s="90"/>
      <c r="S796" s="90"/>
      <c r="T796" s="90"/>
      <c r="U796" s="90"/>
      <c r="V796" s="90"/>
      <c r="W796" s="90"/>
      <c r="X796" s="90"/>
      <c r="Y796" s="90"/>
      <c r="Z796" s="90"/>
      <c r="AA796" s="90"/>
      <c r="AB796" s="90"/>
      <c r="AC796" s="90"/>
      <c r="AD796" s="90"/>
    </row>
    <row r="797" spans="2:30" s="82" customFormat="1">
      <c r="B797" s="90"/>
      <c r="C797" s="90"/>
      <c r="D797" s="90"/>
      <c r="E797" s="90"/>
      <c r="F797" s="90"/>
      <c r="G797" s="90"/>
      <c r="H797" s="90"/>
      <c r="I797" s="90"/>
      <c r="J797" s="90"/>
      <c r="K797" s="90"/>
      <c r="L797" s="90"/>
      <c r="M797" s="90"/>
      <c r="N797" s="90"/>
      <c r="O797" s="90"/>
      <c r="P797" s="90"/>
      <c r="Q797" s="90"/>
      <c r="R797" s="90"/>
      <c r="S797" s="90"/>
      <c r="T797" s="90"/>
      <c r="U797" s="90"/>
      <c r="V797" s="90"/>
      <c r="W797" s="90"/>
      <c r="X797" s="90"/>
      <c r="Y797" s="90"/>
      <c r="Z797" s="90"/>
      <c r="AA797" s="90"/>
      <c r="AB797" s="90"/>
      <c r="AC797" s="90"/>
      <c r="AD797" s="90"/>
    </row>
    <row r="798" spans="2:30" s="82" customFormat="1">
      <c r="B798" s="90"/>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90"/>
      <c r="AB798" s="90"/>
      <c r="AC798" s="90"/>
      <c r="AD798" s="90"/>
    </row>
    <row r="799" spans="2:30" s="82" customFormat="1">
      <c r="B799" s="90"/>
      <c r="C799" s="90"/>
      <c r="D799" s="90"/>
      <c r="E799" s="90"/>
      <c r="F799" s="90"/>
      <c r="G799" s="90"/>
      <c r="H799" s="90"/>
      <c r="I799" s="90"/>
      <c r="J799" s="90"/>
      <c r="K799" s="90"/>
      <c r="L799" s="90"/>
      <c r="M799" s="90"/>
      <c r="N799" s="90"/>
      <c r="O799" s="90"/>
      <c r="P799" s="90"/>
      <c r="Q799" s="90"/>
      <c r="R799" s="90"/>
      <c r="S799" s="90"/>
      <c r="T799" s="90"/>
      <c r="U799" s="90"/>
      <c r="V799" s="90"/>
      <c r="W799" s="90"/>
      <c r="X799" s="90"/>
      <c r="Y799" s="90"/>
      <c r="Z799" s="90"/>
      <c r="AA799" s="90"/>
      <c r="AB799" s="90"/>
      <c r="AC799" s="90"/>
      <c r="AD799" s="90"/>
    </row>
    <row r="800" spans="2:30" s="82" customFormat="1">
      <c r="B800" s="90"/>
      <c r="C800" s="90"/>
      <c r="D800" s="90"/>
      <c r="E800" s="90"/>
      <c r="F800" s="90"/>
      <c r="G800" s="90"/>
      <c r="H800" s="90"/>
      <c r="I800" s="90"/>
      <c r="J800" s="90"/>
      <c r="K800" s="90"/>
      <c r="L800" s="90"/>
      <c r="M800" s="90"/>
      <c r="N800" s="90"/>
      <c r="O800" s="90"/>
      <c r="P800" s="90"/>
      <c r="Q800" s="90"/>
      <c r="R800" s="90"/>
      <c r="S800" s="90"/>
      <c r="T800" s="90"/>
      <c r="U800" s="90"/>
      <c r="V800" s="90"/>
      <c r="W800" s="90"/>
      <c r="X800" s="90"/>
      <c r="Y800" s="90"/>
      <c r="Z800" s="90"/>
      <c r="AA800" s="90"/>
      <c r="AB800" s="90"/>
      <c r="AC800" s="90"/>
      <c r="AD800" s="90"/>
    </row>
    <row r="801" spans="2:30" s="82" customFormat="1">
      <c r="B801" s="90"/>
      <c r="C801" s="90"/>
      <c r="D801" s="90"/>
      <c r="E801" s="90"/>
      <c r="F801" s="90"/>
      <c r="G801" s="90"/>
      <c r="H801" s="90"/>
      <c r="I801" s="90"/>
      <c r="J801" s="90"/>
      <c r="K801" s="90"/>
      <c r="L801" s="90"/>
      <c r="M801" s="90"/>
      <c r="N801" s="90"/>
      <c r="O801" s="90"/>
      <c r="P801" s="90"/>
      <c r="Q801" s="90"/>
      <c r="R801" s="90"/>
      <c r="S801" s="90"/>
      <c r="T801" s="90"/>
      <c r="U801" s="90"/>
      <c r="V801" s="90"/>
      <c r="W801" s="90"/>
      <c r="X801" s="90"/>
      <c r="Y801" s="90"/>
      <c r="Z801" s="90"/>
      <c r="AA801" s="90"/>
      <c r="AB801" s="90"/>
      <c r="AC801" s="90"/>
      <c r="AD801" s="90"/>
    </row>
    <row r="802" spans="2:30" s="82" customFormat="1">
      <c r="B802" s="90"/>
      <c r="C802" s="90"/>
      <c r="D802" s="90"/>
      <c r="E802" s="90"/>
      <c r="F802" s="90"/>
      <c r="G802" s="90"/>
      <c r="H802" s="90"/>
      <c r="I802" s="90"/>
      <c r="J802" s="90"/>
      <c r="K802" s="90"/>
      <c r="L802" s="90"/>
      <c r="M802" s="90"/>
      <c r="N802" s="90"/>
      <c r="O802" s="90"/>
      <c r="P802" s="90"/>
      <c r="Q802" s="90"/>
      <c r="R802" s="90"/>
      <c r="S802" s="90"/>
      <c r="T802" s="90"/>
      <c r="U802" s="90"/>
      <c r="V802" s="90"/>
      <c r="W802" s="90"/>
      <c r="X802" s="90"/>
      <c r="Y802" s="90"/>
      <c r="Z802" s="90"/>
      <c r="AA802" s="90"/>
      <c r="AB802" s="90"/>
      <c r="AC802" s="90"/>
      <c r="AD802" s="90"/>
    </row>
    <row r="803" spans="2:30" s="82" customFormat="1">
      <c r="B803" s="90"/>
      <c r="C803" s="90"/>
      <c r="D803" s="90"/>
      <c r="E803" s="90"/>
      <c r="F803" s="90"/>
      <c r="G803" s="90"/>
      <c r="H803" s="90"/>
      <c r="I803" s="90"/>
      <c r="J803" s="90"/>
      <c r="K803" s="90"/>
      <c r="L803" s="90"/>
      <c r="M803" s="90"/>
      <c r="N803" s="90"/>
      <c r="O803" s="90"/>
      <c r="P803" s="90"/>
      <c r="Q803" s="90"/>
      <c r="R803" s="90"/>
      <c r="S803" s="90"/>
      <c r="T803" s="90"/>
      <c r="U803" s="90"/>
      <c r="V803" s="90"/>
      <c r="W803" s="90"/>
      <c r="X803" s="90"/>
      <c r="Y803" s="90"/>
      <c r="Z803" s="90"/>
      <c r="AA803" s="90"/>
      <c r="AB803" s="90"/>
      <c r="AC803" s="90"/>
      <c r="AD803" s="90"/>
    </row>
    <row r="804" spans="2:30" s="82" customFormat="1">
      <c r="B804" s="90"/>
      <c r="C804" s="90"/>
      <c r="D804" s="90"/>
      <c r="E804" s="90"/>
      <c r="F804" s="90"/>
      <c r="G804" s="90"/>
      <c r="H804" s="90"/>
      <c r="I804" s="90"/>
      <c r="J804" s="90"/>
      <c r="K804" s="90"/>
      <c r="L804" s="90"/>
      <c r="M804" s="90"/>
      <c r="N804" s="90"/>
      <c r="O804" s="90"/>
      <c r="P804" s="90"/>
      <c r="Q804" s="90"/>
      <c r="R804" s="90"/>
      <c r="S804" s="90"/>
      <c r="T804" s="90"/>
      <c r="U804" s="90"/>
      <c r="V804" s="90"/>
      <c r="W804" s="90"/>
      <c r="X804" s="90"/>
      <c r="Y804" s="90"/>
      <c r="Z804" s="90"/>
      <c r="AA804" s="90"/>
      <c r="AB804" s="90"/>
      <c r="AC804" s="90"/>
      <c r="AD804" s="90"/>
    </row>
    <row r="805" spans="2:30" s="82" customFormat="1">
      <c r="B805" s="90"/>
      <c r="C805" s="90"/>
      <c r="D805" s="90"/>
      <c r="E805" s="90"/>
      <c r="F805" s="90"/>
      <c r="G805" s="90"/>
      <c r="H805" s="90"/>
      <c r="I805" s="90"/>
      <c r="J805" s="90"/>
      <c r="K805" s="90"/>
      <c r="L805" s="90"/>
      <c r="M805" s="90"/>
      <c r="N805" s="90"/>
      <c r="O805" s="90"/>
      <c r="P805" s="90"/>
      <c r="Q805" s="90"/>
      <c r="R805" s="90"/>
      <c r="S805" s="90"/>
      <c r="T805" s="90"/>
      <c r="U805" s="90"/>
      <c r="V805" s="90"/>
      <c r="W805" s="90"/>
      <c r="X805" s="90"/>
      <c r="Y805" s="90"/>
      <c r="Z805" s="90"/>
      <c r="AA805" s="90"/>
      <c r="AB805" s="90"/>
      <c r="AC805" s="90"/>
      <c r="AD805" s="90"/>
    </row>
    <row r="806" spans="2:30" s="82" customFormat="1">
      <c r="B806" s="90"/>
      <c r="C806" s="90"/>
      <c r="D806" s="90"/>
      <c r="E806" s="90"/>
      <c r="F806" s="90"/>
      <c r="G806" s="90"/>
      <c r="H806" s="90"/>
      <c r="I806" s="90"/>
      <c r="J806" s="90"/>
      <c r="K806" s="90"/>
      <c r="L806" s="90"/>
      <c r="M806" s="90"/>
      <c r="N806" s="90"/>
      <c r="O806" s="90"/>
      <c r="P806" s="90"/>
      <c r="Q806" s="90"/>
      <c r="R806" s="90"/>
      <c r="S806" s="90"/>
      <c r="T806" s="90"/>
      <c r="U806" s="90"/>
      <c r="V806" s="90"/>
      <c r="W806" s="90"/>
      <c r="X806" s="90"/>
      <c r="Y806" s="90"/>
      <c r="Z806" s="90"/>
      <c r="AA806" s="90"/>
      <c r="AB806" s="90"/>
      <c r="AC806" s="90"/>
      <c r="AD806" s="90"/>
    </row>
    <row r="807" spans="2:30" s="82" customFormat="1">
      <c r="B807" s="90"/>
      <c r="C807" s="90"/>
      <c r="D807" s="90"/>
      <c r="E807" s="90"/>
      <c r="F807" s="90"/>
      <c r="G807" s="90"/>
      <c r="H807" s="90"/>
      <c r="I807" s="90"/>
      <c r="J807" s="90"/>
      <c r="K807" s="90"/>
      <c r="L807" s="90"/>
      <c r="M807" s="90"/>
      <c r="N807" s="90"/>
      <c r="O807" s="90"/>
      <c r="P807" s="90"/>
      <c r="Q807" s="90"/>
      <c r="R807" s="90"/>
      <c r="S807" s="90"/>
      <c r="T807" s="90"/>
      <c r="U807" s="90"/>
      <c r="V807" s="90"/>
      <c r="W807" s="90"/>
      <c r="X807" s="90"/>
      <c r="Y807" s="90"/>
      <c r="Z807" s="90"/>
      <c r="AA807" s="90"/>
      <c r="AB807" s="90"/>
      <c r="AC807" s="90"/>
      <c r="AD807" s="90"/>
    </row>
    <row r="808" spans="2:30" s="82" customFormat="1">
      <c r="B808" s="90"/>
      <c r="C808" s="90"/>
      <c r="D808" s="90"/>
      <c r="E808" s="90"/>
      <c r="F808" s="90"/>
      <c r="G808" s="90"/>
      <c r="H808" s="90"/>
      <c r="I808" s="90"/>
      <c r="J808" s="90"/>
      <c r="K808" s="90"/>
      <c r="L808" s="90"/>
      <c r="M808" s="90"/>
      <c r="N808" s="90"/>
      <c r="O808" s="90"/>
      <c r="P808" s="90"/>
      <c r="Q808" s="90"/>
      <c r="R808" s="90"/>
      <c r="S808" s="90"/>
      <c r="T808" s="90"/>
      <c r="U808" s="90"/>
      <c r="V808" s="90"/>
      <c r="W808" s="90"/>
      <c r="X808" s="90"/>
      <c r="Y808" s="90"/>
      <c r="Z808" s="90"/>
      <c r="AA808" s="90"/>
      <c r="AB808" s="90"/>
      <c r="AC808" s="90"/>
      <c r="AD808" s="90"/>
    </row>
    <row r="809" spans="2:30" s="82" customFormat="1">
      <c r="B809" s="90"/>
      <c r="C809" s="90"/>
      <c r="D809" s="90"/>
      <c r="E809" s="90"/>
      <c r="F809" s="90"/>
      <c r="G809" s="90"/>
      <c r="H809" s="90"/>
      <c r="I809" s="90"/>
      <c r="J809" s="90"/>
      <c r="K809" s="90"/>
      <c r="L809" s="90"/>
      <c r="M809" s="90"/>
      <c r="N809" s="90"/>
      <c r="O809" s="90"/>
      <c r="P809" s="90"/>
      <c r="Q809" s="90"/>
      <c r="R809" s="90"/>
      <c r="S809" s="90"/>
      <c r="T809" s="90"/>
      <c r="U809" s="90"/>
      <c r="V809" s="90"/>
      <c r="W809" s="90"/>
      <c r="X809" s="90"/>
      <c r="Y809" s="90"/>
      <c r="Z809" s="90"/>
      <c r="AA809" s="90"/>
      <c r="AB809" s="90"/>
      <c r="AC809" s="90"/>
      <c r="AD809" s="90"/>
    </row>
    <row r="810" spans="2:30" s="82" customFormat="1">
      <c r="B810" s="90"/>
      <c r="C810" s="90"/>
      <c r="D810" s="90"/>
      <c r="E810" s="90"/>
      <c r="F810" s="90"/>
      <c r="G810" s="90"/>
      <c r="H810" s="90"/>
      <c r="I810" s="90"/>
      <c r="J810" s="90"/>
      <c r="K810" s="90"/>
      <c r="L810" s="90"/>
      <c r="M810" s="90"/>
      <c r="N810" s="90"/>
      <c r="O810" s="90"/>
      <c r="P810" s="90"/>
      <c r="Q810" s="90"/>
      <c r="R810" s="90"/>
      <c r="S810" s="90"/>
      <c r="T810" s="90"/>
      <c r="U810" s="90"/>
      <c r="V810" s="90"/>
      <c r="W810" s="90"/>
      <c r="X810" s="90"/>
      <c r="Y810" s="90"/>
      <c r="Z810" s="90"/>
      <c r="AA810" s="90"/>
      <c r="AB810" s="90"/>
      <c r="AC810" s="90"/>
      <c r="AD810" s="90"/>
    </row>
    <row r="811" spans="2:30" s="82" customFormat="1">
      <c r="B811" s="90"/>
      <c r="C811" s="90"/>
      <c r="D811" s="90"/>
      <c r="E811" s="90"/>
      <c r="F811" s="90"/>
      <c r="G811" s="90"/>
      <c r="H811" s="90"/>
      <c r="I811" s="90"/>
      <c r="J811" s="90"/>
      <c r="K811" s="90"/>
      <c r="L811" s="90"/>
      <c r="M811" s="90"/>
      <c r="N811" s="90"/>
      <c r="O811" s="90"/>
      <c r="P811" s="90"/>
      <c r="Q811" s="90"/>
      <c r="R811" s="90"/>
      <c r="S811" s="90"/>
      <c r="T811" s="90"/>
      <c r="U811" s="90"/>
      <c r="V811" s="90"/>
      <c r="W811" s="90"/>
      <c r="X811" s="90"/>
      <c r="Y811" s="90"/>
      <c r="Z811" s="90"/>
      <c r="AA811" s="90"/>
      <c r="AB811" s="90"/>
      <c r="AC811" s="90"/>
      <c r="AD811" s="90"/>
    </row>
    <row r="812" spans="2:30" s="82" customFormat="1">
      <c r="B812" s="90"/>
      <c r="C812" s="90"/>
      <c r="D812" s="90"/>
      <c r="E812" s="90"/>
      <c r="F812" s="90"/>
      <c r="G812" s="90"/>
      <c r="H812" s="90"/>
      <c r="I812" s="90"/>
      <c r="J812" s="90"/>
      <c r="K812" s="90"/>
      <c r="L812" s="90"/>
      <c r="M812" s="90"/>
      <c r="N812" s="90"/>
      <c r="O812" s="90"/>
      <c r="P812" s="90"/>
      <c r="Q812" s="90"/>
      <c r="R812" s="90"/>
      <c r="S812" s="90"/>
      <c r="T812" s="90"/>
      <c r="U812" s="90"/>
      <c r="V812" s="90"/>
      <c r="W812" s="90"/>
      <c r="X812" s="90"/>
      <c r="Y812" s="90"/>
      <c r="Z812" s="90"/>
      <c r="AA812" s="90"/>
      <c r="AB812" s="90"/>
      <c r="AC812" s="90"/>
      <c r="AD812" s="90"/>
    </row>
    <row r="813" spans="2:30" s="82" customFormat="1">
      <c r="B813" s="90"/>
      <c r="C813" s="90"/>
      <c r="D813" s="90"/>
      <c r="E813" s="90"/>
      <c r="F813" s="90"/>
      <c r="G813" s="90"/>
      <c r="H813" s="90"/>
      <c r="I813" s="90"/>
      <c r="J813" s="90"/>
      <c r="K813" s="90"/>
      <c r="L813" s="90"/>
      <c r="M813" s="90"/>
      <c r="N813" s="90"/>
      <c r="O813" s="90"/>
      <c r="P813" s="90"/>
      <c r="Q813" s="90"/>
      <c r="R813" s="90"/>
      <c r="S813" s="90"/>
      <c r="T813" s="90"/>
      <c r="U813" s="90"/>
      <c r="V813" s="90"/>
      <c r="W813" s="90"/>
      <c r="X813" s="90"/>
      <c r="Y813" s="90"/>
      <c r="Z813" s="90"/>
      <c r="AA813" s="90"/>
      <c r="AB813" s="90"/>
      <c r="AC813" s="90"/>
      <c r="AD813" s="90"/>
    </row>
    <row r="814" spans="2:30" s="82" customFormat="1">
      <c r="B814" s="90"/>
      <c r="C814" s="90"/>
      <c r="D814" s="90"/>
      <c r="E814" s="90"/>
      <c r="F814" s="90"/>
      <c r="G814" s="90"/>
      <c r="H814" s="90"/>
      <c r="I814" s="90"/>
      <c r="J814" s="90"/>
      <c r="K814" s="90"/>
      <c r="L814" s="90"/>
      <c r="M814" s="90"/>
      <c r="N814" s="90"/>
      <c r="O814" s="90"/>
      <c r="P814" s="90"/>
      <c r="Q814" s="90"/>
      <c r="R814" s="90"/>
      <c r="S814" s="90"/>
      <c r="T814" s="90"/>
      <c r="U814" s="90"/>
      <c r="V814" s="90"/>
      <c r="W814" s="90"/>
      <c r="X814" s="90"/>
      <c r="Y814" s="90"/>
      <c r="Z814" s="90"/>
      <c r="AA814" s="90"/>
      <c r="AB814" s="90"/>
      <c r="AC814" s="90"/>
      <c r="AD814" s="90"/>
    </row>
    <row r="815" spans="2:30" s="82" customFormat="1">
      <c r="B815" s="90"/>
      <c r="C815" s="90"/>
      <c r="D815" s="90"/>
      <c r="E815" s="90"/>
      <c r="F815" s="90"/>
      <c r="G815" s="90"/>
      <c r="H815" s="90"/>
      <c r="I815" s="90"/>
      <c r="J815" s="90"/>
      <c r="K815" s="90"/>
      <c r="L815" s="90"/>
      <c r="M815" s="90"/>
      <c r="N815" s="90"/>
      <c r="O815" s="90"/>
      <c r="P815" s="90"/>
      <c r="Q815" s="90"/>
      <c r="R815" s="90"/>
      <c r="S815" s="90"/>
      <c r="T815" s="90"/>
      <c r="U815" s="90"/>
      <c r="V815" s="90"/>
      <c r="W815" s="90"/>
      <c r="X815" s="90"/>
      <c r="Y815" s="90"/>
      <c r="Z815" s="90"/>
      <c r="AA815" s="90"/>
      <c r="AB815" s="90"/>
      <c r="AC815" s="90"/>
      <c r="AD815" s="90"/>
    </row>
    <row r="816" spans="2:30" s="82" customFormat="1">
      <c r="B816" s="90"/>
      <c r="C816" s="90"/>
      <c r="D816" s="90"/>
      <c r="E816" s="90"/>
      <c r="F816" s="90"/>
      <c r="G816" s="90"/>
      <c r="H816" s="90"/>
      <c r="I816" s="90"/>
      <c r="J816" s="90"/>
      <c r="K816" s="90"/>
      <c r="L816" s="90"/>
      <c r="M816" s="90"/>
      <c r="N816" s="90"/>
      <c r="O816" s="90"/>
      <c r="P816" s="90"/>
      <c r="Q816" s="90"/>
      <c r="R816" s="90"/>
      <c r="S816" s="90"/>
      <c r="T816" s="90"/>
      <c r="U816" s="90"/>
      <c r="V816" s="90"/>
      <c r="W816" s="90"/>
      <c r="X816" s="90"/>
      <c r="Y816" s="90"/>
      <c r="Z816" s="90"/>
      <c r="AA816" s="90"/>
      <c r="AB816" s="90"/>
      <c r="AC816" s="90"/>
      <c r="AD816" s="90"/>
    </row>
    <row r="817" spans="2:30" s="82" customFormat="1">
      <c r="B817" s="90"/>
      <c r="C817" s="90"/>
      <c r="D817" s="90"/>
      <c r="E817" s="90"/>
      <c r="F817" s="90"/>
      <c r="G817" s="90"/>
      <c r="H817" s="90"/>
      <c r="I817" s="90"/>
      <c r="J817" s="90"/>
      <c r="K817" s="90"/>
      <c r="L817" s="90"/>
      <c r="M817" s="90"/>
      <c r="N817" s="90"/>
      <c r="O817" s="90"/>
      <c r="P817" s="90"/>
      <c r="Q817" s="90"/>
      <c r="R817" s="90"/>
      <c r="S817" s="90"/>
      <c r="T817" s="90"/>
      <c r="U817" s="90"/>
      <c r="V817" s="90"/>
      <c r="W817" s="90"/>
      <c r="X817" s="90"/>
      <c r="Y817" s="90"/>
      <c r="Z817" s="90"/>
      <c r="AA817" s="90"/>
      <c r="AB817" s="90"/>
      <c r="AC817" s="90"/>
      <c r="AD817" s="90"/>
    </row>
    <row r="818" spans="2:30" s="82" customFormat="1">
      <c r="B818" s="90"/>
      <c r="C818" s="90"/>
      <c r="D818" s="90"/>
      <c r="E818" s="90"/>
      <c r="F818" s="90"/>
      <c r="G818" s="90"/>
      <c r="H818" s="90"/>
      <c r="I818" s="90"/>
      <c r="J818" s="90"/>
      <c r="K818" s="90"/>
      <c r="L818" s="90"/>
      <c r="M818" s="90"/>
      <c r="N818" s="90"/>
      <c r="O818" s="90"/>
      <c r="P818" s="90"/>
      <c r="Q818" s="90"/>
      <c r="R818" s="90"/>
      <c r="S818" s="90"/>
      <c r="T818" s="90"/>
      <c r="U818" s="90"/>
      <c r="V818" s="90"/>
      <c r="W818" s="90"/>
      <c r="X818" s="90"/>
      <c r="Y818" s="90"/>
      <c r="Z818" s="90"/>
      <c r="AA818" s="90"/>
      <c r="AB818" s="90"/>
      <c r="AC818" s="90"/>
      <c r="AD818" s="90"/>
    </row>
    <row r="819" spans="2:30" s="82" customFormat="1">
      <c r="B819" s="90"/>
      <c r="C819" s="90"/>
      <c r="D819" s="90"/>
      <c r="E819" s="90"/>
      <c r="F819" s="90"/>
      <c r="G819" s="90"/>
      <c r="H819" s="90"/>
      <c r="I819" s="90"/>
      <c r="J819" s="90"/>
      <c r="K819" s="90"/>
      <c r="L819" s="90"/>
      <c r="M819" s="90"/>
      <c r="N819" s="90"/>
      <c r="O819" s="90"/>
      <c r="P819" s="90"/>
      <c r="Q819" s="90"/>
      <c r="R819" s="90"/>
      <c r="S819" s="90"/>
      <c r="T819" s="90"/>
      <c r="U819" s="90"/>
      <c r="V819" s="90"/>
      <c r="W819" s="90"/>
      <c r="X819" s="90"/>
      <c r="Y819" s="90"/>
      <c r="Z819" s="90"/>
      <c r="AA819" s="90"/>
      <c r="AB819" s="90"/>
      <c r="AC819" s="90"/>
      <c r="AD819" s="90"/>
    </row>
    <row r="820" spans="2:30" s="82" customFormat="1">
      <c r="B820" s="90"/>
      <c r="C820" s="90"/>
      <c r="D820" s="90"/>
      <c r="E820" s="90"/>
      <c r="F820" s="90"/>
      <c r="G820" s="90"/>
      <c r="H820" s="90"/>
      <c r="I820" s="90"/>
      <c r="J820" s="90"/>
      <c r="K820" s="90"/>
      <c r="L820" s="90"/>
      <c r="M820" s="90"/>
      <c r="N820" s="90"/>
      <c r="O820" s="90"/>
      <c r="P820" s="90"/>
      <c r="Q820" s="90"/>
      <c r="R820" s="90"/>
      <c r="S820" s="90"/>
      <c r="T820" s="90"/>
      <c r="U820" s="90"/>
      <c r="V820" s="90"/>
      <c r="W820" s="90"/>
      <c r="X820" s="90"/>
      <c r="Y820" s="90"/>
      <c r="Z820" s="90"/>
      <c r="AA820" s="90"/>
      <c r="AB820" s="90"/>
      <c r="AC820" s="90"/>
      <c r="AD820" s="90"/>
    </row>
    <row r="821" spans="2:30" s="82" customFormat="1">
      <c r="B821" s="90"/>
      <c r="C821" s="90"/>
      <c r="D821" s="90"/>
      <c r="E821" s="90"/>
      <c r="F821" s="90"/>
      <c r="G821" s="90"/>
      <c r="H821" s="90"/>
      <c r="I821" s="90"/>
      <c r="J821" s="90"/>
      <c r="K821" s="90"/>
      <c r="L821" s="90"/>
      <c r="M821" s="90"/>
      <c r="N821" s="90"/>
      <c r="O821" s="90"/>
      <c r="P821" s="90"/>
      <c r="Q821" s="90"/>
      <c r="R821" s="90"/>
      <c r="S821" s="90"/>
      <c r="T821" s="90"/>
      <c r="U821" s="90"/>
      <c r="V821" s="90"/>
      <c r="W821" s="90"/>
      <c r="X821" s="90"/>
      <c r="Y821" s="90"/>
      <c r="Z821" s="90"/>
      <c r="AA821" s="90"/>
      <c r="AB821" s="90"/>
      <c r="AC821" s="90"/>
      <c r="AD821" s="90"/>
    </row>
    <row r="822" spans="2:30" s="82" customFormat="1">
      <c r="B822" s="90"/>
      <c r="C822" s="90"/>
      <c r="D822" s="90"/>
      <c r="E822" s="90"/>
      <c r="F822" s="90"/>
      <c r="G822" s="90"/>
      <c r="H822" s="90"/>
      <c r="I822" s="90"/>
      <c r="J822" s="90"/>
      <c r="K822" s="90"/>
      <c r="L822" s="90"/>
      <c r="M822" s="90"/>
      <c r="N822" s="90"/>
      <c r="O822" s="90"/>
      <c r="P822" s="90"/>
      <c r="Q822" s="90"/>
      <c r="R822" s="90"/>
      <c r="S822" s="90"/>
      <c r="T822" s="90"/>
      <c r="U822" s="90"/>
      <c r="V822" s="90"/>
      <c r="W822" s="90"/>
      <c r="X822" s="90"/>
      <c r="Y822" s="90"/>
      <c r="Z822" s="90"/>
      <c r="AA822" s="90"/>
      <c r="AB822" s="90"/>
      <c r="AC822" s="90"/>
      <c r="AD822" s="90"/>
    </row>
    <row r="823" spans="2:30" s="82" customFormat="1">
      <c r="B823" s="90"/>
      <c r="C823" s="90"/>
      <c r="D823" s="90"/>
      <c r="E823" s="90"/>
      <c r="F823" s="90"/>
      <c r="G823" s="90"/>
      <c r="H823" s="90"/>
      <c r="I823" s="90"/>
      <c r="J823" s="90"/>
      <c r="K823" s="90"/>
      <c r="L823" s="90"/>
      <c r="M823" s="90"/>
      <c r="N823" s="90"/>
      <c r="O823" s="90"/>
      <c r="P823" s="90"/>
      <c r="Q823" s="90"/>
      <c r="R823" s="90"/>
      <c r="S823" s="90"/>
      <c r="T823" s="90"/>
      <c r="U823" s="90"/>
      <c r="V823" s="90"/>
      <c r="W823" s="90"/>
      <c r="X823" s="90"/>
      <c r="Y823" s="90"/>
      <c r="Z823" s="90"/>
      <c r="AA823" s="90"/>
      <c r="AB823" s="90"/>
      <c r="AC823" s="90"/>
      <c r="AD823" s="90"/>
    </row>
    <row r="824" spans="2:30" s="82" customFormat="1">
      <c r="B824" s="90"/>
      <c r="C824" s="90"/>
      <c r="D824" s="90"/>
      <c r="E824" s="90"/>
      <c r="F824" s="90"/>
      <c r="G824" s="90"/>
      <c r="H824" s="90"/>
      <c r="I824" s="90"/>
      <c r="J824" s="90"/>
      <c r="K824" s="90"/>
      <c r="L824" s="90"/>
      <c r="M824" s="90"/>
      <c r="N824" s="90"/>
      <c r="O824" s="90"/>
      <c r="P824" s="90"/>
      <c r="Q824" s="90"/>
      <c r="R824" s="90"/>
      <c r="S824" s="90"/>
      <c r="T824" s="90"/>
      <c r="U824" s="90"/>
      <c r="V824" s="90"/>
      <c r="W824" s="90"/>
      <c r="X824" s="90"/>
      <c r="Y824" s="90"/>
      <c r="Z824" s="90"/>
      <c r="AA824" s="90"/>
      <c r="AB824" s="90"/>
      <c r="AC824" s="90"/>
      <c r="AD824" s="90"/>
    </row>
    <row r="825" spans="2:30" s="82" customFormat="1">
      <c r="B825" s="90"/>
      <c r="C825" s="90"/>
      <c r="D825" s="90"/>
      <c r="E825" s="90"/>
      <c r="F825" s="90"/>
      <c r="G825" s="90"/>
      <c r="H825" s="90"/>
      <c r="I825" s="90"/>
      <c r="J825" s="90"/>
      <c r="K825" s="90"/>
      <c r="L825" s="90"/>
      <c r="M825" s="90"/>
      <c r="N825" s="90"/>
      <c r="O825" s="90"/>
      <c r="P825" s="90"/>
      <c r="Q825" s="90"/>
      <c r="R825" s="90"/>
      <c r="S825" s="90"/>
      <c r="T825" s="90"/>
      <c r="U825" s="90"/>
      <c r="V825" s="90"/>
      <c r="W825" s="90"/>
      <c r="X825" s="90"/>
      <c r="Y825" s="90"/>
      <c r="Z825" s="90"/>
      <c r="AA825" s="90"/>
      <c r="AB825" s="90"/>
      <c r="AC825" s="90"/>
      <c r="AD825" s="90"/>
    </row>
    <row r="826" spans="2:30" s="82" customFormat="1">
      <c r="B826" s="90"/>
      <c r="C826" s="90"/>
      <c r="D826" s="90"/>
      <c r="E826" s="90"/>
      <c r="F826" s="90"/>
      <c r="G826" s="90"/>
      <c r="H826" s="90"/>
      <c r="I826" s="90"/>
      <c r="J826" s="90"/>
      <c r="K826" s="90"/>
      <c r="L826" s="90"/>
      <c r="M826" s="90"/>
      <c r="N826" s="90"/>
      <c r="O826" s="90"/>
      <c r="P826" s="90"/>
      <c r="Q826" s="90"/>
      <c r="R826" s="90"/>
      <c r="S826" s="90"/>
      <c r="T826" s="90"/>
      <c r="U826" s="90"/>
      <c r="V826" s="90"/>
      <c r="W826" s="90"/>
      <c r="X826" s="90"/>
      <c r="Y826" s="90"/>
      <c r="Z826" s="90"/>
      <c r="AA826" s="90"/>
      <c r="AB826" s="90"/>
      <c r="AC826" s="90"/>
      <c r="AD826" s="90"/>
    </row>
    <row r="827" spans="2:30" s="82" customFormat="1">
      <c r="B827" s="90"/>
      <c r="C827" s="90"/>
      <c r="D827" s="90"/>
      <c r="E827" s="90"/>
      <c r="F827" s="90"/>
      <c r="G827" s="90"/>
      <c r="H827" s="90"/>
      <c r="I827" s="90"/>
      <c r="J827" s="90"/>
      <c r="K827" s="90"/>
      <c r="L827" s="90"/>
      <c r="M827" s="90"/>
      <c r="N827" s="90"/>
      <c r="O827" s="90"/>
      <c r="P827" s="90"/>
      <c r="Q827" s="90"/>
      <c r="R827" s="90"/>
      <c r="S827" s="90"/>
      <c r="T827" s="90"/>
      <c r="U827" s="90"/>
      <c r="V827" s="90"/>
      <c r="W827" s="90"/>
      <c r="X827" s="90"/>
      <c r="Y827" s="90"/>
      <c r="Z827" s="90"/>
      <c r="AA827" s="90"/>
      <c r="AB827" s="90"/>
      <c r="AC827" s="90"/>
      <c r="AD827" s="90"/>
    </row>
    <row r="828" spans="2:30" s="82" customFormat="1">
      <c r="B828" s="90"/>
      <c r="C828" s="90"/>
      <c r="D828" s="90"/>
      <c r="E828" s="90"/>
      <c r="F828" s="90"/>
      <c r="G828" s="90"/>
      <c r="H828" s="90"/>
      <c r="I828" s="90"/>
      <c r="J828" s="90"/>
      <c r="K828" s="90"/>
      <c r="L828" s="90"/>
      <c r="M828" s="90"/>
      <c r="N828" s="90"/>
      <c r="O828" s="90"/>
      <c r="P828" s="90"/>
      <c r="Q828" s="90"/>
      <c r="R828" s="90"/>
      <c r="S828" s="90"/>
      <c r="T828" s="90"/>
      <c r="U828" s="90"/>
      <c r="V828" s="90"/>
      <c r="W828" s="90"/>
      <c r="X828" s="90"/>
      <c r="Y828" s="90"/>
      <c r="Z828" s="90"/>
      <c r="AA828" s="90"/>
      <c r="AB828" s="90"/>
      <c r="AC828" s="90"/>
      <c r="AD828" s="90"/>
    </row>
    <row r="829" spans="2:30" s="82" customFormat="1">
      <c r="B829" s="90"/>
      <c r="C829" s="90"/>
      <c r="D829" s="90"/>
      <c r="E829" s="90"/>
      <c r="F829" s="90"/>
      <c r="G829" s="90"/>
      <c r="H829" s="90"/>
      <c r="I829" s="90"/>
      <c r="J829" s="90"/>
      <c r="K829" s="90"/>
      <c r="L829" s="90"/>
      <c r="M829" s="90"/>
      <c r="N829" s="90"/>
      <c r="O829" s="90"/>
      <c r="P829" s="90"/>
      <c r="Q829" s="90"/>
      <c r="R829" s="90"/>
      <c r="S829" s="90"/>
      <c r="T829" s="90"/>
      <c r="U829" s="90"/>
      <c r="V829" s="90"/>
      <c r="W829" s="90"/>
      <c r="X829" s="90"/>
      <c r="Y829" s="90"/>
      <c r="Z829" s="90"/>
      <c r="AA829" s="90"/>
      <c r="AB829" s="90"/>
      <c r="AC829" s="90"/>
      <c r="AD829" s="90"/>
    </row>
    <row r="830" spans="2:30" s="82" customFormat="1">
      <c r="B830" s="90"/>
      <c r="C830" s="90"/>
      <c r="D830" s="90"/>
      <c r="E830" s="90"/>
      <c r="F830" s="90"/>
      <c r="G830" s="90"/>
      <c r="H830" s="90"/>
      <c r="I830" s="90"/>
      <c r="J830" s="90"/>
      <c r="K830" s="90"/>
      <c r="L830" s="90"/>
      <c r="M830" s="90"/>
      <c r="N830" s="90"/>
      <c r="O830" s="90"/>
      <c r="P830" s="90"/>
      <c r="Q830" s="90"/>
      <c r="R830" s="90"/>
      <c r="S830" s="90"/>
      <c r="T830" s="90"/>
      <c r="U830" s="90"/>
      <c r="V830" s="90"/>
      <c r="W830" s="90"/>
      <c r="X830" s="90"/>
      <c r="Y830" s="90"/>
      <c r="Z830" s="90"/>
      <c r="AA830" s="90"/>
      <c r="AB830" s="90"/>
      <c r="AC830" s="90"/>
      <c r="AD830" s="90"/>
    </row>
    <row r="831" spans="2:30" s="82" customFormat="1">
      <c r="B831" s="90"/>
      <c r="C831" s="90"/>
      <c r="D831" s="90"/>
      <c r="E831" s="90"/>
      <c r="F831" s="90"/>
      <c r="G831" s="90"/>
      <c r="H831" s="90"/>
      <c r="I831" s="90"/>
      <c r="J831" s="90"/>
      <c r="K831" s="90"/>
      <c r="L831" s="90"/>
      <c r="M831" s="90"/>
      <c r="N831" s="90"/>
      <c r="O831" s="90"/>
      <c r="P831" s="90"/>
      <c r="Q831" s="90"/>
      <c r="R831" s="90"/>
      <c r="S831" s="90"/>
      <c r="T831" s="90"/>
      <c r="U831" s="90"/>
      <c r="V831" s="90"/>
      <c r="W831" s="90"/>
      <c r="X831" s="90"/>
      <c r="Y831" s="90"/>
      <c r="Z831" s="90"/>
      <c r="AA831" s="90"/>
      <c r="AB831" s="90"/>
      <c r="AC831" s="90"/>
      <c r="AD831" s="90"/>
    </row>
    <row r="832" spans="2:30" s="82" customFormat="1">
      <c r="B832" s="90"/>
      <c r="C832" s="90"/>
      <c r="D832" s="90"/>
      <c r="E832" s="90"/>
      <c r="F832" s="90"/>
      <c r="G832" s="90"/>
      <c r="H832" s="90"/>
      <c r="I832" s="90"/>
      <c r="J832" s="90"/>
      <c r="K832" s="90"/>
      <c r="L832" s="90"/>
      <c r="M832" s="90"/>
      <c r="N832" s="90"/>
      <c r="O832" s="90"/>
      <c r="P832" s="90"/>
      <c r="Q832" s="90"/>
      <c r="R832" s="90"/>
      <c r="S832" s="90"/>
      <c r="T832" s="90"/>
      <c r="U832" s="90"/>
      <c r="V832" s="90"/>
      <c r="W832" s="90"/>
      <c r="X832" s="90"/>
      <c r="Y832" s="90"/>
      <c r="Z832" s="90"/>
      <c r="AA832" s="90"/>
      <c r="AB832" s="90"/>
      <c r="AC832" s="90"/>
      <c r="AD832" s="90"/>
    </row>
    <row r="833" spans="2:30" s="82" customFormat="1">
      <c r="B833" s="90"/>
      <c r="C833" s="90"/>
      <c r="D833" s="90"/>
      <c r="E833" s="90"/>
      <c r="F833" s="90"/>
      <c r="G833" s="90"/>
      <c r="H833" s="90"/>
      <c r="I833" s="90"/>
      <c r="J833" s="90"/>
      <c r="K833" s="90"/>
      <c r="L833" s="90"/>
      <c r="M833" s="90"/>
      <c r="N833" s="90"/>
      <c r="O833" s="90"/>
      <c r="P833" s="90"/>
      <c r="Q833" s="90"/>
      <c r="R833" s="90"/>
      <c r="S833" s="90"/>
      <c r="T833" s="90"/>
      <c r="U833" s="90"/>
      <c r="V833" s="90"/>
      <c r="W833" s="90"/>
      <c r="X833" s="90"/>
      <c r="Y833" s="90"/>
      <c r="Z833" s="90"/>
      <c r="AA833" s="90"/>
      <c r="AB833" s="90"/>
      <c r="AC833" s="90"/>
      <c r="AD833" s="90"/>
    </row>
    <row r="834" spans="2:30" s="82" customFormat="1">
      <c r="B834" s="90"/>
      <c r="C834" s="90"/>
      <c r="D834" s="90"/>
      <c r="E834" s="90"/>
      <c r="F834" s="90"/>
      <c r="G834" s="90"/>
      <c r="H834" s="90"/>
      <c r="I834" s="90"/>
      <c r="J834" s="90"/>
      <c r="K834" s="90"/>
      <c r="L834" s="90"/>
      <c r="M834" s="90"/>
      <c r="N834" s="90"/>
      <c r="O834" s="90"/>
      <c r="P834" s="90"/>
      <c r="Q834" s="90"/>
      <c r="R834" s="90"/>
      <c r="S834" s="90"/>
      <c r="T834" s="90"/>
      <c r="U834" s="90"/>
      <c r="V834" s="90"/>
      <c r="W834" s="90"/>
      <c r="X834" s="90"/>
      <c r="Y834" s="90"/>
      <c r="Z834" s="90"/>
      <c r="AA834" s="90"/>
      <c r="AB834" s="90"/>
      <c r="AC834" s="90"/>
      <c r="AD834" s="90"/>
    </row>
    <row r="835" spans="2:30" s="82" customFormat="1">
      <c r="B835" s="90"/>
      <c r="C835" s="90"/>
      <c r="D835" s="90"/>
      <c r="E835" s="90"/>
      <c r="F835" s="90"/>
      <c r="G835" s="90"/>
      <c r="H835" s="90"/>
      <c r="I835" s="90"/>
      <c r="J835" s="90"/>
      <c r="K835" s="90"/>
      <c r="L835" s="90"/>
      <c r="M835" s="90"/>
      <c r="N835" s="90"/>
      <c r="O835" s="90"/>
      <c r="P835" s="90"/>
      <c r="Q835" s="90"/>
      <c r="R835" s="90"/>
      <c r="S835" s="90"/>
      <c r="T835" s="90"/>
      <c r="U835" s="90"/>
      <c r="V835" s="90"/>
      <c r="W835" s="90"/>
      <c r="X835" s="90"/>
      <c r="Y835" s="90"/>
      <c r="Z835" s="90"/>
      <c r="AA835" s="90"/>
      <c r="AB835" s="90"/>
      <c r="AC835" s="90"/>
      <c r="AD835" s="90"/>
    </row>
    <row r="836" spans="2:30" s="82" customFormat="1">
      <c r="B836" s="90"/>
      <c r="C836" s="90"/>
      <c r="D836" s="90"/>
      <c r="E836" s="90"/>
      <c r="F836" s="90"/>
      <c r="G836" s="90"/>
      <c r="H836" s="90"/>
      <c r="I836" s="90"/>
      <c r="J836" s="90"/>
      <c r="K836" s="90"/>
      <c r="L836" s="90"/>
      <c r="M836" s="90"/>
      <c r="N836" s="90"/>
      <c r="O836" s="90"/>
      <c r="P836" s="90"/>
      <c r="Q836" s="90"/>
      <c r="R836" s="90"/>
      <c r="S836" s="90"/>
      <c r="T836" s="90"/>
      <c r="U836" s="90"/>
      <c r="V836" s="90"/>
      <c r="W836" s="90"/>
      <c r="X836" s="90"/>
      <c r="Y836" s="90"/>
      <c r="Z836" s="90"/>
      <c r="AA836" s="90"/>
      <c r="AB836" s="90"/>
      <c r="AC836" s="90"/>
      <c r="AD836" s="90"/>
    </row>
    <row r="837" spans="2:30" s="82" customFormat="1">
      <c r="B837" s="90"/>
      <c r="C837" s="90"/>
      <c r="D837" s="90"/>
      <c r="E837" s="90"/>
      <c r="F837" s="90"/>
      <c r="G837" s="90"/>
      <c r="H837" s="90"/>
      <c r="I837" s="90"/>
      <c r="J837" s="90"/>
      <c r="K837" s="90"/>
      <c r="L837" s="90"/>
      <c r="M837" s="90"/>
      <c r="N837" s="90"/>
      <c r="O837" s="90"/>
      <c r="P837" s="90"/>
      <c r="Q837" s="90"/>
      <c r="R837" s="90"/>
      <c r="S837" s="90"/>
      <c r="T837" s="90"/>
      <c r="U837" s="90"/>
      <c r="V837" s="90"/>
      <c r="W837" s="90"/>
      <c r="X837" s="90"/>
      <c r="Y837" s="90"/>
      <c r="Z837" s="90"/>
      <c r="AA837" s="90"/>
      <c r="AB837" s="90"/>
      <c r="AC837" s="90"/>
      <c r="AD837" s="90"/>
    </row>
    <row r="838" spans="2:30" s="82" customFormat="1">
      <c r="B838" s="90"/>
      <c r="C838" s="90"/>
      <c r="D838" s="90"/>
      <c r="E838" s="90"/>
      <c r="F838" s="90"/>
      <c r="G838" s="90"/>
      <c r="H838" s="90"/>
      <c r="I838" s="90"/>
      <c r="J838" s="90"/>
      <c r="K838" s="90"/>
      <c r="L838" s="90"/>
      <c r="M838" s="90"/>
      <c r="N838" s="90"/>
      <c r="O838" s="90"/>
      <c r="P838" s="90"/>
      <c r="Q838" s="90"/>
      <c r="R838" s="90"/>
      <c r="S838" s="90"/>
      <c r="T838" s="90"/>
      <c r="U838" s="90"/>
      <c r="V838" s="90"/>
      <c r="W838" s="90"/>
      <c r="X838" s="90"/>
      <c r="Y838" s="90"/>
      <c r="Z838" s="90"/>
      <c r="AA838" s="90"/>
      <c r="AB838" s="90"/>
      <c r="AC838" s="90"/>
      <c r="AD838" s="90"/>
    </row>
    <row r="839" spans="2:30" s="82" customFormat="1">
      <c r="B839" s="90"/>
      <c r="C839" s="90"/>
      <c r="D839" s="90"/>
      <c r="E839" s="90"/>
      <c r="F839" s="90"/>
      <c r="G839" s="90"/>
      <c r="H839" s="90"/>
      <c r="I839" s="90"/>
      <c r="J839" s="90"/>
      <c r="K839" s="90"/>
      <c r="L839" s="90"/>
      <c r="M839" s="90"/>
      <c r="N839" s="90"/>
      <c r="O839" s="90"/>
      <c r="P839" s="90"/>
      <c r="Q839" s="90"/>
      <c r="R839" s="90"/>
      <c r="S839" s="90"/>
      <c r="T839" s="90"/>
      <c r="U839" s="90"/>
      <c r="V839" s="90"/>
      <c r="W839" s="90"/>
      <c r="X839" s="90"/>
      <c r="Y839" s="90"/>
      <c r="Z839" s="90"/>
      <c r="AA839" s="90"/>
      <c r="AB839" s="90"/>
      <c r="AC839" s="90"/>
      <c r="AD839" s="90"/>
    </row>
    <row r="840" spans="2:30" s="82" customFormat="1">
      <c r="B840" s="90"/>
      <c r="C840" s="90"/>
      <c r="D840" s="90"/>
      <c r="E840" s="90"/>
      <c r="F840" s="90"/>
      <c r="G840" s="90"/>
      <c r="H840" s="90"/>
      <c r="I840" s="90"/>
      <c r="J840" s="90"/>
      <c r="K840" s="90"/>
      <c r="L840" s="90"/>
      <c r="M840" s="90"/>
      <c r="N840" s="90"/>
      <c r="O840" s="90"/>
      <c r="P840" s="90"/>
      <c r="Q840" s="90"/>
      <c r="R840" s="90"/>
      <c r="S840" s="90"/>
      <c r="T840" s="90"/>
      <c r="U840" s="90"/>
      <c r="V840" s="90"/>
      <c r="W840" s="90"/>
      <c r="X840" s="90"/>
      <c r="Y840" s="90"/>
      <c r="Z840" s="90"/>
      <c r="AA840" s="90"/>
      <c r="AB840" s="90"/>
      <c r="AC840" s="90"/>
      <c r="AD840" s="90"/>
    </row>
    <row r="841" spans="2:30" s="82" customFormat="1">
      <c r="B841" s="90"/>
      <c r="C841" s="90"/>
      <c r="D841" s="90"/>
      <c r="E841" s="90"/>
      <c r="F841" s="90"/>
      <c r="G841" s="90"/>
      <c r="H841" s="90"/>
      <c r="I841" s="90"/>
      <c r="J841" s="90"/>
      <c r="K841" s="90"/>
      <c r="L841" s="90"/>
      <c r="M841" s="90"/>
      <c r="N841" s="90"/>
      <c r="O841" s="90"/>
      <c r="P841" s="90"/>
      <c r="Q841" s="90"/>
      <c r="R841" s="90"/>
      <c r="S841" s="90"/>
      <c r="T841" s="90"/>
      <c r="U841" s="90"/>
      <c r="V841" s="90"/>
      <c r="W841" s="90"/>
      <c r="X841" s="90"/>
      <c r="Y841" s="90"/>
      <c r="Z841" s="90"/>
      <c r="AA841" s="90"/>
      <c r="AB841" s="90"/>
      <c r="AC841" s="90"/>
      <c r="AD841" s="90"/>
    </row>
    <row r="842" spans="2:30" s="82" customFormat="1">
      <c r="B842" s="90"/>
      <c r="C842" s="90"/>
      <c r="D842" s="90"/>
      <c r="E842" s="90"/>
      <c r="F842" s="90"/>
      <c r="G842" s="90"/>
      <c r="H842" s="90"/>
      <c r="I842" s="90"/>
      <c r="J842" s="90"/>
      <c r="K842" s="90"/>
      <c r="L842" s="90"/>
      <c r="M842" s="90"/>
      <c r="N842" s="90"/>
      <c r="O842" s="90"/>
      <c r="P842" s="90"/>
      <c r="Q842" s="90"/>
      <c r="R842" s="90"/>
      <c r="S842" s="90"/>
      <c r="T842" s="90"/>
      <c r="U842" s="90"/>
      <c r="V842" s="90"/>
      <c r="W842" s="90"/>
      <c r="X842" s="90"/>
      <c r="Y842" s="90"/>
      <c r="Z842" s="90"/>
      <c r="AA842" s="90"/>
      <c r="AB842" s="90"/>
      <c r="AC842" s="90"/>
      <c r="AD842" s="90"/>
    </row>
    <row r="843" spans="2:30" s="82" customFormat="1">
      <c r="B843" s="90"/>
      <c r="C843" s="90"/>
      <c r="D843" s="90"/>
      <c r="E843" s="90"/>
      <c r="F843" s="90"/>
      <c r="G843" s="90"/>
      <c r="H843" s="90"/>
      <c r="I843" s="90"/>
      <c r="J843" s="90"/>
      <c r="K843" s="90"/>
      <c r="L843" s="90"/>
      <c r="M843" s="90"/>
      <c r="N843" s="90"/>
      <c r="O843" s="90"/>
      <c r="P843" s="90"/>
      <c r="Q843" s="90"/>
      <c r="R843" s="90"/>
      <c r="S843" s="90"/>
      <c r="T843" s="90"/>
      <c r="U843" s="90"/>
      <c r="V843" s="90"/>
      <c r="W843" s="90"/>
      <c r="X843" s="90"/>
      <c r="Y843" s="90"/>
      <c r="Z843" s="90"/>
      <c r="AA843" s="90"/>
      <c r="AB843" s="90"/>
      <c r="AC843" s="90"/>
      <c r="AD843" s="90"/>
    </row>
    <row r="844" spans="2:30" s="82" customFormat="1">
      <c r="B844" s="90"/>
      <c r="C844" s="90"/>
      <c r="D844" s="90"/>
      <c r="E844" s="90"/>
      <c r="F844" s="90"/>
      <c r="G844" s="90"/>
      <c r="H844" s="90"/>
      <c r="I844" s="90"/>
      <c r="J844" s="90"/>
      <c r="K844" s="90"/>
      <c r="L844" s="90"/>
      <c r="M844" s="90"/>
      <c r="N844" s="90"/>
      <c r="O844" s="90"/>
      <c r="P844" s="90"/>
      <c r="Q844" s="90"/>
      <c r="R844" s="90"/>
      <c r="S844" s="90"/>
      <c r="T844" s="90"/>
      <c r="U844" s="90"/>
      <c r="V844" s="90"/>
      <c r="W844" s="90"/>
      <c r="X844" s="90"/>
      <c r="Y844" s="90"/>
      <c r="Z844" s="90"/>
      <c r="AA844" s="90"/>
      <c r="AB844" s="90"/>
      <c r="AC844" s="90"/>
      <c r="AD844" s="90"/>
    </row>
    <row r="845" spans="2:30" s="82" customFormat="1">
      <c r="B845" s="90"/>
      <c r="C845" s="90"/>
      <c r="D845" s="90"/>
      <c r="E845" s="90"/>
      <c r="F845" s="90"/>
      <c r="G845" s="90"/>
      <c r="H845" s="90"/>
      <c r="I845" s="90"/>
      <c r="J845" s="90"/>
      <c r="K845" s="90"/>
      <c r="L845" s="90"/>
      <c r="M845" s="90"/>
      <c r="N845" s="90"/>
      <c r="O845" s="90"/>
      <c r="P845" s="90"/>
      <c r="Q845" s="90"/>
      <c r="R845" s="90"/>
      <c r="S845" s="90"/>
      <c r="T845" s="90"/>
      <c r="U845" s="90"/>
      <c r="V845" s="90"/>
      <c r="W845" s="90"/>
      <c r="X845" s="90"/>
      <c r="Y845" s="90"/>
      <c r="Z845" s="90"/>
      <c r="AA845" s="90"/>
      <c r="AB845" s="90"/>
      <c r="AC845" s="90"/>
      <c r="AD845" s="90"/>
    </row>
    <row r="846" spans="2:30" s="82" customFormat="1">
      <c r="B846" s="90"/>
      <c r="C846" s="90"/>
      <c r="D846" s="90"/>
      <c r="E846" s="90"/>
      <c r="F846" s="90"/>
      <c r="G846" s="90"/>
      <c r="H846" s="90"/>
      <c r="I846" s="90"/>
      <c r="J846" s="90"/>
      <c r="K846" s="90"/>
      <c r="L846" s="90"/>
      <c r="M846" s="90"/>
      <c r="N846" s="90"/>
      <c r="O846" s="90"/>
      <c r="P846" s="90"/>
      <c r="Q846" s="90"/>
      <c r="R846" s="90"/>
      <c r="S846" s="90"/>
      <c r="T846" s="90"/>
      <c r="U846" s="90"/>
      <c r="V846" s="90"/>
      <c r="W846" s="90"/>
      <c r="X846" s="90"/>
      <c r="Y846" s="90"/>
      <c r="Z846" s="90"/>
      <c r="AA846" s="90"/>
      <c r="AB846" s="90"/>
      <c r="AC846" s="90"/>
      <c r="AD846" s="90"/>
    </row>
    <row r="847" spans="2:30" s="82" customFormat="1">
      <c r="B847" s="90"/>
      <c r="C847" s="90"/>
      <c r="D847" s="90"/>
      <c r="E847" s="90"/>
      <c r="F847" s="90"/>
      <c r="G847" s="90"/>
      <c r="H847" s="90"/>
      <c r="I847" s="90"/>
      <c r="J847" s="90"/>
      <c r="K847" s="90"/>
      <c r="L847" s="90"/>
      <c r="M847" s="90"/>
      <c r="N847" s="90"/>
      <c r="O847" s="90"/>
      <c r="P847" s="90"/>
      <c r="Q847" s="90"/>
      <c r="R847" s="90"/>
      <c r="S847" s="90"/>
      <c r="T847" s="90"/>
      <c r="U847" s="90"/>
      <c r="V847" s="90"/>
      <c r="W847" s="90"/>
      <c r="X847" s="90"/>
      <c r="Y847" s="90"/>
      <c r="Z847" s="90"/>
      <c r="AA847" s="90"/>
      <c r="AB847" s="90"/>
      <c r="AC847" s="90"/>
      <c r="AD847" s="90"/>
    </row>
    <row r="848" spans="2:30" s="82" customFormat="1">
      <c r="B848" s="90"/>
      <c r="C848" s="90"/>
      <c r="D848" s="90"/>
      <c r="E848" s="90"/>
      <c r="F848" s="90"/>
      <c r="G848" s="90"/>
      <c r="H848" s="90"/>
      <c r="I848" s="90"/>
      <c r="J848" s="90"/>
      <c r="K848" s="90"/>
      <c r="L848" s="90"/>
      <c r="M848" s="90"/>
      <c r="N848" s="90"/>
      <c r="O848" s="90"/>
      <c r="P848" s="90"/>
      <c r="Q848" s="90"/>
      <c r="R848" s="90"/>
      <c r="S848" s="90"/>
      <c r="T848" s="90"/>
      <c r="U848" s="90"/>
      <c r="V848" s="90"/>
      <c r="W848" s="90"/>
      <c r="X848" s="90"/>
      <c r="Y848" s="90"/>
      <c r="Z848" s="90"/>
      <c r="AA848" s="90"/>
      <c r="AB848" s="90"/>
      <c r="AC848" s="90"/>
      <c r="AD848" s="90"/>
    </row>
    <row r="849" spans="2:30" s="82" customFormat="1">
      <c r="B849" s="90"/>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c r="AB849" s="90"/>
      <c r="AC849" s="90"/>
      <c r="AD849" s="90"/>
    </row>
    <row r="850" spans="2:30" s="82" customFormat="1">
      <c r="B850" s="90"/>
      <c r="C850" s="90"/>
      <c r="D850" s="90"/>
      <c r="E850" s="90"/>
      <c r="F850" s="90"/>
      <c r="G850" s="90"/>
      <c r="H850" s="90"/>
      <c r="I850" s="90"/>
      <c r="J850" s="90"/>
      <c r="K850" s="90"/>
      <c r="L850" s="90"/>
      <c r="M850" s="90"/>
      <c r="N850" s="90"/>
      <c r="O850" s="90"/>
      <c r="P850" s="90"/>
      <c r="Q850" s="90"/>
      <c r="R850" s="90"/>
      <c r="S850" s="90"/>
      <c r="T850" s="90"/>
      <c r="U850" s="90"/>
      <c r="V850" s="90"/>
      <c r="W850" s="90"/>
      <c r="X850" s="90"/>
      <c r="Y850" s="90"/>
      <c r="Z850" s="90"/>
      <c r="AA850" s="90"/>
      <c r="AB850" s="90"/>
      <c r="AC850" s="90"/>
      <c r="AD850" s="90"/>
    </row>
    <row r="851" spans="2:30" s="82" customFormat="1">
      <c r="B851" s="90"/>
      <c r="C851" s="90"/>
      <c r="D851" s="90"/>
      <c r="E851" s="90"/>
      <c r="F851" s="90"/>
      <c r="G851" s="90"/>
      <c r="H851" s="90"/>
      <c r="I851" s="90"/>
      <c r="J851" s="90"/>
      <c r="K851" s="90"/>
      <c r="L851" s="90"/>
      <c r="M851" s="90"/>
      <c r="N851" s="90"/>
      <c r="O851" s="90"/>
      <c r="P851" s="90"/>
      <c r="Q851" s="90"/>
      <c r="R851" s="90"/>
      <c r="S851" s="90"/>
      <c r="T851" s="90"/>
      <c r="U851" s="90"/>
      <c r="V851" s="90"/>
      <c r="W851" s="90"/>
      <c r="X851" s="90"/>
      <c r="Y851" s="90"/>
      <c r="Z851" s="90"/>
      <c r="AA851" s="90"/>
      <c r="AB851" s="90"/>
      <c r="AC851" s="90"/>
      <c r="AD851" s="90"/>
    </row>
    <row r="852" spans="2:30" s="82" customFormat="1">
      <c r="B852" s="90"/>
      <c r="C852" s="90"/>
      <c r="D852" s="90"/>
      <c r="E852" s="90"/>
      <c r="F852" s="90"/>
      <c r="G852" s="90"/>
      <c r="H852" s="90"/>
      <c r="I852" s="90"/>
      <c r="J852" s="90"/>
      <c r="K852" s="90"/>
      <c r="L852" s="90"/>
      <c r="M852" s="90"/>
      <c r="N852" s="90"/>
      <c r="O852" s="90"/>
      <c r="P852" s="90"/>
      <c r="Q852" s="90"/>
      <c r="R852" s="90"/>
      <c r="S852" s="90"/>
      <c r="T852" s="90"/>
      <c r="U852" s="90"/>
      <c r="V852" s="90"/>
      <c r="W852" s="90"/>
      <c r="X852" s="90"/>
      <c r="Y852" s="90"/>
      <c r="Z852" s="90"/>
      <c r="AA852" s="90"/>
      <c r="AB852" s="90"/>
      <c r="AC852" s="90"/>
      <c r="AD852" s="90"/>
    </row>
    <row r="853" spans="2:30" s="82" customFormat="1">
      <c r="B853" s="90"/>
      <c r="C853" s="90"/>
      <c r="D853" s="90"/>
      <c r="E853" s="90"/>
      <c r="F853" s="90"/>
      <c r="G853" s="90"/>
      <c r="H853" s="90"/>
      <c r="I853" s="90"/>
      <c r="J853" s="90"/>
      <c r="K853" s="90"/>
      <c r="L853" s="90"/>
      <c r="M853" s="90"/>
      <c r="N853" s="90"/>
      <c r="O853" s="90"/>
      <c r="P853" s="90"/>
      <c r="Q853" s="90"/>
      <c r="R853" s="90"/>
      <c r="S853" s="90"/>
      <c r="T853" s="90"/>
      <c r="U853" s="90"/>
      <c r="V853" s="90"/>
      <c r="W853" s="90"/>
      <c r="X853" s="90"/>
      <c r="Y853" s="90"/>
      <c r="Z853" s="90"/>
      <c r="AA853" s="90"/>
      <c r="AB853" s="90"/>
      <c r="AC853" s="90"/>
      <c r="AD853" s="90"/>
    </row>
    <row r="854" spans="2:30" s="82" customFormat="1">
      <c r="B854" s="90"/>
      <c r="C854" s="90"/>
      <c r="D854" s="90"/>
      <c r="E854" s="90"/>
      <c r="F854" s="90"/>
      <c r="G854" s="90"/>
      <c r="H854" s="90"/>
      <c r="I854" s="90"/>
      <c r="J854" s="90"/>
      <c r="K854" s="90"/>
      <c r="L854" s="90"/>
      <c r="M854" s="90"/>
      <c r="N854" s="90"/>
      <c r="O854" s="90"/>
      <c r="P854" s="90"/>
      <c r="Q854" s="90"/>
      <c r="R854" s="90"/>
      <c r="S854" s="90"/>
      <c r="T854" s="90"/>
      <c r="U854" s="90"/>
      <c r="V854" s="90"/>
      <c r="W854" s="90"/>
      <c r="X854" s="90"/>
      <c r="Y854" s="90"/>
      <c r="Z854" s="90"/>
      <c r="AA854" s="90"/>
      <c r="AB854" s="90"/>
      <c r="AC854" s="90"/>
      <c r="AD854" s="90"/>
    </row>
    <row r="855" spans="2:30" s="82" customFormat="1">
      <c r="B855" s="90"/>
      <c r="C855" s="90"/>
      <c r="D855" s="90"/>
      <c r="E855" s="90"/>
      <c r="F855" s="90"/>
      <c r="G855" s="90"/>
      <c r="H855" s="90"/>
      <c r="I855" s="90"/>
      <c r="J855" s="90"/>
      <c r="K855" s="90"/>
      <c r="L855" s="90"/>
      <c r="M855" s="90"/>
      <c r="N855" s="90"/>
      <c r="O855" s="90"/>
      <c r="P855" s="90"/>
      <c r="Q855" s="90"/>
      <c r="R855" s="90"/>
      <c r="S855" s="90"/>
      <c r="T855" s="90"/>
      <c r="U855" s="90"/>
      <c r="V855" s="90"/>
      <c r="W855" s="90"/>
      <c r="X855" s="90"/>
      <c r="Y855" s="90"/>
      <c r="Z855" s="90"/>
      <c r="AA855" s="90"/>
      <c r="AB855" s="90"/>
      <c r="AC855" s="90"/>
      <c r="AD855" s="90"/>
    </row>
    <row r="856" spans="2:30" s="82" customFormat="1">
      <c r="B856" s="90"/>
      <c r="C856" s="90"/>
      <c r="D856" s="90"/>
      <c r="E856" s="90"/>
      <c r="F856" s="90"/>
      <c r="G856" s="90"/>
      <c r="H856" s="90"/>
      <c r="I856" s="90"/>
      <c r="J856" s="90"/>
      <c r="K856" s="90"/>
      <c r="L856" s="90"/>
      <c r="M856" s="90"/>
      <c r="N856" s="90"/>
      <c r="O856" s="90"/>
      <c r="P856" s="90"/>
      <c r="Q856" s="90"/>
      <c r="R856" s="90"/>
      <c r="S856" s="90"/>
      <c r="T856" s="90"/>
      <c r="U856" s="90"/>
      <c r="V856" s="90"/>
      <c r="W856" s="90"/>
      <c r="X856" s="90"/>
      <c r="Y856" s="90"/>
      <c r="Z856" s="90"/>
      <c r="AA856" s="90"/>
      <c r="AB856" s="90"/>
      <c r="AC856" s="90"/>
      <c r="AD856" s="90"/>
    </row>
    <row r="857" spans="2:30" s="82" customFormat="1">
      <c r="B857" s="90"/>
      <c r="C857" s="90"/>
      <c r="D857" s="90"/>
      <c r="E857" s="90"/>
      <c r="F857" s="90"/>
      <c r="G857" s="90"/>
      <c r="H857" s="90"/>
      <c r="I857" s="90"/>
      <c r="J857" s="90"/>
      <c r="K857" s="90"/>
      <c r="L857" s="90"/>
      <c r="M857" s="90"/>
      <c r="N857" s="90"/>
      <c r="O857" s="90"/>
      <c r="P857" s="90"/>
      <c r="Q857" s="90"/>
      <c r="R857" s="90"/>
      <c r="S857" s="90"/>
      <c r="T857" s="90"/>
      <c r="U857" s="90"/>
      <c r="V857" s="90"/>
      <c r="W857" s="90"/>
      <c r="X857" s="90"/>
      <c r="Y857" s="90"/>
      <c r="Z857" s="90"/>
      <c r="AA857" s="90"/>
      <c r="AB857" s="90"/>
      <c r="AC857" s="90"/>
      <c r="AD857" s="90"/>
    </row>
    <row r="858" spans="2:30" s="82" customFormat="1">
      <c r="B858" s="90"/>
      <c r="C858" s="90"/>
      <c r="D858" s="90"/>
      <c r="E858" s="90"/>
      <c r="F858" s="90"/>
      <c r="G858" s="90"/>
      <c r="H858" s="90"/>
      <c r="I858" s="90"/>
      <c r="J858" s="90"/>
      <c r="K858" s="90"/>
      <c r="L858" s="90"/>
      <c r="M858" s="90"/>
      <c r="N858" s="90"/>
      <c r="O858" s="90"/>
      <c r="P858" s="90"/>
      <c r="Q858" s="90"/>
      <c r="R858" s="90"/>
      <c r="S858" s="90"/>
      <c r="T858" s="90"/>
      <c r="U858" s="90"/>
      <c r="V858" s="90"/>
      <c r="W858" s="90"/>
      <c r="X858" s="90"/>
      <c r="Y858" s="90"/>
      <c r="Z858" s="90"/>
      <c r="AA858" s="90"/>
      <c r="AB858" s="90"/>
      <c r="AC858" s="90"/>
      <c r="AD858" s="90"/>
    </row>
    <row r="859" spans="2:30" s="82" customFormat="1">
      <c r="B859" s="90"/>
      <c r="C859" s="90"/>
      <c r="D859" s="90"/>
      <c r="E859" s="90"/>
      <c r="F859" s="90"/>
      <c r="G859" s="90"/>
      <c r="H859" s="90"/>
      <c r="I859" s="90"/>
      <c r="J859" s="90"/>
      <c r="K859" s="90"/>
      <c r="L859" s="90"/>
      <c r="M859" s="90"/>
      <c r="N859" s="90"/>
      <c r="O859" s="90"/>
      <c r="P859" s="90"/>
      <c r="Q859" s="90"/>
      <c r="R859" s="90"/>
      <c r="S859" s="90"/>
      <c r="T859" s="90"/>
      <c r="U859" s="90"/>
      <c r="V859" s="90"/>
      <c r="W859" s="90"/>
      <c r="X859" s="90"/>
      <c r="Y859" s="90"/>
      <c r="Z859" s="90"/>
      <c r="AA859" s="90"/>
      <c r="AB859" s="90"/>
      <c r="AC859" s="90"/>
      <c r="AD859" s="90"/>
    </row>
    <row r="860" spans="2:30" s="82" customFormat="1">
      <c r="B860" s="90"/>
      <c r="C860" s="90"/>
      <c r="D860" s="90"/>
      <c r="E860" s="90"/>
      <c r="F860" s="90"/>
      <c r="G860" s="90"/>
      <c r="H860" s="90"/>
      <c r="I860" s="90"/>
      <c r="J860" s="90"/>
      <c r="K860" s="90"/>
      <c r="L860" s="90"/>
      <c r="M860" s="90"/>
      <c r="N860" s="90"/>
      <c r="O860" s="90"/>
      <c r="P860" s="90"/>
      <c r="Q860" s="90"/>
      <c r="R860" s="90"/>
      <c r="S860" s="90"/>
      <c r="T860" s="90"/>
      <c r="U860" s="90"/>
      <c r="V860" s="90"/>
      <c r="W860" s="90"/>
      <c r="X860" s="90"/>
      <c r="Y860" s="90"/>
      <c r="Z860" s="90"/>
      <c r="AA860" s="90"/>
      <c r="AB860" s="90"/>
      <c r="AC860" s="90"/>
      <c r="AD860" s="90"/>
    </row>
    <row r="861" spans="2:30" s="82" customFormat="1">
      <c r="B861" s="90"/>
      <c r="C861" s="90"/>
      <c r="D861" s="90"/>
      <c r="E861" s="90"/>
      <c r="F861" s="90"/>
      <c r="G861" s="90"/>
      <c r="H861" s="90"/>
      <c r="I861" s="90"/>
      <c r="J861" s="90"/>
      <c r="K861" s="90"/>
      <c r="L861" s="90"/>
      <c r="M861" s="90"/>
      <c r="N861" s="90"/>
      <c r="O861" s="90"/>
      <c r="P861" s="90"/>
      <c r="Q861" s="90"/>
      <c r="R861" s="90"/>
      <c r="S861" s="90"/>
      <c r="T861" s="90"/>
      <c r="U861" s="90"/>
      <c r="V861" s="90"/>
      <c r="W861" s="90"/>
      <c r="X861" s="90"/>
      <c r="Y861" s="90"/>
      <c r="Z861" s="90"/>
      <c r="AA861" s="90"/>
      <c r="AB861" s="90"/>
      <c r="AC861" s="90"/>
      <c r="AD861" s="90"/>
    </row>
    <row r="862" spans="2:30" s="82" customFormat="1">
      <c r="B862" s="90"/>
      <c r="C862" s="90"/>
      <c r="D862" s="90"/>
      <c r="E862" s="90"/>
      <c r="F862" s="90"/>
      <c r="G862" s="90"/>
      <c r="H862" s="90"/>
      <c r="I862" s="90"/>
      <c r="J862" s="90"/>
      <c r="K862" s="90"/>
      <c r="L862" s="90"/>
      <c r="M862" s="90"/>
      <c r="N862" s="90"/>
      <c r="O862" s="90"/>
      <c r="P862" s="90"/>
      <c r="Q862" s="90"/>
      <c r="R862" s="90"/>
      <c r="S862" s="90"/>
      <c r="T862" s="90"/>
      <c r="U862" s="90"/>
      <c r="V862" s="90"/>
      <c r="W862" s="90"/>
      <c r="X862" s="90"/>
      <c r="Y862" s="90"/>
      <c r="Z862" s="90"/>
      <c r="AA862" s="90"/>
      <c r="AB862" s="90"/>
      <c r="AC862" s="90"/>
      <c r="AD862" s="90"/>
    </row>
    <row r="863" spans="2:30" s="82" customFormat="1">
      <c r="B863" s="90"/>
      <c r="C863" s="90"/>
      <c r="D863" s="90"/>
      <c r="E863" s="90"/>
      <c r="F863" s="90"/>
      <c r="G863" s="90"/>
      <c r="H863" s="90"/>
      <c r="I863" s="90"/>
      <c r="J863" s="90"/>
      <c r="K863" s="90"/>
      <c r="L863" s="90"/>
      <c r="M863" s="90"/>
      <c r="N863" s="90"/>
      <c r="O863" s="90"/>
      <c r="P863" s="90"/>
      <c r="Q863" s="90"/>
      <c r="R863" s="90"/>
      <c r="S863" s="90"/>
      <c r="T863" s="90"/>
      <c r="U863" s="90"/>
      <c r="V863" s="90"/>
      <c r="W863" s="90"/>
      <c r="X863" s="90"/>
      <c r="Y863" s="90"/>
      <c r="Z863" s="90"/>
      <c r="AA863" s="90"/>
      <c r="AB863" s="90"/>
      <c r="AC863" s="90"/>
      <c r="AD863" s="90"/>
    </row>
    <row r="864" spans="2:30" s="82" customFormat="1">
      <c r="B864" s="90"/>
      <c r="C864" s="90"/>
      <c r="D864" s="90"/>
      <c r="E864" s="90"/>
      <c r="F864" s="90"/>
      <c r="G864" s="90"/>
      <c r="H864" s="90"/>
      <c r="I864" s="90"/>
      <c r="J864" s="90"/>
      <c r="K864" s="90"/>
      <c r="L864" s="90"/>
      <c r="M864" s="90"/>
      <c r="N864" s="90"/>
      <c r="O864" s="90"/>
      <c r="P864" s="90"/>
      <c r="Q864" s="90"/>
      <c r="R864" s="90"/>
      <c r="S864" s="90"/>
      <c r="T864" s="90"/>
      <c r="U864" s="90"/>
      <c r="V864" s="90"/>
      <c r="W864" s="90"/>
      <c r="X864" s="90"/>
      <c r="Y864" s="90"/>
      <c r="Z864" s="90"/>
      <c r="AA864" s="90"/>
      <c r="AB864" s="90"/>
      <c r="AC864" s="90"/>
      <c r="AD864" s="90"/>
    </row>
    <row r="865" spans="2:30" s="82" customFormat="1">
      <c r="B865" s="90"/>
      <c r="C865" s="90"/>
      <c r="D865" s="90"/>
      <c r="E865" s="90"/>
      <c r="F865" s="90"/>
      <c r="G865" s="90"/>
      <c r="H865" s="90"/>
      <c r="I865" s="90"/>
      <c r="J865" s="90"/>
      <c r="K865" s="90"/>
      <c r="L865" s="90"/>
      <c r="M865" s="90"/>
      <c r="N865" s="90"/>
      <c r="O865" s="90"/>
      <c r="P865" s="90"/>
      <c r="Q865" s="90"/>
      <c r="R865" s="90"/>
      <c r="S865" s="90"/>
      <c r="T865" s="90"/>
      <c r="U865" s="90"/>
      <c r="V865" s="90"/>
      <c r="W865" s="90"/>
      <c r="X865" s="90"/>
      <c r="Y865" s="90"/>
      <c r="Z865" s="90"/>
      <c r="AA865" s="90"/>
      <c r="AB865" s="90"/>
      <c r="AC865" s="90"/>
      <c r="AD865" s="90"/>
    </row>
    <row r="866" spans="2:30" s="82" customFormat="1">
      <c r="B866" s="90"/>
      <c r="C866" s="90"/>
      <c r="D866" s="90"/>
      <c r="E866" s="90"/>
      <c r="F866" s="90"/>
      <c r="G866" s="90"/>
      <c r="H866" s="90"/>
      <c r="I866" s="90"/>
      <c r="J866" s="90"/>
      <c r="K866" s="90"/>
      <c r="L866" s="90"/>
      <c r="M866" s="90"/>
      <c r="N866" s="90"/>
      <c r="O866" s="90"/>
      <c r="P866" s="90"/>
      <c r="Q866" s="90"/>
      <c r="R866" s="90"/>
      <c r="S866" s="90"/>
      <c r="T866" s="90"/>
      <c r="U866" s="90"/>
      <c r="V866" s="90"/>
      <c r="W866" s="90"/>
      <c r="X866" s="90"/>
      <c r="Y866" s="90"/>
      <c r="Z866" s="90"/>
      <c r="AA866" s="90"/>
      <c r="AB866" s="90"/>
      <c r="AC866" s="90"/>
      <c r="AD866" s="90"/>
    </row>
    <row r="867" spans="2:30" s="82" customFormat="1">
      <c r="B867" s="90"/>
      <c r="C867" s="90"/>
      <c r="D867" s="90"/>
      <c r="E867" s="90"/>
      <c r="F867" s="90"/>
      <c r="G867" s="90"/>
      <c r="H867" s="90"/>
      <c r="I867" s="90"/>
      <c r="J867" s="90"/>
      <c r="K867" s="90"/>
      <c r="L867" s="90"/>
      <c r="M867" s="90"/>
      <c r="N867" s="90"/>
      <c r="O867" s="90"/>
      <c r="P867" s="90"/>
      <c r="Q867" s="90"/>
      <c r="R867" s="90"/>
      <c r="S867" s="90"/>
      <c r="T867" s="90"/>
      <c r="U867" s="90"/>
      <c r="V867" s="90"/>
      <c r="W867" s="90"/>
      <c r="X867" s="90"/>
      <c r="Y867" s="90"/>
      <c r="Z867" s="90"/>
      <c r="AA867" s="90"/>
      <c r="AB867" s="90"/>
      <c r="AC867" s="90"/>
      <c r="AD867" s="90"/>
    </row>
    <row r="868" spans="2:30" s="82" customFormat="1">
      <c r="B868" s="90"/>
      <c r="C868" s="90"/>
      <c r="D868" s="90"/>
      <c r="E868" s="90"/>
      <c r="F868" s="90"/>
      <c r="G868" s="90"/>
      <c r="H868" s="90"/>
      <c r="I868" s="90"/>
      <c r="J868" s="90"/>
      <c r="K868" s="90"/>
      <c r="L868" s="90"/>
      <c r="M868" s="90"/>
      <c r="N868" s="90"/>
      <c r="O868" s="90"/>
      <c r="P868" s="90"/>
      <c r="Q868" s="90"/>
      <c r="R868" s="90"/>
      <c r="S868" s="90"/>
      <c r="T868" s="90"/>
      <c r="U868" s="90"/>
      <c r="V868" s="90"/>
      <c r="W868" s="90"/>
      <c r="X868" s="90"/>
      <c r="Y868" s="90"/>
      <c r="Z868" s="90"/>
      <c r="AA868" s="90"/>
      <c r="AB868" s="90"/>
      <c r="AC868" s="90"/>
      <c r="AD868" s="90"/>
    </row>
    <row r="869" spans="2:30" s="82" customFormat="1">
      <c r="B869" s="90"/>
      <c r="C869" s="90"/>
      <c r="D869" s="90"/>
      <c r="E869" s="90"/>
      <c r="F869" s="90"/>
      <c r="G869" s="90"/>
      <c r="H869" s="90"/>
      <c r="I869" s="90"/>
      <c r="J869" s="90"/>
      <c r="K869" s="90"/>
      <c r="L869" s="90"/>
      <c r="M869" s="90"/>
      <c r="N869" s="90"/>
      <c r="O869" s="90"/>
      <c r="P869" s="90"/>
      <c r="Q869" s="90"/>
      <c r="R869" s="90"/>
      <c r="S869" s="90"/>
      <c r="T869" s="90"/>
      <c r="U869" s="90"/>
      <c r="V869" s="90"/>
      <c r="W869" s="90"/>
      <c r="X869" s="90"/>
      <c r="Y869" s="90"/>
      <c r="Z869" s="90"/>
      <c r="AA869" s="90"/>
      <c r="AB869" s="90"/>
      <c r="AC869" s="90"/>
      <c r="AD869" s="90"/>
    </row>
    <row r="870" spans="2:30" s="82" customFormat="1">
      <c r="B870" s="90"/>
      <c r="C870" s="90"/>
      <c r="D870" s="90"/>
      <c r="E870" s="90"/>
      <c r="F870" s="90"/>
      <c r="G870" s="90"/>
      <c r="H870" s="90"/>
      <c r="I870" s="90"/>
      <c r="J870" s="90"/>
      <c r="K870" s="90"/>
      <c r="L870" s="90"/>
      <c r="M870" s="90"/>
      <c r="N870" s="90"/>
      <c r="O870" s="90"/>
      <c r="P870" s="90"/>
      <c r="Q870" s="90"/>
      <c r="R870" s="90"/>
      <c r="S870" s="90"/>
      <c r="T870" s="90"/>
      <c r="U870" s="90"/>
      <c r="V870" s="90"/>
      <c r="W870" s="90"/>
      <c r="X870" s="90"/>
      <c r="Y870" s="90"/>
      <c r="Z870" s="90"/>
      <c r="AA870" s="90"/>
      <c r="AB870" s="90"/>
      <c r="AC870" s="90"/>
      <c r="AD870" s="90"/>
    </row>
    <row r="871" spans="2:30" s="82" customFormat="1">
      <c r="B871" s="90"/>
      <c r="C871" s="90"/>
      <c r="D871" s="90"/>
      <c r="E871" s="90"/>
      <c r="F871" s="90"/>
      <c r="G871" s="90"/>
      <c r="H871" s="90"/>
      <c r="I871" s="90"/>
      <c r="J871" s="90"/>
      <c r="K871" s="90"/>
      <c r="L871" s="90"/>
      <c r="M871" s="90"/>
      <c r="N871" s="90"/>
      <c r="O871" s="90"/>
      <c r="P871" s="90"/>
      <c r="Q871" s="90"/>
      <c r="R871" s="90"/>
      <c r="S871" s="90"/>
      <c r="T871" s="90"/>
      <c r="U871" s="90"/>
      <c r="V871" s="90"/>
      <c r="W871" s="90"/>
      <c r="X871" s="90"/>
      <c r="Y871" s="90"/>
      <c r="Z871" s="90"/>
      <c r="AA871" s="90"/>
      <c r="AB871" s="90"/>
      <c r="AC871" s="90"/>
      <c r="AD871" s="90"/>
    </row>
    <row r="872" spans="2:30" s="82" customFormat="1">
      <c r="B872" s="90"/>
      <c r="C872" s="90"/>
      <c r="D872" s="90"/>
      <c r="E872" s="90"/>
      <c r="F872" s="90"/>
      <c r="G872" s="90"/>
      <c r="H872" s="90"/>
      <c r="I872" s="90"/>
      <c r="J872" s="90"/>
      <c r="K872" s="90"/>
      <c r="L872" s="90"/>
      <c r="M872" s="90"/>
      <c r="N872" s="90"/>
      <c r="O872" s="90"/>
      <c r="P872" s="90"/>
      <c r="Q872" s="90"/>
      <c r="R872" s="90"/>
      <c r="S872" s="90"/>
      <c r="T872" s="90"/>
      <c r="U872" s="90"/>
      <c r="V872" s="90"/>
      <c r="W872" s="90"/>
      <c r="X872" s="90"/>
      <c r="Y872" s="90"/>
      <c r="Z872" s="90"/>
      <c r="AA872" s="90"/>
      <c r="AB872" s="90"/>
      <c r="AC872" s="90"/>
      <c r="AD872" s="90"/>
    </row>
    <row r="873" spans="2:30" s="82" customFormat="1">
      <c r="B873" s="90"/>
      <c r="C873" s="90"/>
      <c r="D873" s="90"/>
      <c r="E873" s="90"/>
      <c r="F873" s="90"/>
      <c r="G873" s="90"/>
      <c r="H873" s="90"/>
      <c r="I873" s="90"/>
      <c r="J873" s="90"/>
      <c r="K873" s="90"/>
      <c r="L873" s="90"/>
      <c r="M873" s="90"/>
      <c r="N873" s="90"/>
      <c r="O873" s="90"/>
      <c r="P873" s="90"/>
      <c r="Q873" s="90"/>
      <c r="R873" s="90"/>
      <c r="S873" s="90"/>
      <c r="T873" s="90"/>
      <c r="U873" s="90"/>
      <c r="V873" s="90"/>
      <c r="W873" s="90"/>
      <c r="X873" s="90"/>
      <c r="Y873" s="90"/>
      <c r="Z873" s="90"/>
      <c r="AA873" s="90"/>
      <c r="AB873" s="90"/>
      <c r="AC873" s="90"/>
      <c r="AD873" s="90"/>
    </row>
    <row r="874" spans="2:30" s="82" customFormat="1">
      <c r="B874" s="90"/>
      <c r="C874" s="90"/>
      <c r="D874" s="90"/>
      <c r="E874" s="90"/>
      <c r="F874" s="90"/>
      <c r="G874" s="90"/>
      <c r="H874" s="90"/>
      <c r="I874" s="90"/>
      <c r="J874" s="90"/>
      <c r="K874" s="90"/>
      <c r="L874" s="90"/>
      <c r="M874" s="90"/>
      <c r="N874" s="90"/>
      <c r="O874" s="90"/>
      <c r="P874" s="90"/>
      <c r="Q874" s="90"/>
      <c r="R874" s="90"/>
      <c r="S874" s="90"/>
      <c r="T874" s="90"/>
      <c r="U874" s="90"/>
      <c r="V874" s="90"/>
      <c r="W874" s="90"/>
      <c r="X874" s="90"/>
      <c r="Y874" s="90"/>
      <c r="Z874" s="90"/>
      <c r="AA874" s="90"/>
      <c r="AB874" s="90"/>
      <c r="AC874" s="90"/>
      <c r="AD874" s="90"/>
    </row>
    <row r="875" spans="2:30" s="82" customFormat="1">
      <c r="B875" s="90"/>
      <c r="C875" s="90"/>
      <c r="D875" s="90"/>
      <c r="E875" s="90"/>
      <c r="F875" s="90"/>
      <c r="G875" s="90"/>
      <c r="H875" s="90"/>
      <c r="I875" s="90"/>
      <c r="J875" s="90"/>
      <c r="K875" s="90"/>
      <c r="L875" s="90"/>
      <c r="M875" s="90"/>
      <c r="N875" s="90"/>
      <c r="O875" s="90"/>
      <c r="P875" s="90"/>
      <c r="Q875" s="90"/>
      <c r="R875" s="90"/>
      <c r="S875" s="90"/>
      <c r="T875" s="90"/>
      <c r="U875" s="90"/>
      <c r="V875" s="90"/>
      <c r="W875" s="90"/>
      <c r="X875" s="90"/>
      <c r="Y875" s="90"/>
      <c r="Z875" s="90"/>
      <c r="AA875" s="90"/>
      <c r="AB875" s="90"/>
      <c r="AC875" s="90"/>
      <c r="AD875" s="90"/>
    </row>
    <row r="876" spans="2:30" s="82" customFormat="1">
      <c r="B876" s="90"/>
      <c r="C876" s="90"/>
      <c r="D876" s="90"/>
      <c r="E876" s="90"/>
      <c r="F876" s="90"/>
      <c r="G876" s="90"/>
      <c r="H876" s="90"/>
      <c r="I876" s="90"/>
      <c r="J876" s="90"/>
      <c r="K876" s="90"/>
      <c r="L876" s="90"/>
      <c r="M876" s="90"/>
      <c r="N876" s="90"/>
      <c r="O876" s="90"/>
      <c r="P876" s="90"/>
      <c r="Q876" s="90"/>
      <c r="R876" s="90"/>
      <c r="S876" s="90"/>
      <c r="T876" s="90"/>
      <c r="U876" s="90"/>
      <c r="V876" s="90"/>
      <c r="W876" s="90"/>
      <c r="X876" s="90"/>
      <c r="Y876" s="90"/>
      <c r="Z876" s="90"/>
      <c r="AA876" s="90"/>
      <c r="AB876" s="90"/>
      <c r="AC876" s="90"/>
      <c r="AD876" s="90"/>
    </row>
    <row r="877" spans="2:30" s="82" customFormat="1">
      <c r="B877" s="90"/>
      <c r="C877" s="90"/>
      <c r="D877" s="90"/>
      <c r="E877" s="90"/>
      <c r="F877" s="90"/>
      <c r="G877" s="90"/>
      <c r="H877" s="90"/>
      <c r="I877" s="90"/>
      <c r="J877" s="90"/>
      <c r="K877" s="90"/>
      <c r="L877" s="90"/>
      <c r="M877" s="90"/>
      <c r="N877" s="90"/>
      <c r="O877" s="90"/>
      <c r="P877" s="90"/>
      <c r="Q877" s="90"/>
      <c r="R877" s="90"/>
      <c r="S877" s="90"/>
      <c r="T877" s="90"/>
      <c r="U877" s="90"/>
      <c r="V877" s="90"/>
      <c r="W877" s="90"/>
      <c r="X877" s="90"/>
      <c r="Y877" s="90"/>
      <c r="Z877" s="90"/>
      <c r="AA877" s="90"/>
      <c r="AB877" s="90"/>
      <c r="AC877" s="90"/>
      <c r="AD877" s="90"/>
    </row>
    <row r="878" spans="2:30" s="82" customFormat="1">
      <c r="B878" s="90"/>
      <c r="C878" s="90"/>
      <c r="D878" s="90"/>
      <c r="E878" s="90"/>
      <c r="F878" s="90"/>
      <c r="G878" s="90"/>
      <c r="H878" s="90"/>
      <c r="I878" s="90"/>
      <c r="J878" s="90"/>
      <c r="K878" s="90"/>
      <c r="L878" s="90"/>
      <c r="M878" s="90"/>
      <c r="N878" s="90"/>
      <c r="O878" s="90"/>
      <c r="P878" s="90"/>
      <c r="Q878" s="90"/>
      <c r="R878" s="90"/>
      <c r="S878" s="90"/>
      <c r="T878" s="90"/>
      <c r="U878" s="90"/>
      <c r="V878" s="90"/>
      <c r="W878" s="90"/>
      <c r="X878" s="90"/>
      <c r="Y878" s="90"/>
      <c r="Z878" s="90"/>
      <c r="AA878" s="90"/>
      <c r="AB878" s="90"/>
      <c r="AC878" s="90"/>
      <c r="AD878" s="90"/>
    </row>
    <row r="879" spans="2:30" s="82" customFormat="1">
      <c r="B879" s="90"/>
      <c r="C879" s="90"/>
      <c r="D879" s="90"/>
      <c r="E879" s="90"/>
      <c r="F879" s="90"/>
      <c r="G879" s="90"/>
      <c r="H879" s="90"/>
      <c r="I879" s="90"/>
      <c r="J879" s="90"/>
      <c r="K879" s="90"/>
      <c r="L879" s="90"/>
      <c r="M879" s="90"/>
      <c r="N879" s="90"/>
      <c r="O879" s="90"/>
      <c r="P879" s="90"/>
      <c r="Q879" s="90"/>
      <c r="R879" s="90"/>
      <c r="S879" s="90"/>
      <c r="T879" s="90"/>
      <c r="U879" s="90"/>
      <c r="V879" s="90"/>
      <c r="W879" s="90"/>
      <c r="X879" s="90"/>
      <c r="Y879" s="90"/>
      <c r="Z879" s="90"/>
      <c r="AA879" s="90"/>
      <c r="AB879" s="90"/>
      <c r="AC879" s="90"/>
      <c r="AD879" s="90"/>
    </row>
    <row r="880" spans="2:30" s="82" customFormat="1">
      <c r="B880" s="90"/>
      <c r="C880" s="90"/>
      <c r="D880" s="90"/>
      <c r="E880" s="90"/>
      <c r="F880" s="90"/>
      <c r="G880" s="90"/>
      <c r="H880" s="90"/>
      <c r="I880" s="90"/>
      <c r="J880" s="90"/>
      <c r="K880" s="90"/>
      <c r="L880" s="90"/>
      <c r="M880" s="90"/>
      <c r="N880" s="90"/>
      <c r="O880" s="90"/>
      <c r="P880" s="90"/>
      <c r="Q880" s="90"/>
      <c r="R880" s="90"/>
      <c r="S880" s="90"/>
      <c r="T880" s="90"/>
      <c r="U880" s="90"/>
      <c r="V880" s="90"/>
      <c r="W880" s="90"/>
      <c r="X880" s="90"/>
      <c r="Y880" s="90"/>
      <c r="Z880" s="90"/>
      <c r="AA880" s="90"/>
      <c r="AB880" s="90"/>
      <c r="AC880" s="90"/>
      <c r="AD880" s="90"/>
    </row>
    <row r="881" spans="2:30" s="82" customFormat="1">
      <c r="B881" s="90"/>
      <c r="C881" s="90"/>
      <c r="D881" s="90"/>
      <c r="E881" s="90"/>
      <c r="F881" s="90"/>
      <c r="G881" s="90"/>
      <c r="H881" s="90"/>
      <c r="I881" s="90"/>
      <c r="J881" s="90"/>
      <c r="K881" s="90"/>
      <c r="L881" s="90"/>
      <c r="M881" s="90"/>
      <c r="N881" s="90"/>
      <c r="O881" s="90"/>
      <c r="P881" s="90"/>
      <c r="Q881" s="90"/>
      <c r="R881" s="90"/>
      <c r="S881" s="90"/>
      <c r="T881" s="90"/>
      <c r="U881" s="90"/>
      <c r="V881" s="90"/>
      <c r="W881" s="90"/>
      <c r="X881" s="90"/>
      <c r="Y881" s="90"/>
      <c r="Z881" s="90"/>
      <c r="AA881" s="90"/>
      <c r="AB881" s="90"/>
      <c r="AC881" s="90"/>
      <c r="AD881" s="90"/>
    </row>
    <row r="882" spans="2:30" s="82" customFormat="1">
      <c r="B882" s="90"/>
      <c r="C882" s="90"/>
      <c r="D882" s="90"/>
      <c r="E882" s="90"/>
      <c r="F882" s="90"/>
      <c r="G882" s="90"/>
      <c r="H882" s="90"/>
      <c r="I882" s="90"/>
      <c r="J882" s="90"/>
      <c r="K882" s="90"/>
      <c r="L882" s="90"/>
      <c r="M882" s="90"/>
      <c r="N882" s="90"/>
      <c r="O882" s="90"/>
      <c r="P882" s="90"/>
      <c r="Q882" s="90"/>
      <c r="R882" s="90"/>
      <c r="S882" s="90"/>
      <c r="T882" s="90"/>
      <c r="U882" s="90"/>
      <c r="V882" s="90"/>
      <c r="W882" s="90"/>
      <c r="X882" s="90"/>
      <c r="Y882" s="90"/>
      <c r="Z882" s="90"/>
      <c r="AA882" s="90"/>
      <c r="AB882" s="90"/>
      <c r="AC882" s="90"/>
      <c r="AD882" s="90"/>
    </row>
    <row r="883" spans="2:30" s="82" customFormat="1">
      <c r="B883" s="90"/>
      <c r="C883" s="90"/>
      <c r="D883" s="90"/>
      <c r="E883" s="90"/>
      <c r="F883" s="90"/>
      <c r="G883" s="90"/>
      <c r="H883" s="90"/>
      <c r="I883" s="90"/>
      <c r="J883" s="90"/>
      <c r="K883" s="90"/>
      <c r="L883" s="90"/>
      <c r="M883" s="90"/>
      <c r="N883" s="90"/>
      <c r="O883" s="90"/>
      <c r="P883" s="90"/>
      <c r="Q883" s="90"/>
      <c r="R883" s="90"/>
      <c r="S883" s="90"/>
      <c r="T883" s="90"/>
      <c r="U883" s="90"/>
      <c r="V883" s="90"/>
      <c r="W883" s="90"/>
      <c r="X883" s="90"/>
      <c r="Y883" s="90"/>
      <c r="Z883" s="90"/>
      <c r="AA883" s="90"/>
      <c r="AB883" s="90"/>
      <c r="AC883" s="90"/>
      <c r="AD883" s="90"/>
    </row>
    <row r="884" spans="2:30" s="82" customFormat="1">
      <c r="B884" s="90"/>
      <c r="C884" s="90"/>
      <c r="D884" s="90"/>
      <c r="E884" s="90"/>
      <c r="F884" s="90"/>
      <c r="G884" s="90"/>
      <c r="H884" s="90"/>
      <c r="I884" s="90"/>
      <c r="J884" s="90"/>
      <c r="K884" s="90"/>
      <c r="L884" s="90"/>
      <c r="M884" s="90"/>
      <c r="N884" s="90"/>
      <c r="O884" s="90"/>
      <c r="P884" s="90"/>
      <c r="Q884" s="90"/>
      <c r="R884" s="90"/>
      <c r="S884" s="90"/>
      <c r="T884" s="90"/>
      <c r="U884" s="90"/>
      <c r="V884" s="90"/>
      <c r="W884" s="90"/>
      <c r="X884" s="90"/>
      <c r="Y884" s="90"/>
      <c r="Z884" s="90"/>
      <c r="AA884" s="90"/>
      <c r="AB884" s="90"/>
      <c r="AC884" s="90"/>
      <c r="AD884" s="90"/>
    </row>
    <row r="885" spans="2:30" s="82" customFormat="1">
      <c r="B885" s="90"/>
      <c r="C885" s="90"/>
      <c r="D885" s="90"/>
      <c r="E885" s="90"/>
      <c r="F885" s="90"/>
      <c r="G885" s="90"/>
      <c r="H885" s="90"/>
      <c r="I885" s="90"/>
      <c r="J885" s="90"/>
      <c r="K885" s="90"/>
      <c r="L885" s="90"/>
      <c r="M885" s="90"/>
      <c r="N885" s="90"/>
      <c r="O885" s="90"/>
      <c r="P885" s="90"/>
      <c r="Q885" s="90"/>
      <c r="R885" s="90"/>
      <c r="S885" s="90"/>
      <c r="T885" s="90"/>
      <c r="U885" s="90"/>
      <c r="V885" s="90"/>
      <c r="W885" s="90"/>
      <c r="X885" s="90"/>
      <c r="Y885" s="90"/>
      <c r="Z885" s="90"/>
      <c r="AA885" s="90"/>
      <c r="AB885" s="90"/>
      <c r="AC885" s="90"/>
      <c r="AD885" s="90"/>
    </row>
    <row r="886" spans="2:30" s="82" customFormat="1">
      <c r="B886" s="90"/>
      <c r="C886" s="90"/>
      <c r="D886" s="90"/>
      <c r="E886" s="90"/>
      <c r="F886" s="90"/>
      <c r="G886" s="90"/>
      <c r="H886" s="90"/>
      <c r="I886" s="90"/>
      <c r="J886" s="90"/>
      <c r="K886" s="90"/>
      <c r="L886" s="90"/>
      <c r="M886" s="90"/>
      <c r="N886" s="90"/>
      <c r="O886" s="90"/>
      <c r="P886" s="90"/>
      <c r="Q886" s="90"/>
      <c r="R886" s="90"/>
      <c r="S886" s="90"/>
      <c r="T886" s="90"/>
      <c r="U886" s="90"/>
      <c r="V886" s="90"/>
      <c r="W886" s="90"/>
      <c r="X886" s="90"/>
      <c r="Y886" s="90"/>
      <c r="Z886" s="90"/>
      <c r="AA886" s="90"/>
      <c r="AB886" s="90"/>
      <c r="AC886" s="90"/>
      <c r="AD886" s="90"/>
    </row>
    <row r="887" spans="2:30" s="82" customFormat="1">
      <c r="B887" s="90"/>
      <c r="C887" s="90"/>
      <c r="D887" s="90"/>
      <c r="E887" s="90"/>
      <c r="F887" s="90"/>
      <c r="G887" s="90"/>
      <c r="H887" s="90"/>
      <c r="I887" s="90"/>
      <c r="J887" s="90"/>
      <c r="K887" s="90"/>
      <c r="L887" s="90"/>
      <c r="M887" s="90"/>
      <c r="N887" s="90"/>
      <c r="O887" s="90"/>
      <c r="P887" s="90"/>
      <c r="Q887" s="90"/>
      <c r="R887" s="90"/>
      <c r="S887" s="90"/>
      <c r="T887" s="90"/>
      <c r="U887" s="90"/>
      <c r="V887" s="90"/>
      <c r="W887" s="90"/>
      <c r="X887" s="90"/>
      <c r="Y887" s="90"/>
      <c r="Z887" s="90"/>
      <c r="AA887" s="90"/>
      <c r="AB887" s="90"/>
      <c r="AC887" s="90"/>
      <c r="AD887" s="90"/>
    </row>
    <row r="888" spans="2:30" s="82" customFormat="1">
      <c r="B888" s="90"/>
      <c r="C888" s="90"/>
      <c r="D888" s="90"/>
      <c r="E888" s="90"/>
      <c r="F888" s="90"/>
      <c r="G888" s="90"/>
      <c r="H888" s="90"/>
      <c r="I888" s="90"/>
      <c r="J888" s="90"/>
      <c r="K888" s="90"/>
      <c r="L888" s="90"/>
      <c r="M888" s="90"/>
      <c r="N888" s="90"/>
      <c r="O888" s="90"/>
      <c r="P888" s="90"/>
      <c r="Q888" s="90"/>
      <c r="R888" s="90"/>
      <c r="S888" s="90"/>
      <c r="T888" s="90"/>
      <c r="U888" s="90"/>
      <c r="V888" s="90"/>
      <c r="W888" s="90"/>
      <c r="X888" s="90"/>
      <c r="Y888" s="90"/>
      <c r="Z888" s="90"/>
      <c r="AA888" s="90"/>
      <c r="AB888" s="90"/>
      <c r="AC888" s="90"/>
      <c r="AD888" s="90"/>
    </row>
    <row r="889" spans="2:30" s="82" customFormat="1">
      <c r="B889" s="90"/>
      <c r="C889" s="90"/>
      <c r="D889" s="90"/>
      <c r="E889" s="90"/>
      <c r="F889" s="90"/>
      <c r="G889" s="90"/>
      <c r="H889" s="90"/>
      <c r="I889" s="90"/>
      <c r="J889" s="90"/>
      <c r="K889" s="90"/>
      <c r="L889" s="90"/>
      <c r="M889" s="90"/>
      <c r="N889" s="90"/>
      <c r="O889" s="90"/>
      <c r="P889" s="90"/>
      <c r="Q889" s="90"/>
      <c r="R889" s="90"/>
      <c r="S889" s="90"/>
      <c r="T889" s="90"/>
      <c r="U889" s="90"/>
      <c r="V889" s="90"/>
      <c r="W889" s="90"/>
      <c r="X889" s="90"/>
      <c r="Y889" s="90"/>
      <c r="Z889" s="90"/>
      <c r="AA889" s="90"/>
      <c r="AB889" s="90"/>
      <c r="AC889" s="90"/>
      <c r="AD889" s="90"/>
    </row>
    <row r="890" spans="2:30" s="82" customFormat="1">
      <c r="B890" s="90"/>
      <c r="C890" s="90"/>
      <c r="D890" s="90"/>
      <c r="E890" s="90"/>
      <c r="F890" s="90"/>
      <c r="G890" s="90"/>
      <c r="H890" s="90"/>
      <c r="I890" s="90"/>
      <c r="J890" s="90"/>
      <c r="K890" s="90"/>
      <c r="L890" s="90"/>
      <c r="M890" s="90"/>
      <c r="N890" s="90"/>
      <c r="O890" s="90"/>
      <c r="P890" s="90"/>
      <c r="Q890" s="90"/>
      <c r="R890" s="90"/>
      <c r="S890" s="90"/>
      <c r="T890" s="90"/>
      <c r="U890" s="90"/>
      <c r="V890" s="90"/>
      <c r="W890" s="90"/>
      <c r="X890" s="90"/>
      <c r="Y890" s="90"/>
      <c r="Z890" s="90"/>
      <c r="AA890" s="90"/>
      <c r="AB890" s="90"/>
      <c r="AC890" s="90"/>
      <c r="AD890" s="90"/>
    </row>
    <row r="891" spans="2:30" s="82" customFormat="1">
      <c r="B891" s="90"/>
      <c r="C891" s="90"/>
      <c r="D891" s="90"/>
      <c r="E891" s="90"/>
      <c r="F891" s="90"/>
      <c r="G891" s="90"/>
      <c r="H891" s="90"/>
      <c r="I891" s="90"/>
      <c r="J891" s="90"/>
      <c r="K891" s="90"/>
      <c r="L891" s="90"/>
      <c r="M891" s="90"/>
      <c r="N891" s="90"/>
      <c r="O891" s="90"/>
      <c r="P891" s="90"/>
      <c r="Q891" s="90"/>
      <c r="R891" s="90"/>
      <c r="S891" s="90"/>
      <c r="T891" s="90"/>
      <c r="U891" s="90"/>
      <c r="V891" s="90"/>
      <c r="W891" s="90"/>
      <c r="X891" s="90"/>
      <c r="Y891" s="90"/>
      <c r="Z891" s="90"/>
      <c r="AA891" s="90"/>
      <c r="AB891" s="90"/>
      <c r="AC891" s="90"/>
      <c r="AD891" s="90"/>
    </row>
    <row r="892" spans="2:30" s="82" customFormat="1">
      <c r="B892" s="90"/>
      <c r="C892" s="90"/>
      <c r="D892" s="90"/>
      <c r="E892" s="90"/>
      <c r="F892" s="90"/>
      <c r="G892" s="90"/>
      <c r="H892" s="90"/>
      <c r="I892" s="90"/>
      <c r="J892" s="90"/>
      <c r="K892" s="90"/>
      <c r="L892" s="90"/>
      <c r="M892" s="90"/>
      <c r="N892" s="90"/>
      <c r="O892" s="90"/>
      <c r="P892" s="90"/>
      <c r="Q892" s="90"/>
      <c r="R892" s="90"/>
      <c r="S892" s="90"/>
      <c r="T892" s="90"/>
      <c r="U892" s="90"/>
      <c r="V892" s="90"/>
      <c r="W892" s="90"/>
      <c r="X892" s="90"/>
      <c r="Y892" s="90"/>
      <c r="Z892" s="90"/>
      <c r="AA892" s="90"/>
      <c r="AB892" s="90"/>
      <c r="AC892" s="90"/>
      <c r="AD892" s="90"/>
    </row>
    <row r="893" spans="2:30" s="82" customFormat="1">
      <c r="B893" s="90"/>
      <c r="C893" s="90"/>
      <c r="D893" s="90"/>
      <c r="E893" s="90"/>
      <c r="F893" s="90"/>
      <c r="G893" s="90"/>
      <c r="H893" s="90"/>
      <c r="I893" s="90"/>
      <c r="J893" s="90"/>
      <c r="K893" s="90"/>
      <c r="L893" s="90"/>
      <c r="M893" s="90"/>
      <c r="N893" s="90"/>
      <c r="O893" s="90"/>
      <c r="P893" s="90"/>
      <c r="Q893" s="90"/>
      <c r="R893" s="90"/>
      <c r="S893" s="90"/>
      <c r="T893" s="90"/>
      <c r="U893" s="90"/>
      <c r="V893" s="90"/>
      <c r="W893" s="90"/>
      <c r="X893" s="90"/>
      <c r="Y893" s="90"/>
      <c r="Z893" s="90"/>
      <c r="AA893" s="90"/>
      <c r="AB893" s="90"/>
      <c r="AC893" s="90"/>
      <c r="AD893" s="90"/>
    </row>
    <row r="894" spans="2:30" s="82" customFormat="1">
      <c r="B894" s="90"/>
      <c r="C894" s="90"/>
      <c r="D894" s="90"/>
      <c r="E894" s="90"/>
      <c r="F894" s="90"/>
      <c r="G894" s="90"/>
      <c r="H894" s="90"/>
      <c r="I894" s="90"/>
      <c r="J894" s="90"/>
      <c r="K894" s="90"/>
      <c r="L894" s="90"/>
      <c r="M894" s="90"/>
      <c r="N894" s="90"/>
      <c r="O894" s="90"/>
      <c r="P894" s="90"/>
      <c r="Q894" s="90"/>
      <c r="R894" s="90"/>
      <c r="S894" s="90"/>
      <c r="T894" s="90"/>
      <c r="U894" s="90"/>
      <c r="V894" s="90"/>
      <c r="W894" s="90"/>
      <c r="X894" s="90"/>
      <c r="Y894" s="90"/>
      <c r="Z894" s="90"/>
      <c r="AA894" s="90"/>
      <c r="AB894" s="90"/>
      <c r="AC894" s="90"/>
      <c r="AD894" s="90"/>
    </row>
    <row r="895" spans="2:30" s="82" customFormat="1">
      <c r="B895" s="90"/>
      <c r="C895" s="90"/>
      <c r="D895" s="90"/>
      <c r="E895" s="90"/>
      <c r="F895" s="90"/>
      <c r="G895" s="90"/>
      <c r="H895" s="90"/>
      <c r="I895" s="90"/>
      <c r="J895" s="90"/>
      <c r="K895" s="90"/>
      <c r="L895" s="90"/>
      <c r="M895" s="90"/>
      <c r="N895" s="90"/>
      <c r="O895" s="90"/>
      <c r="P895" s="90"/>
      <c r="Q895" s="90"/>
      <c r="R895" s="90"/>
      <c r="S895" s="90"/>
      <c r="T895" s="90"/>
      <c r="U895" s="90"/>
      <c r="V895" s="90"/>
      <c r="W895" s="90"/>
      <c r="X895" s="90"/>
      <c r="Y895" s="90"/>
      <c r="Z895" s="90"/>
      <c r="AA895" s="90"/>
      <c r="AB895" s="90"/>
      <c r="AC895" s="90"/>
      <c r="AD895" s="90"/>
    </row>
    <row r="896" spans="2:30" s="82" customFormat="1">
      <c r="B896" s="90"/>
      <c r="C896" s="90"/>
      <c r="D896" s="90"/>
      <c r="E896" s="90"/>
      <c r="F896" s="90"/>
      <c r="G896" s="90"/>
      <c r="H896" s="90"/>
      <c r="I896" s="90"/>
      <c r="J896" s="90"/>
      <c r="K896" s="90"/>
      <c r="L896" s="90"/>
      <c r="M896" s="90"/>
      <c r="N896" s="90"/>
      <c r="O896" s="90"/>
      <c r="P896" s="90"/>
      <c r="Q896" s="90"/>
      <c r="R896" s="90"/>
      <c r="S896" s="90"/>
      <c r="T896" s="90"/>
      <c r="U896" s="90"/>
      <c r="V896" s="90"/>
      <c r="W896" s="90"/>
      <c r="X896" s="90"/>
      <c r="Y896" s="90"/>
      <c r="Z896" s="90"/>
      <c r="AA896" s="90"/>
      <c r="AB896" s="90"/>
      <c r="AC896" s="90"/>
      <c r="AD896" s="90"/>
    </row>
    <row r="897" spans="2:30" s="82" customFormat="1">
      <c r="B897" s="90"/>
      <c r="C897" s="90"/>
      <c r="D897" s="90"/>
      <c r="E897" s="90"/>
      <c r="F897" s="90"/>
      <c r="G897" s="90"/>
      <c r="H897" s="90"/>
      <c r="I897" s="90"/>
      <c r="J897" s="90"/>
      <c r="K897" s="90"/>
      <c r="L897" s="90"/>
      <c r="M897" s="90"/>
      <c r="N897" s="90"/>
      <c r="O897" s="90"/>
      <c r="P897" s="90"/>
      <c r="Q897" s="90"/>
      <c r="R897" s="90"/>
      <c r="S897" s="90"/>
      <c r="T897" s="90"/>
      <c r="U897" s="90"/>
      <c r="V897" s="90"/>
      <c r="W897" s="90"/>
      <c r="X897" s="90"/>
      <c r="Y897" s="90"/>
      <c r="Z897" s="90"/>
      <c r="AA897" s="90"/>
      <c r="AB897" s="90"/>
      <c r="AC897" s="90"/>
      <c r="AD897" s="90"/>
    </row>
    <row r="898" spans="2:30" s="82" customFormat="1">
      <c r="B898" s="90"/>
      <c r="C898" s="90"/>
      <c r="D898" s="90"/>
      <c r="E898" s="90"/>
      <c r="F898" s="90"/>
      <c r="G898" s="90"/>
      <c r="H898" s="90"/>
      <c r="I898" s="90"/>
      <c r="J898" s="90"/>
      <c r="K898" s="90"/>
      <c r="L898" s="90"/>
      <c r="M898" s="90"/>
      <c r="N898" s="90"/>
      <c r="O898" s="90"/>
      <c r="P898" s="90"/>
      <c r="Q898" s="90"/>
      <c r="R898" s="90"/>
      <c r="S898" s="90"/>
      <c r="T898" s="90"/>
      <c r="U898" s="90"/>
      <c r="V898" s="90"/>
      <c r="W898" s="90"/>
      <c r="X898" s="90"/>
      <c r="Y898" s="90"/>
      <c r="Z898" s="90"/>
      <c r="AA898" s="90"/>
      <c r="AB898" s="90"/>
      <c r="AC898" s="90"/>
      <c r="AD898" s="90"/>
    </row>
    <row r="899" spans="2:30" s="82" customFormat="1">
      <c r="B899" s="90"/>
      <c r="C899" s="90"/>
      <c r="D899" s="90"/>
      <c r="E899" s="90"/>
      <c r="F899" s="90"/>
      <c r="G899" s="90"/>
      <c r="H899" s="90"/>
      <c r="I899" s="90"/>
      <c r="J899" s="90"/>
      <c r="K899" s="90"/>
      <c r="L899" s="90"/>
      <c r="M899" s="90"/>
      <c r="N899" s="90"/>
      <c r="O899" s="90"/>
      <c r="P899" s="90"/>
      <c r="Q899" s="90"/>
      <c r="R899" s="90"/>
      <c r="S899" s="90"/>
      <c r="T899" s="90"/>
      <c r="U899" s="90"/>
      <c r="V899" s="90"/>
      <c r="W899" s="90"/>
      <c r="X899" s="90"/>
      <c r="Y899" s="90"/>
      <c r="Z899" s="90"/>
      <c r="AA899" s="90"/>
      <c r="AB899" s="90"/>
      <c r="AC899" s="90"/>
      <c r="AD899" s="90"/>
    </row>
    <row r="900" spans="2:30" s="82" customFormat="1">
      <c r="B900" s="90"/>
      <c r="C900" s="90"/>
      <c r="D900" s="90"/>
      <c r="E900" s="90"/>
      <c r="F900" s="90"/>
      <c r="G900" s="90"/>
      <c r="H900" s="90"/>
      <c r="I900" s="90"/>
      <c r="J900" s="90"/>
      <c r="K900" s="90"/>
      <c r="L900" s="90"/>
      <c r="M900" s="90"/>
      <c r="N900" s="90"/>
      <c r="O900" s="90"/>
      <c r="P900" s="90"/>
      <c r="Q900" s="90"/>
      <c r="R900" s="90"/>
      <c r="S900" s="90"/>
      <c r="T900" s="90"/>
      <c r="U900" s="90"/>
      <c r="V900" s="90"/>
      <c r="W900" s="90"/>
      <c r="X900" s="90"/>
      <c r="Y900" s="90"/>
      <c r="Z900" s="90"/>
      <c r="AA900" s="90"/>
      <c r="AB900" s="90"/>
      <c r="AC900" s="90"/>
      <c r="AD900" s="90"/>
    </row>
    <row r="901" spans="2:30" s="82" customFormat="1">
      <c r="B901" s="90"/>
      <c r="C901" s="90"/>
      <c r="D901" s="90"/>
      <c r="E901" s="90"/>
      <c r="F901" s="90"/>
      <c r="G901" s="90"/>
      <c r="H901" s="90"/>
      <c r="I901" s="90"/>
      <c r="J901" s="90"/>
      <c r="K901" s="90"/>
      <c r="L901" s="90"/>
      <c r="M901" s="90"/>
      <c r="N901" s="90"/>
      <c r="O901" s="90"/>
      <c r="P901" s="90"/>
      <c r="Q901" s="90"/>
      <c r="R901" s="90"/>
      <c r="S901" s="90"/>
      <c r="T901" s="90"/>
      <c r="U901" s="90"/>
      <c r="V901" s="90"/>
      <c r="W901" s="90"/>
      <c r="X901" s="90"/>
      <c r="Y901" s="90"/>
      <c r="Z901" s="90"/>
      <c r="AA901" s="90"/>
      <c r="AB901" s="90"/>
      <c r="AC901" s="90"/>
      <c r="AD901" s="90"/>
    </row>
    <row r="902" spans="2:30" s="82" customFormat="1">
      <c r="B902" s="90"/>
      <c r="C902" s="90"/>
      <c r="D902" s="90"/>
      <c r="E902" s="90"/>
      <c r="F902" s="90"/>
      <c r="G902" s="90"/>
      <c r="H902" s="90"/>
      <c r="I902" s="90"/>
      <c r="J902" s="90"/>
      <c r="K902" s="90"/>
      <c r="L902" s="90"/>
      <c r="M902" s="90"/>
      <c r="N902" s="90"/>
      <c r="O902" s="90"/>
      <c r="P902" s="90"/>
      <c r="Q902" s="90"/>
      <c r="R902" s="90"/>
      <c r="S902" s="90"/>
      <c r="T902" s="90"/>
      <c r="U902" s="90"/>
      <c r="V902" s="90"/>
      <c r="W902" s="90"/>
      <c r="X902" s="90"/>
      <c r="Y902" s="90"/>
      <c r="Z902" s="90"/>
      <c r="AA902" s="90"/>
      <c r="AB902" s="90"/>
      <c r="AC902" s="90"/>
      <c r="AD902" s="90"/>
    </row>
    <row r="903" spans="2:30" s="82" customFormat="1">
      <c r="B903" s="90"/>
      <c r="C903" s="90"/>
      <c r="D903" s="90"/>
      <c r="E903" s="90"/>
      <c r="F903" s="90"/>
      <c r="G903" s="90"/>
      <c r="H903" s="90"/>
      <c r="I903" s="90"/>
      <c r="J903" s="90"/>
      <c r="K903" s="90"/>
      <c r="L903" s="90"/>
      <c r="M903" s="90"/>
      <c r="N903" s="90"/>
      <c r="O903" s="90"/>
      <c r="P903" s="90"/>
      <c r="Q903" s="90"/>
      <c r="R903" s="90"/>
      <c r="S903" s="90"/>
      <c r="T903" s="90"/>
      <c r="U903" s="90"/>
      <c r="V903" s="90"/>
      <c r="W903" s="90"/>
      <c r="X903" s="90"/>
      <c r="Y903" s="90"/>
      <c r="Z903" s="90"/>
      <c r="AA903" s="90"/>
      <c r="AB903" s="90"/>
      <c r="AC903" s="90"/>
      <c r="AD903" s="90"/>
    </row>
    <row r="904" spans="2:30" s="82" customFormat="1">
      <c r="B904" s="90"/>
      <c r="C904" s="90"/>
      <c r="D904" s="90"/>
      <c r="E904" s="90"/>
      <c r="F904" s="90"/>
      <c r="G904" s="90"/>
      <c r="H904" s="90"/>
      <c r="I904" s="90"/>
      <c r="J904" s="90"/>
      <c r="K904" s="90"/>
      <c r="L904" s="90"/>
      <c r="M904" s="90"/>
      <c r="N904" s="90"/>
      <c r="O904" s="90"/>
      <c r="P904" s="90"/>
      <c r="Q904" s="90"/>
      <c r="R904" s="90"/>
      <c r="S904" s="90"/>
      <c r="T904" s="90"/>
      <c r="U904" s="90"/>
      <c r="V904" s="90"/>
      <c r="W904" s="90"/>
      <c r="X904" s="90"/>
      <c r="Y904" s="90"/>
      <c r="Z904" s="90"/>
      <c r="AA904" s="90"/>
      <c r="AB904" s="90"/>
      <c r="AC904" s="90"/>
      <c r="AD904" s="90"/>
    </row>
    <row r="905" spans="2:30" s="82" customFormat="1">
      <c r="B905" s="90"/>
      <c r="C905" s="90"/>
      <c r="D905" s="90"/>
      <c r="E905" s="90"/>
      <c r="F905" s="90"/>
      <c r="G905" s="90"/>
      <c r="H905" s="90"/>
      <c r="I905" s="90"/>
      <c r="J905" s="90"/>
      <c r="K905" s="90"/>
      <c r="L905" s="90"/>
      <c r="M905" s="90"/>
      <c r="N905" s="90"/>
      <c r="O905" s="90"/>
      <c r="P905" s="90"/>
      <c r="Q905" s="90"/>
      <c r="R905" s="90"/>
      <c r="S905" s="90"/>
      <c r="T905" s="90"/>
      <c r="U905" s="90"/>
      <c r="V905" s="90"/>
      <c r="W905" s="90"/>
      <c r="X905" s="90"/>
      <c r="Y905" s="90"/>
      <c r="Z905" s="90"/>
      <c r="AA905" s="90"/>
      <c r="AB905" s="90"/>
      <c r="AC905" s="90"/>
      <c r="AD905" s="90"/>
    </row>
    <row r="906" spans="2:30" s="82" customFormat="1">
      <c r="B906" s="90"/>
      <c r="C906" s="90"/>
      <c r="D906" s="90"/>
      <c r="E906" s="90"/>
      <c r="F906" s="90"/>
      <c r="G906" s="90"/>
      <c r="H906" s="90"/>
      <c r="I906" s="90"/>
      <c r="J906" s="90"/>
      <c r="K906" s="90"/>
      <c r="L906" s="90"/>
      <c r="M906" s="90"/>
      <c r="N906" s="90"/>
      <c r="O906" s="90"/>
      <c r="P906" s="90"/>
      <c r="Q906" s="90"/>
      <c r="R906" s="90"/>
      <c r="S906" s="90"/>
      <c r="T906" s="90"/>
      <c r="U906" s="90"/>
      <c r="V906" s="90"/>
      <c r="W906" s="90"/>
      <c r="X906" s="90"/>
      <c r="Y906" s="90"/>
      <c r="Z906" s="90"/>
      <c r="AA906" s="90"/>
      <c r="AB906" s="90"/>
      <c r="AC906" s="90"/>
      <c r="AD906" s="90"/>
    </row>
    <row r="907" spans="2:30" s="82" customFormat="1">
      <c r="B907" s="90"/>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c r="AB907" s="90"/>
      <c r="AC907" s="90"/>
      <c r="AD907" s="90"/>
    </row>
    <row r="908" spans="2:30" s="82" customFormat="1">
      <c r="B908" s="90"/>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c r="AD908" s="90"/>
    </row>
    <row r="909" spans="2:30" s="82" customFormat="1">
      <c r="B909" s="90"/>
      <c r="C909" s="90"/>
      <c r="D909" s="90"/>
      <c r="E909" s="90"/>
      <c r="F909" s="90"/>
      <c r="G909" s="90"/>
      <c r="H909" s="90"/>
      <c r="I909" s="90"/>
      <c r="J909" s="90"/>
      <c r="K909" s="90"/>
      <c r="L909" s="90"/>
      <c r="M909" s="90"/>
      <c r="N909" s="90"/>
      <c r="O909" s="90"/>
      <c r="P909" s="90"/>
      <c r="Q909" s="90"/>
      <c r="R909" s="90"/>
      <c r="S909" s="90"/>
      <c r="T909" s="90"/>
      <c r="U909" s="90"/>
      <c r="V909" s="90"/>
      <c r="W909" s="90"/>
      <c r="X909" s="90"/>
      <c r="Y909" s="90"/>
      <c r="Z909" s="90"/>
      <c r="AA909" s="90"/>
      <c r="AB909" s="90"/>
      <c r="AC909" s="90"/>
      <c r="AD909" s="90"/>
    </row>
    <row r="910" spans="2:30" s="82" customFormat="1">
      <c r="B910" s="90"/>
      <c r="C910" s="90"/>
      <c r="D910" s="90"/>
      <c r="E910" s="90"/>
      <c r="F910" s="90"/>
      <c r="G910" s="90"/>
      <c r="H910" s="90"/>
      <c r="I910" s="90"/>
      <c r="J910" s="90"/>
      <c r="K910" s="90"/>
      <c r="L910" s="90"/>
      <c r="M910" s="90"/>
      <c r="N910" s="90"/>
      <c r="O910" s="90"/>
      <c r="P910" s="90"/>
      <c r="Q910" s="90"/>
      <c r="R910" s="90"/>
      <c r="S910" s="90"/>
      <c r="T910" s="90"/>
      <c r="U910" s="90"/>
      <c r="V910" s="90"/>
      <c r="W910" s="90"/>
      <c r="X910" s="90"/>
      <c r="Y910" s="90"/>
      <c r="Z910" s="90"/>
      <c r="AA910" s="90"/>
      <c r="AB910" s="90"/>
      <c r="AC910" s="90"/>
      <c r="AD910" s="90"/>
    </row>
    <row r="911" spans="2:30" s="82" customFormat="1">
      <c r="B911" s="90"/>
      <c r="C911" s="90"/>
      <c r="D911" s="90"/>
      <c r="E911" s="90"/>
      <c r="F911" s="90"/>
      <c r="G911" s="90"/>
      <c r="H911" s="90"/>
      <c r="I911" s="90"/>
      <c r="J911" s="90"/>
      <c r="K911" s="90"/>
      <c r="L911" s="90"/>
      <c r="M911" s="90"/>
      <c r="N911" s="90"/>
      <c r="O911" s="90"/>
      <c r="P911" s="90"/>
      <c r="Q911" s="90"/>
      <c r="R911" s="90"/>
      <c r="S911" s="90"/>
      <c r="T911" s="90"/>
      <c r="U911" s="90"/>
      <c r="V911" s="90"/>
      <c r="W911" s="90"/>
      <c r="X911" s="90"/>
      <c r="Y911" s="90"/>
      <c r="Z911" s="90"/>
      <c r="AA911" s="90"/>
      <c r="AB911" s="90"/>
      <c r="AC911" s="90"/>
      <c r="AD911" s="90"/>
    </row>
    <row r="912" spans="2:30" s="82" customFormat="1">
      <c r="B912" s="90"/>
      <c r="C912" s="90"/>
      <c r="D912" s="90"/>
      <c r="E912" s="90"/>
      <c r="F912" s="90"/>
      <c r="G912" s="90"/>
      <c r="H912" s="90"/>
      <c r="I912" s="90"/>
      <c r="J912" s="90"/>
      <c r="K912" s="90"/>
      <c r="L912" s="90"/>
      <c r="M912" s="90"/>
      <c r="N912" s="90"/>
      <c r="O912" s="90"/>
      <c r="P912" s="90"/>
      <c r="Q912" s="90"/>
      <c r="R912" s="90"/>
      <c r="S912" s="90"/>
      <c r="T912" s="90"/>
      <c r="U912" s="90"/>
      <c r="V912" s="90"/>
      <c r="W912" s="90"/>
      <c r="X912" s="90"/>
      <c r="Y912" s="90"/>
      <c r="Z912" s="90"/>
      <c r="AA912" s="90"/>
      <c r="AB912" s="90"/>
      <c r="AC912" s="90"/>
      <c r="AD912" s="90"/>
    </row>
    <row r="913" spans="2:30" s="82" customFormat="1">
      <c r="B913" s="90"/>
      <c r="C913" s="90"/>
      <c r="D913" s="90"/>
      <c r="E913" s="90"/>
      <c r="F913" s="90"/>
      <c r="G913" s="90"/>
      <c r="H913" s="90"/>
      <c r="I913" s="90"/>
      <c r="J913" s="90"/>
      <c r="K913" s="90"/>
      <c r="L913" s="90"/>
      <c r="M913" s="90"/>
      <c r="N913" s="90"/>
      <c r="O913" s="90"/>
      <c r="P913" s="90"/>
      <c r="Q913" s="90"/>
      <c r="R913" s="90"/>
      <c r="S913" s="90"/>
      <c r="T913" s="90"/>
      <c r="U913" s="90"/>
      <c r="V913" s="90"/>
      <c r="W913" s="90"/>
      <c r="X913" s="90"/>
      <c r="Y913" s="90"/>
      <c r="Z913" s="90"/>
      <c r="AA913" s="90"/>
      <c r="AB913" s="90"/>
      <c r="AC913" s="90"/>
      <c r="AD913" s="90"/>
    </row>
    <row r="914" spans="2:30" s="82" customFormat="1">
      <c r="B914" s="90"/>
      <c r="C914" s="90"/>
      <c r="D914" s="90"/>
      <c r="E914" s="90"/>
      <c r="F914" s="90"/>
      <c r="G914" s="90"/>
      <c r="H914" s="90"/>
      <c r="I914" s="90"/>
      <c r="J914" s="90"/>
      <c r="K914" s="90"/>
      <c r="L914" s="90"/>
      <c r="M914" s="90"/>
      <c r="N914" s="90"/>
      <c r="O914" s="90"/>
      <c r="P914" s="90"/>
      <c r="Q914" s="90"/>
      <c r="R914" s="90"/>
      <c r="S914" s="90"/>
      <c r="T914" s="90"/>
      <c r="U914" s="90"/>
      <c r="V914" s="90"/>
      <c r="W914" s="90"/>
      <c r="X914" s="90"/>
      <c r="Y914" s="90"/>
      <c r="Z914" s="90"/>
      <c r="AA914" s="90"/>
      <c r="AB914" s="90"/>
      <c r="AC914" s="90"/>
      <c r="AD914" s="90"/>
    </row>
    <row r="915" spans="2:30" s="82" customFormat="1">
      <c r="B915" s="90"/>
      <c r="C915" s="90"/>
      <c r="D915" s="90"/>
      <c r="E915" s="90"/>
      <c r="F915" s="90"/>
      <c r="G915" s="90"/>
      <c r="H915" s="90"/>
      <c r="I915" s="90"/>
      <c r="J915" s="90"/>
      <c r="K915" s="90"/>
      <c r="L915" s="90"/>
      <c r="M915" s="90"/>
      <c r="N915" s="90"/>
      <c r="O915" s="90"/>
      <c r="P915" s="90"/>
      <c r="Q915" s="90"/>
      <c r="R915" s="90"/>
      <c r="S915" s="90"/>
      <c r="T915" s="90"/>
      <c r="U915" s="90"/>
      <c r="V915" s="90"/>
      <c r="W915" s="90"/>
      <c r="X915" s="90"/>
      <c r="Y915" s="90"/>
      <c r="Z915" s="90"/>
      <c r="AA915" s="90"/>
      <c r="AB915" s="90"/>
      <c r="AC915" s="90"/>
      <c r="AD915" s="90"/>
    </row>
    <row r="916" spans="2:30" s="82" customFormat="1">
      <c r="B916" s="90"/>
      <c r="C916" s="90"/>
      <c r="D916" s="90"/>
      <c r="E916" s="90"/>
      <c r="F916" s="90"/>
      <c r="G916" s="90"/>
      <c r="H916" s="90"/>
      <c r="I916" s="90"/>
      <c r="J916" s="90"/>
      <c r="K916" s="90"/>
      <c r="L916" s="90"/>
      <c r="M916" s="90"/>
      <c r="N916" s="90"/>
      <c r="O916" s="90"/>
      <c r="P916" s="90"/>
      <c r="Q916" s="90"/>
      <c r="R916" s="90"/>
      <c r="S916" s="90"/>
      <c r="T916" s="90"/>
      <c r="U916" s="90"/>
      <c r="V916" s="90"/>
      <c r="W916" s="90"/>
      <c r="X916" s="90"/>
      <c r="Y916" s="90"/>
      <c r="Z916" s="90"/>
      <c r="AA916" s="90"/>
      <c r="AB916" s="90"/>
      <c r="AC916" s="90"/>
      <c r="AD916" s="90"/>
    </row>
    <row r="917" spans="2:30" s="82" customFormat="1">
      <c r="B917" s="90"/>
      <c r="C917" s="90"/>
      <c r="D917" s="90"/>
      <c r="E917" s="90"/>
      <c r="F917" s="90"/>
      <c r="G917" s="90"/>
      <c r="H917" s="90"/>
      <c r="I917" s="90"/>
      <c r="J917" s="90"/>
      <c r="K917" s="90"/>
      <c r="L917" s="90"/>
      <c r="M917" s="90"/>
      <c r="N917" s="90"/>
      <c r="O917" s="90"/>
      <c r="P917" s="90"/>
      <c r="Q917" s="90"/>
      <c r="R917" s="90"/>
      <c r="S917" s="90"/>
      <c r="T917" s="90"/>
      <c r="U917" s="90"/>
      <c r="V917" s="90"/>
      <c r="W917" s="90"/>
      <c r="X917" s="90"/>
      <c r="Y917" s="90"/>
      <c r="Z917" s="90"/>
      <c r="AA917" s="90"/>
      <c r="AB917" s="90"/>
      <c r="AC917" s="90"/>
      <c r="AD917" s="90"/>
    </row>
    <row r="918" spans="2:30" s="82" customFormat="1">
      <c r="B918" s="90"/>
      <c r="C918" s="90"/>
      <c r="D918" s="90"/>
      <c r="E918" s="90"/>
      <c r="F918" s="90"/>
      <c r="G918" s="90"/>
      <c r="H918" s="90"/>
      <c r="I918" s="90"/>
      <c r="J918" s="90"/>
      <c r="K918" s="90"/>
      <c r="L918" s="90"/>
      <c r="M918" s="90"/>
      <c r="N918" s="90"/>
      <c r="O918" s="90"/>
      <c r="P918" s="90"/>
      <c r="Q918" s="90"/>
      <c r="R918" s="90"/>
      <c r="S918" s="90"/>
      <c r="T918" s="90"/>
      <c r="U918" s="90"/>
      <c r="V918" s="90"/>
      <c r="W918" s="90"/>
      <c r="X918" s="90"/>
      <c r="Y918" s="90"/>
      <c r="Z918" s="90"/>
      <c r="AA918" s="90"/>
      <c r="AB918" s="90"/>
      <c r="AC918" s="90"/>
      <c r="AD918" s="90"/>
    </row>
    <row r="919" spans="2:30" s="82" customFormat="1">
      <c r="B919" s="90"/>
      <c r="C919" s="90"/>
      <c r="D919" s="90"/>
      <c r="E919" s="90"/>
      <c r="F919" s="90"/>
      <c r="G919" s="90"/>
      <c r="H919" s="90"/>
      <c r="I919" s="90"/>
      <c r="J919" s="90"/>
      <c r="K919" s="90"/>
      <c r="L919" s="90"/>
      <c r="M919" s="90"/>
      <c r="N919" s="90"/>
      <c r="O919" s="90"/>
      <c r="P919" s="90"/>
      <c r="Q919" s="90"/>
      <c r="R919" s="90"/>
      <c r="S919" s="90"/>
      <c r="T919" s="90"/>
      <c r="U919" s="90"/>
      <c r="V919" s="90"/>
      <c r="W919" s="90"/>
      <c r="X919" s="90"/>
      <c r="Y919" s="90"/>
      <c r="Z919" s="90"/>
      <c r="AA919" s="90"/>
      <c r="AB919" s="90"/>
      <c r="AC919" s="90"/>
      <c r="AD919" s="90"/>
    </row>
    <row r="920" spans="2:30" s="82" customFormat="1">
      <c r="B920" s="90"/>
      <c r="C920" s="90"/>
      <c r="D920" s="90"/>
      <c r="E920" s="90"/>
      <c r="F920" s="90"/>
      <c r="G920" s="90"/>
      <c r="H920" s="90"/>
      <c r="I920" s="90"/>
      <c r="J920" s="90"/>
      <c r="K920" s="90"/>
      <c r="L920" s="90"/>
      <c r="M920" s="90"/>
      <c r="N920" s="90"/>
      <c r="O920" s="90"/>
      <c r="P920" s="90"/>
      <c r="Q920" s="90"/>
      <c r="R920" s="90"/>
      <c r="S920" s="90"/>
      <c r="T920" s="90"/>
      <c r="U920" s="90"/>
      <c r="V920" s="90"/>
      <c r="W920" s="90"/>
      <c r="X920" s="90"/>
      <c r="Y920" s="90"/>
      <c r="Z920" s="90"/>
      <c r="AA920" s="90"/>
      <c r="AB920" s="90"/>
      <c r="AC920" s="90"/>
      <c r="AD920" s="90"/>
    </row>
    <row r="921" spans="2:30" s="82" customFormat="1">
      <c r="B921" s="90"/>
      <c r="C921" s="90"/>
      <c r="D921" s="90"/>
      <c r="E921" s="90"/>
      <c r="F921" s="90"/>
      <c r="G921" s="90"/>
      <c r="H921" s="90"/>
      <c r="I921" s="90"/>
      <c r="J921" s="90"/>
      <c r="K921" s="90"/>
      <c r="L921" s="90"/>
      <c r="M921" s="90"/>
      <c r="N921" s="90"/>
      <c r="O921" s="90"/>
      <c r="P921" s="90"/>
      <c r="Q921" s="90"/>
      <c r="R921" s="90"/>
      <c r="S921" s="90"/>
      <c r="T921" s="90"/>
      <c r="U921" s="90"/>
      <c r="V921" s="90"/>
      <c r="W921" s="90"/>
      <c r="X921" s="90"/>
      <c r="Y921" s="90"/>
      <c r="Z921" s="90"/>
      <c r="AA921" s="90"/>
      <c r="AB921" s="90"/>
      <c r="AC921" s="90"/>
      <c r="AD921" s="90"/>
    </row>
    <row r="922" spans="2:30" s="82" customFormat="1">
      <c r="B922" s="90"/>
      <c r="C922" s="90"/>
      <c r="D922" s="90"/>
      <c r="E922" s="90"/>
      <c r="F922" s="90"/>
      <c r="G922" s="90"/>
      <c r="H922" s="90"/>
      <c r="I922" s="90"/>
      <c r="J922" s="90"/>
      <c r="K922" s="90"/>
      <c r="L922" s="90"/>
      <c r="M922" s="90"/>
      <c r="N922" s="90"/>
      <c r="O922" s="90"/>
      <c r="P922" s="90"/>
      <c r="Q922" s="90"/>
      <c r="R922" s="90"/>
      <c r="S922" s="90"/>
      <c r="T922" s="90"/>
      <c r="U922" s="90"/>
      <c r="V922" s="90"/>
      <c r="W922" s="90"/>
      <c r="X922" s="90"/>
      <c r="Y922" s="90"/>
      <c r="Z922" s="90"/>
      <c r="AA922" s="90"/>
      <c r="AB922" s="90"/>
      <c r="AC922" s="90"/>
      <c r="AD922" s="90"/>
    </row>
    <row r="923" spans="2:30" s="82" customFormat="1">
      <c r="B923" s="90"/>
      <c r="C923" s="90"/>
      <c r="D923" s="90"/>
      <c r="E923" s="90"/>
      <c r="F923" s="90"/>
      <c r="G923" s="90"/>
      <c r="H923" s="90"/>
      <c r="I923" s="90"/>
      <c r="J923" s="90"/>
      <c r="K923" s="90"/>
      <c r="L923" s="90"/>
      <c r="M923" s="90"/>
      <c r="N923" s="90"/>
      <c r="O923" s="90"/>
      <c r="P923" s="90"/>
      <c r="Q923" s="90"/>
      <c r="R923" s="90"/>
      <c r="S923" s="90"/>
      <c r="T923" s="90"/>
      <c r="U923" s="90"/>
      <c r="V923" s="90"/>
      <c r="W923" s="90"/>
      <c r="X923" s="90"/>
      <c r="Y923" s="90"/>
      <c r="Z923" s="90"/>
      <c r="AA923" s="90"/>
      <c r="AB923" s="90"/>
      <c r="AC923" s="90"/>
      <c r="AD923" s="90"/>
    </row>
    <row r="924" spans="2:30" s="82" customFormat="1">
      <c r="B924" s="90"/>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c r="AB924" s="90"/>
      <c r="AC924" s="90"/>
      <c r="AD924" s="90"/>
    </row>
    <row r="925" spans="2:30" s="82" customFormat="1">
      <c r="B925" s="90"/>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c r="AB925" s="90"/>
      <c r="AC925" s="90"/>
      <c r="AD925" s="90"/>
    </row>
    <row r="926" spans="2:30" s="82" customFormat="1">
      <c r="B926" s="90"/>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c r="AB926" s="90"/>
      <c r="AC926" s="90"/>
      <c r="AD926" s="90"/>
    </row>
    <row r="927" spans="2:30" s="82" customFormat="1">
      <c r="B927" s="90"/>
      <c r="C927" s="90"/>
      <c r="D927" s="90"/>
      <c r="E927" s="90"/>
      <c r="F927" s="90"/>
      <c r="G927" s="90"/>
      <c r="H927" s="90"/>
      <c r="I927" s="90"/>
      <c r="J927" s="90"/>
      <c r="K927" s="90"/>
      <c r="L927" s="90"/>
      <c r="M927" s="90"/>
      <c r="N927" s="90"/>
      <c r="O927" s="90"/>
      <c r="P927" s="90"/>
      <c r="Q927" s="90"/>
      <c r="R927" s="90"/>
      <c r="S927" s="90"/>
      <c r="T927" s="90"/>
      <c r="U927" s="90"/>
      <c r="V927" s="90"/>
      <c r="W927" s="90"/>
      <c r="X927" s="90"/>
      <c r="Y927" s="90"/>
      <c r="Z927" s="90"/>
      <c r="AA927" s="90"/>
      <c r="AB927" s="90"/>
      <c r="AC927" s="90"/>
      <c r="AD927" s="90"/>
    </row>
    <row r="928" spans="2:30" s="82" customFormat="1">
      <c r="B928" s="90"/>
      <c r="C928" s="90"/>
      <c r="D928" s="90"/>
      <c r="E928" s="90"/>
      <c r="F928" s="90"/>
      <c r="G928" s="90"/>
      <c r="H928" s="90"/>
      <c r="I928" s="90"/>
      <c r="J928" s="90"/>
      <c r="K928" s="90"/>
      <c r="L928" s="90"/>
      <c r="M928" s="90"/>
      <c r="N928" s="90"/>
      <c r="O928" s="90"/>
      <c r="P928" s="90"/>
      <c r="Q928" s="90"/>
      <c r="R928" s="90"/>
      <c r="S928" s="90"/>
      <c r="T928" s="90"/>
      <c r="U928" s="90"/>
      <c r="V928" s="90"/>
      <c r="W928" s="90"/>
      <c r="X928" s="90"/>
      <c r="Y928" s="90"/>
      <c r="Z928" s="90"/>
      <c r="AA928" s="90"/>
      <c r="AB928" s="90"/>
      <c r="AC928" s="90"/>
      <c r="AD928" s="90"/>
    </row>
    <row r="929" spans="2:30" s="82" customFormat="1">
      <c r="B929" s="90"/>
      <c r="C929" s="90"/>
      <c r="D929" s="90"/>
      <c r="E929" s="90"/>
      <c r="F929" s="90"/>
      <c r="G929" s="90"/>
      <c r="H929" s="90"/>
      <c r="I929" s="90"/>
      <c r="J929" s="90"/>
      <c r="K929" s="90"/>
      <c r="L929" s="90"/>
      <c r="M929" s="90"/>
      <c r="N929" s="90"/>
      <c r="O929" s="90"/>
      <c r="P929" s="90"/>
      <c r="Q929" s="90"/>
      <c r="R929" s="90"/>
      <c r="S929" s="90"/>
      <c r="T929" s="90"/>
      <c r="U929" s="90"/>
      <c r="V929" s="90"/>
      <c r="W929" s="90"/>
      <c r="X929" s="90"/>
      <c r="Y929" s="90"/>
      <c r="Z929" s="90"/>
      <c r="AA929" s="90"/>
      <c r="AB929" s="90"/>
      <c r="AC929" s="90"/>
      <c r="AD929" s="90"/>
    </row>
    <row r="930" spans="2:30" s="82" customFormat="1">
      <c r="B930" s="90"/>
      <c r="C930" s="90"/>
      <c r="D930" s="90"/>
      <c r="E930" s="90"/>
      <c r="F930" s="90"/>
      <c r="G930" s="90"/>
      <c r="H930" s="90"/>
      <c r="I930" s="90"/>
      <c r="J930" s="90"/>
      <c r="K930" s="90"/>
      <c r="L930" s="90"/>
      <c r="M930" s="90"/>
      <c r="N930" s="90"/>
      <c r="O930" s="90"/>
      <c r="P930" s="90"/>
      <c r="Q930" s="90"/>
      <c r="R930" s="90"/>
      <c r="S930" s="90"/>
      <c r="T930" s="90"/>
      <c r="U930" s="90"/>
      <c r="V930" s="90"/>
      <c r="W930" s="90"/>
      <c r="X930" s="90"/>
      <c r="Y930" s="90"/>
      <c r="Z930" s="90"/>
      <c r="AA930" s="90"/>
      <c r="AB930" s="90"/>
      <c r="AC930" s="90"/>
      <c r="AD930" s="90"/>
    </row>
    <row r="931" spans="2:30" s="82" customFormat="1">
      <c r="B931" s="90"/>
      <c r="C931" s="90"/>
      <c r="D931" s="90"/>
      <c r="E931" s="90"/>
      <c r="F931" s="90"/>
      <c r="G931" s="90"/>
      <c r="H931" s="90"/>
      <c r="I931" s="90"/>
      <c r="J931" s="90"/>
      <c r="K931" s="90"/>
      <c r="L931" s="90"/>
      <c r="M931" s="90"/>
      <c r="N931" s="90"/>
      <c r="O931" s="90"/>
      <c r="P931" s="90"/>
      <c r="Q931" s="90"/>
      <c r="R931" s="90"/>
      <c r="S931" s="90"/>
      <c r="T931" s="90"/>
      <c r="U931" s="90"/>
      <c r="V931" s="90"/>
      <c r="W931" s="90"/>
      <c r="X931" s="90"/>
      <c r="Y931" s="90"/>
      <c r="Z931" s="90"/>
      <c r="AA931" s="90"/>
      <c r="AB931" s="90"/>
      <c r="AC931" s="90"/>
      <c r="AD931" s="90"/>
    </row>
    <row r="932" spans="2:30" s="82" customFormat="1">
      <c r="B932" s="90"/>
      <c r="C932" s="90"/>
      <c r="D932" s="90"/>
      <c r="E932" s="90"/>
      <c r="F932" s="90"/>
      <c r="G932" s="90"/>
      <c r="H932" s="90"/>
      <c r="I932" s="90"/>
      <c r="J932" s="90"/>
      <c r="K932" s="90"/>
      <c r="L932" s="90"/>
      <c r="M932" s="90"/>
      <c r="N932" s="90"/>
      <c r="O932" s="90"/>
      <c r="P932" s="90"/>
      <c r="Q932" s="90"/>
      <c r="R932" s="90"/>
      <c r="S932" s="90"/>
      <c r="T932" s="90"/>
      <c r="U932" s="90"/>
      <c r="V932" s="90"/>
      <c r="W932" s="90"/>
      <c r="X932" s="90"/>
      <c r="Y932" s="90"/>
      <c r="Z932" s="90"/>
      <c r="AA932" s="90"/>
      <c r="AB932" s="90"/>
      <c r="AC932" s="90"/>
      <c r="AD932" s="90"/>
    </row>
    <row r="933" spans="2:30" s="82" customFormat="1">
      <c r="B933" s="90"/>
      <c r="C933" s="90"/>
      <c r="D933" s="90"/>
      <c r="E933" s="90"/>
      <c r="F933" s="90"/>
      <c r="G933" s="90"/>
      <c r="H933" s="90"/>
      <c r="I933" s="90"/>
      <c r="J933" s="90"/>
      <c r="K933" s="90"/>
      <c r="L933" s="90"/>
      <c r="M933" s="90"/>
      <c r="N933" s="90"/>
      <c r="O933" s="90"/>
      <c r="P933" s="90"/>
      <c r="Q933" s="90"/>
      <c r="R933" s="90"/>
      <c r="S933" s="90"/>
      <c r="T933" s="90"/>
      <c r="U933" s="90"/>
      <c r="V933" s="90"/>
      <c r="W933" s="90"/>
      <c r="X933" s="90"/>
      <c r="Y933" s="90"/>
      <c r="Z933" s="90"/>
      <c r="AA933" s="90"/>
      <c r="AB933" s="90"/>
      <c r="AC933" s="90"/>
      <c r="AD933" s="90"/>
    </row>
    <row r="934" spans="2:30" s="82" customFormat="1">
      <c r="B934" s="90"/>
      <c r="C934" s="90"/>
      <c r="D934" s="90"/>
      <c r="E934" s="90"/>
      <c r="F934" s="90"/>
      <c r="G934" s="90"/>
      <c r="H934" s="90"/>
      <c r="I934" s="90"/>
      <c r="J934" s="90"/>
      <c r="K934" s="90"/>
      <c r="L934" s="90"/>
      <c r="M934" s="90"/>
      <c r="N934" s="90"/>
      <c r="O934" s="90"/>
      <c r="P934" s="90"/>
      <c r="Q934" s="90"/>
      <c r="R934" s="90"/>
      <c r="S934" s="90"/>
      <c r="T934" s="90"/>
      <c r="U934" s="90"/>
      <c r="V934" s="90"/>
      <c r="W934" s="90"/>
      <c r="X934" s="90"/>
      <c r="Y934" s="90"/>
      <c r="Z934" s="90"/>
      <c r="AA934" s="90"/>
      <c r="AB934" s="90"/>
      <c r="AC934" s="90"/>
      <c r="AD934" s="90"/>
    </row>
    <row r="935" spans="2:30" s="82" customFormat="1">
      <c r="B935" s="90"/>
      <c r="C935" s="90"/>
      <c r="D935" s="90"/>
      <c r="E935" s="90"/>
      <c r="F935" s="90"/>
      <c r="G935" s="90"/>
      <c r="H935" s="90"/>
      <c r="I935" s="90"/>
      <c r="J935" s="90"/>
      <c r="K935" s="90"/>
      <c r="L935" s="90"/>
      <c r="M935" s="90"/>
      <c r="N935" s="90"/>
      <c r="O935" s="90"/>
      <c r="P935" s="90"/>
      <c r="Q935" s="90"/>
      <c r="R935" s="90"/>
      <c r="S935" s="90"/>
      <c r="T935" s="90"/>
      <c r="U935" s="90"/>
      <c r="V935" s="90"/>
      <c r="W935" s="90"/>
      <c r="X935" s="90"/>
      <c r="Y935" s="90"/>
      <c r="Z935" s="90"/>
      <c r="AA935" s="90"/>
      <c r="AB935" s="90"/>
      <c r="AC935" s="90"/>
      <c r="AD935" s="90"/>
    </row>
    <row r="936" spans="2:30" s="82" customFormat="1">
      <c r="B936" s="90"/>
      <c r="C936" s="90"/>
      <c r="D936" s="90"/>
      <c r="E936" s="90"/>
      <c r="F936" s="90"/>
      <c r="G936" s="90"/>
      <c r="H936" s="90"/>
      <c r="I936" s="90"/>
      <c r="J936" s="90"/>
      <c r="K936" s="90"/>
      <c r="L936" s="90"/>
      <c r="M936" s="90"/>
      <c r="N936" s="90"/>
      <c r="O936" s="90"/>
      <c r="P936" s="90"/>
      <c r="Q936" s="90"/>
      <c r="R936" s="90"/>
      <c r="S936" s="90"/>
      <c r="T936" s="90"/>
      <c r="U936" s="90"/>
      <c r="V936" s="90"/>
      <c r="W936" s="90"/>
      <c r="X936" s="90"/>
      <c r="Y936" s="90"/>
      <c r="Z936" s="90"/>
      <c r="AA936" s="90"/>
      <c r="AB936" s="90"/>
      <c r="AC936" s="90"/>
      <c r="AD936" s="90"/>
    </row>
    <row r="937" spans="2:30" s="82" customFormat="1">
      <c r="B937" s="90"/>
      <c r="C937" s="90"/>
      <c r="D937" s="90"/>
      <c r="E937" s="90"/>
      <c r="F937" s="90"/>
      <c r="G937" s="90"/>
      <c r="H937" s="90"/>
      <c r="I937" s="90"/>
      <c r="J937" s="90"/>
      <c r="K937" s="90"/>
      <c r="L937" s="90"/>
      <c r="M937" s="90"/>
      <c r="N937" s="90"/>
      <c r="O937" s="90"/>
      <c r="P937" s="90"/>
      <c r="Q937" s="90"/>
      <c r="R937" s="90"/>
      <c r="S937" s="90"/>
      <c r="T937" s="90"/>
      <c r="U937" s="90"/>
      <c r="V937" s="90"/>
      <c r="W937" s="90"/>
      <c r="X937" s="90"/>
      <c r="Y937" s="90"/>
      <c r="Z937" s="90"/>
      <c r="AA937" s="90"/>
      <c r="AB937" s="90"/>
      <c r="AC937" s="90"/>
      <c r="AD937" s="90"/>
    </row>
    <row r="938" spans="2:30" s="82" customFormat="1">
      <c r="B938" s="90"/>
      <c r="C938" s="90"/>
      <c r="D938" s="90"/>
      <c r="E938" s="90"/>
      <c r="F938" s="90"/>
      <c r="G938" s="90"/>
      <c r="H938" s="90"/>
      <c r="I938" s="90"/>
      <c r="J938" s="90"/>
      <c r="K938" s="90"/>
      <c r="L938" s="90"/>
      <c r="M938" s="90"/>
      <c r="N938" s="90"/>
      <c r="O938" s="90"/>
      <c r="P938" s="90"/>
      <c r="Q938" s="90"/>
      <c r="R938" s="90"/>
      <c r="S938" s="90"/>
      <c r="T938" s="90"/>
      <c r="U938" s="90"/>
      <c r="V938" s="90"/>
      <c r="W938" s="90"/>
      <c r="X938" s="90"/>
      <c r="Y938" s="90"/>
      <c r="Z938" s="90"/>
      <c r="AA938" s="90"/>
      <c r="AB938" s="90"/>
      <c r="AC938" s="90"/>
      <c r="AD938" s="90"/>
    </row>
    <row r="939" spans="2:30" s="82" customFormat="1">
      <c r="B939" s="90"/>
      <c r="C939" s="90"/>
      <c r="D939" s="90"/>
      <c r="E939" s="90"/>
      <c r="F939" s="90"/>
      <c r="G939" s="90"/>
      <c r="H939" s="90"/>
      <c r="I939" s="90"/>
      <c r="J939" s="90"/>
      <c r="K939" s="90"/>
      <c r="L939" s="90"/>
      <c r="M939" s="90"/>
      <c r="N939" s="90"/>
      <c r="O939" s="90"/>
      <c r="P939" s="90"/>
      <c r="Q939" s="90"/>
      <c r="R939" s="90"/>
      <c r="S939" s="90"/>
      <c r="T939" s="90"/>
      <c r="U939" s="90"/>
      <c r="V939" s="90"/>
      <c r="W939" s="90"/>
      <c r="X939" s="90"/>
      <c r="Y939" s="90"/>
      <c r="Z939" s="90"/>
      <c r="AA939" s="90"/>
      <c r="AB939" s="90"/>
      <c r="AC939" s="90"/>
      <c r="AD939" s="90"/>
    </row>
    <row r="940" spans="2:30" s="82" customFormat="1">
      <c r="B940" s="90"/>
      <c r="C940" s="90"/>
      <c r="D940" s="90"/>
      <c r="E940" s="90"/>
      <c r="F940" s="90"/>
      <c r="G940" s="90"/>
      <c r="H940" s="90"/>
      <c r="I940" s="90"/>
      <c r="J940" s="90"/>
      <c r="K940" s="90"/>
      <c r="L940" s="90"/>
      <c r="M940" s="90"/>
      <c r="N940" s="90"/>
      <c r="O940" s="90"/>
      <c r="P940" s="90"/>
      <c r="Q940" s="90"/>
      <c r="R940" s="90"/>
      <c r="S940" s="90"/>
      <c r="T940" s="90"/>
      <c r="U940" s="90"/>
      <c r="V940" s="90"/>
      <c r="W940" s="90"/>
      <c r="X940" s="90"/>
      <c r="Y940" s="90"/>
      <c r="Z940" s="90"/>
      <c r="AA940" s="90"/>
      <c r="AB940" s="90"/>
      <c r="AC940" s="90"/>
      <c r="AD940" s="90"/>
    </row>
    <row r="941" spans="2:30" s="82" customFormat="1">
      <c r="B941" s="90"/>
      <c r="C941" s="90"/>
      <c r="D941" s="90"/>
      <c r="E941" s="90"/>
      <c r="F941" s="90"/>
      <c r="G941" s="90"/>
      <c r="H941" s="90"/>
      <c r="I941" s="90"/>
      <c r="J941" s="90"/>
      <c r="K941" s="90"/>
      <c r="L941" s="90"/>
      <c r="M941" s="90"/>
      <c r="N941" s="90"/>
      <c r="O941" s="90"/>
      <c r="P941" s="90"/>
      <c r="Q941" s="90"/>
      <c r="R941" s="90"/>
      <c r="S941" s="90"/>
      <c r="T941" s="90"/>
      <c r="U941" s="90"/>
      <c r="V941" s="90"/>
      <c r="W941" s="90"/>
      <c r="X941" s="90"/>
      <c r="Y941" s="90"/>
      <c r="Z941" s="90"/>
      <c r="AA941" s="90"/>
      <c r="AB941" s="90"/>
      <c r="AC941" s="90"/>
      <c r="AD941" s="90"/>
    </row>
    <row r="942" spans="2:30" s="82" customFormat="1">
      <c r="B942" s="90"/>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c r="AB942" s="90"/>
      <c r="AC942" s="90"/>
      <c r="AD942" s="90"/>
    </row>
    <row r="943" spans="2:30" s="82" customFormat="1">
      <c r="B943" s="90"/>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c r="AD943" s="90"/>
    </row>
    <row r="944" spans="2:30" s="82" customFormat="1">
      <c r="B944" s="90"/>
      <c r="C944" s="90"/>
      <c r="D944" s="90"/>
      <c r="E944" s="90"/>
      <c r="F944" s="90"/>
      <c r="G944" s="90"/>
      <c r="H944" s="90"/>
      <c r="I944" s="90"/>
      <c r="J944" s="90"/>
      <c r="K944" s="90"/>
      <c r="L944" s="90"/>
      <c r="M944" s="90"/>
      <c r="N944" s="90"/>
      <c r="O944" s="90"/>
      <c r="P944" s="90"/>
      <c r="Q944" s="90"/>
      <c r="R944" s="90"/>
      <c r="S944" s="90"/>
      <c r="T944" s="90"/>
      <c r="U944" s="90"/>
      <c r="V944" s="90"/>
      <c r="W944" s="90"/>
      <c r="X944" s="90"/>
      <c r="Y944" s="90"/>
      <c r="Z944" s="90"/>
      <c r="AA944" s="90"/>
      <c r="AB944" s="90"/>
      <c r="AC944" s="90"/>
      <c r="AD944" s="90"/>
    </row>
    <row r="945" spans="2:30" s="82" customFormat="1">
      <c r="B945" s="90"/>
      <c r="C945" s="90"/>
      <c r="D945" s="90"/>
      <c r="E945" s="90"/>
      <c r="F945" s="90"/>
      <c r="G945" s="90"/>
      <c r="H945" s="90"/>
      <c r="I945" s="90"/>
      <c r="J945" s="90"/>
      <c r="K945" s="90"/>
      <c r="L945" s="90"/>
      <c r="M945" s="90"/>
      <c r="N945" s="90"/>
      <c r="O945" s="90"/>
      <c r="P945" s="90"/>
      <c r="Q945" s="90"/>
      <c r="R945" s="90"/>
      <c r="S945" s="90"/>
      <c r="T945" s="90"/>
      <c r="U945" s="90"/>
      <c r="V945" s="90"/>
      <c r="W945" s="90"/>
      <c r="X945" s="90"/>
      <c r="Y945" s="90"/>
      <c r="Z945" s="90"/>
      <c r="AA945" s="90"/>
      <c r="AB945" s="90"/>
      <c r="AC945" s="90"/>
      <c r="AD945" s="90"/>
    </row>
    <row r="946" spans="2:30" s="82" customFormat="1">
      <c r="B946" s="90"/>
      <c r="C946" s="90"/>
      <c r="D946" s="90"/>
      <c r="E946" s="90"/>
      <c r="F946" s="90"/>
      <c r="G946" s="90"/>
      <c r="H946" s="90"/>
      <c r="I946" s="90"/>
      <c r="J946" s="90"/>
      <c r="K946" s="90"/>
      <c r="L946" s="90"/>
      <c r="M946" s="90"/>
      <c r="N946" s="90"/>
      <c r="O946" s="90"/>
      <c r="P946" s="90"/>
      <c r="Q946" s="90"/>
      <c r="R946" s="90"/>
      <c r="S946" s="90"/>
      <c r="T946" s="90"/>
      <c r="U946" s="90"/>
      <c r="V946" s="90"/>
      <c r="W946" s="90"/>
      <c r="X946" s="90"/>
      <c r="Y946" s="90"/>
      <c r="Z946" s="90"/>
      <c r="AA946" s="90"/>
      <c r="AB946" s="90"/>
      <c r="AC946" s="90"/>
      <c r="AD946" s="90"/>
    </row>
    <row r="947" spans="2:30" s="82" customFormat="1">
      <c r="B947" s="90"/>
      <c r="C947" s="90"/>
      <c r="D947" s="90"/>
      <c r="E947" s="90"/>
      <c r="F947" s="90"/>
      <c r="G947" s="90"/>
      <c r="H947" s="90"/>
      <c r="I947" s="90"/>
      <c r="J947" s="90"/>
      <c r="K947" s="90"/>
      <c r="L947" s="90"/>
      <c r="M947" s="90"/>
      <c r="N947" s="90"/>
      <c r="O947" s="90"/>
      <c r="P947" s="90"/>
      <c r="Q947" s="90"/>
      <c r="R947" s="90"/>
      <c r="S947" s="90"/>
      <c r="T947" s="90"/>
      <c r="U947" s="90"/>
      <c r="V947" s="90"/>
      <c r="W947" s="90"/>
      <c r="X947" s="90"/>
      <c r="Y947" s="90"/>
      <c r="Z947" s="90"/>
      <c r="AA947" s="90"/>
      <c r="AB947" s="90"/>
      <c r="AC947" s="90"/>
      <c r="AD947" s="90"/>
    </row>
    <row r="948" spans="2:30" s="82" customFormat="1">
      <c r="B948" s="90"/>
      <c r="C948" s="90"/>
      <c r="D948" s="90"/>
      <c r="E948" s="90"/>
      <c r="F948" s="90"/>
      <c r="G948" s="90"/>
      <c r="H948" s="90"/>
      <c r="I948" s="90"/>
      <c r="J948" s="90"/>
      <c r="K948" s="90"/>
      <c r="L948" s="90"/>
      <c r="M948" s="90"/>
      <c r="N948" s="90"/>
      <c r="O948" s="90"/>
      <c r="P948" s="90"/>
      <c r="Q948" s="90"/>
      <c r="R948" s="90"/>
      <c r="S948" s="90"/>
      <c r="T948" s="90"/>
      <c r="U948" s="90"/>
      <c r="V948" s="90"/>
      <c r="W948" s="90"/>
      <c r="X948" s="90"/>
      <c r="Y948" s="90"/>
      <c r="Z948" s="90"/>
      <c r="AA948" s="90"/>
      <c r="AB948" s="90"/>
      <c r="AC948" s="90"/>
      <c r="AD948" s="90"/>
    </row>
    <row r="949" spans="2:30" s="82" customFormat="1">
      <c r="B949" s="90"/>
      <c r="C949" s="90"/>
      <c r="D949" s="90"/>
      <c r="E949" s="90"/>
      <c r="F949" s="90"/>
      <c r="G949" s="90"/>
      <c r="H949" s="90"/>
      <c r="I949" s="90"/>
      <c r="J949" s="90"/>
      <c r="K949" s="90"/>
      <c r="L949" s="90"/>
      <c r="M949" s="90"/>
      <c r="N949" s="90"/>
      <c r="O949" s="90"/>
      <c r="P949" s="90"/>
      <c r="Q949" s="90"/>
      <c r="R949" s="90"/>
      <c r="S949" s="90"/>
      <c r="T949" s="90"/>
      <c r="U949" s="90"/>
      <c r="V949" s="90"/>
      <c r="W949" s="90"/>
      <c r="X949" s="90"/>
      <c r="Y949" s="90"/>
      <c r="Z949" s="90"/>
      <c r="AA949" s="90"/>
      <c r="AB949" s="90"/>
      <c r="AC949" s="90"/>
      <c r="AD949" s="90"/>
    </row>
    <row r="950" spans="2:30" s="82" customFormat="1">
      <c r="B950" s="90"/>
      <c r="C950" s="90"/>
      <c r="D950" s="90"/>
      <c r="E950" s="90"/>
      <c r="F950" s="90"/>
      <c r="G950" s="90"/>
      <c r="H950" s="90"/>
      <c r="I950" s="90"/>
      <c r="J950" s="90"/>
      <c r="K950" s="90"/>
      <c r="L950" s="90"/>
      <c r="M950" s="90"/>
      <c r="N950" s="90"/>
      <c r="O950" s="90"/>
      <c r="P950" s="90"/>
      <c r="Q950" s="90"/>
      <c r="R950" s="90"/>
      <c r="S950" s="90"/>
      <c r="T950" s="90"/>
      <c r="U950" s="90"/>
      <c r="V950" s="90"/>
      <c r="W950" s="90"/>
      <c r="X950" s="90"/>
      <c r="Y950" s="90"/>
      <c r="Z950" s="90"/>
      <c r="AA950" s="90"/>
      <c r="AB950" s="90"/>
      <c r="AC950" s="90"/>
      <c r="AD950" s="90"/>
    </row>
    <row r="951" spans="2:30" s="82" customFormat="1">
      <c r="B951" s="90"/>
      <c r="C951" s="90"/>
      <c r="D951" s="90"/>
      <c r="E951" s="90"/>
      <c r="F951" s="90"/>
      <c r="G951" s="90"/>
      <c r="H951" s="90"/>
      <c r="I951" s="90"/>
      <c r="J951" s="90"/>
      <c r="K951" s="90"/>
      <c r="L951" s="90"/>
      <c r="M951" s="90"/>
      <c r="N951" s="90"/>
      <c r="O951" s="90"/>
      <c r="P951" s="90"/>
      <c r="Q951" s="90"/>
      <c r="R951" s="90"/>
      <c r="S951" s="90"/>
      <c r="T951" s="90"/>
      <c r="U951" s="90"/>
      <c r="V951" s="90"/>
      <c r="W951" s="90"/>
      <c r="X951" s="90"/>
      <c r="Y951" s="90"/>
      <c r="Z951" s="90"/>
      <c r="AA951" s="90"/>
      <c r="AB951" s="90"/>
      <c r="AC951" s="90"/>
      <c r="AD951" s="90"/>
    </row>
    <row r="952" spans="2:30" s="82" customFormat="1">
      <c r="B952" s="90"/>
      <c r="C952" s="90"/>
      <c r="D952" s="90"/>
      <c r="E952" s="90"/>
      <c r="F952" s="90"/>
      <c r="G952" s="90"/>
      <c r="H952" s="90"/>
      <c r="I952" s="90"/>
      <c r="J952" s="90"/>
      <c r="K952" s="90"/>
      <c r="L952" s="90"/>
      <c r="M952" s="90"/>
      <c r="N952" s="90"/>
      <c r="O952" s="90"/>
      <c r="P952" s="90"/>
      <c r="Q952" s="90"/>
      <c r="R952" s="90"/>
      <c r="S952" s="90"/>
      <c r="T952" s="90"/>
      <c r="U952" s="90"/>
      <c r="V952" s="90"/>
      <c r="W952" s="90"/>
      <c r="X952" s="90"/>
      <c r="Y952" s="90"/>
      <c r="Z952" s="90"/>
      <c r="AA952" s="90"/>
      <c r="AB952" s="90"/>
      <c r="AC952" s="90"/>
      <c r="AD952" s="90"/>
    </row>
    <row r="953" spans="2:30" s="82" customFormat="1">
      <c r="B953" s="90"/>
      <c r="C953" s="90"/>
      <c r="D953" s="90"/>
      <c r="E953" s="90"/>
      <c r="F953" s="90"/>
      <c r="G953" s="90"/>
      <c r="H953" s="90"/>
      <c r="I953" s="90"/>
      <c r="J953" s="90"/>
      <c r="K953" s="90"/>
      <c r="L953" s="90"/>
      <c r="M953" s="90"/>
      <c r="N953" s="90"/>
      <c r="O953" s="90"/>
      <c r="P953" s="90"/>
      <c r="Q953" s="90"/>
      <c r="R953" s="90"/>
      <c r="S953" s="90"/>
      <c r="T953" s="90"/>
      <c r="U953" s="90"/>
      <c r="V953" s="90"/>
      <c r="W953" s="90"/>
      <c r="X953" s="90"/>
      <c r="Y953" s="90"/>
      <c r="Z953" s="90"/>
      <c r="AA953" s="90"/>
      <c r="AB953" s="90"/>
      <c r="AC953" s="90"/>
      <c r="AD953" s="90"/>
    </row>
    <row r="954" spans="2:30" s="82" customFormat="1">
      <c r="B954" s="90"/>
      <c r="C954" s="90"/>
      <c r="D954" s="90"/>
      <c r="E954" s="90"/>
      <c r="F954" s="90"/>
      <c r="G954" s="90"/>
      <c r="H954" s="90"/>
      <c r="I954" s="90"/>
      <c r="J954" s="90"/>
      <c r="K954" s="90"/>
      <c r="L954" s="90"/>
      <c r="M954" s="90"/>
      <c r="N954" s="90"/>
      <c r="O954" s="90"/>
      <c r="P954" s="90"/>
      <c r="Q954" s="90"/>
      <c r="R954" s="90"/>
      <c r="S954" s="90"/>
      <c r="T954" s="90"/>
      <c r="U954" s="90"/>
      <c r="V954" s="90"/>
      <c r="W954" s="90"/>
      <c r="X954" s="90"/>
      <c r="Y954" s="90"/>
      <c r="Z954" s="90"/>
      <c r="AA954" s="90"/>
      <c r="AB954" s="90"/>
      <c r="AC954" s="90"/>
      <c r="AD954" s="90"/>
    </row>
    <row r="955" spans="2:30" s="82" customFormat="1">
      <c r="B955" s="90"/>
      <c r="C955" s="90"/>
      <c r="D955" s="90"/>
      <c r="E955" s="90"/>
      <c r="F955" s="90"/>
      <c r="G955" s="90"/>
      <c r="H955" s="90"/>
      <c r="I955" s="90"/>
      <c r="J955" s="90"/>
      <c r="K955" s="90"/>
      <c r="L955" s="90"/>
      <c r="M955" s="90"/>
      <c r="N955" s="90"/>
      <c r="O955" s="90"/>
      <c r="P955" s="90"/>
      <c r="Q955" s="90"/>
      <c r="R955" s="90"/>
      <c r="S955" s="90"/>
      <c r="T955" s="90"/>
      <c r="U955" s="90"/>
      <c r="V955" s="90"/>
      <c r="W955" s="90"/>
      <c r="X955" s="90"/>
      <c r="Y955" s="90"/>
      <c r="Z955" s="90"/>
      <c r="AA955" s="90"/>
      <c r="AB955" s="90"/>
      <c r="AC955" s="90"/>
      <c r="AD955" s="90"/>
    </row>
    <row r="956" spans="2:30" s="82" customFormat="1">
      <c r="B956" s="90"/>
      <c r="C956" s="90"/>
      <c r="D956" s="90"/>
      <c r="E956" s="90"/>
      <c r="F956" s="90"/>
      <c r="G956" s="90"/>
      <c r="H956" s="90"/>
      <c r="I956" s="90"/>
      <c r="J956" s="90"/>
      <c r="K956" s="90"/>
      <c r="L956" s="90"/>
      <c r="M956" s="90"/>
      <c r="N956" s="90"/>
      <c r="O956" s="90"/>
      <c r="P956" s="90"/>
      <c r="Q956" s="90"/>
      <c r="R956" s="90"/>
      <c r="S956" s="90"/>
      <c r="T956" s="90"/>
      <c r="U956" s="90"/>
      <c r="V956" s="90"/>
      <c r="W956" s="90"/>
      <c r="X956" s="90"/>
      <c r="Y956" s="90"/>
      <c r="Z956" s="90"/>
      <c r="AA956" s="90"/>
      <c r="AB956" s="90"/>
      <c r="AC956" s="90"/>
      <c r="AD956" s="90"/>
    </row>
    <row r="957" spans="2:30" s="82" customFormat="1">
      <c r="B957" s="90"/>
      <c r="C957" s="90"/>
      <c r="D957" s="90"/>
      <c r="E957" s="90"/>
      <c r="F957" s="90"/>
      <c r="G957" s="90"/>
      <c r="H957" s="90"/>
      <c r="I957" s="90"/>
      <c r="J957" s="90"/>
      <c r="K957" s="90"/>
      <c r="L957" s="90"/>
      <c r="M957" s="90"/>
      <c r="N957" s="90"/>
      <c r="O957" s="90"/>
      <c r="P957" s="90"/>
      <c r="Q957" s="90"/>
      <c r="R957" s="90"/>
      <c r="S957" s="90"/>
      <c r="T957" s="90"/>
      <c r="U957" s="90"/>
      <c r="V957" s="90"/>
      <c r="W957" s="90"/>
      <c r="X957" s="90"/>
      <c r="Y957" s="90"/>
      <c r="Z957" s="90"/>
      <c r="AA957" s="90"/>
      <c r="AB957" s="90"/>
      <c r="AC957" s="90"/>
      <c r="AD957" s="90"/>
    </row>
    <row r="958" spans="2:30" s="82" customFormat="1">
      <c r="B958" s="90"/>
      <c r="C958" s="90"/>
      <c r="D958" s="90"/>
      <c r="E958" s="90"/>
      <c r="F958" s="90"/>
      <c r="G958" s="90"/>
      <c r="H958" s="90"/>
      <c r="I958" s="90"/>
      <c r="J958" s="90"/>
      <c r="K958" s="90"/>
      <c r="L958" s="90"/>
      <c r="M958" s="90"/>
      <c r="N958" s="90"/>
      <c r="O958" s="90"/>
      <c r="P958" s="90"/>
      <c r="Q958" s="90"/>
      <c r="R958" s="90"/>
      <c r="S958" s="90"/>
      <c r="T958" s="90"/>
      <c r="U958" s="90"/>
      <c r="V958" s="90"/>
      <c r="W958" s="90"/>
      <c r="X958" s="90"/>
      <c r="Y958" s="90"/>
      <c r="Z958" s="90"/>
      <c r="AA958" s="90"/>
      <c r="AB958" s="90"/>
      <c r="AC958" s="90"/>
      <c r="AD958" s="90"/>
    </row>
    <row r="959" spans="2:30" s="82" customFormat="1">
      <c r="B959" s="90"/>
      <c r="C959" s="90"/>
      <c r="D959" s="90"/>
      <c r="E959" s="90"/>
      <c r="F959" s="90"/>
      <c r="G959" s="90"/>
      <c r="H959" s="90"/>
      <c r="I959" s="90"/>
      <c r="J959" s="90"/>
      <c r="K959" s="90"/>
      <c r="L959" s="90"/>
      <c r="M959" s="90"/>
      <c r="N959" s="90"/>
      <c r="O959" s="90"/>
      <c r="P959" s="90"/>
      <c r="Q959" s="90"/>
      <c r="R959" s="90"/>
      <c r="S959" s="90"/>
      <c r="T959" s="90"/>
      <c r="U959" s="90"/>
      <c r="V959" s="90"/>
      <c r="W959" s="90"/>
      <c r="X959" s="90"/>
      <c r="Y959" s="90"/>
      <c r="Z959" s="90"/>
      <c r="AA959" s="90"/>
      <c r="AB959" s="90"/>
      <c r="AC959" s="90"/>
      <c r="AD959" s="90"/>
    </row>
    <row r="960" spans="2:30" s="82" customFormat="1">
      <c r="B960" s="90"/>
      <c r="C960" s="90"/>
      <c r="D960" s="90"/>
      <c r="E960" s="90"/>
      <c r="F960" s="90"/>
      <c r="G960" s="90"/>
      <c r="H960" s="90"/>
      <c r="I960" s="90"/>
      <c r="J960" s="90"/>
      <c r="K960" s="90"/>
      <c r="L960" s="90"/>
      <c r="M960" s="90"/>
      <c r="N960" s="90"/>
      <c r="O960" s="90"/>
      <c r="P960" s="90"/>
      <c r="Q960" s="90"/>
      <c r="R960" s="90"/>
      <c r="S960" s="90"/>
      <c r="T960" s="90"/>
      <c r="U960" s="90"/>
      <c r="V960" s="90"/>
      <c r="W960" s="90"/>
      <c r="X960" s="90"/>
      <c r="Y960" s="90"/>
      <c r="Z960" s="90"/>
      <c r="AA960" s="90"/>
      <c r="AB960" s="90"/>
      <c r="AC960" s="90"/>
      <c r="AD960" s="90"/>
    </row>
    <row r="961" spans="2:30" s="82" customFormat="1">
      <c r="B961" s="90"/>
      <c r="C961" s="90"/>
      <c r="D961" s="90"/>
      <c r="E961" s="90"/>
      <c r="F961" s="90"/>
      <c r="G961" s="90"/>
      <c r="H961" s="90"/>
      <c r="I961" s="90"/>
      <c r="J961" s="90"/>
      <c r="K961" s="90"/>
      <c r="L961" s="90"/>
      <c r="M961" s="90"/>
      <c r="N961" s="90"/>
      <c r="O961" s="90"/>
      <c r="P961" s="90"/>
      <c r="Q961" s="90"/>
      <c r="R961" s="90"/>
      <c r="S961" s="90"/>
      <c r="T961" s="90"/>
      <c r="U961" s="90"/>
      <c r="V961" s="90"/>
      <c r="W961" s="90"/>
      <c r="X961" s="90"/>
      <c r="Y961" s="90"/>
      <c r="Z961" s="90"/>
      <c r="AA961" s="90"/>
      <c r="AB961" s="90"/>
      <c r="AC961" s="90"/>
      <c r="AD961" s="90"/>
    </row>
    <row r="962" spans="2:30" s="82" customFormat="1">
      <c r="B962" s="90"/>
      <c r="C962" s="90"/>
      <c r="D962" s="90"/>
      <c r="E962" s="90"/>
      <c r="F962" s="90"/>
      <c r="G962" s="90"/>
      <c r="H962" s="90"/>
      <c r="I962" s="90"/>
      <c r="J962" s="90"/>
      <c r="K962" s="90"/>
      <c r="L962" s="90"/>
      <c r="M962" s="90"/>
      <c r="N962" s="90"/>
      <c r="O962" s="90"/>
      <c r="P962" s="90"/>
      <c r="Q962" s="90"/>
      <c r="R962" s="90"/>
      <c r="S962" s="90"/>
      <c r="T962" s="90"/>
      <c r="U962" s="90"/>
      <c r="V962" s="90"/>
      <c r="W962" s="90"/>
      <c r="X962" s="90"/>
      <c r="Y962" s="90"/>
      <c r="Z962" s="90"/>
      <c r="AA962" s="90"/>
      <c r="AB962" s="90"/>
      <c r="AC962" s="90"/>
      <c r="AD962" s="90"/>
    </row>
    <row r="963" spans="2:30" s="82" customFormat="1">
      <c r="B963" s="90"/>
      <c r="C963" s="90"/>
      <c r="D963" s="90"/>
      <c r="E963" s="90"/>
      <c r="F963" s="90"/>
      <c r="G963" s="90"/>
      <c r="H963" s="90"/>
      <c r="I963" s="90"/>
      <c r="J963" s="90"/>
      <c r="K963" s="90"/>
      <c r="L963" s="90"/>
      <c r="M963" s="90"/>
      <c r="N963" s="90"/>
      <c r="O963" s="90"/>
      <c r="P963" s="90"/>
      <c r="Q963" s="90"/>
      <c r="R963" s="90"/>
      <c r="S963" s="90"/>
      <c r="T963" s="90"/>
      <c r="U963" s="90"/>
      <c r="V963" s="90"/>
      <c r="W963" s="90"/>
      <c r="X963" s="90"/>
      <c r="Y963" s="90"/>
      <c r="Z963" s="90"/>
      <c r="AA963" s="90"/>
      <c r="AB963" s="90"/>
      <c r="AC963" s="90"/>
      <c r="AD963" s="90"/>
    </row>
    <row r="964" spans="2:30" s="82" customFormat="1">
      <c r="B964" s="90"/>
      <c r="C964" s="90"/>
      <c r="D964" s="90"/>
      <c r="E964" s="90"/>
      <c r="F964" s="90"/>
      <c r="G964" s="90"/>
      <c r="H964" s="90"/>
      <c r="I964" s="90"/>
      <c r="J964" s="90"/>
      <c r="K964" s="90"/>
      <c r="L964" s="90"/>
      <c r="M964" s="90"/>
      <c r="N964" s="90"/>
      <c r="O964" s="90"/>
      <c r="P964" s="90"/>
      <c r="Q964" s="90"/>
      <c r="R964" s="90"/>
      <c r="S964" s="90"/>
      <c r="T964" s="90"/>
      <c r="U964" s="90"/>
      <c r="V964" s="90"/>
      <c r="W964" s="90"/>
      <c r="X964" s="90"/>
      <c r="Y964" s="90"/>
      <c r="Z964" s="90"/>
      <c r="AA964" s="90"/>
      <c r="AB964" s="90"/>
      <c r="AC964" s="90"/>
      <c r="AD964" s="90"/>
    </row>
    <row r="965" spans="2:30" s="82" customFormat="1">
      <c r="B965" s="90"/>
      <c r="C965" s="90"/>
      <c r="D965" s="90"/>
      <c r="E965" s="90"/>
      <c r="F965" s="90"/>
      <c r="G965" s="90"/>
      <c r="H965" s="90"/>
      <c r="I965" s="90"/>
      <c r="J965" s="90"/>
      <c r="K965" s="90"/>
      <c r="L965" s="90"/>
      <c r="M965" s="90"/>
      <c r="N965" s="90"/>
      <c r="O965" s="90"/>
      <c r="P965" s="90"/>
      <c r="Q965" s="90"/>
      <c r="R965" s="90"/>
      <c r="S965" s="90"/>
      <c r="T965" s="90"/>
      <c r="U965" s="90"/>
      <c r="V965" s="90"/>
      <c r="W965" s="90"/>
      <c r="X965" s="90"/>
      <c r="Y965" s="90"/>
      <c r="Z965" s="90"/>
      <c r="AA965" s="90"/>
      <c r="AB965" s="90"/>
      <c r="AC965" s="90"/>
      <c r="AD965" s="90"/>
    </row>
    <row r="966" spans="2:30" s="82" customFormat="1">
      <c r="B966" s="90"/>
      <c r="C966" s="90"/>
      <c r="D966" s="90"/>
      <c r="E966" s="90"/>
      <c r="F966" s="90"/>
      <c r="G966" s="90"/>
      <c r="H966" s="90"/>
      <c r="I966" s="90"/>
      <c r="J966" s="90"/>
      <c r="K966" s="90"/>
      <c r="L966" s="90"/>
      <c r="M966" s="90"/>
      <c r="N966" s="90"/>
      <c r="O966" s="90"/>
      <c r="P966" s="90"/>
      <c r="Q966" s="90"/>
      <c r="R966" s="90"/>
      <c r="S966" s="90"/>
      <c r="T966" s="90"/>
      <c r="U966" s="90"/>
      <c r="V966" s="90"/>
      <c r="W966" s="90"/>
      <c r="X966" s="90"/>
      <c r="Y966" s="90"/>
      <c r="Z966" s="90"/>
      <c r="AA966" s="90"/>
      <c r="AB966" s="90"/>
      <c r="AC966" s="90"/>
      <c r="AD966" s="90"/>
    </row>
    <row r="967" spans="2:30" s="82" customFormat="1">
      <c r="B967" s="90"/>
      <c r="C967" s="90"/>
      <c r="D967" s="90"/>
      <c r="E967" s="90"/>
      <c r="F967" s="90"/>
      <c r="G967" s="90"/>
      <c r="H967" s="90"/>
      <c r="I967" s="90"/>
      <c r="J967" s="90"/>
      <c r="K967" s="90"/>
      <c r="L967" s="90"/>
      <c r="M967" s="90"/>
      <c r="N967" s="90"/>
      <c r="O967" s="90"/>
      <c r="P967" s="90"/>
      <c r="Q967" s="90"/>
      <c r="R967" s="90"/>
      <c r="S967" s="90"/>
      <c r="T967" s="90"/>
      <c r="U967" s="90"/>
      <c r="V967" s="90"/>
      <c r="W967" s="90"/>
      <c r="X967" s="90"/>
      <c r="Y967" s="90"/>
      <c r="Z967" s="90"/>
      <c r="AA967" s="90"/>
      <c r="AB967" s="90"/>
      <c r="AC967" s="90"/>
      <c r="AD967" s="90"/>
    </row>
    <row r="968" spans="2:30" s="82" customFormat="1">
      <c r="B968" s="90"/>
      <c r="C968" s="90"/>
      <c r="D968" s="90"/>
      <c r="E968" s="90"/>
      <c r="F968" s="90"/>
      <c r="G968" s="90"/>
      <c r="H968" s="90"/>
      <c r="I968" s="90"/>
      <c r="J968" s="90"/>
      <c r="K968" s="90"/>
      <c r="L968" s="90"/>
      <c r="M968" s="90"/>
      <c r="N968" s="90"/>
      <c r="O968" s="90"/>
      <c r="P968" s="90"/>
      <c r="Q968" s="90"/>
      <c r="R968" s="90"/>
      <c r="S968" s="90"/>
      <c r="T968" s="90"/>
      <c r="U968" s="90"/>
      <c r="V968" s="90"/>
      <c r="W968" s="90"/>
      <c r="X968" s="90"/>
      <c r="Y968" s="90"/>
      <c r="Z968" s="90"/>
      <c r="AA968" s="90"/>
      <c r="AB968" s="90"/>
      <c r="AC968" s="90"/>
      <c r="AD968" s="90"/>
    </row>
    <row r="969" spans="2:30" s="82" customFormat="1">
      <c r="B969" s="90"/>
      <c r="C969" s="90"/>
      <c r="D969" s="90"/>
      <c r="E969" s="90"/>
      <c r="F969" s="90"/>
      <c r="G969" s="90"/>
      <c r="H969" s="90"/>
      <c r="I969" s="90"/>
      <c r="J969" s="90"/>
      <c r="K969" s="90"/>
      <c r="L969" s="90"/>
      <c r="M969" s="90"/>
      <c r="N969" s="90"/>
      <c r="O969" s="90"/>
      <c r="P969" s="90"/>
      <c r="Q969" s="90"/>
      <c r="R969" s="90"/>
      <c r="S969" s="90"/>
      <c r="T969" s="90"/>
      <c r="U969" s="90"/>
      <c r="V969" s="90"/>
      <c r="W969" s="90"/>
      <c r="X969" s="90"/>
      <c r="Y969" s="90"/>
      <c r="Z969" s="90"/>
      <c r="AA969" s="90"/>
      <c r="AB969" s="90"/>
      <c r="AC969" s="90"/>
      <c r="AD969" s="90"/>
    </row>
    <row r="970" spans="2:30" s="82" customFormat="1">
      <c r="B970" s="90"/>
      <c r="C970" s="90"/>
      <c r="D970" s="90"/>
      <c r="E970" s="90"/>
      <c r="F970" s="90"/>
      <c r="G970" s="90"/>
      <c r="H970" s="90"/>
      <c r="I970" s="90"/>
      <c r="J970" s="90"/>
      <c r="K970" s="90"/>
      <c r="L970" s="90"/>
      <c r="M970" s="90"/>
      <c r="N970" s="90"/>
      <c r="O970" s="90"/>
      <c r="P970" s="90"/>
      <c r="Q970" s="90"/>
      <c r="R970" s="90"/>
      <c r="S970" s="90"/>
      <c r="T970" s="90"/>
      <c r="U970" s="90"/>
      <c r="V970" s="90"/>
      <c r="W970" s="90"/>
      <c r="X970" s="90"/>
      <c r="Y970" s="90"/>
      <c r="Z970" s="90"/>
      <c r="AA970" s="90"/>
      <c r="AB970" s="90"/>
      <c r="AC970" s="90"/>
      <c r="AD970" s="90"/>
    </row>
    <row r="971" spans="2:30" s="82" customFormat="1">
      <c r="B971" s="90"/>
      <c r="C971" s="90"/>
      <c r="D971" s="90"/>
      <c r="E971" s="90"/>
      <c r="F971" s="90"/>
      <c r="G971" s="90"/>
      <c r="H971" s="90"/>
      <c r="I971" s="90"/>
      <c r="J971" s="90"/>
      <c r="K971" s="90"/>
      <c r="L971" s="90"/>
      <c r="M971" s="90"/>
      <c r="N971" s="90"/>
      <c r="O971" s="90"/>
      <c r="P971" s="90"/>
      <c r="Q971" s="90"/>
      <c r="R971" s="90"/>
      <c r="S971" s="90"/>
      <c r="T971" s="90"/>
      <c r="U971" s="90"/>
      <c r="V971" s="90"/>
      <c r="W971" s="90"/>
      <c r="X971" s="90"/>
      <c r="Y971" s="90"/>
      <c r="Z971" s="90"/>
      <c r="AA971" s="90"/>
      <c r="AB971" s="90"/>
      <c r="AC971" s="90"/>
      <c r="AD971" s="90"/>
    </row>
    <row r="972" spans="2:30" s="82" customFormat="1">
      <c r="B972" s="90"/>
      <c r="C972" s="90"/>
      <c r="D972" s="90"/>
      <c r="E972" s="90"/>
      <c r="F972" s="90"/>
      <c r="G972" s="90"/>
      <c r="H972" s="90"/>
      <c r="I972" s="90"/>
      <c r="J972" s="90"/>
      <c r="K972" s="90"/>
      <c r="L972" s="90"/>
      <c r="M972" s="90"/>
      <c r="N972" s="90"/>
      <c r="O972" s="90"/>
      <c r="P972" s="90"/>
      <c r="Q972" s="90"/>
      <c r="R972" s="90"/>
      <c r="S972" s="90"/>
      <c r="T972" s="90"/>
      <c r="U972" s="90"/>
      <c r="V972" s="90"/>
      <c r="W972" s="90"/>
      <c r="X972" s="90"/>
      <c r="Y972" s="90"/>
      <c r="Z972" s="90"/>
      <c r="AA972" s="90"/>
      <c r="AB972" s="90"/>
      <c r="AC972" s="90"/>
      <c r="AD972" s="90"/>
    </row>
    <row r="973" spans="2:30" s="82" customFormat="1">
      <c r="B973" s="90"/>
      <c r="C973" s="90"/>
      <c r="D973" s="90"/>
      <c r="E973" s="90"/>
      <c r="F973" s="90"/>
      <c r="G973" s="90"/>
      <c r="H973" s="90"/>
      <c r="I973" s="90"/>
      <c r="J973" s="90"/>
      <c r="K973" s="90"/>
      <c r="L973" s="90"/>
      <c r="M973" s="90"/>
      <c r="N973" s="90"/>
      <c r="O973" s="90"/>
      <c r="P973" s="90"/>
      <c r="Q973" s="90"/>
      <c r="R973" s="90"/>
      <c r="S973" s="90"/>
      <c r="T973" s="90"/>
      <c r="U973" s="90"/>
      <c r="V973" s="90"/>
      <c r="W973" s="90"/>
      <c r="X973" s="90"/>
      <c r="Y973" s="90"/>
      <c r="Z973" s="90"/>
      <c r="AA973" s="90"/>
      <c r="AB973" s="90"/>
      <c r="AC973" s="90"/>
      <c r="AD973" s="90"/>
    </row>
    <row r="974" spans="2:30" s="82" customFormat="1">
      <c r="B974" s="90"/>
      <c r="C974" s="90"/>
      <c r="D974" s="90"/>
      <c r="E974" s="90"/>
      <c r="F974" s="90"/>
      <c r="G974" s="90"/>
      <c r="H974" s="90"/>
      <c r="I974" s="90"/>
      <c r="J974" s="90"/>
      <c r="K974" s="90"/>
      <c r="L974" s="90"/>
      <c r="M974" s="90"/>
      <c r="N974" s="90"/>
      <c r="O974" s="90"/>
      <c r="P974" s="90"/>
      <c r="Q974" s="90"/>
      <c r="R974" s="90"/>
      <c r="S974" s="90"/>
      <c r="T974" s="90"/>
      <c r="U974" s="90"/>
      <c r="V974" s="90"/>
      <c r="W974" s="90"/>
      <c r="X974" s="90"/>
      <c r="Y974" s="90"/>
      <c r="Z974" s="90"/>
      <c r="AA974" s="90"/>
      <c r="AB974" s="90"/>
      <c r="AC974" s="90"/>
      <c r="AD974" s="90"/>
    </row>
    <row r="975" spans="2:30" s="82" customFormat="1">
      <c r="B975" s="90"/>
      <c r="C975" s="90"/>
      <c r="D975" s="90"/>
      <c r="E975" s="90"/>
      <c r="F975" s="90"/>
      <c r="G975" s="90"/>
      <c r="H975" s="90"/>
      <c r="I975" s="90"/>
      <c r="J975" s="90"/>
      <c r="K975" s="90"/>
      <c r="L975" s="90"/>
      <c r="M975" s="90"/>
      <c r="N975" s="90"/>
      <c r="O975" s="90"/>
      <c r="P975" s="90"/>
      <c r="Q975" s="90"/>
      <c r="R975" s="90"/>
      <c r="S975" s="90"/>
      <c r="T975" s="90"/>
      <c r="U975" s="90"/>
      <c r="V975" s="90"/>
      <c r="W975" s="90"/>
      <c r="X975" s="90"/>
      <c r="Y975" s="90"/>
      <c r="Z975" s="90"/>
      <c r="AA975" s="90"/>
      <c r="AB975" s="90"/>
      <c r="AC975" s="90"/>
      <c r="AD975" s="90"/>
    </row>
    <row r="976" spans="2:30" s="82" customFormat="1">
      <c r="B976" s="90"/>
      <c r="C976" s="90"/>
      <c r="D976" s="90"/>
      <c r="E976" s="90"/>
      <c r="F976" s="90"/>
      <c r="G976" s="90"/>
      <c r="H976" s="90"/>
      <c r="I976" s="90"/>
      <c r="J976" s="90"/>
      <c r="K976" s="90"/>
      <c r="L976" s="90"/>
      <c r="M976" s="90"/>
      <c r="N976" s="90"/>
      <c r="O976" s="90"/>
      <c r="P976" s="90"/>
      <c r="Q976" s="90"/>
      <c r="R976" s="90"/>
      <c r="S976" s="90"/>
      <c r="T976" s="90"/>
      <c r="U976" s="90"/>
      <c r="V976" s="90"/>
      <c r="W976" s="90"/>
      <c r="X976" s="90"/>
      <c r="Y976" s="90"/>
      <c r="Z976" s="90"/>
      <c r="AA976" s="90"/>
      <c r="AB976" s="90"/>
      <c r="AC976" s="90"/>
      <c r="AD976" s="90"/>
    </row>
    <row r="977" spans="2:30" s="82" customFormat="1">
      <c r="B977" s="90"/>
      <c r="C977" s="90"/>
      <c r="D977" s="90"/>
      <c r="E977" s="90"/>
      <c r="F977" s="90"/>
      <c r="G977" s="90"/>
      <c r="H977" s="90"/>
      <c r="I977" s="90"/>
      <c r="J977" s="90"/>
      <c r="K977" s="90"/>
      <c r="L977" s="90"/>
      <c r="M977" s="90"/>
      <c r="N977" s="90"/>
      <c r="O977" s="90"/>
      <c r="P977" s="90"/>
      <c r="Q977" s="90"/>
      <c r="R977" s="90"/>
      <c r="S977" s="90"/>
      <c r="T977" s="90"/>
      <c r="U977" s="90"/>
      <c r="V977" s="90"/>
      <c r="W977" s="90"/>
      <c r="X977" s="90"/>
      <c r="Y977" s="90"/>
      <c r="Z977" s="90"/>
      <c r="AA977" s="90"/>
      <c r="AB977" s="90"/>
      <c r="AC977" s="90"/>
      <c r="AD977" s="90"/>
    </row>
    <row r="978" spans="2:30" s="82" customFormat="1">
      <c r="B978" s="90"/>
      <c r="C978" s="90"/>
      <c r="D978" s="90"/>
      <c r="E978" s="90"/>
      <c r="F978" s="90"/>
      <c r="G978" s="90"/>
      <c r="H978" s="90"/>
      <c r="I978" s="90"/>
      <c r="J978" s="90"/>
      <c r="K978" s="90"/>
      <c r="L978" s="90"/>
      <c r="M978" s="90"/>
      <c r="N978" s="90"/>
      <c r="O978" s="90"/>
      <c r="P978" s="90"/>
      <c r="Q978" s="90"/>
      <c r="R978" s="90"/>
      <c r="S978" s="90"/>
      <c r="T978" s="90"/>
      <c r="U978" s="90"/>
      <c r="V978" s="90"/>
      <c r="W978" s="90"/>
      <c r="X978" s="90"/>
      <c r="Y978" s="90"/>
      <c r="Z978" s="90"/>
      <c r="AA978" s="90"/>
      <c r="AB978" s="90"/>
      <c r="AC978" s="90"/>
      <c r="AD978" s="90"/>
    </row>
    <row r="979" spans="2:30" s="82" customFormat="1">
      <c r="B979" s="90"/>
      <c r="C979" s="90"/>
      <c r="D979" s="90"/>
      <c r="E979" s="90"/>
      <c r="F979" s="90"/>
      <c r="G979" s="90"/>
      <c r="H979" s="90"/>
      <c r="I979" s="90"/>
      <c r="J979" s="90"/>
      <c r="K979" s="90"/>
      <c r="L979" s="90"/>
      <c r="M979" s="90"/>
      <c r="N979" s="90"/>
      <c r="O979" s="90"/>
      <c r="P979" s="90"/>
      <c r="Q979" s="90"/>
      <c r="R979" s="90"/>
      <c r="S979" s="90"/>
      <c r="T979" s="90"/>
      <c r="U979" s="90"/>
      <c r="V979" s="90"/>
      <c r="W979" s="90"/>
      <c r="X979" s="90"/>
      <c r="Y979" s="90"/>
      <c r="Z979" s="90"/>
      <c r="AA979" s="90"/>
      <c r="AB979" s="90"/>
      <c r="AC979" s="90"/>
      <c r="AD979" s="90"/>
    </row>
    <row r="980" spans="2:30" s="82" customFormat="1">
      <c r="B980" s="90"/>
      <c r="C980" s="90"/>
      <c r="D980" s="90"/>
      <c r="E980" s="90"/>
      <c r="F980" s="90"/>
      <c r="G980" s="90"/>
      <c r="H980" s="90"/>
      <c r="I980" s="90"/>
      <c r="J980" s="90"/>
      <c r="K980" s="90"/>
      <c r="L980" s="90"/>
      <c r="M980" s="90"/>
      <c r="N980" s="90"/>
      <c r="O980" s="90"/>
      <c r="P980" s="90"/>
      <c r="Q980" s="90"/>
      <c r="R980" s="90"/>
      <c r="S980" s="90"/>
      <c r="T980" s="90"/>
      <c r="U980" s="90"/>
      <c r="V980" s="90"/>
      <c r="W980" s="90"/>
      <c r="X980" s="90"/>
      <c r="Y980" s="90"/>
      <c r="Z980" s="90"/>
      <c r="AA980" s="90"/>
      <c r="AB980" s="90"/>
      <c r="AC980" s="90"/>
      <c r="AD980" s="90"/>
    </row>
    <row r="981" spans="2:30" s="82" customFormat="1">
      <c r="B981" s="90"/>
      <c r="C981" s="90"/>
      <c r="D981" s="90"/>
      <c r="E981" s="90"/>
      <c r="F981" s="90"/>
      <c r="G981" s="90"/>
      <c r="H981" s="90"/>
      <c r="I981" s="90"/>
      <c r="J981" s="90"/>
      <c r="K981" s="90"/>
      <c r="L981" s="90"/>
      <c r="M981" s="90"/>
      <c r="N981" s="90"/>
      <c r="O981" s="90"/>
      <c r="P981" s="90"/>
      <c r="Q981" s="90"/>
      <c r="R981" s="90"/>
      <c r="S981" s="90"/>
      <c r="T981" s="90"/>
      <c r="U981" s="90"/>
      <c r="V981" s="90"/>
      <c r="W981" s="90"/>
      <c r="X981" s="90"/>
      <c r="Y981" s="90"/>
      <c r="Z981" s="90"/>
      <c r="AA981" s="90"/>
      <c r="AB981" s="90"/>
      <c r="AC981" s="90"/>
      <c r="AD981" s="90"/>
    </row>
    <row r="982" spans="2:30" s="82" customFormat="1">
      <c r="B982" s="90"/>
      <c r="C982" s="90"/>
      <c r="D982" s="90"/>
      <c r="E982" s="90"/>
      <c r="F982" s="90"/>
      <c r="G982" s="90"/>
      <c r="H982" s="90"/>
      <c r="I982" s="90"/>
      <c r="J982" s="90"/>
      <c r="K982" s="90"/>
      <c r="L982" s="90"/>
      <c r="M982" s="90"/>
      <c r="N982" s="90"/>
      <c r="O982" s="90"/>
      <c r="P982" s="90"/>
      <c r="Q982" s="90"/>
      <c r="R982" s="90"/>
      <c r="S982" s="90"/>
      <c r="T982" s="90"/>
      <c r="U982" s="90"/>
      <c r="V982" s="90"/>
      <c r="W982" s="90"/>
      <c r="X982" s="90"/>
      <c r="Y982" s="90"/>
      <c r="Z982" s="90"/>
      <c r="AA982" s="90"/>
      <c r="AB982" s="90"/>
      <c r="AC982" s="90"/>
      <c r="AD982" s="90"/>
    </row>
    <row r="983" spans="2:30" s="82" customFormat="1">
      <c r="B983" s="90"/>
      <c r="C983" s="90"/>
      <c r="D983" s="90"/>
      <c r="E983" s="90"/>
      <c r="F983" s="90"/>
      <c r="G983" s="90"/>
      <c r="H983" s="90"/>
      <c r="I983" s="90"/>
      <c r="J983" s="90"/>
      <c r="K983" s="90"/>
      <c r="L983" s="90"/>
      <c r="M983" s="90"/>
      <c r="N983" s="90"/>
      <c r="O983" s="90"/>
      <c r="P983" s="90"/>
      <c r="Q983" s="90"/>
      <c r="R983" s="90"/>
      <c r="S983" s="90"/>
      <c r="T983" s="90"/>
      <c r="U983" s="90"/>
      <c r="V983" s="90"/>
      <c r="W983" s="90"/>
      <c r="X983" s="90"/>
      <c r="Y983" s="90"/>
      <c r="Z983" s="90"/>
      <c r="AA983" s="90"/>
      <c r="AB983" s="90"/>
      <c r="AC983" s="90"/>
      <c r="AD983" s="90"/>
    </row>
    <row r="984" spans="2:30" s="82" customFormat="1">
      <c r="B984" s="90"/>
      <c r="C984" s="90"/>
      <c r="D984" s="90"/>
      <c r="E984" s="90"/>
      <c r="F984" s="90"/>
      <c r="G984" s="90"/>
      <c r="H984" s="90"/>
      <c r="I984" s="90"/>
      <c r="J984" s="90"/>
      <c r="K984" s="90"/>
      <c r="L984" s="90"/>
      <c r="M984" s="90"/>
      <c r="N984" s="90"/>
      <c r="O984" s="90"/>
      <c r="P984" s="90"/>
      <c r="Q984" s="90"/>
      <c r="R984" s="90"/>
      <c r="S984" s="90"/>
      <c r="T984" s="90"/>
      <c r="U984" s="90"/>
      <c r="V984" s="90"/>
      <c r="W984" s="90"/>
      <c r="X984" s="90"/>
      <c r="Y984" s="90"/>
      <c r="Z984" s="90"/>
      <c r="AA984" s="90"/>
      <c r="AB984" s="90"/>
      <c r="AC984" s="90"/>
      <c r="AD984" s="90"/>
    </row>
    <row r="985" spans="2:30" s="82" customFormat="1">
      <c r="B985" s="90"/>
      <c r="C985" s="90"/>
      <c r="D985" s="90"/>
      <c r="E985" s="90"/>
      <c r="F985" s="90"/>
      <c r="G985" s="90"/>
      <c r="H985" s="90"/>
      <c r="I985" s="90"/>
      <c r="J985" s="90"/>
      <c r="K985" s="90"/>
      <c r="L985" s="90"/>
      <c r="M985" s="90"/>
      <c r="N985" s="90"/>
      <c r="O985" s="90"/>
      <c r="P985" s="90"/>
      <c r="Q985" s="90"/>
      <c r="R985" s="90"/>
      <c r="S985" s="90"/>
      <c r="T985" s="90"/>
      <c r="U985" s="90"/>
      <c r="V985" s="90"/>
      <c r="W985" s="90"/>
      <c r="X985" s="90"/>
      <c r="Y985" s="90"/>
      <c r="Z985" s="90"/>
      <c r="AA985" s="90"/>
      <c r="AB985" s="90"/>
      <c r="AC985" s="90"/>
      <c r="AD985" s="90"/>
    </row>
    <row r="986" spans="2:30" s="82" customFormat="1">
      <c r="B986" s="90"/>
      <c r="C986" s="90"/>
      <c r="D986" s="90"/>
      <c r="E986" s="90"/>
      <c r="F986" s="90"/>
      <c r="G986" s="90"/>
      <c r="H986" s="90"/>
      <c r="I986" s="90"/>
      <c r="J986" s="90"/>
      <c r="K986" s="90"/>
      <c r="L986" s="90"/>
      <c r="M986" s="90"/>
      <c r="N986" s="90"/>
      <c r="O986" s="90"/>
      <c r="P986" s="90"/>
      <c r="Q986" s="90"/>
      <c r="R986" s="90"/>
      <c r="S986" s="90"/>
      <c r="T986" s="90"/>
      <c r="U986" s="90"/>
      <c r="V986" s="90"/>
      <c r="W986" s="90"/>
      <c r="X986" s="90"/>
      <c r="Y986" s="90"/>
      <c r="Z986" s="90"/>
      <c r="AA986" s="90"/>
      <c r="AB986" s="90"/>
      <c r="AC986" s="90"/>
      <c r="AD986" s="90"/>
    </row>
    <row r="987" spans="2:30" s="82" customFormat="1">
      <c r="B987" s="90"/>
      <c r="C987" s="90"/>
      <c r="D987" s="90"/>
      <c r="E987" s="90"/>
      <c r="F987" s="90"/>
      <c r="G987" s="90"/>
      <c r="H987" s="90"/>
      <c r="I987" s="90"/>
      <c r="J987" s="90"/>
      <c r="K987" s="90"/>
      <c r="L987" s="90"/>
      <c r="M987" s="90"/>
      <c r="N987" s="90"/>
      <c r="O987" s="90"/>
      <c r="P987" s="90"/>
      <c r="Q987" s="90"/>
      <c r="R987" s="90"/>
      <c r="S987" s="90"/>
      <c r="T987" s="90"/>
      <c r="U987" s="90"/>
      <c r="V987" s="90"/>
      <c r="W987" s="90"/>
      <c r="X987" s="90"/>
      <c r="Y987" s="90"/>
      <c r="Z987" s="90"/>
      <c r="AA987" s="90"/>
      <c r="AB987" s="90"/>
      <c r="AC987" s="90"/>
      <c r="AD987" s="90"/>
    </row>
    <row r="988" spans="2:30" s="82" customFormat="1">
      <c r="B988" s="90"/>
      <c r="C988" s="90"/>
      <c r="D988" s="90"/>
      <c r="E988" s="90"/>
      <c r="F988" s="90"/>
      <c r="G988" s="90"/>
      <c r="H988" s="90"/>
      <c r="I988" s="90"/>
      <c r="J988" s="90"/>
      <c r="K988" s="90"/>
      <c r="L988" s="90"/>
      <c r="M988" s="90"/>
      <c r="N988" s="90"/>
      <c r="O988" s="90"/>
      <c r="P988" s="90"/>
      <c r="Q988" s="90"/>
      <c r="R988" s="90"/>
      <c r="S988" s="90"/>
      <c r="T988" s="90"/>
      <c r="U988" s="90"/>
      <c r="V988" s="90"/>
      <c r="W988" s="90"/>
      <c r="X988" s="90"/>
      <c r="Y988" s="90"/>
      <c r="Z988" s="90"/>
      <c r="AA988" s="90"/>
      <c r="AB988" s="90"/>
      <c r="AC988" s="90"/>
      <c r="AD988" s="90"/>
    </row>
    <row r="989" spans="2:30" s="82" customFormat="1">
      <c r="B989" s="90"/>
      <c r="C989" s="90"/>
      <c r="D989" s="90"/>
      <c r="E989" s="90"/>
      <c r="F989" s="90"/>
      <c r="G989" s="90"/>
      <c r="H989" s="90"/>
      <c r="I989" s="90"/>
      <c r="J989" s="90"/>
      <c r="K989" s="90"/>
      <c r="L989" s="90"/>
      <c r="M989" s="90"/>
      <c r="N989" s="90"/>
      <c r="O989" s="90"/>
      <c r="P989" s="90"/>
      <c r="Q989" s="90"/>
      <c r="R989" s="90"/>
      <c r="S989" s="90"/>
      <c r="T989" s="90"/>
      <c r="U989" s="90"/>
      <c r="V989" s="90"/>
      <c r="W989" s="90"/>
      <c r="X989" s="90"/>
      <c r="Y989" s="90"/>
      <c r="Z989" s="90"/>
      <c r="AA989" s="90"/>
      <c r="AB989" s="90"/>
      <c r="AC989" s="90"/>
      <c r="AD989" s="90"/>
    </row>
    <row r="990" spans="2:30" s="82" customFormat="1">
      <c r="B990" s="90"/>
      <c r="C990" s="90"/>
      <c r="D990" s="90"/>
      <c r="E990" s="90"/>
      <c r="F990" s="90"/>
      <c r="G990" s="90"/>
      <c r="H990" s="90"/>
      <c r="I990" s="90"/>
      <c r="J990" s="90"/>
      <c r="K990" s="90"/>
      <c r="L990" s="90"/>
      <c r="M990" s="90"/>
      <c r="N990" s="90"/>
      <c r="O990" s="90"/>
      <c r="P990" s="90"/>
      <c r="Q990" s="90"/>
      <c r="R990" s="90"/>
      <c r="S990" s="90"/>
      <c r="T990" s="90"/>
      <c r="U990" s="90"/>
      <c r="V990" s="90"/>
      <c r="W990" s="90"/>
      <c r="X990" s="90"/>
      <c r="Y990" s="90"/>
      <c r="Z990" s="90"/>
      <c r="AA990" s="90"/>
      <c r="AB990" s="90"/>
      <c r="AC990" s="90"/>
      <c r="AD990" s="90"/>
    </row>
    <row r="991" spans="2:30" s="82" customFormat="1">
      <c r="B991" s="90"/>
      <c r="C991" s="90"/>
      <c r="D991" s="90"/>
      <c r="E991" s="90"/>
      <c r="F991" s="90"/>
      <c r="G991" s="90"/>
      <c r="H991" s="90"/>
      <c r="I991" s="90"/>
      <c r="J991" s="90"/>
      <c r="K991" s="90"/>
      <c r="L991" s="90"/>
      <c r="M991" s="90"/>
      <c r="N991" s="90"/>
      <c r="O991" s="90"/>
      <c r="P991" s="90"/>
      <c r="Q991" s="90"/>
      <c r="R991" s="90"/>
      <c r="S991" s="90"/>
      <c r="T991" s="90"/>
      <c r="U991" s="90"/>
      <c r="V991" s="90"/>
      <c r="W991" s="90"/>
      <c r="X991" s="90"/>
      <c r="Y991" s="90"/>
      <c r="Z991" s="90"/>
      <c r="AA991" s="90"/>
      <c r="AB991" s="90"/>
      <c r="AC991" s="90"/>
      <c r="AD991" s="90"/>
    </row>
    <row r="992" spans="2:30" s="82" customFormat="1">
      <c r="B992" s="90"/>
      <c r="C992" s="90"/>
      <c r="D992" s="90"/>
      <c r="E992" s="90"/>
      <c r="F992" s="90"/>
      <c r="G992" s="90"/>
      <c r="H992" s="90"/>
      <c r="I992" s="90"/>
      <c r="J992" s="90"/>
      <c r="K992" s="90"/>
      <c r="L992" s="90"/>
      <c r="M992" s="90"/>
      <c r="N992" s="90"/>
      <c r="O992" s="90"/>
      <c r="P992" s="90"/>
      <c r="Q992" s="90"/>
      <c r="R992" s="90"/>
      <c r="S992" s="90"/>
      <c r="T992" s="90"/>
      <c r="U992" s="90"/>
      <c r="V992" s="90"/>
      <c r="W992" s="90"/>
      <c r="X992" s="90"/>
      <c r="Y992" s="90"/>
      <c r="Z992" s="90"/>
      <c r="AA992" s="90"/>
      <c r="AB992" s="90"/>
      <c r="AC992" s="90"/>
      <c r="AD992" s="90"/>
    </row>
    <row r="993" spans="2:30" s="82" customFormat="1">
      <c r="B993" s="90"/>
      <c r="C993" s="90"/>
      <c r="D993" s="90"/>
      <c r="E993" s="90"/>
      <c r="F993" s="90"/>
      <c r="G993" s="90"/>
      <c r="H993" s="90"/>
      <c r="I993" s="90"/>
      <c r="J993" s="90"/>
      <c r="K993" s="90"/>
      <c r="L993" s="90"/>
      <c r="M993" s="90"/>
      <c r="N993" s="90"/>
      <c r="O993" s="90"/>
      <c r="P993" s="90"/>
      <c r="Q993" s="90"/>
      <c r="R993" s="90"/>
      <c r="S993" s="90"/>
      <c r="T993" s="90"/>
      <c r="U993" s="90"/>
      <c r="V993" s="90"/>
      <c r="W993" s="90"/>
      <c r="X993" s="90"/>
      <c r="Y993" s="90"/>
      <c r="Z993" s="90"/>
      <c r="AA993" s="90"/>
      <c r="AB993" s="90"/>
      <c r="AC993" s="90"/>
      <c r="AD993" s="90"/>
    </row>
    <row r="994" spans="2:30" s="82" customFormat="1">
      <c r="B994" s="90"/>
      <c r="C994" s="90"/>
      <c r="D994" s="90"/>
      <c r="E994" s="90"/>
      <c r="F994" s="90"/>
      <c r="G994" s="90"/>
      <c r="H994" s="90"/>
      <c r="I994" s="90"/>
      <c r="J994" s="90"/>
      <c r="K994" s="90"/>
      <c r="L994" s="90"/>
      <c r="M994" s="90"/>
      <c r="N994" s="90"/>
      <c r="O994" s="90"/>
      <c r="P994" s="90"/>
      <c r="Q994" s="90"/>
      <c r="R994" s="90"/>
      <c r="S994" s="90"/>
      <c r="T994" s="90"/>
      <c r="U994" s="90"/>
      <c r="V994" s="90"/>
      <c r="W994" s="90"/>
      <c r="X994" s="90"/>
      <c r="Y994" s="90"/>
      <c r="Z994" s="90"/>
      <c r="AA994" s="90"/>
      <c r="AB994" s="90"/>
      <c r="AC994" s="90"/>
      <c r="AD994" s="90"/>
    </row>
    <row r="995" spans="2:30" s="82" customFormat="1">
      <c r="B995" s="90"/>
      <c r="C995" s="90"/>
      <c r="D995" s="90"/>
      <c r="E995" s="90"/>
      <c r="F995" s="90"/>
      <c r="G995" s="90"/>
      <c r="H995" s="90"/>
      <c r="I995" s="90"/>
      <c r="J995" s="90"/>
      <c r="K995" s="90"/>
      <c r="L995" s="90"/>
      <c r="M995" s="90"/>
      <c r="N995" s="90"/>
      <c r="O995" s="90"/>
      <c r="P995" s="90"/>
      <c r="Q995" s="90"/>
      <c r="R995" s="90"/>
      <c r="S995" s="90"/>
      <c r="T995" s="90"/>
      <c r="U995" s="90"/>
      <c r="V995" s="90"/>
      <c r="W995" s="90"/>
      <c r="X995" s="90"/>
      <c r="Y995" s="90"/>
      <c r="Z995" s="90"/>
      <c r="AA995" s="90"/>
      <c r="AB995" s="90"/>
      <c r="AC995" s="90"/>
      <c r="AD995" s="90"/>
    </row>
    <row r="996" spans="2:30" s="82" customFormat="1">
      <c r="B996" s="90"/>
      <c r="C996" s="90"/>
      <c r="D996" s="90"/>
      <c r="E996" s="90"/>
      <c r="F996" s="90"/>
      <c r="G996" s="90"/>
      <c r="H996" s="90"/>
      <c r="I996" s="90"/>
      <c r="J996" s="90"/>
      <c r="K996" s="90"/>
      <c r="L996" s="90"/>
      <c r="M996" s="90"/>
      <c r="N996" s="90"/>
      <c r="O996" s="90"/>
      <c r="P996" s="90"/>
      <c r="Q996" s="90"/>
      <c r="R996" s="90"/>
      <c r="S996" s="90"/>
      <c r="T996" s="90"/>
      <c r="U996" s="90"/>
      <c r="V996" s="90"/>
      <c r="W996" s="90"/>
      <c r="X996" s="90"/>
      <c r="Y996" s="90"/>
      <c r="Z996" s="90"/>
      <c r="AA996" s="90"/>
      <c r="AB996" s="90"/>
      <c r="AC996" s="90"/>
      <c r="AD996" s="90"/>
    </row>
    <row r="997" spans="2:30" s="82" customFormat="1">
      <c r="B997" s="90"/>
      <c r="C997" s="90"/>
      <c r="D997" s="90"/>
      <c r="E997" s="90"/>
      <c r="F997" s="90"/>
      <c r="G997" s="90"/>
      <c r="H997" s="90"/>
      <c r="I997" s="90"/>
      <c r="J997" s="90"/>
      <c r="K997" s="90"/>
      <c r="L997" s="90"/>
      <c r="M997" s="90"/>
      <c r="N997" s="90"/>
      <c r="O997" s="90"/>
      <c r="P997" s="90"/>
      <c r="Q997" s="90"/>
      <c r="R997" s="90"/>
      <c r="S997" s="90"/>
      <c r="T997" s="90"/>
      <c r="U997" s="90"/>
      <c r="V997" s="90"/>
      <c r="W997" s="90"/>
      <c r="X997" s="90"/>
      <c r="Y997" s="90"/>
      <c r="Z997" s="90"/>
      <c r="AA997" s="90"/>
      <c r="AB997" s="90"/>
      <c r="AC997" s="90"/>
      <c r="AD997" s="90"/>
    </row>
    <row r="998" spans="2:30" s="82" customFormat="1">
      <c r="B998" s="90"/>
      <c r="C998" s="90"/>
      <c r="D998" s="90"/>
      <c r="E998" s="90"/>
      <c r="F998" s="90"/>
      <c r="G998" s="90"/>
      <c r="H998" s="90"/>
      <c r="I998" s="90"/>
      <c r="J998" s="90"/>
      <c r="K998" s="90"/>
      <c r="L998" s="90"/>
      <c r="M998" s="90"/>
      <c r="N998" s="90"/>
      <c r="O998" s="90"/>
      <c r="P998" s="90"/>
      <c r="Q998" s="90"/>
      <c r="R998" s="90"/>
      <c r="S998" s="90"/>
      <c r="T998" s="90"/>
      <c r="U998" s="90"/>
      <c r="V998" s="90"/>
      <c r="W998" s="90"/>
      <c r="X998" s="90"/>
      <c r="Y998" s="90"/>
      <c r="Z998" s="90"/>
      <c r="AA998" s="90"/>
      <c r="AB998" s="90"/>
      <c r="AC998" s="90"/>
      <c r="AD998" s="90"/>
    </row>
    <row r="999" spans="2:30" s="82" customFormat="1">
      <c r="B999" s="90"/>
      <c r="C999" s="90"/>
      <c r="D999" s="90"/>
      <c r="E999" s="90"/>
      <c r="F999" s="90"/>
      <c r="G999" s="90"/>
      <c r="H999" s="90"/>
      <c r="I999" s="90"/>
      <c r="J999" s="90"/>
      <c r="K999" s="90"/>
      <c r="L999" s="90"/>
      <c r="M999" s="90"/>
      <c r="N999" s="90"/>
      <c r="O999" s="90"/>
      <c r="P999" s="90"/>
      <c r="Q999" s="90"/>
      <c r="R999" s="90"/>
      <c r="S999" s="90"/>
      <c r="T999" s="90"/>
      <c r="U999" s="90"/>
      <c r="V999" s="90"/>
      <c r="W999" s="90"/>
      <c r="X999" s="90"/>
      <c r="Y999" s="90"/>
      <c r="Z999" s="90"/>
      <c r="AA999" s="90"/>
      <c r="AB999" s="90"/>
      <c r="AC999" s="90"/>
      <c r="AD999" s="90"/>
    </row>
    <row r="1000" spans="2:30" s="82" customFormat="1">
      <c r="B1000" s="90"/>
      <c r="C1000" s="90"/>
      <c r="D1000" s="90"/>
      <c r="E1000" s="90"/>
      <c r="F1000" s="90"/>
      <c r="G1000" s="90"/>
      <c r="H1000" s="90"/>
      <c r="I1000" s="90"/>
      <c r="J1000" s="90"/>
      <c r="K1000" s="90"/>
      <c r="L1000" s="90"/>
      <c r="M1000" s="90"/>
      <c r="N1000" s="90"/>
      <c r="O1000" s="90"/>
      <c r="P1000" s="90"/>
      <c r="Q1000" s="90"/>
      <c r="R1000" s="90"/>
      <c r="S1000" s="90"/>
      <c r="T1000" s="90"/>
      <c r="U1000" s="90"/>
      <c r="V1000" s="90"/>
      <c r="W1000" s="90"/>
      <c r="X1000" s="90"/>
      <c r="Y1000" s="90"/>
      <c r="Z1000" s="90"/>
      <c r="AA1000" s="90"/>
      <c r="AB1000" s="90"/>
      <c r="AC1000" s="90"/>
      <c r="AD1000" s="90"/>
    </row>
    <row r="1001" spans="2:30" s="82" customFormat="1">
      <c r="B1001" s="90"/>
      <c r="C1001" s="90"/>
      <c r="D1001" s="90"/>
      <c r="E1001" s="90"/>
      <c r="F1001" s="90"/>
      <c r="G1001" s="90"/>
      <c r="H1001" s="90"/>
      <c r="I1001" s="90"/>
      <c r="J1001" s="90"/>
      <c r="K1001" s="90"/>
      <c r="L1001" s="90"/>
      <c r="M1001" s="90"/>
      <c r="N1001" s="90"/>
      <c r="O1001" s="90"/>
      <c r="P1001" s="90"/>
      <c r="Q1001" s="90"/>
      <c r="R1001" s="90"/>
      <c r="S1001" s="90"/>
      <c r="T1001" s="90"/>
      <c r="U1001" s="90"/>
      <c r="V1001" s="90"/>
      <c r="W1001" s="90"/>
      <c r="X1001" s="90"/>
      <c r="Y1001" s="90"/>
      <c r="Z1001" s="90"/>
      <c r="AA1001" s="90"/>
      <c r="AB1001" s="90"/>
      <c r="AC1001" s="90"/>
      <c r="AD1001" s="90"/>
    </row>
    <row r="1002" spans="2:30" s="82" customFormat="1">
      <c r="B1002" s="90"/>
      <c r="C1002" s="90"/>
      <c r="D1002" s="90"/>
      <c r="E1002" s="90"/>
      <c r="F1002" s="90"/>
      <c r="G1002" s="90"/>
      <c r="H1002" s="90"/>
      <c r="I1002" s="90"/>
      <c r="J1002" s="90"/>
      <c r="K1002" s="90"/>
      <c r="L1002" s="90"/>
      <c r="M1002" s="90"/>
      <c r="N1002" s="90"/>
      <c r="O1002" s="90"/>
      <c r="P1002" s="90"/>
      <c r="Q1002" s="90"/>
      <c r="R1002" s="90"/>
      <c r="S1002" s="90"/>
      <c r="T1002" s="90"/>
      <c r="U1002" s="90"/>
      <c r="V1002" s="90"/>
      <c r="W1002" s="90"/>
      <c r="X1002" s="90"/>
      <c r="Y1002" s="90"/>
      <c r="Z1002" s="90"/>
      <c r="AA1002" s="90"/>
      <c r="AB1002" s="90"/>
      <c r="AC1002" s="90"/>
      <c r="AD1002" s="90"/>
    </row>
    <row r="1003" spans="2:30" s="82" customFormat="1">
      <c r="B1003" s="90"/>
      <c r="C1003" s="90"/>
      <c r="D1003" s="90"/>
      <c r="E1003" s="90"/>
      <c r="F1003" s="90"/>
      <c r="G1003" s="90"/>
      <c r="H1003" s="90"/>
      <c r="I1003" s="90"/>
      <c r="J1003" s="90"/>
      <c r="K1003" s="90"/>
      <c r="L1003" s="90"/>
      <c r="M1003" s="90"/>
      <c r="N1003" s="90"/>
      <c r="O1003" s="90"/>
      <c r="P1003" s="90"/>
      <c r="Q1003" s="90"/>
      <c r="R1003" s="90"/>
      <c r="S1003" s="90"/>
      <c r="T1003" s="90"/>
      <c r="U1003" s="90"/>
      <c r="V1003" s="90"/>
      <c r="W1003" s="90"/>
      <c r="X1003" s="90"/>
      <c r="Y1003" s="90"/>
      <c r="Z1003" s="90"/>
      <c r="AA1003" s="90"/>
      <c r="AB1003" s="90"/>
      <c r="AC1003" s="90"/>
      <c r="AD1003" s="90"/>
    </row>
    <row r="1004" spans="2:30" s="82" customFormat="1">
      <c r="B1004" s="90"/>
      <c r="C1004" s="90"/>
      <c r="D1004" s="90"/>
      <c r="E1004" s="90"/>
      <c r="F1004" s="90"/>
      <c r="G1004" s="90"/>
      <c r="H1004" s="90"/>
      <c r="I1004" s="90"/>
      <c r="J1004" s="90"/>
      <c r="K1004" s="90"/>
      <c r="L1004" s="90"/>
      <c r="M1004" s="90"/>
      <c r="N1004" s="90"/>
      <c r="O1004" s="90"/>
      <c r="P1004" s="90"/>
      <c r="Q1004" s="90"/>
      <c r="R1004" s="90"/>
      <c r="S1004" s="90"/>
      <c r="T1004" s="90"/>
      <c r="U1004" s="90"/>
      <c r="V1004" s="90"/>
      <c r="W1004" s="90"/>
      <c r="X1004" s="90"/>
      <c r="Y1004" s="90"/>
      <c r="Z1004" s="90"/>
      <c r="AA1004" s="90"/>
      <c r="AB1004" s="90"/>
      <c r="AC1004" s="90"/>
      <c r="AD1004" s="90"/>
    </row>
    <row r="1005" spans="2:30" s="82" customFormat="1">
      <c r="B1005" s="90"/>
      <c r="C1005" s="90"/>
      <c r="D1005" s="90"/>
      <c r="E1005" s="90"/>
      <c r="F1005" s="90"/>
      <c r="G1005" s="90"/>
      <c r="H1005" s="90"/>
      <c r="I1005" s="90"/>
      <c r="J1005" s="90"/>
      <c r="K1005" s="90"/>
      <c r="L1005" s="90"/>
      <c r="M1005" s="90"/>
      <c r="N1005" s="90"/>
      <c r="O1005" s="90"/>
      <c r="P1005" s="90"/>
      <c r="Q1005" s="90"/>
      <c r="R1005" s="90"/>
      <c r="S1005" s="90"/>
      <c r="T1005" s="90"/>
      <c r="U1005" s="90"/>
      <c r="V1005" s="90"/>
      <c r="W1005" s="90"/>
      <c r="X1005" s="90"/>
      <c r="Y1005" s="90"/>
      <c r="Z1005" s="90"/>
      <c r="AA1005" s="90"/>
      <c r="AB1005" s="90"/>
      <c r="AC1005" s="90"/>
      <c r="AD1005" s="90"/>
    </row>
    <row r="1006" spans="2:30" s="82" customFormat="1">
      <c r="B1006" s="90"/>
      <c r="C1006" s="90"/>
      <c r="D1006" s="90"/>
      <c r="E1006" s="90"/>
      <c r="F1006" s="90"/>
      <c r="G1006" s="90"/>
      <c r="H1006" s="90"/>
      <c r="I1006" s="90"/>
      <c r="J1006" s="90"/>
      <c r="K1006" s="90"/>
      <c r="L1006" s="90"/>
      <c r="M1006" s="90"/>
      <c r="N1006" s="90"/>
      <c r="O1006" s="90"/>
      <c r="P1006" s="90"/>
      <c r="Q1006" s="90"/>
      <c r="R1006" s="90"/>
      <c r="S1006" s="90"/>
      <c r="T1006" s="90"/>
      <c r="U1006" s="90"/>
      <c r="V1006" s="90"/>
      <c r="W1006" s="90"/>
      <c r="X1006" s="90"/>
      <c r="Y1006" s="90"/>
      <c r="Z1006" s="90"/>
      <c r="AA1006" s="90"/>
      <c r="AB1006" s="90"/>
      <c r="AC1006" s="90"/>
      <c r="AD1006" s="90"/>
    </row>
    <row r="1007" spans="2:30" s="82" customFormat="1">
      <c r="B1007" s="90"/>
      <c r="C1007" s="90"/>
      <c r="D1007" s="90"/>
      <c r="E1007" s="90"/>
      <c r="F1007" s="90"/>
      <c r="G1007" s="90"/>
      <c r="H1007" s="90"/>
      <c r="I1007" s="90"/>
      <c r="J1007" s="90"/>
      <c r="K1007" s="90"/>
      <c r="L1007" s="90"/>
      <c r="M1007" s="90"/>
      <c r="N1007" s="90"/>
      <c r="O1007" s="90"/>
      <c r="P1007" s="90"/>
      <c r="Q1007" s="90"/>
      <c r="R1007" s="90"/>
      <c r="S1007" s="90"/>
      <c r="T1007" s="90"/>
      <c r="U1007" s="90"/>
      <c r="V1007" s="90"/>
      <c r="W1007" s="90"/>
      <c r="X1007" s="90"/>
      <c r="Y1007" s="90"/>
      <c r="Z1007" s="90"/>
      <c r="AA1007" s="90"/>
      <c r="AB1007" s="90"/>
      <c r="AC1007" s="90"/>
      <c r="AD1007" s="90"/>
    </row>
    <row r="1008" spans="2:30" s="82" customFormat="1">
      <c r="B1008" s="90"/>
      <c r="C1008" s="90"/>
      <c r="D1008" s="90"/>
      <c r="E1008" s="90"/>
      <c r="F1008" s="90"/>
      <c r="G1008" s="90"/>
      <c r="H1008" s="90"/>
      <c r="I1008" s="90"/>
      <c r="J1008" s="90"/>
      <c r="K1008" s="90"/>
      <c r="L1008" s="90"/>
      <c r="M1008" s="90"/>
      <c r="N1008" s="90"/>
      <c r="O1008" s="90"/>
      <c r="P1008" s="90"/>
      <c r="Q1008" s="90"/>
      <c r="R1008" s="90"/>
      <c r="S1008" s="90"/>
      <c r="T1008" s="90"/>
      <c r="U1008" s="90"/>
      <c r="V1008" s="90"/>
      <c r="W1008" s="90"/>
      <c r="X1008" s="90"/>
      <c r="Y1008" s="90"/>
      <c r="Z1008" s="90"/>
      <c r="AA1008" s="90"/>
      <c r="AB1008" s="90"/>
      <c r="AC1008" s="90"/>
      <c r="AD1008" s="90"/>
    </row>
    <row r="1009" spans="2:30" s="82" customFormat="1">
      <c r="B1009" s="90"/>
      <c r="C1009" s="90"/>
      <c r="D1009" s="90"/>
      <c r="E1009" s="90"/>
      <c r="F1009" s="90"/>
      <c r="G1009" s="90"/>
      <c r="H1009" s="90"/>
      <c r="I1009" s="90"/>
      <c r="J1009" s="90"/>
      <c r="K1009" s="90"/>
      <c r="L1009" s="90"/>
      <c r="M1009" s="90"/>
      <c r="N1009" s="90"/>
      <c r="O1009" s="90"/>
      <c r="P1009" s="90"/>
      <c r="Q1009" s="90"/>
      <c r="R1009" s="90"/>
      <c r="S1009" s="90"/>
      <c r="T1009" s="90"/>
      <c r="U1009" s="90"/>
      <c r="V1009" s="90"/>
      <c r="W1009" s="90"/>
      <c r="X1009" s="90"/>
      <c r="Y1009" s="90"/>
      <c r="Z1009" s="90"/>
      <c r="AA1009" s="90"/>
      <c r="AB1009" s="90"/>
      <c r="AC1009" s="90"/>
      <c r="AD1009" s="90"/>
    </row>
    <row r="1010" spans="2:30" s="82" customFormat="1">
      <c r="B1010" s="90"/>
      <c r="C1010" s="90"/>
      <c r="D1010" s="90"/>
      <c r="E1010" s="90"/>
      <c r="F1010" s="90"/>
      <c r="G1010" s="90"/>
      <c r="H1010" s="90"/>
      <c r="I1010" s="90"/>
      <c r="J1010" s="90"/>
      <c r="K1010" s="90"/>
      <c r="L1010" s="90"/>
      <c r="M1010" s="90"/>
      <c r="N1010" s="90"/>
      <c r="O1010" s="90"/>
      <c r="P1010" s="90"/>
      <c r="Q1010" s="90"/>
      <c r="R1010" s="90"/>
      <c r="S1010" s="90"/>
      <c r="T1010" s="90"/>
      <c r="U1010" s="90"/>
      <c r="V1010" s="90"/>
      <c r="W1010" s="90"/>
      <c r="X1010" s="90"/>
      <c r="Y1010" s="90"/>
      <c r="Z1010" s="90"/>
      <c r="AA1010" s="90"/>
      <c r="AB1010" s="90"/>
      <c r="AC1010" s="90"/>
      <c r="AD1010" s="90"/>
    </row>
    <row r="1011" spans="2:30" s="82" customFormat="1">
      <c r="B1011" s="90"/>
      <c r="C1011" s="90"/>
      <c r="D1011" s="90"/>
      <c r="E1011" s="90"/>
      <c r="F1011" s="90"/>
      <c r="G1011" s="90"/>
      <c r="H1011" s="90"/>
      <c r="I1011" s="90"/>
      <c r="J1011" s="90"/>
      <c r="K1011" s="90"/>
      <c r="L1011" s="90"/>
      <c r="M1011" s="90"/>
      <c r="N1011" s="90"/>
      <c r="O1011" s="90"/>
      <c r="P1011" s="90"/>
      <c r="Q1011" s="90"/>
      <c r="R1011" s="90"/>
      <c r="S1011" s="90"/>
      <c r="T1011" s="90"/>
      <c r="U1011" s="90"/>
      <c r="V1011" s="90"/>
      <c r="W1011" s="90"/>
      <c r="X1011" s="90"/>
      <c r="Y1011" s="90"/>
      <c r="Z1011" s="90"/>
      <c r="AA1011" s="90"/>
      <c r="AB1011" s="90"/>
      <c r="AC1011" s="90"/>
      <c r="AD1011" s="90"/>
    </row>
    <row r="1012" spans="2:30" s="82" customFormat="1">
      <c r="B1012" s="90"/>
      <c r="C1012" s="90"/>
      <c r="D1012" s="90"/>
      <c r="E1012" s="90"/>
      <c r="F1012" s="90"/>
      <c r="G1012" s="90"/>
      <c r="H1012" s="90"/>
      <c r="I1012" s="90"/>
      <c r="J1012" s="90"/>
      <c r="K1012" s="90"/>
      <c r="L1012" s="90"/>
      <c r="M1012" s="90"/>
      <c r="N1012" s="90"/>
      <c r="O1012" s="90"/>
      <c r="P1012" s="90"/>
      <c r="Q1012" s="90"/>
      <c r="R1012" s="90"/>
      <c r="S1012" s="90"/>
      <c r="T1012" s="90"/>
      <c r="U1012" s="90"/>
      <c r="V1012" s="90"/>
      <c r="W1012" s="90"/>
      <c r="X1012" s="90"/>
      <c r="Y1012" s="90"/>
      <c r="Z1012" s="90"/>
      <c r="AA1012" s="90"/>
      <c r="AB1012" s="90"/>
      <c r="AC1012" s="90"/>
      <c r="AD1012" s="90"/>
    </row>
    <row r="1013" spans="2:30" s="82" customFormat="1">
      <c r="B1013" s="90"/>
      <c r="C1013" s="90"/>
      <c r="D1013" s="90"/>
      <c r="E1013" s="90"/>
      <c r="F1013" s="90"/>
      <c r="G1013" s="90"/>
      <c r="H1013" s="90"/>
      <c r="I1013" s="90"/>
      <c r="J1013" s="90"/>
      <c r="K1013" s="90"/>
      <c r="L1013" s="90"/>
      <c r="M1013" s="90"/>
      <c r="N1013" s="90"/>
      <c r="O1013" s="90"/>
      <c r="P1013" s="90"/>
      <c r="Q1013" s="90"/>
      <c r="R1013" s="90"/>
      <c r="S1013" s="90"/>
      <c r="T1013" s="90"/>
      <c r="U1013" s="90"/>
      <c r="V1013" s="90"/>
      <c r="W1013" s="90"/>
      <c r="X1013" s="90"/>
      <c r="Y1013" s="90"/>
      <c r="Z1013" s="90"/>
      <c r="AA1013" s="90"/>
      <c r="AB1013" s="90"/>
      <c r="AC1013" s="90"/>
      <c r="AD1013" s="90"/>
    </row>
    <row r="1014" spans="2:30" s="82" customFormat="1">
      <c r="B1014" s="90"/>
      <c r="C1014" s="90"/>
      <c r="D1014" s="90"/>
      <c r="E1014" s="90"/>
      <c r="F1014" s="90"/>
      <c r="G1014" s="90"/>
      <c r="H1014" s="90"/>
      <c r="I1014" s="90"/>
      <c r="J1014" s="90"/>
      <c r="K1014" s="90"/>
      <c r="L1014" s="90"/>
      <c r="M1014" s="90"/>
      <c r="N1014" s="90"/>
      <c r="O1014" s="90"/>
      <c r="P1014" s="90"/>
      <c r="Q1014" s="90"/>
      <c r="R1014" s="90"/>
      <c r="S1014" s="90"/>
      <c r="T1014" s="90"/>
      <c r="U1014" s="90"/>
      <c r="V1014" s="90"/>
      <c r="W1014" s="90"/>
      <c r="X1014" s="90"/>
      <c r="Y1014" s="90"/>
      <c r="Z1014" s="90"/>
      <c r="AA1014" s="90"/>
      <c r="AB1014" s="90"/>
      <c r="AC1014" s="90"/>
      <c r="AD1014" s="90"/>
    </row>
    <row r="1015" spans="2:30" s="82" customFormat="1">
      <c r="B1015" s="90"/>
      <c r="C1015" s="90"/>
      <c r="D1015" s="90"/>
      <c r="E1015" s="90"/>
      <c r="F1015" s="90"/>
      <c r="G1015" s="90"/>
      <c r="H1015" s="90"/>
      <c r="I1015" s="90"/>
      <c r="J1015" s="90"/>
      <c r="K1015" s="90"/>
      <c r="L1015" s="90"/>
      <c r="M1015" s="90"/>
      <c r="N1015" s="90"/>
      <c r="O1015" s="90"/>
      <c r="P1015" s="90"/>
      <c r="Q1015" s="90"/>
      <c r="R1015" s="90"/>
      <c r="S1015" s="90"/>
      <c r="T1015" s="90"/>
      <c r="U1015" s="90"/>
      <c r="V1015" s="90"/>
      <c r="W1015" s="90"/>
      <c r="X1015" s="90"/>
      <c r="Y1015" s="90"/>
      <c r="Z1015" s="90"/>
      <c r="AA1015" s="90"/>
      <c r="AB1015" s="90"/>
      <c r="AC1015" s="90"/>
      <c r="AD1015" s="90"/>
    </row>
    <row r="1016" spans="2:30" s="82" customFormat="1">
      <c r="B1016" s="90"/>
      <c r="C1016" s="90"/>
      <c r="D1016" s="90"/>
      <c r="E1016" s="90"/>
      <c r="F1016" s="90"/>
      <c r="G1016" s="90"/>
      <c r="H1016" s="90"/>
      <c r="I1016" s="90"/>
      <c r="J1016" s="90"/>
      <c r="K1016" s="90"/>
      <c r="L1016" s="90"/>
      <c r="M1016" s="90"/>
      <c r="N1016" s="90"/>
      <c r="O1016" s="90"/>
      <c r="P1016" s="90"/>
      <c r="Q1016" s="90"/>
      <c r="R1016" s="90"/>
      <c r="S1016" s="90"/>
      <c r="T1016" s="90"/>
      <c r="U1016" s="90"/>
      <c r="V1016" s="90"/>
      <c r="W1016" s="90"/>
      <c r="X1016" s="90"/>
      <c r="Y1016" s="90"/>
      <c r="Z1016" s="90"/>
      <c r="AA1016" s="90"/>
      <c r="AB1016" s="90"/>
      <c r="AC1016" s="90"/>
      <c r="AD1016" s="90"/>
    </row>
    <row r="1017" spans="2:30" s="82" customFormat="1">
      <c r="B1017" s="90"/>
      <c r="C1017" s="90"/>
      <c r="D1017" s="90"/>
      <c r="E1017" s="90"/>
      <c r="F1017" s="90"/>
      <c r="G1017" s="90"/>
      <c r="H1017" s="90"/>
      <c r="I1017" s="90"/>
      <c r="J1017" s="90"/>
      <c r="K1017" s="90"/>
      <c r="L1017" s="90"/>
      <c r="M1017" s="90"/>
      <c r="N1017" s="90"/>
      <c r="O1017" s="90"/>
      <c r="P1017" s="90"/>
      <c r="Q1017" s="90"/>
      <c r="R1017" s="90"/>
      <c r="S1017" s="90"/>
      <c r="T1017" s="90"/>
      <c r="U1017" s="90"/>
      <c r="V1017" s="90"/>
      <c r="W1017" s="90"/>
      <c r="X1017" s="90"/>
      <c r="Y1017" s="90"/>
      <c r="Z1017" s="90"/>
      <c r="AA1017" s="90"/>
      <c r="AB1017" s="90"/>
      <c r="AC1017" s="90"/>
      <c r="AD1017" s="90"/>
    </row>
    <row r="1018" spans="2:30" s="82" customFormat="1">
      <c r="B1018" s="90"/>
      <c r="C1018" s="90"/>
      <c r="D1018" s="90"/>
      <c r="E1018" s="90"/>
      <c r="F1018" s="90"/>
      <c r="G1018" s="90"/>
      <c r="H1018" s="90"/>
      <c r="I1018" s="90"/>
      <c r="J1018" s="90"/>
      <c r="K1018" s="90"/>
      <c r="L1018" s="90"/>
      <c r="M1018" s="90"/>
      <c r="N1018" s="90"/>
      <c r="O1018" s="90"/>
      <c r="P1018" s="90"/>
      <c r="Q1018" s="90"/>
      <c r="R1018" s="90"/>
      <c r="S1018" s="90"/>
      <c r="T1018" s="90"/>
      <c r="U1018" s="90"/>
      <c r="V1018" s="90"/>
      <c r="W1018" s="90"/>
      <c r="X1018" s="90"/>
      <c r="Y1018" s="90"/>
      <c r="Z1018" s="90"/>
      <c r="AA1018" s="90"/>
      <c r="AB1018" s="90"/>
      <c r="AC1018" s="90"/>
      <c r="AD1018" s="90"/>
    </row>
    <row r="1019" spans="2:30" s="82" customFormat="1">
      <c r="B1019" s="90"/>
      <c r="C1019" s="90"/>
      <c r="D1019" s="90"/>
      <c r="E1019" s="90"/>
      <c r="F1019" s="90"/>
      <c r="G1019" s="90"/>
      <c r="H1019" s="90"/>
      <c r="I1019" s="90"/>
      <c r="J1019" s="90"/>
      <c r="K1019" s="90"/>
      <c r="L1019" s="90"/>
      <c r="M1019" s="90"/>
      <c r="N1019" s="90"/>
      <c r="O1019" s="90"/>
      <c r="P1019" s="90"/>
      <c r="Q1019" s="90"/>
      <c r="R1019" s="90"/>
      <c r="S1019" s="90"/>
      <c r="T1019" s="90"/>
      <c r="U1019" s="90"/>
      <c r="V1019" s="90"/>
      <c r="W1019" s="90"/>
      <c r="X1019" s="90"/>
      <c r="Y1019" s="90"/>
      <c r="Z1019" s="90"/>
      <c r="AA1019" s="90"/>
      <c r="AB1019" s="90"/>
      <c r="AC1019" s="90"/>
      <c r="AD1019" s="90"/>
    </row>
    <row r="1020" spans="2:30" s="82" customFormat="1">
      <c r="B1020" s="90"/>
      <c r="C1020" s="90"/>
      <c r="D1020" s="90"/>
      <c r="E1020" s="90"/>
      <c r="F1020" s="90"/>
      <c r="G1020" s="90"/>
      <c r="H1020" s="90"/>
      <c r="I1020" s="90"/>
      <c r="J1020" s="90"/>
      <c r="K1020" s="90"/>
      <c r="L1020" s="90"/>
      <c r="M1020" s="90"/>
      <c r="N1020" s="90"/>
      <c r="O1020" s="90"/>
      <c r="P1020" s="90"/>
      <c r="Q1020" s="90"/>
      <c r="R1020" s="90"/>
      <c r="S1020" s="90"/>
      <c r="T1020" s="90"/>
      <c r="U1020" s="90"/>
      <c r="V1020" s="90"/>
      <c r="W1020" s="90"/>
      <c r="X1020" s="90"/>
      <c r="Y1020" s="90"/>
      <c r="Z1020" s="90"/>
      <c r="AA1020" s="90"/>
      <c r="AB1020" s="90"/>
      <c r="AC1020" s="90"/>
      <c r="AD1020" s="90"/>
    </row>
    <row r="1021" spans="2:30" s="82" customFormat="1">
      <c r="B1021" s="90"/>
      <c r="C1021" s="90"/>
      <c r="D1021" s="90"/>
      <c r="E1021" s="90"/>
      <c r="F1021" s="90"/>
      <c r="G1021" s="90"/>
      <c r="H1021" s="90"/>
      <c r="I1021" s="90"/>
      <c r="J1021" s="90"/>
      <c r="K1021" s="90"/>
      <c r="L1021" s="90"/>
      <c r="M1021" s="90"/>
      <c r="N1021" s="90"/>
      <c r="O1021" s="90"/>
      <c r="P1021" s="90"/>
      <c r="Q1021" s="90"/>
      <c r="R1021" s="90"/>
      <c r="S1021" s="90"/>
      <c r="T1021" s="90"/>
      <c r="U1021" s="90"/>
      <c r="V1021" s="90"/>
      <c r="W1021" s="90"/>
      <c r="X1021" s="90"/>
      <c r="Y1021" s="90"/>
      <c r="Z1021" s="90"/>
      <c r="AA1021" s="90"/>
      <c r="AB1021" s="90"/>
      <c r="AC1021" s="90"/>
      <c r="AD1021" s="90"/>
    </row>
    <row r="1022" spans="2:30" s="82" customFormat="1">
      <c r="B1022" s="90"/>
      <c r="C1022" s="90"/>
      <c r="D1022" s="90"/>
      <c r="E1022" s="90"/>
      <c r="F1022" s="90"/>
      <c r="G1022" s="90"/>
      <c r="H1022" s="90"/>
      <c r="I1022" s="90"/>
      <c r="J1022" s="90"/>
      <c r="K1022" s="90"/>
      <c r="L1022" s="90"/>
      <c r="M1022" s="90"/>
      <c r="N1022" s="90"/>
      <c r="O1022" s="90"/>
      <c r="P1022" s="90"/>
      <c r="Q1022" s="90"/>
      <c r="R1022" s="90"/>
      <c r="S1022" s="90"/>
      <c r="T1022" s="90"/>
      <c r="U1022" s="90"/>
      <c r="V1022" s="90"/>
      <c r="W1022" s="90"/>
      <c r="X1022" s="90"/>
      <c r="Y1022" s="90"/>
      <c r="Z1022" s="90"/>
      <c r="AA1022" s="90"/>
      <c r="AB1022" s="90"/>
      <c r="AC1022" s="90"/>
      <c r="AD1022" s="90"/>
    </row>
    <row r="1023" spans="2:30" s="82" customFormat="1">
      <c r="B1023" s="90"/>
      <c r="C1023" s="90"/>
      <c r="D1023" s="90"/>
      <c r="E1023" s="90"/>
      <c r="F1023" s="90"/>
      <c r="G1023" s="90"/>
      <c r="H1023" s="90"/>
      <c r="I1023" s="90"/>
      <c r="J1023" s="90"/>
      <c r="K1023" s="90"/>
      <c r="L1023" s="90"/>
      <c r="M1023" s="90"/>
      <c r="N1023" s="90"/>
      <c r="O1023" s="90"/>
      <c r="P1023" s="90"/>
      <c r="Q1023" s="90"/>
      <c r="R1023" s="90"/>
      <c r="S1023" s="90"/>
      <c r="T1023" s="90"/>
      <c r="U1023" s="90"/>
      <c r="V1023" s="90"/>
      <c r="W1023" s="90"/>
      <c r="X1023" s="90"/>
      <c r="Y1023" s="90"/>
      <c r="Z1023" s="90"/>
      <c r="AA1023" s="90"/>
      <c r="AB1023" s="90"/>
      <c r="AC1023" s="90"/>
      <c r="AD1023" s="90"/>
    </row>
    <row r="1024" spans="2:30" s="82" customFormat="1">
      <c r="B1024" s="90"/>
      <c r="C1024" s="90"/>
      <c r="D1024" s="90"/>
      <c r="E1024" s="90"/>
      <c r="F1024" s="90"/>
      <c r="G1024" s="90"/>
      <c r="H1024" s="90"/>
      <c r="I1024" s="90"/>
      <c r="J1024" s="90"/>
      <c r="K1024" s="90"/>
      <c r="L1024" s="90"/>
      <c r="M1024" s="90"/>
      <c r="N1024" s="90"/>
      <c r="O1024" s="90"/>
      <c r="P1024" s="90"/>
      <c r="Q1024" s="90"/>
      <c r="R1024" s="90"/>
      <c r="S1024" s="90"/>
      <c r="T1024" s="90"/>
      <c r="U1024" s="90"/>
      <c r="V1024" s="90"/>
      <c r="W1024" s="90"/>
      <c r="X1024" s="90"/>
      <c r="Y1024" s="90"/>
      <c r="Z1024" s="90"/>
      <c r="AA1024" s="90"/>
      <c r="AB1024" s="90"/>
      <c r="AC1024" s="90"/>
      <c r="AD1024" s="90"/>
    </row>
    <row r="1025" spans="2:30" s="82" customFormat="1">
      <c r="B1025" s="90"/>
      <c r="C1025" s="90"/>
      <c r="D1025" s="90"/>
      <c r="E1025" s="90"/>
      <c r="F1025" s="90"/>
      <c r="G1025" s="90"/>
      <c r="H1025" s="90"/>
      <c r="I1025" s="90"/>
      <c r="J1025" s="90"/>
      <c r="K1025" s="90"/>
      <c r="L1025" s="90"/>
      <c r="M1025" s="90"/>
      <c r="N1025" s="90"/>
      <c r="O1025" s="90"/>
      <c r="P1025" s="90"/>
      <c r="Q1025" s="90"/>
      <c r="R1025" s="90"/>
      <c r="S1025" s="90"/>
      <c r="T1025" s="90"/>
      <c r="U1025" s="90"/>
      <c r="V1025" s="90"/>
      <c r="W1025" s="90"/>
      <c r="X1025" s="90"/>
      <c r="Y1025" s="90"/>
      <c r="Z1025" s="90"/>
      <c r="AA1025" s="90"/>
      <c r="AB1025" s="90"/>
      <c r="AC1025" s="90"/>
      <c r="AD1025" s="90"/>
    </row>
    <row r="1026" spans="2:30" s="82" customFormat="1">
      <c r="B1026" s="90"/>
      <c r="C1026" s="90"/>
      <c r="D1026" s="90"/>
      <c r="E1026" s="90"/>
      <c r="F1026" s="90"/>
      <c r="G1026" s="90"/>
      <c r="H1026" s="90"/>
      <c r="I1026" s="90"/>
      <c r="J1026" s="90"/>
      <c r="K1026" s="90"/>
      <c r="L1026" s="90"/>
      <c r="M1026" s="90"/>
      <c r="N1026" s="90"/>
      <c r="O1026" s="90"/>
      <c r="P1026" s="90"/>
      <c r="Q1026" s="90"/>
      <c r="R1026" s="90"/>
      <c r="S1026" s="90"/>
      <c r="T1026" s="90"/>
      <c r="U1026" s="90"/>
      <c r="V1026" s="90"/>
      <c r="W1026" s="90"/>
      <c r="X1026" s="90"/>
      <c r="Y1026" s="90"/>
      <c r="Z1026" s="90"/>
      <c r="AA1026" s="90"/>
      <c r="AB1026" s="90"/>
      <c r="AC1026" s="90"/>
      <c r="AD1026" s="90"/>
    </row>
    <row r="1027" spans="2:30" s="82" customFormat="1">
      <c r="B1027" s="90"/>
      <c r="C1027" s="90"/>
      <c r="D1027" s="90"/>
      <c r="E1027" s="90"/>
      <c r="F1027" s="90"/>
      <c r="G1027" s="90"/>
      <c r="H1027" s="90"/>
      <c r="I1027" s="90"/>
      <c r="J1027" s="90"/>
      <c r="K1027" s="90"/>
      <c r="L1027" s="90"/>
      <c r="M1027" s="90"/>
      <c r="N1027" s="90"/>
      <c r="O1027" s="90"/>
      <c r="P1027" s="90"/>
      <c r="Q1027" s="90"/>
      <c r="R1027" s="90"/>
      <c r="S1027" s="90"/>
      <c r="T1027" s="90"/>
      <c r="U1027" s="90"/>
      <c r="V1027" s="90"/>
      <c r="W1027" s="90"/>
      <c r="X1027" s="90"/>
      <c r="Y1027" s="90"/>
      <c r="Z1027" s="90"/>
      <c r="AA1027" s="90"/>
      <c r="AB1027" s="90"/>
      <c r="AC1027" s="90"/>
      <c r="AD1027" s="90"/>
    </row>
    <row r="1028" spans="2:30" s="82" customFormat="1">
      <c r="B1028" s="90"/>
      <c r="C1028" s="90"/>
      <c r="D1028" s="90"/>
      <c r="E1028" s="90"/>
      <c r="F1028" s="90"/>
      <c r="G1028" s="90"/>
      <c r="H1028" s="90"/>
      <c r="I1028" s="90"/>
      <c r="J1028" s="90"/>
      <c r="K1028" s="90"/>
      <c r="L1028" s="90"/>
      <c r="M1028" s="90"/>
      <c r="N1028" s="90"/>
      <c r="O1028" s="90"/>
      <c r="P1028" s="90"/>
      <c r="Q1028" s="90"/>
      <c r="R1028" s="90"/>
      <c r="S1028" s="90"/>
      <c r="T1028" s="90"/>
      <c r="U1028" s="90"/>
      <c r="V1028" s="90"/>
      <c r="W1028" s="90"/>
      <c r="X1028" s="90"/>
      <c r="Y1028" s="90"/>
      <c r="Z1028" s="90"/>
      <c r="AA1028" s="90"/>
      <c r="AB1028" s="90"/>
      <c r="AC1028" s="90"/>
      <c r="AD1028" s="90"/>
    </row>
    <row r="1029" spans="2:30" s="82" customFormat="1">
      <c r="B1029" s="90"/>
      <c r="C1029" s="90"/>
      <c r="D1029" s="90"/>
      <c r="E1029" s="90"/>
      <c r="F1029" s="90"/>
      <c r="G1029" s="90"/>
      <c r="H1029" s="90"/>
      <c r="I1029" s="90"/>
      <c r="J1029" s="90"/>
      <c r="K1029" s="90"/>
      <c r="L1029" s="90"/>
      <c r="M1029" s="90"/>
      <c r="N1029" s="90"/>
      <c r="O1029" s="90"/>
      <c r="P1029" s="90"/>
      <c r="Q1029" s="90"/>
      <c r="R1029" s="90"/>
      <c r="S1029" s="90"/>
      <c r="T1029" s="90"/>
      <c r="U1029" s="90"/>
      <c r="V1029" s="90"/>
      <c r="W1029" s="90"/>
      <c r="X1029" s="90"/>
      <c r="Y1029" s="90"/>
      <c r="Z1029" s="90"/>
      <c r="AA1029" s="90"/>
      <c r="AB1029" s="90"/>
      <c r="AC1029" s="90"/>
      <c r="AD1029" s="90"/>
    </row>
    <row r="1030" spans="2:30" s="82" customFormat="1">
      <c r="B1030" s="90"/>
      <c r="C1030" s="90"/>
      <c r="D1030" s="90"/>
      <c r="E1030" s="90"/>
      <c r="F1030" s="90"/>
      <c r="G1030" s="90"/>
      <c r="H1030" s="90"/>
      <c r="I1030" s="90"/>
      <c r="J1030" s="90"/>
      <c r="K1030" s="90"/>
      <c r="L1030" s="90"/>
      <c r="M1030" s="90"/>
      <c r="N1030" s="90"/>
      <c r="O1030" s="90"/>
      <c r="P1030" s="90"/>
      <c r="Q1030" s="90"/>
      <c r="R1030" s="90"/>
      <c r="S1030" s="90"/>
      <c r="T1030" s="90"/>
      <c r="U1030" s="90"/>
      <c r="V1030" s="90"/>
      <c r="W1030" s="90"/>
      <c r="X1030" s="90"/>
      <c r="Y1030" s="90"/>
      <c r="Z1030" s="90"/>
      <c r="AA1030" s="90"/>
      <c r="AB1030" s="90"/>
      <c r="AC1030" s="90"/>
      <c r="AD1030" s="90"/>
    </row>
    <row r="1031" spans="2:30" s="82" customFormat="1">
      <c r="B1031" s="90"/>
      <c r="C1031" s="90"/>
      <c r="D1031" s="90"/>
      <c r="E1031" s="90"/>
      <c r="F1031" s="90"/>
      <c r="G1031" s="90"/>
      <c r="H1031" s="90"/>
      <c r="I1031" s="90"/>
      <c r="J1031" s="90"/>
      <c r="K1031" s="90"/>
      <c r="L1031" s="90"/>
      <c r="M1031" s="90"/>
      <c r="N1031" s="90"/>
      <c r="O1031" s="90"/>
      <c r="P1031" s="90"/>
      <c r="Q1031" s="90"/>
      <c r="R1031" s="90"/>
      <c r="S1031" s="90"/>
      <c r="T1031" s="90"/>
      <c r="U1031" s="90"/>
      <c r="V1031" s="90"/>
      <c r="W1031" s="90"/>
      <c r="X1031" s="90"/>
      <c r="Y1031" s="90"/>
      <c r="Z1031" s="90"/>
      <c r="AA1031" s="90"/>
      <c r="AB1031" s="90"/>
      <c r="AC1031" s="90"/>
      <c r="AD1031" s="90"/>
    </row>
    <row r="1032" spans="2:30" s="82" customFormat="1">
      <c r="B1032" s="90"/>
      <c r="C1032" s="90"/>
      <c r="D1032" s="90"/>
      <c r="E1032" s="90"/>
      <c r="F1032" s="90"/>
      <c r="G1032" s="90"/>
      <c r="H1032" s="90"/>
      <c r="I1032" s="90"/>
      <c r="J1032" s="90"/>
      <c r="K1032" s="90"/>
      <c r="L1032" s="90"/>
      <c r="M1032" s="90"/>
      <c r="N1032" s="90"/>
      <c r="O1032" s="90"/>
      <c r="P1032" s="90"/>
      <c r="Q1032" s="90"/>
      <c r="R1032" s="90"/>
      <c r="S1032" s="90"/>
      <c r="T1032" s="90"/>
      <c r="U1032" s="90"/>
      <c r="V1032" s="90"/>
      <c r="W1032" s="90"/>
      <c r="X1032" s="90"/>
      <c r="Y1032" s="90"/>
      <c r="Z1032" s="90"/>
      <c r="AA1032" s="90"/>
      <c r="AB1032" s="90"/>
      <c r="AC1032" s="90"/>
      <c r="AD1032" s="90"/>
    </row>
    <row r="1033" spans="2:30" s="82" customFormat="1">
      <c r="B1033" s="90"/>
      <c r="C1033" s="90"/>
      <c r="D1033" s="90"/>
      <c r="E1033" s="90"/>
      <c r="F1033" s="90"/>
      <c r="G1033" s="90"/>
      <c r="H1033" s="90"/>
      <c r="I1033" s="90"/>
      <c r="J1033" s="90"/>
      <c r="K1033" s="90"/>
      <c r="L1033" s="90"/>
      <c r="M1033" s="90"/>
      <c r="N1033" s="90"/>
      <c r="O1033" s="90"/>
      <c r="P1033" s="90"/>
      <c r="Q1033" s="90"/>
      <c r="R1033" s="90"/>
      <c r="S1033" s="90"/>
      <c r="T1033" s="90"/>
      <c r="U1033" s="90"/>
      <c r="V1033" s="90"/>
      <c r="W1033" s="90"/>
      <c r="X1033" s="90"/>
      <c r="Y1033" s="90"/>
      <c r="Z1033" s="90"/>
      <c r="AA1033" s="90"/>
      <c r="AB1033" s="90"/>
      <c r="AC1033" s="90"/>
      <c r="AD1033" s="90"/>
    </row>
    <row r="1034" spans="2:30" s="82" customFormat="1">
      <c r="B1034" s="90"/>
      <c r="C1034" s="90"/>
      <c r="D1034" s="90"/>
      <c r="E1034" s="90"/>
      <c r="F1034" s="90"/>
      <c r="G1034" s="90"/>
      <c r="H1034" s="90"/>
      <c r="I1034" s="90"/>
      <c r="J1034" s="90"/>
      <c r="K1034" s="90"/>
      <c r="L1034" s="90"/>
      <c r="M1034" s="90"/>
      <c r="N1034" s="90"/>
      <c r="O1034" s="90"/>
      <c r="P1034" s="90"/>
      <c r="Q1034" s="90"/>
      <c r="R1034" s="90"/>
      <c r="S1034" s="90"/>
      <c r="T1034" s="90"/>
      <c r="U1034" s="90"/>
      <c r="V1034" s="90"/>
      <c r="W1034" s="90"/>
      <c r="X1034" s="90"/>
      <c r="Y1034" s="90"/>
      <c r="Z1034" s="90"/>
      <c r="AA1034" s="90"/>
      <c r="AB1034" s="90"/>
      <c r="AC1034" s="90"/>
      <c r="AD1034" s="90"/>
    </row>
    <row r="1035" spans="2:30" s="82" customFormat="1">
      <c r="B1035" s="90"/>
      <c r="C1035" s="90"/>
      <c r="D1035" s="90"/>
      <c r="E1035" s="90"/>
      <c r="F1035" s="90"/>
      <c r="G1035" s="90"/>
      <c r="H1035" s="90"/>
      <c r="I1035" s="90"/>
      <c r="J1035" s="90"/>
      <c r="K1035" s="90"/>
      <c r="L1035" s="90"/>
      <c r="M1035" s="90"/>
      <c r="N1035" s="90"/>
      <c r="O1035" s="90"/>
      <c r="P1035" s="90"/>
      <c r="Q1035" s="90"/>
      <c r="R1035" s="90"/>
      <c r="S1035" s="90"/>
      <c r="T1035" s="90"/>
      <c r="U1035" s="90"/>
      <c r="V1035" s="90"/>
      <c r="W1035" s="90"/>
      <c r="X1035" s="90"/>
      <c r="Y1035" s="90"/>
      <c r="Z1035" s="90"/>
      <c r="AA1035" s="90"/>
      <c r="AB1035" s="90"/>
      <c r="AC1035" s="90"/>
      <c r="AD1035" s="90"/>
    </row>
    <row r="1036" spans="2:30" s="82" customFormat="1">
      <c r="B1036" s="90"/>
      <c r="C1036" s="90"/>
      <c r="D1036" s="90"/>
      <c r="E1036" s="90"/>
      <c r="F1036" s="90"/>
      <c r="G1036" s="90"/>
      <c r="H1036" s="90"/>
      <c r="I1036" s="90"/>
      <c r="J1036" s="90"/>
      <c r="K1036" s="90"/>
      <c r="L1036" s="90"/>
      <c r="M1036" s="90"/>
      <c r="N1036" s="90"/>
      <c r="O1036" s="90"/>
      <c r="P1036" s="90"/>
      <c r="Q1036" s="90"/>
      <c r="R1036" s="90"/>
      <c r="S1036" s="90"/>
      <c r="T1036" s="90"/>
      <c r="U1036" s="90"/>
      <c r="V1036" s="90"/>
      <c r="W1036" s="90"/>
      <c r="X1036" s="90"/>
      <c r="Y1036" s="90"/>
      <c r="Z1036" s="90"/>
      <c r="AA1036" s="90"/>
      <c r="AB1036" s="90"/>
      <c r="AC1036" s="90"/>
      <c r="AD1036" s="90"/>
    </row>
    <row r="1037" spans="2:30" s="82" customFormat="1">
      <c r="B1037" s="90"/>
      <c r="C1037" s="90"/>
      <c r="D1037" s="90"/>
      <c r="E1037" s="90"/>
      <c r="F1037" s="90"/>
      <c r="G1037" s="90"/>
      <c r="H1037" s="90"/>
      <c r="I1037" s="90"/>
      <c r="J1037" s="90"/>
      <c r="K1037" s="90"/>
      <c r="L1037" s="90"/>
      <c r="M1037" s="90"/>
      <c r="N1037" s="90"/>
      <c r="O1037" s="90"/>
      <c r="P1037" s="90"/>
      <c r="Q1037" s="90"/>
      <c r="R1037" s="90"/>
      <c r="S1037" s="90"/>
      <c r="T1037" s="90"/>
      <c r="U1037" s="90"/>
      <c r="V1037" s="90"/>
      <c r="W1037" s="90"/>
      <c r="X1037" s="90"/>
      <c r="Y1037" s="90"/>
      <c r="Z1037" s="90"/>
      <c r="AA1037" s="90"/>
      <c r="AB1037" s="90"/>
      <c r="AC1037" s="90"/>
      <c r="AD1037" s="90"/>
    </row>
    <row r="1038" spans="2:30" s="82" customFormat="1">
      <c r="B1038" s="90"/>
      <c r="C1038" s="90"/>
      <c r="D1038" s="90"/>
      <c r="E1038" s="90"/>
      <c r="F1038" s="90"/>
      <c r="G1038" s="90"/>
      <c r="H1038" s="90"/>
      <c r="I1038" s="90"/>
      <c r="J1038" s="90"/>
      <c r="K1038" s="90"/>
      <c r="L1038" s="90"/>
      <c r="M1038" s="90"/>
      <c r="N1038" s="90"/>
      <c r="O1038" s="90"/>
      <c r="P1038" s="90"/>
      <c r="Q1038" s="90"/>
      <c r="R1038" s="90"/>
      <c r="S1038" s="90"/>
      <c r="T1038" s="90"/>
      <c r="U1038" s="90"/>
      <c r="V1038" s="90"/>
      <c r="W1038" s="90"/>
      <c r="X1038" s="90"/>
      <c r="Y1038" s="90"/>
      <c r="Z1038" s="90"/>
      <c r="AA1038" s="90"/>
      <c r="AB1038" s="90"/>
      <c r="AC1038" s="90"/>
      <c r="AD1038" s="90"/>
    </row>
    <row r="1039" spans="2:30" s="82" customFormat="1">
      <c r="B1039" s="90"/>
      <c r="C1039" s="90"/>
      <c r="D1039" s="90"/>
      <c r="E1039" s="90"/>
      <c r="F1039" s="90"/>
      <c r="G1039" s="90"/>
      <c r="H1039" s="90"/>
      <c r="I1039" s="90"/>
      <c r="J1039" s="90"/>
      <c r="K1039" s="90"/>
      <c r="L1039" s="90"/>
      <c r="M1039" s="90"/>
      <c r="N1039" s="90"/>
      <c r="O1039" s="90"/>
      <c r="P1039" s="90"/>
      <c r="Q1039" s="90"/>
      <c r="R1039" s="90"/>
      <c r="S1039" s="90"/>
      <c r="T1039" s="90"/>
      <c r="U1039" s="90"/>
      <c r="V1039" s="90"/>
      <c r="W1039" s="90"/>
      <c r="X1039" s="90"/>
      <c r="Y1039" s="90"/>
      <c r="Z1039" s="90"/>
      <c r="AA1039" s="90"/>
      <c r="AB1039" s="90"/>
      <c r="AC1039" s="90"/>
      <c r="AD1039" s="90"/>
    </row>
    <row r="1040" spans="2:30" s="82" customFormat="1">
      <c r="B1040" s="90"/>
      <c r="C1040" s="90"/>
      <c r="D1040" s="90"/>
      <c r="E1040" s="90"/>
      <c r="F1040" s="90"/>
      <c r="G1040" s="90"/>
      <c r="H1040" s="90"/>
      <c r="I1040" s="90"/>
      <c r="J1040" s="90"/>
      <c r="K1040" s="90"/>
      <c r="L1040" s="90"/>
      <c r="M1040" s="90"/>
      <c r="N1040" s="90"/>
      <c r="O1040" s="90"/>
      <c r="P1040" s="90"/>
      <c r="Q1040" s="90"/>
      <c r="R1040" s="90"/>
      <c r="S1040" s="90"/>
      <c r="T1040" s="90"/>
      <c r="U1040" s="90"/>
      <c r="V1040" s="90"/>
      <c r="W1040" s="90"/>
      <c r="X1040" s="90"/>
      <c r="Y1040" s="90"/>
      <c r="Z1040" s="90"/>
      <c r="AA1040" s="90"/>
      <c r="AB1040" s="90"/>
      <c r="AC1040" s="90"/>
      <c r="AD1040" s="90"/>
    </row>
    <row r="1041" spans="2:30" s="82" customFormat="1">
      <c r="B1041" s="90"/>
      <c r="C1041" s="90"/>
      <c r="D1041" s="90"/>
      <c r="E1041" s="90"/>
      <c r="F1041" s="90"/>
      <c r="G1041" s="90"/>
      <c r="H1041" s="90"/>
      <c r="I1041" s="90"/>
      <c r="J1041" s="90"/>
      <c r="K1041" s="90"/>
      <c r="L1041" s="90"/>
      <c r="M1041" s="90"/>
      <c r="N1041" s="90"/>
      <c r="O1041" s="90"/>
      <c r="P1041" s="90"/>
      <c r="Q1041" s="90"/>
      <c r="R1041" s="90"/>
      <c r="S1041" s="90"/>
      <c r="T1041" s="90"/>
      <c r="U1041" s="90"/>
      <c r="V1041" s="90"/>
      <c r="W1041" s="90"/>
      <c r="X1041" s="90"/>
      <c r="Y1041" s="90"/>
      <c r="Z1041" s="90"/>
      <c r="AA1041" s="90"/>
      <c r="AB1041" s="90"/>
      <c r="AC1041" s="90"/>
      <c r="AD1041" s="90"/>
    </row>
    <row r="1042" spans="2:30" s="82" customFormat="1">
      <c r="B1042" s="90"/>
      <c r="C1042" s="90"/>
      <c r="D1042" s="90"/>
      <c r="E1042" s="90"/>
      <c r="F1042" s="90"/>
      <c r="G1042" s="90"/>
      <c r="H1042" s="90"/>
      <c r="I1042" s="90"/>
      <c r="J1042" s="90"/>
      <c r="K1042" s="90"/>
      <c r="L1042" s="90"/>
      <c r="M1042" s="90"/>
      <c r="N1042" s="90"/>
      <c r="O1042" s="90"/>
      <c r="P1042" s="90"/>
      <c r="Q1042" s="90"/>
      <c r="R1042" s="90"/>
      <c r="S1042" s="90"/>
      <c r="T1042" s="90"/>
      <c r="U1042" s="90"/>
      <c r="V1042" s="90"/>
      <c r="W1042" s="90"/>
      <c r="X1042" s="90"/>
      <c r="Y1042" s="90"/>
      <c r="Z1042" s="90"/>
      <c r="AA1042" s="90"/>
      <c r="AB1042" s="90"/>
      <c r="AC1042" s="90"/>
      <c r="AD1042" s="90"/>
    </row>
    <row r="1043" spans="2:30" s="82" customFormat="1">
      <c r="B1043" s="90"/>
      <c r="C1043" s="90"/>
      <c r="D1043" s="90"/>
      <c r="E1043" s="90"/>
      <c r="F1043" s="90"/>
      <c r="G1043" s="90"/>
      <c r="H1043" s="90"/>
      <c r="I1043" s="90"/>
      <c r="J1043" s="90"/>
      <c r="K1043" s="90"/>
      <c r="L1043" s="90"/>
      <c r="M1043" s="90"/>
      <c r="N1043" s="90"/>
      <c r="O1043" s="90"/>
      <c r="P1043" s="90"/>
      <c r="Q1043" s="90"/>
      <c r="R1043" s="90"/>
      <c r="S1043" s="90"/>
      <c r="T1043" s="90"/>
      <c r="U1043" s="90"/>
      <c r="V1043" s="90"/>
      <c r="W1043" s="90"/>
      <c r="X1043" s="90"/>
      <c r="Y1043" s="90"/>
      <c r="Z1043" s="90"/>
      <c r="AA1043" s="90"/>
      <c r="AB1043" s="90"/>
      <c r="AC1043" s="90"/>
      <c r="AD1043" s="90"/>
    </row>
    <row r="1044" spans="2:30" s="82" customFormat="1">
      <c r="B1044" s="90"/>
      <c r="C1044" s="90"/>
      <c r="D1044" s="90"/>
      <c r="E1044" s="90"/>
      <c r="F1044" s="90"/>
      <c r="G1044" s="90"/>
      <c r="H1044" s="90"/>
      <c r="I1044" s="90"/>
      <c r="J1044" s="90"/>
      <c r="K1044" s="90"/>
      <c r="L1044" s="90"/>
      <c r="M1044" s="90"/>
      <c r="N1044" s="90"/>
      <c r="O1044" s="90"/>
      <c r="P1044" s="90"/>
      <c r="Q1044" s="90"/>
      <c r="R1044" s="90"/>
      <c r="S1044" s="90"/>
      <c r="T1044" s="90"/>
      <c r="U1044" s="90"/>
      <c r="V1044" s="90"/>
      <c r="W1044" s="90"/>
      <c r="X1044" s="90"/>
      <c r="Y1044" s="90"/>
      <c r="Z1044" s="90"/>
      <c r="AA1044" s="90"/>
      <c r="AB1044" s="90"/>
      <c r="AC1044" s="90"/>
      <c r="AD1044" s="90"/>
    </row>
    <row r="1045" spans="2:30" s="82" customFormat="1">
      <c r="B1045" s="90"/>
      <c r="C1045" s="90"/>
      <c r="D1045" s="90"/>
      <c r="E1045" s="90"/>
      <c r="F1045" s="90"/>
      <c r="G1045" s="90"/>
      <c r="H1045" s="90"/>
      <c r="I1045" s="90"/>
      <c r="J1045" s="90"/>
      <c r="K1045" s="90"/>
      <c r="L1045" s="90"/>
      <c r="M1045" s="90"/>
      <c r="N1045" s="90"/>
      <c r="O1045" s="90"/>
      <c r="P1045" s="90"/>
      <c r="Q1045" s="90"/>
      <c r="R1045" s="90"/>
      <c r="S1045" s="90"/>
      <c r="T1045" s="90"/>
      <c r="U1045" s="90"/>
      <c r="V1045" s="90"/>
      <c r="W1045" s="90"/>
      <c r="X1045" s="90"/>
      <c r="Y1045" s="90"/>
      <c r="Z1045" s="90"/>
      <c r="AA1045" s="90"/>
      <c r="AB1045" s="90"/>
      <c r="AC1045" s="90"/>
      <c r="AD1045" s="90"/>
    </row>
    <row r="1046" spans="2:30" s="82" customFormat="1">
      <c r="B1046" s="90"/>
      <c r="C1046" s="90"/>
      <c r="D1046" s="90"/>
      <c r="E1046" s="90"/>
      <c r="F1046" s="90"/>
      <c r="G1046" s="90"/>
      <c r="H1046" s="90"/>
      <c r="I1046" s="90"/>
      <c r="J1046" s="90"/>
      <c r="K1046" s="90"/>
      <c r="L1046" s="90"/>
      <c r="M1046" s="90"/>
      <c r="N1046" s="90"/>
      <c r="O1046" s="90"/>
      <c r="P1046" s="90"/>
      <c r="Q1046" s="90"/>
      <c r="R1046" s="90"/>
      <c r="S1046" s="90"/>
      <c r="T1046" s="90"/>
      <c r="U1046" s="90"/>
      <c r="V1046" s="90"/>
      <c r="W1046" s="90"/>
      <c r="X1046" s="90"/>
      <c r="Y1046" s="90"/>
      <c r="Z1046" s="90"/>
      <c r="AA1046" s="90"/>
      <c r="AB1046" s="90"/>
      <c r="AC1046" s="90"/>
      <c r="AD1046" s="90"/>
    </row>
    <row r="1047" spans="2:30" s="82" customFormat="1">
      <c r="B1047" s="90"/>
      <c r="C1047" s="90"/>
      <c r="D1047" s="90"/>
      <c r="E1047" s="90"/>
      <c r="F1047" s="90"/>
      <c r="G1047" s="90"/>
      <c r="H1047" s="90"/>
      <c r="I1047" s="90"/>
      <c r="J1047" s="90"/>
      <c r="K1047" s="90"/>
      <c r="L1047" s="90"/>
      <c r="M1047" s="90"/>
      <c r="N1047" s="90"/>
      <c r="O1047" s="90"/>
      <c r="P1047" s="90"/>
      <c r="Q1047" s="90"/>
      <c r="R1047" s="90"/>
      <c r="S1047" s="90"/>
      <c r="T1047" s="90"/>
      <c r="U1047" s="90"/>
      <c r="V1047" s="90"/>
      <c r="W1047" s="90"/>
      <c r="X1047" s="90"/>
      <c r="Y1047" s="90"/>
      <c r="Z1047" s="90"/>
      <c r="AA1047" s="90"/>
      <c r="AB1047" s="90"/>
      <c r="AC1047" s="90"/>
      <c r="AD1047" s="90"/>
    </row>
    <row r="1048" spans="2:30" s="82" customFormat="1">
      <c r="B1048" s="90"/>
      <c r="C1048" s="90"/>
      <c r="D1048" s="90"/>
      <c r="E1048" s="90"/>
      <c r="F1048" s="90"/>
      <c r="G1048" s="90"/>
      <c r="H1048" s="90"/>
      <c r="I1048" s="90"/>
      <c r="J1048" s="90"/>
      <c r="K1048" s="90"/>
      <c r="L1048" s="90"/>
      <c r="M1048" s="90"/>
      <c r="N1048" s="90"/>
      <c r="O1048" s="90"/>
      <c r="P1048" s="90"/>
      <c r="Q1048" s="90"/>
      <c r="R1048" s="90"/>
      <c r="S1048" s="90"/>
      <c r="T1048" s="90"/>
      <c r="U1048" s="90"/>
      <c r="V1048" s="90"/>
      <c r="W1048" s="90"/>
      <c r="X1048" s="90"/>
      <c r="Y1048" s="90"/>
      <c r="Z1048" s="90"/>
      <c r="AA1048" s="90"/>
      <c r="AB1048" s="90"/>
      <c r="AC1048" s="90"/>
      <c r="AD1048" s="90"/>
    </row>
    <row r="1049" spans="2:30" s="82" customFormat="1">
      <c r="B1049" s="90"/>
      <c r="C1049" s="90"/>
      <c r="D1049" s="90"/>
      <c r="E1049" s="90"/>
      <c r="F1049" s="90"/>
      <c r="G1049" s="90"/>
      <c r="H1049" s="90"/>
      <c r="I1049" s="90"/>
      <c r="J1049" s="90"/>
      <c r="K1049" s="90"/>
      <c r="L1049" s="90"/>
      <c r="M1049" s="90"/>
      <c r="N1049" s="90"/>
      <c r="O1049" s="90"/>
      <c r="P1049" s="90"/>
      <c r="Q1049" s="90"/>
      <c r="R1049" s="90"/>
      <c r="S1049" s="90"/>
      <c r="T1049" s="90"/>
      <c r="U1049" s="90"/>
      <c r="V1049" s="90"/>
      <c r="W1049" s="90"/>
      <c r="X1049" s="90"/>
      <c r="Y1049" s="90"/>
      <c r="Z1049" s="90"/>
      <c r="AA1049" s="90"/>
      <c r="AB1049" s="90"/>
      <c r="AC1049" s="90"/>
      <c r="AD1049" s="90"/>
    </row>
    <row r="1050" spans="2:30" s="82" customFormat="1">
      <c r="B1050" s="90"/>
      <c r="C1050" s="90"/>
      <c r="D1050" s="90"/>
      <c r="E1050" s="90"/>
      <c r="F1050" s="90"/>
      <c r="G1050" s="90"/>
      <c r="H1050" s="90"/>
      <c r="I1050" s="90"/>
      <c r="J1050" s="90"/>
      <c r="K1050" s="90"/>
      <c r="L1050" s="90"/>
      <c r="M1050" s="90"/>
      <c r="N1050" s="90"/>
      <c r="O1050" s="90"/>
      <c r="P1050" s="90"/>
      <c r="Q1050" s="90"/>
      <c r="R1050" s="90"/>
      <c r="S1050" s="90"/>
      <c r="T1050" s="90"/>
      <c r="U1050" s="90"/>
      <c r="V1050" s="90"/>
      <c r="W1050" s="90"/>
      <c r="X1050" s="90"/>
      <c r="Y1050" s="90"/>
      <c r="Z1050" s="90"/>
      <c r="AA1050" s="90"/>
      <c r="AB1050" s="90"/>
      <c r="AC1050" s="90"/>
      <c r="AD1050" s="90"/>
    </row>
    <row r="1051" spans="2:30" s="82" customFormat="1">
      <c r="B1051" s="90"/>
      <c r="C1051" s="90"/>
      <c r="D1051" s="90"/>
      <c r="E1051" s="90"/>
      <c r="F1051" s="90"/>
      <c r="G1051" s="90"/>
      <c r="H1051" s="90"/>
      <c r="I1051" s="90"/>
      <c r="J1051" s="90"/>
      <c r="K1051" s="90"/>
      <c r="L1051" s="90"/>
      <c r="M1051" s="90"/>
      <c r="N1051" s="90"/>
      <c r="O1051" s="90"/>
      <c r="P1051" s="90"/>
      <c r="Q1051" s="90"/>
      <c r="R1051" s="90"/>
      <c r="S1051" s="90"/>
      <c r="T1051" s="90"/>
      <c r="U1051" s="90"/>
      <c r="V1051" s="90"/>
      <c r="W1051" s="90"/>
      <c r="X1051" s="90"/>
      <c r="Y1051" s="90"/>
      <c r="Z1051" s="90"/>
      <c r="AA1051" s="90"/>
      <c r="AB1051" s="90"/>
      <c r="AC1051" s="90"/>
      <c r="AD1051" s="90"/>
    </row>
    <row r="1052" spans="2:30" s="82" customFormat="1">
      <c r="B1052" s="90"/>
      <c r="C1052" s="90"/>
      <c r="D1052" s="90"/>
      <c r="E1052" s="90"/>
      <c r="F1052" s="90"/>
      <c r="G1052" s="90"/>
      <c r="H1052" s="90"/>
      <c r="I1052" s="90"/>
      <c r="J1052" s="90"/>
      <c r="K1052" s="90"/>
      <c r="L1052" s="90"/>
      <c r="M1052" s="90"/>
      <c r="N1052" s="90"/>
      <c r="O1052" s="90"/>
      <c r="P1052" s="90"/>
      <c r="Q1052" s="90"/>
      <c r="R1052" s="90"/>
      <c r="S1052" s="90"/>
      <c r="T1052" s="90"/>
      <c r="U1052" s="90"/>
      <c r="V1052" s="90"/>
      <c r="W1052" s="90"/>
      <c r="X1052" s="90"/>
      <c r="Y1052" s="90"/>
      <c r="Z1052" s="90"/>
      <c r="AA1052" s="90"/>
      <c r="AB1052" s="90"/>
      <c r="AC1052" s="90"/>
      <c r="AD1052" s="90"/>
    </row>
    <row r="1053" spans="2:30" s="82" customFormat="1">
      <c r="B1053" s="90"/>
      <c r="C1053" s="90"/>
      <c r="D1053" s="90"/>
      <c r="E1053" s="90"/>
      <c r="F1053" s="90"/>
      <c r="G1053" s="90"/>
      <c r="H1053" s="90"/>
      <c r="I1053" s="90"/>
      <c r="J1053" s="90"/>
      <c r="K1053" s="90"/>
      <c r="L1053" s="90"/>
      <c r="M1053" s="90"/>
      <c r="N1053" s="90"/>
      <c r="O1053" s="90"/>
      <c r="P1053" s="90"/>
      <c r="Q1053" s="90"/>
      <c r="R1053" s="90"/>
      <c r="S1053" s="90"/>
      <c r="T1053" s="90"/>
      <c r="U1053" s="90"/>
      <c r="V1053" s="90"/>
      <c r="W1053" s="90"/>
      <c r="X1053" s="90"/>
      <c r="Y1053" s="90"/>
      <c r="Z1053" s="90"/>
      <c r="AA1053" s="90"/>
      <c r="AB1053" s="90"/>
      <c r="AC1053" s="90"/>
      <c r="AD1053" s="90"/>
    </row>
    <row r="1054" spans="2:30" s="82" customFormat="1">
      <c r="B1054" s="90"/>
      <c r="C1054" s="90"/>
      <c r="D1054" s="90"/>
      <c r="E1054" s="90"/>
      <c r="F1054" s="90"/>
      <c r="G1054" s="90"/>
      <c r="H1054" s="90"/>
      <c r="I1054" s="90"/>
      <c r="J1054" s="90"/>
      <c r="K1054" s="90"/>
      <c r="L1054" s="90"/>
      <c r="M1054" s="90"/>
      <c r="N1054" s="90"/>
      <c r="O1054" s="90"/>
      <c r="P1054" s="90"/>
      <c r="Q1054" s="90"/>
      <c r="R1054" s="90"/>
      <c r="S1054" s="90"/>
      <c r="T1054" s="90"/>
      <c r="U1054" s="90"/>
      <c r="V1054" s="90"/>
      <c r="W1054" s="90"/>
      <c r="X1054" s="90"/>
      <c r="Y1054" s="90"/>
      <c r="Z1054" s="90"/>
      <c r="AA1054" s="90"/>
      <c r="AB1054" s="90"/>
      <c r="AC1054" s="90"/>
      <c r="AD1054" s="90"/>
    </row>
    <row r="1055" spans="2:30" s="82" customFormat="1">
      <c r="B1055" s="90"/>
      <c r="C1055" s="90"/>
      <c r="D1055" s="90"/>
      <c r="E1055" s="90"/>
      <c r="F1055" s="90"/>
      <c r="G1055" s="90"/>
      <c r="H1055" s="90"/>
      <c r="I1055" s="90"/>
      <c r="J1055" s="90"/>
      <c r="K1055" s="90"/>
      <c r="L1055" s="90"/>
      <c r="M1055" s="90"/>
      <c r="N1055" s="90"/>
      <c r="O1055" s="90"/>
      <c r="P1055" s="90"/>
      <c r="Q1055" s="90"/>
      <c r="R1055" s="90"/>
      <c r="S1055" s="90"/>
      <c r="T1055" s="90"/>
      <c r="U1055" s="90"/>
      <c r="V1055" s="90"/>
      <c r="W1055" s="90"/>
      <c r="X1055" s="90"/>
      <c r="Y1055" s="90"/>
      <c r="Z1055" s="90"/>
      <c r="AA1055" s="90"/>
      <c r="AB1055" s="90"/>
      <c r="AC1055" s="90"/>
      <c r="AD1055" s="90"/>
    </row>
    <row r="1056" spans="2:30" s="82" customFormat="1">
      <c r="B1056" s="90"/>
      <c r="C1056" s="90"/>
      <c r="D1056" s="90"/>
      <c r="E1056" s="90"/>
      <c r="F1056" s="90"/>
      <c r="G1056" s="90"/>
      <c r="H1056" s="90"/>
      <c r="I1056" s="90"/>
      <c r="J1056" s="90"/>
      <c r="K1056" s="90"/>
      <c r="L1056" s="90"/>
      <c r="M1056" s="90"/>
      <c r="N1056" s="90"/>
      <c r="O1056" s="90"/>
      <c r="P1056" s="90"/>
      <c r="Q1056" s="90"/>
      <c r="R1056" s="90"/>
      <c r="S1056" s="90"/>
      <c r="T1056" s="90"/>
      <c r="U1056" s="90"/>
      <c r="V1056" s="90"/>
      <c r="W1056" s="90"/>
      <c r="X1056" s="90"/>
      <c r="Y1056" s="90"/>
      <c r="Z1056" s="90"/>
      <c r="AA1056" s="90"/>
      <c r="AB1056" s="90"/>
      <c r="AC1056" s="90"/>
      <c r="AD1056" s="90"/>
    </row>
    <row r="1057" spans="2:30" s="82" customFormat="1">
      <c r="B1057" s="90"/>
      <c r="C1057" s="90"/>
      <c r="D1057" s="90"/>
      <c r="E1057" s="90"/>
      <c r="F1057" s="90"/>
      <c r="G1057" s="90"/>
      <c r="H1057" s="90"/>
      <c r="I1057" s="90"/>
      <c r="J1057" s="90"/>
      <c r="K1057" s="90"/>
      <c r="L1057" s="90"/>
      <c r="M1057" s="90"/>
      <c r="N1057" s="90"/>
      <c r="O1057" s="90"/>
      <c r="P1057" s="90"/>
      <c r="Q1057" s="90"/>
      <c r="R1057" s="90"/>
      <c r="S1057" s="90"/>
      <c r="T1057" s="90"/>
      <c r="U1057" s="90"/>
      <c r="V1057" s="90"/>
      <c r="W1057" s="90"/>
      <c r="X1057" s="90"/>
      <c r="Y1057" s="90"/>
      <c r="Z1057" s="90"/>
      <c r="AA1057" s="90"/>
      <c r="AB1057" s="90"/>
      <c r="AC1057" s="90"/>
      <c r="AD1057" s="90"/>
    </row>
    <row r="1058" spans="2:30" s="82" customFormat="1">
      <c r="B1058" s="90"/>
      <c r="C1058" s="90"/>
      <c r="D1058" s="90"/>
      <c r="E1058" s="90"/>
      <c r="F1058" s="90"/>
      <c r="G1058" s="90"/>
      <c r="H1058" s="90"/>
      <c r="I1058" s="90"/>
      <c r="J1058" s="90"/>
      <c r="K1058" s="90"/>
      <c r="L1058" s="90"/>
      <c r="M1058" s="90"/>
      <c r="N1058" s="90"/>
      <c r="O1058" s="90"/>
      <c r="P1058" s="90"/>
      <c r="Q1058" s="90"/>
      <c r="R1058" s="90"/>
      <c r="S1058" s="90"/>
      <c r="T1058" s="90"/>
      <c r="U1058" s="90"/>
      <c r="V1058" s="90"/>
      <c r="W1058" s="90"/>
      <c r="X1058" s="90"/>
      <c r="Y1058" s="90"/>
      <c r="Z1058" s="90"/>
      <c r="AA1058" s="90"/>
      <c r="AB1058" s="90"/>
      <c r="AC1058" s="90"/>
      <c r="AD1058" s="90"/>
    </row>
    <row r="1059" spans="2:30" s="82" customFormat="1">
      <c r="B1059" s="90"/>
      <c r="C1059" s="90"/>
      <c r="D1059" s="90"/>
      <c r="E1059" s="90"/>
      <c r="F1059" s="90"/>
      <c r="G1059" s="90"/>
      <c r="H1059" s="90"/>
      <c r="I1059" s="90"/>
      <c r="J1059" s="90"/>
      <c r="K1059" s="90"/>
      <c r="L1059" s="90"/>
      <c r="M1059" s="90"/>
      <c r="N1059" s="90"/>
      <c r="O1059" s="90"/>
      <c r="P1059" s="90"/>
      <c r="Q1059" s="90"/>
      <c r="R1059" s="90"/>
      <c r="S1059" s="90"/>
      <c r="T1059" s="90"/>
      <c r="U1059" s="90"/>
      <c r="V1059" s="90"/>
      <c r="W1059" s="90"/>
      <c r="X1059" s="90"/>
      <c r="Y1059" s="90"/>
      <c r="Z1059" s="90"/>
      <c r="AA1059" s="90"/>
      <c r="AB1059" s="90"/>
      <c r="AC1059" s="90"/>
      <c r="AD1059" s="90"/>
    </row>
    <row r="1060" spans="2:30" s="82" customFormat="1">
      <c r="B1060" s="90"/>
      <c r="C1060" s="90"/>
      <c r="D1060" s="90"/>
      <c r="E1060" s="90"/>
      <c r="F1060" s="90"/>
      <c r="G1060" s="90"/>
      <c r="H1060" s="90"/>
      <c r="I1060" s="90"/>
      <c r="J1060" s="90"/>
      <c r="K1060" s="90"/>
      <c r="L1060" s="90"/>
      <c r="M1060" s="90"/>
      <c r="N1060" s="90"/>
      <c r="O1060" s="90"/>
      <c r="P1060" s="90"/>
      <c r="Q1060" s="90"/>
      <c r="R1060" s="90"/>
      <c r="S1060" s="90"/>
      <c r="T1060" s="90"/>
      <c r="U1060" s="90"/>
      <c r="V1060" s="90"/>
      <c r="W1060" s="90"/>
      <c r="X1060" s="90"/>
      <c r="Y1060" s="90"/>
      <c r="Z1060" s="90"/>
      <c r="AA1060" s="90"/>
      <c r="AB1060" s="90"/>
      <c r="AC1060" s="90"/>
      <c r="AD1060" s="90"/>
    </row>
    <row r="1061" spans="2:30" s="82" customFormat="1">
      <c r="B1061" s="90"/>
      <c r="C1061" s="90"/>
      <c r="D1061" s="90"/>
      <c r="E1061" s="90"/>
      <c r="F1061" s="90"/>
      <c r="G1061" s="90"/>
      <c r="H1061" s="90"/>
      <c r="I1061" s="90"/>
      <c r="J1061" s="90"/>
      <c r="K1061" s="90"/>
      <c r="L1061" s="90"/>
      <c r="M1061" s="90"/>
      <c r="N1061" s="90"/>
      <c r="O1061" s="90"/>
      <c r="P1061" s="90"/>
      <c r="Q1061" s="90"/>
      <c r="R1061" s="90"/>
      <c r="S1061" s="90"/>
      <c r="T1061" s="90"/>
      <c r="U1061" s="90"/>
      <c r="V1061" s="90"/>
      <c r="W1061" s="90"/>
      <c r="X1061" s="90"/>
      <c r="Y1061" s="90"/>
      <c r="Z1061" s="90"/>
      <c r="AA1061" s="90"/>
      <c r="AB1061" s="90"/>
      <c r="AC1061" s="90"/>
      <c r="AD1061" s="90"/>
    </row>
    <row r="1062" spans="2:30" s="82" customFormat="1">
      <c r="B1062" s="90"/>
      <c r="C1062" s="90"/>
      <c r="D1062" s="90"/>
      <c r="E1062" s="90"/>
      <c r="F1062" s="90"/>
      <c r="G1062" s="90"/>
      <c r="H1062" s="90"/>
      <c r="I1062" s="90"/>
      <c r="J1062" s="90"/>
      <c r="K1062" s="90"/>
      <c r="L1062" s="90"/>
      <c r="M1062" s="90"/>
      <c r="N1062" s="90"/>
      <c r="O1062" s="90"/>
      <c r="P1062" s="90"/>
      <c r="Q1062" s="90"/>
      <c r="R1062" s="90"/>
      <c r="S1062" s="90"/>
      <c r="T1062" s="90"/>
      <c r="U1062" s="90"/>
      <c r="V1062" s="90"/>
      <c r="W1062" s="90"/>
      <c r="X1062" s="90"/>
      <c r="Y1062" s="90"/>
      <c r="Z1062" s="90"/>
      <c r="AA1062" s="90"/>
      <c r="AB1062" s="90"/>
      <c r="AC1062" s="90"/>
      <c r="AD1062" s="90"/>
    </row>
    <row r="1063" spans="2:30" s="82" customFormat="1">
      <c r="B1063" s="90"/>
      <c r="C1063" s="90"/>
      <c r="D1063" s="90"/>
      <c r="E1063" s="90"/>
      <c r="F1063" s="90"/>
      <c r="G1063" s="90"/>
      <c r="H1063" s="90"/>
      <c r="I1063" s="90"/>
      <c r="J1063" s="90"/>
      <c r="K1063" s="90"/>
      <c r="L1063" s="90"/>
      <c r="M1063" s="90"/>
      <c r="N1063" s="90"/>
      <c r="O1063" s="90"/>
      <c r="P1063" s="90"/>
      <c r="Q1063" s="90"/>
      <c r="R1063" s="90"/>
      <c r="S1063" s="90"/>
      <c r="T1063" s="90"/>
      <c r="U1063" s="90"/>
      <c r="V1063" s="90"/>
      <c r="W1063" s="90"/>
      <c r="X1063" s="90"/>
      <c r="Y1063" s="90"/>
      <c r="Z1063" s="90"/>
      <c r="AA1063" s="90"/>
      <c r="AB1063" s="90"/>
      <c r="AC1063" s="90"/>
      <c r="AD1063" s="90"/>
    </row>
    <row r="1064" spans="2:30" s="82" customFormat="1">
      <c r="B1064" s="90"/>
      <c r="C1064" s="90"/>
      <c r="D1064" s="90"/>
      <c r="E1064" s="90"/>
      <c r="F1064" s="90"/>
      <c r="G1064" s="90"/>
      <c r="H1064" s="90"/>
      <c r="I1064" s="90"/>
      <c r="J1064" s="90"/>
      <c r="K1064" s="90"/>
      <c r="L1064" s="90"/>
      <c r="M1064" s="90"/>
      <c r="N1064" s="90"/>
      <c r="O1064" s="90"/>
      <c r="P1064" s="90"/>
      <c r="Q1064" s="90"/>
      <c r="R1064" s="90"/>
      <c r="S1064" s="90"/>
      <c r="T1064" s="90"/>
      <c r="U1064" s="90"/>
      <c r="V1064" s="90"/>
      <c r="W1064" s="90"/>
      <c r="X1064" s="90"/>
      <c r="Y1064" s="90"/>
      <c r="Z1064" s="90"/>
      <c r="AA1064" s="90"/>
      <c r="AB1064" s="90"/>
      <c r="AC1064" s="90"/>
      <c r="AD1064" s="90"/>
    </row>
    <row r="1065" spans="2:30" s="82" customFormat="1">
      <c r="B1065" s="90"/>
      <c r="C1065" s="90"/>
      <c r="D1065" s="90"/>
      <c r="E1065" s="90"/>
      <c r="F1065" s="90"/>
      <c r="G1065" s="90"/>
      <c r="H1065" s="90"/>
      <c r="I1065" s="90"/>
      <c r="J1065" s="90"/>
      <c r="K1065" s="90"/>
      <c r="L1065" s="90"/>
      <c r="M1065" s="90"/>
      <c r="N1065" s="90"/>
      <c r="O1065" s="90"/>
      <c r="P1065" s="90"/>
      <c r="Q1065" s="90"/>
      <c r="R1065" s="90"/>
      <c r="S1065" s="90"/>
      <c r="T1065" s="90"/>
      <c r="U1065" s="90"/>
      <c r="V1065" s="90"/>
      <c r="W1065" s="90"/>
      <c r="X1065" s="90"/>
      <c r="Y1065" s="90"/>
      <c r="Z1065" s="90"/>
      <c r="AA1065" s="90"/>
      <c r="AB1065" s="90"/>
      <c r="AC1065" s="90"/>
      <c r="AD1065" s="90"/>
    </row>
    <row r="1066" spans="2:30" s="82" customFormat="1">
      <c r="B1066" s="90"/>
      <c r="C1066" s="90"/>
      <c r="D1066" s="90"/>
      <c r="E1066" s="90"/>
      <c r="F1066" s="90"/>
      <c r="G1066" s="90"/>
      <c r="H1066" s="90"/>
      <c r="I1066" s="90"/>
      <c r="J1066" s="90"/>
      <c r="K1066" s="90"/>
      <c r="L1066" s="90"/>
      <c r="M1066" s="90"/>
      <c r="N1066" s="90"/>
      <c r="O1066" s="90"/>
      <c r="P1066" s="90"/>
      <c r="Q1066" s="90"/>
      <c r="R1066" s="90"/>
      <c r="S1066" s="90"/>
      <c r="T1066" s="90"/>
      <c r="U1066" s="90"/>
      <c r="V1066" s="90"/>
      <c r="W1066" s="90"/>
      <c r="X1066" s="90"/>
      <c r="Y1066" s="90"/>
      <c r="Z1066" s="90"/>
      <c r="AA1066" s="90"/>
      <c r="AB1066" s="90"/>
      <c r="AC1066" s="90"/>
      <c r="AD1066" s="90"/>
    </row>
    <row r="1067" spans="2:30" s="82" customFormat="1">
      <c r="B1067" s="90"/>
      <c r="C1067" s="90"/>
      <c r="D1067" s="90"/>
      <c r="E1067" s="90"/>
      <c r="F1067" s="90"/>
      <c r="G1067" s="90"/>
      <c r="H1067" s="90"/>
      <c r="I1067" s="90"/>
      <c r="J1067" s="90"/>
      <c r="K1067" s="90"/>
      <c r="L1067" s="90"/>
      <c r="M1067" s="90"/>
      <c r="N1067" s="90"/>
      <c r="O1067" s="90"/>
      <c r="P1067" s="90"/>
      <c r="Q1067" s="90"/>
      <c r="R1067" s="90"/>
      <c r="S1067" s="90"/>
      <c r="T1067" s="90"/>
      <c r="U1067" s="90"/>
      <c r="V1067" s="90"/>
      <c r="W1067" s="90"/>
      <c r="X1067" s="90"/>
      <c r="Y1067" s="90"/>
      <c r="Z1067" s="90"/>
      <c r="AA1067" s="90"/>
      <c r="AB1067" s="90"/>
      <c r="AC1067" s="90"/>
      <c r="AD1067" s="90"/>
    </row>
    <row r="1068" spans="2:30" s="82" customFormat="1">
      <c r="B1068" s="90"/>
      <c r="C1068" s="90"/>
      <c r="D1068" s="90"/>
      <c r="E1068" s="90"/>
      <c r="F1068" s="90"/>
      <c r="G1068" s="90"/>
      <c r="H1068" s="90"/>
      <c r="I1068" s="90"/>
      <c r="J1068" s="90"/>
      <c r="K1068" s="90"/>
      <c r="L1068" s="90"/>
      <c r="M1068" s="90"/>
      <c r="N1068" s="90"/>
      <c r="O1068" s="90"/>
      <c r="P1068" s="90"/>
      <c r="Q1068" s="90"/>
      <c r="R1068" s="90"/>
      <c r="S1068" s="90"/>
      <c r="T1068" s="90"/>
      <c r="U1068" s="90"/>
      <c r="V1068" s="90"/>
      <c r="W1068" s="90"/>
      <c r="X1068" s="90"/>
      <c r="Y1068" s="90"/>
      <c r="Z1068" s="90"/>
      <c r="AA1068" s="90"/>
      <c r="AB1068" s="90"/>
      <c r="AC1068" s="90"/>
      <c r="AD1068" s="90"/>
    </row>
    <row r="1069" spans="2:30" s="82" customFormat="1">
      <c r="B1069" s="90"/>
      <c r="C1069" s="90"/>
      <c r="D1069" s="90"/>
      <c r="E1069" s="90"/>
      <c r="F1069" s="90"/>
      <c r="G1069" s="90"/>
      <c r="H1069" s="90"/>
      <c r="I1069" s="90"/>
      <c r="J1069" s="90"/>
      <c r="K1069" s="90"/>
      <c r="L1069" s="90"/>
      <c r="M1069" s="90"/>
      <c r="N1069" s="90"/>
      <c r="O1069" s="90"/>
      <c r="P1069" s="90"/>
      <c r="Q1069" s="90"/>
      <c r="R1069" s="90"/>
      <c r="S1069" s="90"/>
      <c r="T1069" s="90"/>
      <c r="U1069" s="90"/>
      <c r="V1069" s="90"/>
      <c r="W1069" s="90"/>
      <c r="X1069" s="90"/>
      <c r="Y1069" s="90"/>
      <c r="Z1069" s="90"/>
      <c r="AA1069" s="90"/>
      <c r="AB1069" s="90"/>
      <c r="AC1069" s="90"/>
      <c r="AD1069" s="90"/>
    </row>
    <row r="1070" spans="2:30" s="82" customFormat="1">
      <c r="B1070" s="90"/>
      <c r="C1070" s="90"/>
      <c r="D1070" s="90"/>
      <c r="E1070" s="90"/>
      <c r="F1070" s="90"/>
      <c r="G1070" s="90"/>
      <c r="H1070" s="90"/>
      <c r="I1070" s="90"/>
      <c r="J1070" s="90"/>
      <c r="K1070" s="90"/>
      <c r="L1070" s="90"/>
      <c r="M1070" s="90"/>
      <c r="N1070" s="90"/>
      <c r="O1070" s="90"/>
      <c r="P1070" s="90"/>
      <c r="Q1070" s="90"/>
      <c r="R1070" s="90"/>
      <c r="S1070" s="90"/>
      <c r="T1070" s="90"/>
      <c r="U1070" s="90"/>
      <c r="V1070" s="90"/>
      <c r="W1070" s="90"/>
      <c r="X1070" s="90"/>
      <c r="Y1070" s="90"/>
      <c r="Z1070" s="90"/>
      <c r="AA1070" s="90"/>
      <c r="AB1070" s="90"/>
      <c r="AC1070" s="90"/>
      <c r="AD1070" s="90"/>
    </row>
    <row r="1071" spans="2:30" s="82" customFormat="1">
      <c r="B1071" s="90"/>
      <c r="C1071" s="90"/>
      <c r="D1071" s="90"/>
      <c r="E1071" s="90"/>
      <c r="F1071" s="90"/>
      <c r="G1071" s="90"/>
      <c r="H1071" s="90"/>
      <c r="I1071" s="90"/>
      <c r="J1071" s="90"/>
      <c r="K1071" s="90"/>
      <c r="L1071" s="90"/>
      <c r="M1071" s="90"/>
      <c r="N1071" s="90"/>
      <c r="O1071" s="90"/>
      <c r="P1071" s="90"/>
      <c r="Q1071" s="90"/>
      <c r="R1071" s="90"/>
      <c r="S1071" s="90"/>
      <c r="T1071" s="90"/>
      <c r="U1071" s="90"/>
      <c r="V1071" s="90"/>
      <c r="W1071" s="90"/>
      <c r="X1071" s="90"/>
      <c r="Y1071" s="90"/>
      <c r="Z1071" s="90"/>
      <c r="AA1071" s="90"/>
      <c r="AB1071" s="90"/>
      <c r="AC1071" s="90"/>
      <c r="AD1071" s="90"/>
    </row>
    <row r="1072" spans="2:30" s="82" customFormat="1">
      <c r="B1072" s="90"/>
      <c r="C1072" s="90"/>
      <c r="D1072" s="90"/>
      <c r="E1072" s="90"/>
      <c r="F1072" s="90"/>
      <c r="G1072" s="90"/>
      <c r="H1072" s="90"/>
      <c r="I1072" s="90"/>
      <c r="J1072" s="90"/>
      <c r="K1072" s="90"/>
      <c r="L1072" s="90"/>
      <c r="M1072" s="90"/>
      <c r="N1072" s="90"/>
      <c r="O1072" s="90"/>
      <c r="P1072" s="90"/>
      <c r="Q1072" s="90"/>
      <c r="R1072" s="90"/>
      <c r="S1072" s="90"/>
      <c r="T1072" s="90"/>
      <c r="U1072" s="90"/>
      <c r="V1072" s="90"/>
      <c r="W1072" s="90"/>
      <c r="X1072" s="90"/>
      <c r="Y1072" s="90"/>
      <c r="Z1072" s="90"/>
      <c r="AA1072" s="90"/>
      <c r="AB1072" s="90"/>
      <c r="AC1072" s="90"/>
      <c r="AD1072" s="90"/>
    </row>
    <row r="1073" spans="2:30" s="82" customFormat="1">
      <c r="B1073" s="90"/>
      <c r="C1073" s="90"/>
      <c r="D1073" s="90"/>
      <c r="E1073" s="90"/>
      <c r="F1073" s="90"/>
      <c r="G1073" s="90"/>
      <c r="H1073" s="90"/>
      <c r="I1073" s="90"/>
      <c r="J1073" s="90"/>
      <c r="K1073" s="90"/>
      <c r="L1073" s="90"/>
      <c r="M1073" s="90"/>
      <c r="N1073" s="90"/>
      <c r="O1073" s="90"/>
      <c r="P1073" s="90"/>
      <c r="Q1073" s="90"/>
      <c r="R1073" s="90"/>
      <c r="S1073" s="90"/>
      <c r="T1073" s="90"/>
      <c r="U1073" s="90"/>
      <c r="V1073" s="90"/>
      <c r="W1073" s="90"/>
      <c r="X1073" s="90"/>
      <c r="Y1073" s="90"/>
      <c r="Z1073" s="90"/>
      <c r="AA1073" s="90"/>
      <c r="AB1073" s="90"/>
      <c r="AC1073" s="90"/>
      <c r="AD1073" s="90"/>
    </row>
    <row r="1074" spans="2:30" s="82" customFormat="1">
      <c r="B1074" s="90"/>
      <c r="C1074" s="90"/>
      <c r="D1074" s="90"/>
      <c r="E1074" s="90"/>
      <c r="F1074" s="90"/>
      <c r="G1074" s="90"/>
      <c r="H1074" s="90"/>
      <c r="I1074" s="90"/>
      <c r="J1074" s="90"/>
      <c r="K1074" s="90"/>
      <c r="L1074" s="90"/>
      <c r="M1074" s="90"/>
      <c r="N1074" s="90"/>
      <c r="O1074" s="90"/>
      <c r="P1074" s="90"/>
      <c r="Q1074" s="90"/>
      <c r="R1074" s="90"/>
      <c r="S1074" s="90"/>
      <c r="T1074" s="90"/>
      <c r="U1074" s="90"/>
      <c r="V1074" s="90"/>
      <c r="W1074" s="90"/>
      <c r="X1074" s="90"/>
      <c r="Y1074" s="90"/>
      <c r="Z1074" s="90"/>
      <c r="AA1074" s="90"/>
      <c r="AB1074" s="90"/>
      <c r="AC1074" s="90"/>
      <c r="AD1074" s="90"/>
    </row>
    <row r="1075" spans="2:30" s="82" customFormat="1">
      <c r="B1075" s="90"/>
      <c r="C1075" s="90"/>
      <c r="D1075" s="90"/>
      <c r="E1075" s="90"/>
      <c r="F1075" s="90"/>
      <c r="G1075" s="90"/>
      <c r="H1075" s="90"/>
      <c r="I1075" s="90"/>
      <c r="J1075" s="90"/>
      <c r="K1075" s="90"/>
      <c r="L1075" s="90"/>
      <c r="M1075" s="90"/>
      <c r="N1075" s="90"/>
      <c r="O1075" s="90"/>
      <c r="P1075" s="90"/>
      <c r="Q1075" s="90"/>
      <c r="R1075" s="90"/>
      <c r="S1075" s="90"/>
      <c r="T1075" s="90"/>
      <c r="U1075" s="90"/>
      <c r="V1075" s="90"/>
      <c r="W1075" s="90"/>
      <c r="X1075" s="90"/>
      <c r="Y1075" s="90"/>
      <c r="Z1075" s="90"/>
      <c r="AA1075" s="90"/>
      <c r="AB1075" s="90"/>
      <c r="AC1075" s="90"/>
      <c r="AD1075" s="90"/>
    </row>
    <row r="1076" spans="2:30" s="82" customFormat="1">
      <c r="B1076" s="90"/>
      <c r="C1076" s="90"/>
      <c r="D1076" s="90"/>
      <c r="E1076" s="90"/>
      <c r="F1076" s="90"/>
      <c r="G1076" s="90"/>
      <c r="H1076" s="90"/>
      <c r="I1076" s="90"/>
      <c r="J1076" s="90"/>
      <c r="K1076" s="90"/>
      <c r="L1076" s="90"/>
      <c r="M1076" s="90"/>
      <c r="N1076" s="90"/>
      <c r="O1076" s="90"/>
      <c r="P1076" s="90"/>
      <c r="Q1076" s="90"/>
      <c r="R1076" s="90"/>
      <c r="S1076" s="90"/>
      <c r="T1076" s="90"/>
      <c r="U1076" s="90"/>
      <c r="V1076" s="90"/>
      <c r="W1076" s="90"/>
      <c r="X1076" s="90"/>
      <c r="Y1076" s="90"/>
      <c r="Z1076" s="90"/>
      <c r="AA1076" s="90"/>
      <c r="AB1076" s="90"/>
      <c r="AC1076" s="90"/>
      <c r="AD1076" s="90"/>
    </row>
    <row r="1077" spans="2:30" s="82" customFormat="1">
      <c r="B1077" s="90"/>
      <c r="C1077" s="90"/>
      <c r="D1077" s="90"/>
      <c r="E1077" s="90"/>
      <c r="F1077" s="90"/>
      <c r="G1077" s="90"/>
      <c r="H1077" s="90"/>
      <c r="I1077" s="90"/>
      <c r="J1077" s="90"/>
      <c r="K1077" s="90"/>
      <c r="L1077" s="90"/>
      <c r="M1077" s="90"/>
      <c r="N1077" s="90"/>
      <c r="O1077" s="90"/>
      <c r="P1077" s="90"/>
      <c r="Q1077" s="90"/>
      <c r="R1077" s="90"/>
      <c r="S1077" s="90"/>
      <c r="T1077" s="90"/>
      <c r="U1077" s="90"/>
      <c r="V1077" s="90"/>
      <c r="W1077" s="90"/>
      <c r="X1077" s="90"/>
      <c r="Y1077" s="90"/>
      <c r="Z1077" s="90"/>
      <c r="AA1077" s="90"/>
      <c r="AB1077" s="90"/>
      <c r="AC1077" s="90"/>
      <c r="AD1077" s="90"/>
    </row>
    <row r="1078" spans="2:30" s="82" customFormat="1">
      <c r="B1078" s="90"/>
      <c r="C1078" s="90"/>
      <c r="D1078" s="90"/>
      <c r="E1078" s="90"/>
      <c r="F1078" s="90"/>
      <c r="G1078" s="90"/>
      <c r="H1078" s="90"/>
      <c r="I1078" s="90"/>
      <c r="J1078" s="90"/>
      <c r="K1078" s="90"/>
      <c r="L1078" s="90"/>
      <c r="M1078" s="90"/>
      <c r="N1078" s="90"/>
      <c r="O1078" s="90"/>
      <c r="P1078" s="90"/>
      <c r="Q1078" s="90"/>
      <c r="R1078" s="90"/>
      <c r="S1078" s="90"/>
      <c r="T1078" s="90"/>
      <c r="U1078" s="90"/>
      <c r="V1078" s="90"/>
      <c r="W1078" s="90"/>
      <c r="X1078" s="90"/>
      <c r="Y1078" s="90"/>
      <c r="Z1078" s="90"/>
      <c r="AA1078" s="90"/>
      <c r="AB1078" s="90"/>
      <c r="AC1078" s="90"/>
      <c r="AD1078" s="90"/>
    </row>
    <row r="1079" spans="2:30" s="82" customFormat="1">
      <c r="B1079" s="90"/>
      <c r="C1079" s="90"/>
      <c r="D1079" s="90"/>
      <c r="E1079" s="90"/>
      <c r="F1079" s="90"/>
      <c r="G1079" s="90"/>
      <c r="H1079" s="90"/>
      <c r="I1079" s="90"/>
      <c r="J1079" s="90"/>
      <c r="K1079" s="90"/>
      <c r="L1079" s="90"/>
      <c r="M1079" s="90"/>
      <c r="N1079" s="90"/>
      <c r="O1079" s="90"/>
      <c r="P1079" s="90"/>
      <c r="Q1079" s="90"/>
      <c r="R1079" s="90"/>
      <c r="S1079" s="90"/>
      <c r="T1079" s="90"/>
      <c r="U1079" s="90"/>
      <c r="V1079" s="90"/>
      <c r="W1079" s="90"/>
      <c r="X1079" s="90"/>
      <c r="Y1079" s="90"/>
      <c r="Z1079" s="90"/>
      <c r="AA1079" s="90"/>
      <c r="AB1079" s="90"/>
      <c r="AC1079" s="90"/>
      <c r="AD1079" s="90"/>
    </row>
    <row r="1080" spans="2:30" s="82" customFormat="1">
      <c r="B1080" s="90"/>
      <c r="C1080" s="90"/>
      <c r="D1080" s="90"/>
      <c r="E1080" s="90"/>
      <c r="F1080" s="90"/>
      <c r="G1080" s="90"/>
      <c r="H1080" s="90"/>
      <c r="I1080" s="90"/>
      <c r="J1080" s="90"/>
      <c r="K1080" s="90"/>
      <c r="L1080" s="90"/>
      <c r="M1080" s="90"/>
      <c r="N1080" s="90"/>
      <c r="O1080" s="90"/>
      <c r="P1080" s="90"/>
      <c r="Q1080" s="90"/>
      <c r="R1080" s="90"/>
      <c r="S1080" s="90"/>
      <c r="T1080" s="90"/>
      <c r="U1080" s="90"/>
      <c r="V1080" s="90"/>
      <c r="W1080" s="90"/>
      <c r="X1080" s="90"/>
      <c r="Y1080" s="90"/>
      <c r="Z1080" s="90"/>
      <c r="AA1080" s="90"/>
      <c r="AB1080" s="90"/>
      <c r="AC1080" s="90"/>
      <c r="AD1080" s="90"/>
    </row>
    <row r="1081" spans="2:30" s="82" customFormat="1">
      <c r="B1081" s="90"/>
      <c r="C1081" s="90"/>
      <c r="D1081" s="90"/>
      <c r="E1081" s="90"/>
      <c r="F1081" s="90"/>
      <c r="G1081" s="90"/>
      <c r="H1081" s="90"/>
      <c r="I1081" s="90"/>
      <c r="J1081" s="90"/>
      <c r="K1081" s="90"/>
      <c r="L1081" s="90"/>
      <c r="M1081" s="90"/>
      <c r="N1081" s="90"/>
      <c r="O1081" s="90"/>
      <c r="P1081" s="90"/>
      <c r="Q1081" s="90"/>
      <c r="R1081" s="90"/>
      <c r="S1081" s="90"/>
      <c r="T1081" s="90"/>
      <c r="U1081" s="90"/>
      <c r="V1081" s="90"/>
      <c r="W1081" s="90"/>
      <c r="X1081" s="90"/>
      <c r="Y1081" s="90"/>
      <c r="Z1081" s="90"/>
      <c r="AA1081" s="90"/>
      <c r="AB1081" s="90"/>
      <c r="AC1081" s="90"/>
      <c r="AD1081" s="90"/>
    </row>
    <row r="1082" spans="2:30" s="82" customFormat="1">
      <c r="B1082" s="90"/>
      <c r="C1082" s="90"/>
      <c r="D1082" s="90"/>
      <c r="E1082" s="90"/>
      <c r="F1082" s="90"/>
      <c r="G1082" s="90"/>
      <c r="H1082" s="90"/>
      <c r="I1082" s="90"/>
      <c r="J1082" s="90"/>
      <c r="K1082" s="90"/>
      <c r="L1082" s="90"/>
      <c r="M1082" s="90"/>
      <c r="N1082" s="90"/>
      <c r="O1082" s="90"/>
      <c r="P1082" s="90"/>
      <c r="Q1082" s="90"/>
      <c r="R1082" s="90"/>
      <c r="S1082" s="90"/>
      <c r="T1082" s="90"/>
      <c r="U1082" s="90"/>
      <c r="V1082" s="90"/>
      <c r="W1082" s="90"/>
      <c r="X1082" s="90"/>
      <c r="Y1082" s="90"/>
      <c r="Z1082" s="90"/>
      <c r="AA1082" s="90"/>
      <c r="AB1082" s="90"/>
      <c r="AC1082" s="90"/>
      <c r="AD1082" s="90"/>
    </row>
    <row r="1083" spans="2:30" s="82" customFormat="1">
      <c r="B1083" s="90"/>
      <c r="C1083" s="90"/>
      <c r="D1083" s="90"/>
      <c r="E1083" s="90"/>
      <c r="F1083" s="90"/>
      <c r="G1083" s="90"/>
      <c r="H1083" s="90"/>
      <c r="I1083" s="90"/>
      <c r="J1083" s="90"/>
      <c r="K1083" s="90"/>
      <c r="L1083" s="90"/>
      <c r="M1083" s="90"/>
      <c r="N1083" s="90"/>
      <c r="O1083" s="90"/>
      <c r="P1083" s="90"/>
      <c r="Q1083" s="90"/>
      <c r="R1083" s="90"/>
      <c r="S1083" s="90"/>
      <c r="T1083" s="90"/>
      <c r="U1083" s="90"/>
      <c r="V1083" s="90"/>
      <c r="W1083" s="90"/>
      <c r="X1083" s="90"/>
      <c r="Y1083" s="90"/>
      <c r="Z1083" s="90"/>
      <c r="AA1083" s="90"/>
      <c r="AB1083" s="90"/>
      <c r="AC1083" s="90"/>
      <c r="AD1083" s="90"/>
    </row>
    <row r="1084" spans="2:30" s="82" customFormat="1">
      <c r="B1084" s="90"/>
      <c r="C1084" s="90"/>
      <c r="D1084" s="90"/>
      <c r="E1084" s="90"/>
      <c r="F1084" s="90"/>
      <c r="G1084" s="90"/>
      <c r="H1084" s="90"/>
      <c r="I1084" s="90"/>
      <c r="J1084" s="90"/>
      <c r="K1084" s="90"/>
      <c r="L1084" s="90"/>
      <c r="M1084" s="90"/>
      <c r="N1084" s="90"/>
      <c r="O1084" s="90"/>
      <c r="P1084" s="90"/>
      <c r="Q1084" s="90"/>
      <c r="R1084" s="90"/>
      <c r="S1084" s="90"/>
      <c r="T1084" s="90"/>
      <c r="U1084" s="90"/>
      <c r="V1084" s="90"/>
      <c r="W1084" s="90"/>
      <c r="X1084" s="90"/>
      <c r="Y1084" s="90"/>
      <c r="Z1084" s="90"/>
      <c r="AA1084" s="90"/>
      <c r="AB1084" s="90"/>
      <c r="AC1084" s="90"/>
      <c r="AD1084" s="90"/>
    </row>
    <row r="1085" spans="2:30" s="82" customFormat="1">
      <c r="B1085" s="90"/>
      <c r="C1085" s="90"/>
      <c r="D1085" s="90"/>
      <c r="E1085" s="90"/>
      <c r="F1085" s="90"/>
      <c r="G1085" s="90"/>
      <c r="H1085" s="90"/>
      <c r="I1085" s="90"/>
      <c r="J1085" s="90"/>
      <c r="K1085" s="90"/>
      <c r="L1085" s="90"/>
      <c r="M1085" s="90"/>
      <c r="N1085" s="90"/>
      <c r="O1085" s="90"/>
      <c r="P1085" s="90"/>
      <c r="Q1085" s="90"/>
      <c r="R1085" s="90"/>
      <c r="S1085" s="90"/>
      <c r="T1085" s="90"/>
      <c r="U1085" s="90"/>
      <c r="V1085" s="90"/>
      <c r="W1085" s="90"/>
      <c r="X1085" s="90"/>
      <c r="Y1085" s="90"/>
      <c r="Z1085" s="90"/>
      <c r="AA1085" s="90"/>
      <c r="AB1085" s="90"/>
      <c r="AC1085" s="90"/>
      <c r="AD1085" s="90"/>
    </row>
    <row r="1086" spans="2:30" s="82" customFormat="1">
      <c r="B1086" s="90"/>
      <c r="C1086" s="90"/>
      <c r="D1086" s="90"/>
      <c r="E1086" s="90"/>
      <c r="F1086" s="90"/>
      <c r="G1086" s="90"/>
      <c r="H1086" s="90"/>
      <c r="I1086" s="90"/>
      <c r="J1086" s="90"/>
      <c r="K1086" s="90"/>
      <c r="L1086" s="90"/>
      <c r="M1086" s="90"/>
      <c r="N1086" s="90"/>
      <c r="O1086" s="90"/>
      <c r="P1086" s="90"/>
      <c r="Q1086" s="90"/>
      <c r="R1086" s="90"/>
      <c r="S1086" s="90"/>
      <c r="T1086" s="90"/>
      <c r="U1086" s="90"/>
      <c r="V1086" s="90"/>
      <c r="W1086" s="90"/>
      <c r="X1086" s="90"/>
      <c r="Y1086" s="90"/>
      <c r="Z1086" s="90"/>
      <c r="AA1086" s="90"/>
      <c r="AB1086" s="90"/>
      <c r="AC1086" s="90"/>
      <c r="AD1086" s="90"/>
    </row>
    <row r="1087" spans="2:30" s="82" customFormat="1">
      <c r="B1087" s="90"/>
      <c r="C1087" s="90"/>
      <c r="D1087" s="90"/>
      <c r="E1087" s="90"/>
      <c r="F1087" s="90"/>
      <c r="G1087" s="90"/>
      <c r="H1087" s="90"/>
      <c r="I1087" s="90"/>
      <c r="J1087" s="90"/>
      <c r="K1087" s="90"/>
      <c r="L1087" s="90"/>
      <c r="M1087" s="90"/>
      <c r="N1087" s="90"/>
      <c r="O1087" s="90"/>
      <c r="P1087" s="90"/>
      <c r="Q1087" s="90"/>
      <c r="R1087" s="90"/>
      <c r="S1087" s="90"/>
      <c r="T1087" s="90"/>
      <c r="U1087" s="90"/>
      <c r="V1087" s="90"/>
      <c r="W1087" s="90"/>
      <c r="X1087" s="90"/>
      <c r="Y1087" s="90"/>
      <c r="Z1087" s="90"/>
      <c r="AA1087" s="90"/>
      <c r="AB1087" s="90"/>
      <c r="AC1087" s="90"/>
      <c r="AD1087" s="90"/>
    </row>
    <row r="1088" spans="2:30" s="82" customFormat="1">
      <c r="B1088" s="90"/>
      <c r="C1088" s="90"/>
      <c r="D1088" s="90"/>
      <c r="E1088" s="90"/>
      <c r="F1088" s="90"/>
      <c r="G1088" s="90"/>
      <c r="H1088" s="90"/>
      <c r="I1088" s="90"/>
      <c r="J1088" s="90"/>
      <c r="K1088" s="90"/>
      <c r="L1088" s="90"/>
      <c r="M1088" s="90"/>
      <c r="N1088" s="90"/>
      <c r="O1088" s="90"/>
      <c r="P1088" s="90"/>
      <c r="Q1088" s="90"/>
      <c r="R1088" s="90"/>
      <c r="S1088" s="90"/>
      <c r="T1088" s="90"/>
      <c r="U1088" s="90"/>
      <c r="V1088" s="90"/>
      <c r="W1088" s="90"/>
      <c r="X1088" s="90"/>
      <c r="Y1088" s="90"/>
      <c r="Z1088" s="90"/>
      <c r="AA1088" s="90"/>
      <c r="AB1088" s="90"/>
      <c r="AC1088" s="90"/>
      <c r="AD1088" s="90"/>
    </row>
    <row r="1089" spans="2:30" s="82" customFormat="1">
      <c r="B1089" s="90"/>
      <c r="C1089" s="90"/>
      <c r="D1089" s="90"/>
      <c r="E1089" s="90"/>
      <c r="F1089" s="90"/>
      <c r="G1089" s="90"/>
      <c r="H1089" s="90"/>
      <c r="I1089" s="90"/>
      <c r="J1089" s="90"/>
      <c r="K1089" s="90"/>
      <c r="L1089" s="90"/>
      <c r="M1089" s="90"/>
      <c r="N1089" s="90"/>
      <c r="O1089" s="90"/>
      <c r="P1089" s="90"/>
      <c r="Q1089" s="90"/>
      <c r="R1089" s="90"/>
      <c r="S1089" s="90"/>
      <c r="T1089" s="90"/>
      <c r="U1089" s="90"/>
      <c r="V1089" s="90"/>
      <c r="W1089" s="90"/>
      <c r="X1089" s="90"/>
      <c r="Y1089" s="90"/>
      <c r="Z1089" s="90"/>
      <c r="AA1089" s="90"/>
      <c r="AB1089" s="90"/>
      <c r="AC1089" s="90"/>
      <c r="AD1089" s="90"/>
    </row>
    <row r="1090" spans="2:30" s="82" customFormat="1">
      <c r="B1090" s="90"/>
      <c r="C1090" s="90"/>
      <c r="D1090" s="90"/>
      <c r="E1090" s="90"/>
      <c r="F1090" s="90"/>
      <c r="G1090" s="90"/>
      <c r="H1090" s="90"/>
      <c r="I1090" s="90"/>
      <c r="J1090" s="90"/>
      <c r="K1090" s="90"/>
      <c r="L1090" s="90"/>
      <c r="M1090" s="90"/>
      <c r="N1090" s="90"/>
      <c r="O1090" s="90"/>
      <c r="P1090" s="90"/>
      <c r="Q1090" s="90"/>
      <c r="R1090" s="90"/>
      <c r="S1090" s="90"/>
      <c r="T1090" s="90"/>
      <c r="U1090" s="90"/>
      <c r="V1090" s="90"/>
      <c r="W1090" s="90"/>
      <c r="X1090" s="90"/>
      <c r="Y1090" s="90"/>
      <c r="Z1090" s="90"/>
      <c r="AA1090" s="90"/>
      <c r="AB1090" s="90"/>
      <c r="AC1090" s="90"/>
      <c r="AD1090" s="90"/>
    </row>
    <row r="1091" spans="2:30" s="82" customFormat="1">
      <c r="B1091" s="90"/>
      <c r="C1091" s="90"/>
      <c r="D1091" s="90"/>
      <c r="E1091" s="90"/>
      <c r="F1091" s="90"/>
      <c r="G1091" s="90"/>
      <c r="H1091" s="90"/>
      <c r="I1091" s="90"/>
      <c r="J1091" s="90"/>
      <c r="K1091" s="90"/>
      <c r="L1091" s="90"/>
      <c r="M1091" s="90"/>
      <c r="N1091" s="90"/>
      <c r="O1091" s="90"/>
      <c r="P1091" s="90"/>
      <c r="Q1091" s="90"/>
      <c r="R1091" s="90"/>
      <c r="S1091" s="90"/>
      <c r="T1091" s="90"/>
      <c r="U1091" s="90"/>
      <c r="V1091" s="90"/>
      <c r="W1091" s="90"/>
      <c r="X1091" s="90"/>
      <c r="Y1091" s="90"/>
      <c r="Z1091" s="90"/>
      <c r="AA1091" s="90"/>
      <c r="AB1091" s="90"/>
      <c r="AC1091" s="90"/>
      <c r="AD1091" s="90"/>
    </row>
    <row r="1092" spans="2:30" s="82" customFormat="1">
      <c r="B1092" s="90"/>
      <c r="C1092" s="90"/>
      <c r="D1092" s="90"/>
      <c r="E1092" s="90"/>
      <c r="F1092" s="90"/>
      <c r="G1092" s="90"/>
      <c r="H1092" s="90"/>
      <c r="I1092" s="90"/>
      <c r="J1092" s="90"/>
      <c r="K1092" s="90"/>
      <c r="L1092" s="90"/>
      <c r="M1092" s="90"/>
      <c r="N1092" s="90"/>
      <c r="O1092" s="90"/>
      <c r="P1092" s="90"/>
      <c r="Q1092" s="90"/>
      <c r="R1092" s="90"/>
      <c r="S1092" s="90"/>
      <c r="T1092" s="90"/>
      <c r="U1092" s="90"/>
      <c r="V1092" s="90"/>
      <c r="W1092" s="90"/>
      <c r="X1092" s="90"/>
      <c r="Y1092" s="90"/>
      <c r="Z1092" s="90"/>
      <c r="AA1092" s="90"/>
      <c r="AB1092" s="90"/>
      <c r="AC1092" s="90"/>
      <c r="AD1092" s="90"/>
    </row>
    <row r="1093" spans="2:30" s="82" customFormat="1">
      <c r="B1093" s="90"/>
      <c r="C1093" s="90"/>
      <c r="D1093" s="90"/>
      <c r="E1093" s="90"/>
      <c r="F1093" s="90"/>
      <c r="G1093" s="90"/>
      <c r="H1093" s="90"/>
      <c r="I1093" s="90"/>
      <c r="J1093" s="90"/>
      <c r="K1093" s="90"/>
      <c r="L1093" s="90"/>
      <c r="M1093" s="90"/>
      <c r="N1093" s="90"/>
      <c r="O1093" s="90"/>
      <c r="P1093" s="90"/>
      <c r="Q1093" s="90"/>
      <c r="R1093" s="90"/>
      <c r="S1093" s="90"/>
      <c r="T1093" s="90"/>
      <c r="U1093" s="90"/>
      <c r="V1093" s="90"/>
      <c r="W1093" s="90"/>
      <c r="X1093" s="90"/>
      <c r="Y1093" s="90"/>
      <c r="Z1093" s="90"/>
      <c r="AA1093" s="90"/>
      <c r="AB1093" s="90"/>
      <c r="AC1093" s="90"/>
      <c r="AD1093" s="90"/>
    </row>
    <row r="1094" spans="2:30" s="82" customFormat="1">
      <c r="B1094" s="90"/>
      <c r="C1094" s="90"/>
      <c r="D1094" s="90"/>
      <c r="E1094" s="90"/>
      <c r="F1094" s="90"/>
      <c r="G1094" s="90"/>
      <c r="H1094" s="90"/>
      <c r="I1094" s="90"/>
      <c r="J1094" s="90"/>
      <c r="K1094" s="90"/>
      <c r="L1094" s="90"/>
      <c r="M1094" s="90"/>
      <c r="N1094" s="90"/>
      <c r="O1094" s="90"/>
      <c r="P1094" s="90"/>
      <c r="Q1094" s="90"/>
      <c r="R1094" s="90"/>
      <c r="S1094" s="90"/>
      <c r="T1094" s="90"/>
      <c r="U1094" s="90"/>
      <c r="V1094" s="90"/>
      <c r="W1094" s="90"/>
      <c r="X1094" s="90"/>
      <c r="Y1094" s="90"/>
      <c r="Z1094" s="90"/>
      <c r="AA1094" s="90"/>
      <c r="AB1094" s="90"/>
      <c r="AC1094" s="90"/>
      <c r="AD1094" s="90"/>
    </row>
    <row r="1095" spans="2:30" s="82" customFormat="1">
      <c r="B1095" s="90"/>
      <c r="C1095" s="90"/>
      <c r="D1095" s="90"/>
      <c r="E1095" s="90"/>
      <c r="F1095" s="90"/>
      <c r="G1095" s="90"/>
      <c r="H1095" s="90"/>
      <c r="I1095" s="90"/>
      <c r="J1095" s="90"/>
      <c r="K1095" s="90"/>
      <c r="L1095" s="90"/>
      <c r="M1095" s="90"/>
      <c r="N1095" s="90"/>
      <c r="O1095" s="90"/>
      <c r="P1095" s="90"/>
      <c r="Q1095" s="90"/>
      <c r="R1095" s="90"/>
      <c r="S1095" s="90"/>
      <c r="T1095" s="90"/>
      <c r="U1095" s="90"/>
      <c r="V1095" s="90"/>
      <c r="W1095" s="90"/>
      <c r="X1095" s="90"/>
      <c r="Y1095" s="90"/>
      <c r="Z1095" s="90"/>
      <c r="AA1095" s="90"/>
      <c r="AB1095" s="90"/>
      <c r="AC1095" s="90"/>
      <c r="AD1095" s="90"/>
    </row>
    <row r="1096" spans="2:30" s="82" customFormat="1">
      <c r="B1096" s="90"/>
      <c r="C1096" s="90"/>
      <c r="D1096" s="90"/>
      <c r="E1096" s="90"/>
      <c r="F1096" s="90"/>
      <c r="G1096" s="90"/>
      <c r="H1096" s="90"/>
      <c r="I1096" s="90"/>
      <c r="J1096" s="90"/>
      <c r="K1096" s="90"/>
      <c r="L1096" s="90"/>
      <c r="M1096" s="90"/>
      <c r="N1096" s="90"/>
      <c r="O1096" s="90"/>
      <c r="P1096" s="90"/>
      <c r="Q1096" s="90"/>
      <c r="R1096" s="90"/>
      <c r="S1096" s="90"/>
      <c r="T1096" s="90"/>
      <c r="U1096" s="90"/>
      <c r="V1096" s="90"/>
      <c r="W1096" s="90"/>
      <c r="X1096" s="90"/>
      <c r="Y1096" s="90"/>
      <c r="Z1096" s="90"/>
      <c r="AA1096" s="90"/>
      <c r="AB1096" s="90"/>
      <c r="AC1096" s="90"/>
      <c r="AD1096" s="90"/>
    </row>
    <row r="1097" spans="2:30" s="82" customFormat="1">
      <c r="B1097" s="90"/>
      <c r="C1097" s="90"/>
      <c r="D1097" s="90"/>
      <c r="E1097" s="90"/>
      <c r="F1097" s="90"/>
      <c r="G1097" s="90"/>
      <c r="H1097" s="90"/>
      <c r="I1097" s="90"/>
      <c r="J1097" s="90"/>
      <c r="K1097" s="90"/>
      <c r="L1097" s="90"/>
      <c r="M1097" s="90"/>
      <c r="N1097" s="90"/>
      <c r="O1097" s="90"/>
      <c r="P1097" s="90"/>
      <c r="Q1097" s="90"/>
      <c r="R1097" s="90"/>
      <c r="S1097" s="90"/>
      <c r="T1097" s="90"/>
      <c r="U1097" s="90"/>
      <c r="V1097" s="90"/>
      <c r="W1097" s="90"/>
      <c r="X1097" s="90"/>
      <c r="Y1097" s="90"/>
      <c r="Z1097" s="90"/>
      <c r="AA1097" s="90"/>
      <c r="AB1097" s="90"/>
      <c r="AC1097" s="90"/>
      <c r="AD1097" s="90"/>
    </row>
    <row r="1098" spans="2:30" s="82" customFormat="1">
      <c r="B1098" s="90"/>
      <c r="C1098" s="90"/>
      <c r="D1098" s="90"/>
      <c r="E1098" s="90"/>
      <c r="F1098" s="90"/>
      <c r="G1098" s="90"/>
      <c r="H1098" s="90"/>
      <c r="I1098" s="90"/>
      <c r="J1098" s="90"/>
      <c r="K1098" s="90"/>
      <c r="L1098" s="90"/>
      <c r="M1098" s="90"/>
      <c r="N1098" s="90"/>
      <c r="O1098" s="90"/>
      <c r="P1098" s="90"/>
      <c r="Q1098" s="90"/>
      <c r="R1098" s="90"/>
      <c r="S1098" s="90"/>
      <c r="T1098" s="90"/>
      <c r="U1098" s="90"/>
      <c r="V1098" s="90"/>
      <c r="W1098" s="90"/>
      <c r="X1098" s="90"/>
      <c r="Y1098" s="90"/>
      <c r="Z1098" s="90"/>
      <c r="AA1098" s="90"/>
      <c r="AB1098" s="90"/>
      <c r="AC1098" s="90"/>
      <c r="AD1098" s="90"/>
    </row>
    <row r="1099" spans="2:30" s="82" customFormat="1">
      <c r="B1099" s="90"/>
      <c r="C1099" s="90"/>
      <c r="D1099" s="90"/>
      <c r="E1099" s="90"/>
      <c r="F1099" s="90"/>
      <c r="G1099" s="90"/>
      <c r="H1099" s="90"/>
      <c r="I1099" s="90"/>
      <c r="J1099" s="90"/>
      <c r="K1099" s="90"/>
      <c r="L1099" s="90"/>
      <c r="M1099" s="90"/>
      <c r="N1099" s="90"/>
      <c r="O1099" s="90"/>
      <c r="P1099" s="90"/>
      <c r="Q1099" s="90"/>
      <c r="R1099" s="90"/>
      <c r="S1099" s="90"/>
      <c r="T1099" s="90"/>
      <c r="U1099" s="90"/>
      <c r="V1099" s="90"/>
      <c r="W1099" s="90"/>
      <c r="X1099" s="90"/>
      <c r="Y1099" s="90"/>
      <c r="Z1099" s="90"/>
      <c r="AA1099" s="90"/>
      <c r="AB1099" s="90"/>
      <c r="AC1099" s="90"/>
      <c r="AD1099" s="90"/>
    </row>
    <row r="1100" spans="2:30" s="82" customFormat="1">
      <c r="B1100" s="90"/>
      <c r="C1100" s="90"/>
      <c r="D1100" s="90"/>
      <c r="E1100" s="90"/>
      <c r="F1100" s="90"/>
      <c r="G1100" s="90"/>
      <c r="H1100" s="90"/>
      <c r="I1100" s="90"/>
      <c r="J1100" s="90"/>
      <c r="K1100" s="90"/>
      <c r="L1100" s="90"/>
      <c r="M1100" s="90"/>
      <c r="N1100" s="90"/>
      <c r="O1100" s="90"/>
      <c r="P1100" s="90"/>
      <c r="Q1100" s="90"/>
      <c r="R1100" s="90"/>
      <c r="S1100" s="90"/>
      <c r="T1100" s="90"/>
      <c r="U1100" s="90"/>
      <c r="V1100" s="90"/>
      <c r="W1100" s="90"/>
      <c r="X1100" s="90"/>
      <c r="Y1100" s="90"/>
      <c r="Z1100" s="90"/>
      <c r="AA1100" s="90"/>
      <c r="AB1100" s="90"/>
      <c r="AC1100" s="90"/>
      <c r="AD1100" s="90"/>
    </row>
    <row r="1101" spans="2:30" s="82" customFormat="1">
      <c r="B1101" s="90"/>
      <c r="C1101" s="90"/>
      <c r="D1101" s="90"/>
      <c r="E1101" s="90"/>
      <c r="F1101" s="90"/>
      <c r="G1101" s="90"/>
      <c r="H1101" s="90"/>
      <c r="I1101" s="90"/>
      <c r="J1101" s="90"/>
      <c r="K1101" s="90"/>
      <c r="L1101" s="90"/>
      <c r="M1101" s="90"/>
      <c r="N1101" s="90"/>
      <c r="O1101" s="90"/>
      <c r="P1101" s="90"/>
      <c r="Q1101" s="90"/>
      <c r="R1101" s="90"/>
      <c r="S1101" s="90"/>
      <c r="T1101" s="90"/>
      <c r="U1101" s="90"/>
      <c r="V1101" s="90"/>
      <c r="W1101" s="90"/>
      <c r="X1101" s="90"/>
      <c r="Y1101" s="90"/>
      <c r="Z1101" s="90"/>
      <c r="AA1101" s="90"/>
      <c r="AB1101" s="90"/>
      <c r="AC1101" s="90"/>
      <c r="AD1101" s="90"/>
    </row>
    <row r="1102" spans="2:30" s="82" customFormat="1">
      <c r="B1102" s="90"/>
      <c r="C1102" s="90"/>
      <c r="D1102" s="90"/>
      <c r="E1102" s="90"/>
      <c r="F1102" s="90"/>
      <c r="G1102" s="90"/>
      <c r="H1102" s="90"/>
      <c r="I1102" s="90"/>
      <c r="J1102" s="90"/>
      <c r="K1102" s="90"/>
      <c r="L1102" s="90"/>
      <c r="M1102" s="90"/>
      <c r="N1102" s="90"/>
      <c r="O1102" s="90"/>
      <c r="P1102" s="90"/>
      <c r="Q1102" s="90"/>
      <c r="R1102" s="90"/>
      <c r="S1102" s="90"/>
      <c r="T1102" s="90"/>
      <c r="U1102" s="90"/>
      <c r="V1102" s="90"/>
      <c r="W1102" s="90"/>
      <c r="X1102" s="90"/>
      <c r="Y1102" s="90"/>
      <c r="Z1102" s="90"/>
      <c r="AA1102" s="90"/>
      <c r="AB1102" s="90"/>
      <c r="AC1102" s="90"/>
      <c r="AD1102" s="90"/>
    </row>
    <row r="1103" spans="2:30" s="82" customFormat="1">
      <c r="B1103" s="90"/>
      <c r="C1103" s="90"/>
      <c r="D1103" s="90"/>
      <c r="E1103" s="90"/>
      <c r="F1103" s="90"/>
      <c r="G1103" s="90"/>
      <c r="H1103" s="90"/>
      <c r="I1103" s="90"/>
      <c r="J1103" s="90"/>
      <c r="K1103" s="90"/>
      <c r="L1103" s="90"/>
      <c r="M1103" s="90"/>
      <c r="N1103" s="90"/>
      <c r="O1103" s="90"/>
      <c r="P1103" s="90"/>
      <c r="Q1103" s="90"/>
      <c r="R1103" s="90"/>
      <c r="S1103" s="90"/>
      <c r="T1103" s="90"/>
      <c r="U1103" s="90"/>
      <c r="V1103" s="90"/>
      <c r="W1103" s="90"/>
      <c r="X1103" s="90"/>
      <c r="Y1103" s="90"/>
      <c r="Z1103" s="90"/>
      <c r="AA1103" s="90"/>
      <c r="AB1103" s="90"/>
      <c r="AC1103" s="90"/>
      <c r="AD1103" s="90"/>
    </row>
    <row r="1104" spans="2:30" s="82" customFormat="1">
      <c r="B1104" s="90"/>
      <c r="C1104" s="90"/>
      <c r="D1104" s="90"/>
      <c r="E1104" s="90"/>
      <c r="F1104" s="90"/>
      <c r="G1104" s="90"/>
      <c r="H1104" s="90"/>
      <c r="I1104" s="90"/>
      <c r="J1104" s="90"/>
      <c r="K1104" s="90"/>
      <c r="L1104" s="90"/>
      <c r="M1104" s="90"/>
      <c r="N1104" s="90"/>
      <c r="O1104" s="90"/>
      <c r="P1104" s="90"/>
      <c r="Q1104" s="90"/>
      <c r="R1104" s="90"/>
      <c r="S1104" s="90"/>
      <c r="T1104" s="90"/>
      <c r="U1104" s="90"/>
      <c r="V1104" s="90"/>
      <c r="W1104" s="90"/>
      <c r="X1104" s="90"/>
      <c r="Y1104" s="90"/>
      <c r="Z1104" s="90"/>
      <c r="AA1104" s="90"/>
      <c r="AB1104" s="90"/>
      <c r="AC1104" s="90"/>
      <c r="AD1104" s="90"/>
    </row>
    <row r="1105" spans="2:30" s="82" customFormat="1">
      <c r="B1105" s="90"/>
      <c r="C1105" s="90"/>
      <c r="D1105" s="90"/>
      <c r="E1105" s="90"/>
      <c r="F1105" s="90"/>
      <c r="G1105" s="90"/>
      <c r="H1105" s="90"/>
      <c r="I1105" s="90"/>
      <c r="J1105" s="90"/>
      <c r="K1105" s="90"/>
      <c r="L1105" s="90"/>
      <c r="M1105" s="90"/>
      <c r="N1105" s="90"/>
      <c r="O1105" s="90"/>
      <c r="P1105" s="90"/>
      <c r="Q1105" s="90"/>
      <c r="R1105" s="90"/>
      <c r="S1105" s="90"/>
      <c r="T1105" s="90"/>
      <c r="U1105" s="90"/>
      <c r="V1105" s="90"/>
      <c r="W1105" s="90"/>
      <c r="X1105" s="90"/>
      <c r="Y1105" s="90"/>
      <c r="Z1105" s="90"/>
      <c r="AA1105" s="90"/>
      <c r="AB1105" s="90"/>
      <c r="AC1105" s="90"/>
      <c r="AD1105" s="90"/>
    </row>
    <row r="1106" spans="2:30" s="82" customFormat="1">
      <c r="B1106" s="90"/>
      <c r="C1106" s="90"/>
      <c r="D1106" s="90"/>
      <c r="E1106" s="90"/>
      <c r="F1106" s="90"/>
      <c r="G1106" s="90"/>
      <c r="H1106" s="90"/>
      <c r="I1106" s="90"/>
      <c r="J1106" s="90"/>
      <c r="K1106" s="90"/>
      <c r="L1106" s="90"/>
      <c r="M1106" s="90"/>
      <c r="N1106" s="90"/>
      <c r="O1106" s="90"/>
      <c r="P1106" s="90"/>
      <c r="Q1106" s="90"/>
      <c r="R1106" s="90"/>
      <c r="S1106" s="90"/>
      <c r="T1106" s="90"/>
      <c r="U1106" s="90"/>
      <c r="V1106" s="90"/>
      <c r="W1106" s="90"/>
      <c r="X1106" s="90"/>
      <c r="Y1106" s="90"/>
      <c r="Z1106" s="90"/>
      <c r="AA1106" s="90"/>
      <c r="AB1106" s="90"/>
      <c r="AC1106" s="90"/>
      <c r="AD1106" s="90"/>
    </row>
    <row r="1107" spans="2:30" s="82" customFormat="1">
      <c r="B1107" s="90"/>
      <c r="C1107" s="90"/>
      <c r="D1107" s="90"/>
      <c r="E1107" s="90"/>
      <c r="F1107" s="90"/>
      <c r="G1107" s="90"/>
      <c r="H1107" s="90"/>
      <c r="I1107" s="90"/>
      <c r="J1107" s="90"/>
      <c r="K1107" s="90"/>
      <c r="L1107" s="90"/>
      <c r="M1107" s="90"/>
      <c r="N1107" s="90"/>
      <c r="O1107" s="90"/>
      <c r="P1107" s="90"/>
      <c r="Q1107" s="90"/>
      <c r="R1107" s="90"/>
      <c r="S1107" s="90"/>
      <c r="T1107" s="90"/>
      <c r="U1107" s="90"/>
      <c r="V1107" s="90"/>
      <c r="W1107" s="90"/>
      <c r="X1107" s="90"/>
      <c r="Y1107" s="90"/>
      <c r="Z1107" s="90"/>
      <c r="AA1107" s="90"/>
      <c r="AB1107" s="90"/>
      <c r="AC1107" s="90"/>
      <c r="AD1107" s="90"/>
    </row>
    <row r="1108" spans="2:30" s="82" customFormat="1">
      <c r="B1108" s="90"/>
      <c r="C1108" s="90"/>
      <c r="D1108" s="90"/>
      <c r="E1108" s="90"/>
      <c r="F1108" s="90"/>
      <c r="G1108" s="90"/>
      <c r="H1108" s="90"/>
      <c r="I1108" s="90"/>
      <c r="J1108" s="90"/>
      <c r="K1108" s="90"/>
      <c r="L1108" s="90"/>
      <c r="M1108" s="90"/>
      <c r="N1108" s="90"/>
      <c r="O1108" s="90"/>
      <c r="P1108" s="90"/>
      <c r="Q1108" s="90"/>
      <c r="R1108" s="90"/>
      <c r="S1108" s="90"/>
      <c r="T1108" s="90"/>
      <c r="U1108" s="90"/>
      <c r="V1108" s="90"/>
      <c r="W1108" s="90"/>
      <c r="X1108" s="90"/>
      <c r="Y1108" s="90"/>
      <c r="Z1108" s="90"/>
      <c r="AA1108" s="90"/>
      <c r="AB1108" s="90"/>
      <c r="AC1108" s="90"/>
      <c r="AD1108" s="90"/>
    </row>
    <row r="1109" spans="2:30" s="82" customFormat="1">
      <c r="B1109" s="90"/>
      <c r="C1109" s="90"/>
      <c r="D1109" s="90"/>
      <c r="E1109" s="90"/>
      <c r="F1109" s="90"/>
      <c r="G1109" s="90"/>
      <c r="H1109" s="90"/>
      <c r="I1109" s="90"/>
      <c r="J1109" s="90"/>
      <c r="K1109" s="90"/>
      <c r="L1109" s="90"/>
      <c r="M1109" s="90"/>
      <c r="N1109" s="90"/>
      <c r="O1109" s="90"/>
      <c r="P1109" s="90"/>
      <c r="Q1109" s="90"/>
      <c r="R1109" s="90"/>
      <c r="S1109" s="90"/>
      <c r="T1109" s="90"/>
      <c r="U1109" s="90"/>
      <c r="V1109" s="90"/>
      <c r="W1109" s="90"/>
      <c r="X1109" s="90"/>
      <c r="Y1109" s="90"/>
      <c r="Z1109" s="90"/>
      <c r="AA1109" s="90"/>
      <c r="AB1109" s="90"/>
      <c r="AC1109" s="90"/>
      <c r="AD1109" s="90"/>
    </row>
    <row r="1110" spans="2:30" s="82" customFormat="1">
      <c r="B1110" s="90"/>
      <c r="C1110" s="90"/>
      <c r="D1110" s="90"/>
      <c r="E1110" s="90"/>
      <c r="F1110" s="90"/>
      <c r="G1110" s="90"/>
      <c r="H1110" s="90"/>
      <c r="I1110" s="90"/>
      <c r="J1110" s="90"/>
      <c r="K1110" s="90"/>
      <c r="L1110" s="90"/>
      <c r="M1110" s="90"/>
      <c r="N1110" s="90"/>
      <c r="O1110" s="90"/>
      <c r="P1110" s="90"/>
      <c r="Q1110" s="90"/>
      <c r="R1110" s="90"/>
      <c r="S1110" s="90"/>
      <c r="T1110" s="90"/>
      <c r="U1110" s="90"/>
      <c r="V1110" s="90"/>
      <c r="W1110" s="90"/>
      <c r="X1110" s="90"/>
      <c r="Y1110" s="90"/>
      <c r="Z1110" s="90"/>
      <c r="AA1110" s="90"/>
      <c r="AB1110" s="90"/>
      <c r="AC1110" s="90"/>
      <c r="AD1110" s="90"/>
    </row>
    <row r="1111" spans="2:30" s="82" customFormat="1">
      <c r="B1111" s="90"/>
      <c r="C1111" s="90"/>
      <c r="D1111" s="90"/>
      <c r="E1111" s="90"/>
      <c r="F1111" s="90"/>
      <c r="G1111" s="90"/>
      <c r="H1111" s="90"/>
      <c r="I1111" s="90"/>
      <c r="J1111" s="90"/>
      <c r="K1111" s="90"/>
      <c r="L1111" s="90"/>
      <c r="M1111" s="90"/>
      <c r="N1111" s="90"/>
      <c r="O1111" s="90"/>
      <c r="P1111" s="90"/>
      <c r="Q1111" s="90"/>
      <c r="R1111" s="90"/>
      <c r="S1111" s="90"/>
      <c r="T1111" s="90"/>
      <c r="U1111" s="90"/>
      <c r="V1111" s="90"/>
      <c r="W1111" s="90"/>
      <c r="X1111" s="90"/>
      <c r="Y1111" s="90"/>
      <c r="Z1111" s="90"/>
      <c r="AA1111" s="90"/>
      <c r="AB1111" s="90"/>
      <c r="AC1111" s="90"/>
      <c r="AD1111" s="90"/>
    </row>
    <row r="1112" spans="2:30" s="82" customFormat="1">
      <c r="B1112" s="90"/>
      <c r="C1112" s="90"/>
      <c r="D1112" s="90"/>
      <c r="E1112" s="90"/>
      <c r="F1112" s="90"/>
      <c r="G1112" s="90"/>
      <c r="H1112" s="90"/>
      <c r="I1112" s="90"/>
      <c r="J1112" s="90"/>
      <c r="K1112" s="90"/>
      <c r="L1112" s="90"/>
      <c r="M1112" s="90"/>
      <c r="N1112" s="90"/>
      <c r="O1112" s="90"/>
      <c r="P1112" s="90"/>
      <c r="Q1112" s="90"/>
      <c r="R1112" s="90"/>
      <c r="S1112" s="90"/>
      <c r="T1112" s="90"/>
      <c r="U1112" s="90"/>
      <c r="V1112" s="90"/>
      <c r="W1112" s="90"/>
      <c r="X1112" s="90"/>
      <c r="Y1112" s="90"/>
      <c r="Z1112" s="90"/>
      <c r="AA1112" s="90"/>
      <c r="AB1112" s="90"/>
      <c r="AC1112" s="90"/>
      <c r="AD1112" s="90"/>
    </row>
    <row r="1113" spans="2:30" s="82" customFormat="1">
      <c r="B1113" s="90"/>
      <c r="C1113" s="90"/>
      <c r="D1113" s="90"/>
      <c r="E1113" s="90"/>
      <c r="F1113" s="90"/>
      <c r="G1113" s="90"/>
      <c r="H1113" s="90"/>
      <c r="I1113" s="90"/>
      <c r="J1113" s="90"/>
      <c r="K1113" s="90"/>
      <c r="L1113" s="90"/>
      <c r="M1113" s="90"/>
      <c r="N1113" s="90"/>
      <c r="O1113" s="90"/>
      <c r="P1113" s="90"/>
      <c r="Q1113" s="90"/>
      <c r="R1113" s="90"/>
      <c r="S1113" s="90"/>
      <c r="T1113" s="90"/>
      <c r="U1113" s="90"/>
      <c r="V1113" s="90"/>
      <c r="W1113" s="90"/>
      <c r="X1113" s="90"/>
      <c r="Y1113" s="90"/>
      <c r="Z1113" s="90"/>
      <c r="AA1113" s="90"/>
      <c r="AB1113" s="90"/>
      <c r="AC1113" s="90"/>
      <c r="AD1113" s="90"/>
    </row>
    <row r="1114" spans="2:30" s="82" customFormat="1">
      <c r="B1114" s="90"/>
      <c r="C1114" s="90"/>
      <c r="D1114" s="90"/>
      <c r="E1114" s="90"/>
      <c r="F1114" s="90"/>
      <c r="G1114" s="90"/>
      <c r="H1114" s="90"/>
      <c r="I1114" s="90"/>
      <c r="J1114" s="90"/>
      <c r="K1114" s="90"/>
      <c r="L1114" s="90"/>
      <c r="M1114" s="90"/>
      <c r="N1114" s="90"/>
      <c r="O1114" s="90"/>
      <c r="P1114" s="90"/>
      <c r="Q1114" s="90"/>
      <c r="R1114" s="90"/>
      <c r="S1114" s="90"/>
      <c r="T1114" s="90"/>
      <c r="U1114" s="90"/>
      <c r="V1114" s="90"/>
      <c r="W1114" s="90"/>
      <c r="X1114" s="90"/>
      <c r="Y1114" s="90"/>
      <c r="Z1114" s="90"/>
      <c r="AA1114" s="90"/>
      <c r="AB1114" s="90"/>
      <c r="AC1114" s="90"/>
      <c r="AD1114" s="90"/>
    </row>
    <row r="1115" spans="2:30" s="82" customFormat="1">
      <c r="B1115" s="90"/>
      <c r="C1115" s="90"/>
      <c r="D1115" s="90"/>
      <c r="E1115" s="90"/>
      <c r="F1115" s="90"/>
      <c r="G1115" s="90"/>
      <c r="H1115" s="90"/>
      <c r="I1115" s="90"/>
      <c r="J1115" s="90"/>
      <c r="K1115" s="90"/>
      <c r="L1115" s="90"/>
      <c r="M1115" s="90"/>
      <c r="N1115" s="90"/>
      <c r="O1115" s="90"/>
      <c r="P1115" s="90"/>
      <c r="Q1115" s="90"/>
      <c r="R1115" s="90"/>
      <c r="S1115" s="90"/>
      <c r="T1115" s="90"/>
      <c r="U1115" s="90"/>
      <c r="V1115" s="90"/>
      <c r="W1115" s="90"/>
      <c r="X1115" s="90"/>
      <c r="Y1115" s="90"/>
      <c r="Z1115" s="90"/>
      <c r="AA1115" s="90"/>
      <c r="AB1115" s="90"/>
      <c r="AC1115" s="90"/>
      <c r="AD1115" s="90"/>
    </row>
    <row r="1116" spans="2:30" s="82" customFormat="1">
      <c r="B1116" s="90"/>
      <c r="C1116" s="90"/>
      <c r="D1116" s="90"/>
      <c r="E1116" s="90"/>
      <c r="F1116" s="90"/>
      <c r="G1116" s="90"/>
      <c r="H1116" s="90"/>
      <c r="I1116" s="90"/>
      <c r="J1116" s="90"/>
      <c r="K1116" s="90"/>
      <c r="L1116" s="90"/>
      <c r="M1116" s="90"/>
      <c r="N1116" s="90"/>
      <c r="O1116" s="90"/>
      <c r="P1116" s="90"/>
      <c r="Q1116" s="90"/>
      <c r="R1116" s="90"/>
      <c r="S1116" s="90"/>
      <c r="T1116" s="90"/>
      <c r="U1116" s="90"/>
      <c r="V1116" s="90"/>
      <c r="W1116" s="90"/>
      <c r="X1116" s="90"/>
      <c r="Y1116" s="90"/>
      <c r="Z1116" s="90"/>
      <c r="AA1116" s="90"/>
      <c r="AB1116" s="90"/>
      <c r="AC1116" s="90"/>
      <c r="AD1116" s="90"/>
    </row>
    <row r="1117" spans="2:30" s="82" customFormat="1">
      <c r="B1117" s="90"/>
      <c r="C1117" s="90"/>
      <c r="D1117" s="90"/>
      <c r="E1117" s="90"/>
      <c r="F1117" s="90"/>
      <c r="G1117" s="90"/>
      <c r="H1117" s="90"/>
      <c r="I1117" s="90"/>
      <c r="J1117" s="90"/>
      <c r="K1117" s="90"/>
      <c r="L1117" s="90"/>
      <c r="M1117" s="90"/>
      <c r="N1117" s="90"/>
      <c r="O1117" s="90"/>
      <c r="P1117" s="90"/>
      <c r="Q1117" s="90"/>
      <c r="R1117" s="90"/>
      <c r="S1117" s="90"/>
      <c r="T1117" s="90"/>
      <c r="U1117" s="90"/>
      <c r="V1117" s="90"/>
      <c r="W1117" s="90"/>
      <c r="X1117" s="90"/>
      <c r="Y1117" s="90"/>
      <c r="Z1117" s="90"/>
      <c r="AA1117" s="90"/>
      <c r="AB1117" s="90"/>
      <c r="AC1117" s="90"/>
      <c r="AD1117" s="90"/>
    </row>
    <row r="1118" spans="2:30" s="82" customFormat="1">
      <c r="B1118" s="90"/>
      <c r="C1118" s="90"/>
      <c r="D1118" s="90"/>
      <c r="E1118" s="90"/>
      <c r="F1118" s="90"/>
      <c r="G1118" s="90"/>
      <c r="H1118" s="90"/>
      <c r="I1118" s="90"/>
      <c r="J1118" s="90"/>
      <c r="K1118" s="90"/>
      <c r="L1118" s="90"/>
      <c r="M1118" s="90"/>
      <c r="N1118" s="90"/>
      <c r="O1118" s="90"/>
      <c r="P1118" s="90"/>
      <c r="Q1118" s="90"/>
      <c r="R1118" s="90"/>
      <c r="S1118" s="90"/>
      <c r="T1118" s="90"/>
      <c r="U1118" s="90"/>
      <c r="V1118" s="90"/>
      <c r="W1118" s="90"/>
      <c r="X1118" s="90"/>
      <c r="Y1118" s="90"/>
      <c r="Z1118" s="90"/>
      <c r="AA1118" s="90"/>
      <c r="AB1118" s="90"/>
      <c r="AC1118" s="90"/>
      <c r="AD1118" s="90"/>
    </row>
    <row r="1119" spans="2:30" s="82" customFormat="1">
      <c r="B1119" s="90"/>
      <c r="C1119" s="90"/>
      <c r="D1119" s="90"/>
      <c r="E1119" s="90"/>
      <c r="F1119" s="90"/>
      <c r="G1119" s="90"/>
      <c r="H1119" s="90"/>
      <c r="I1119" s="90"/>
      <c r="J1119" s="90"/>
      <c r="K1119" s="90"/>
      <c r="L1119" s="90"/>
      <c r="M1119" s="90"/>
      <c r="N1119" s="90"/>
      <c r="O1119" s="90"/>
      <c r="P1119" s="90"/>
      <c r="Q1119" s="90"/>
      <c r="R1119" s="90"/>
      <c r="S1119" s="90"/>
      <c r="T1119" s="90"/>
      <c r="U1119" s="90"/>
      <c r="V1119" s="90"/>
      <c r="W1119" s="90"/>
      <c r="X1119" s="90"/>
      <c r="Y1119" s="90"/>
      <c r="Z1119" s="90"/>
      <c r="AA1119" s="90"/>
      <c r="AB1119" s="90"/>
      <c r="AC1119" s="90"/>
      <c r="AD1119" s="90"/>
    </row>
    <row r="1120" spans="2:30" s="82" customFormat="1">
      <c r="B1120" s="90"/>
      <c r="C1120" s="90"/>
      <c r="D1120" s="90"/>
      <c r="E1120" s="90"/>
      <c r="F1120" s="90"/>
      <c r="G1120" s="90"/>
      <c r="H1120" s="90"/>
      <c r="I1120" s="90"/>
      <c r="J1120" s="90"/>
      <c r="K1120" s="90"/>
      <c r="L1120" s="90"/>
      <c r="M1120" s="90"/>
      <c r="N1120" s="90"/>
      <c r="O1120" s="90"/>
      <c r="P1120" s="90"/>
      <c r="Q1120" s="90"/>
      <c r="R1120" s="90"/>
      <c r="S1120" s="90"/>
      <c r="T1120" s="90"/>
      <c r="U1120" s="90"/>
      <c r="V1120" s="90"/>
      <c r="W1120" s="90"/>
      <c r="X1120" s="90"/>
      <c r="Y1120" s="90"/>
      <c r="Z1120" s="90"/>
      <c r="AA1120" s="90"/>
      <c r="AB1120" s="90"/>
      <c r="AC1120" s="90"/>
      <c r="AD1120" s="90"/>
    </row>
    <row r="1121" spans="2:30" s="82" customFormat="1">
      <c r="B1121" s="90"/>
      <c r="C1121" s="90"/>
      <c r="D1121" s="90"/>
      <c r="E1121" s="90"/>
      <c r="F1121" s="90"/>
      <c r="G1121" s="90"/>
      <c r="H1121" s="90"/>
      <c r="I1121" s="90"/>
      <c r="J1121" s="90"/>
      <c r="K1121" s="90"/>
      <c r="L1121" s="90"/>
      <c r="M1121" s="90"/>
      <c r="N1121" s="90"/>
      <c r="O1121" s="90"/>
      <c r="P1121" s="90"/>
      <c r="Q1121" s="90"/>
      <c r="R1121" s="90"/>
      <c r="S1121" s="90"/>
      <c r="T1121" s="90"/>
      <c r="U1121" s="90"/>
      <c r="V1121" s="90"/>
      <c r="W1121" s="90"/>
      <c r="X1121" s="90"/>
      <c r="Y1121" s="90"/>
      <c r="Z1121" s="90"/>
      <c r="AA1121" s="90"/>
      <c r="AB1121" s="90"/>
      <c r="AC1121" s="90"/>
      <c r="AD1121" s="90"/>
    </row>
    <row r="1122" spans="2:30" s="82" customFormat="1">
      <c r="B1122" s="90"/>
      <c r="C1122" s="90"/>
      <c r="D1122" s="90"/>
      <c r="E1122" s="90"/>
      <c r="F1122" s="90"/>
      <c r="G1122" s="90"/>
      <c r="H1122" s="90"/>
      <c r="I1122" s="90"/>
      <c r="J1122" s="90"/>
      <c r="K1122" s="90"/>
      <c r="L1122" s="90"/>
      <c r="M1122" s="90"/>
      <c r="N1122" s="90"/>
      <c r="O1122" s="90"/>
      <c r="P1122" s="90"/>
      <c r="Q1122" s="90"/>
      <c r="R1122" s="90"/>
      <c r="S1122" s="90"/>
      <c r="T1122" s="90"/>
      <c r="U1122" s="90"/>
      <c r="V1122" s="90"/>
      <c r="W1122" s="90"/>
      <c r="X1122" s="90"/>
      <c r="Y1122" s="90"/>
      <c r="Z1122" s="90"/>
      <c r="AA1122" s="90"/>
      <c r="AB1122" s="90"/>
      <c r="AC1122" s="90"/>
      <c r="AD1122" s="90"/>
    </row>
    <row r="1123" spans="2:30" s="82" customFormat="1">
      <c r="B1123" s="90"/>
      <c r="C1123" s="90"/>
      <c r="D1123" s="90"/>
      <c r="E1123" s="90"/>
      <c r="F1123" s="90"/>
      <c r="G1123" s="90"/>
      <c r="H1123" s="90"/>
      <c r="I1123" s="90"/>
      <c r="J1123" s="90"/>
      <c r="K1123" s="90"/>
      <c r="L1123" s="90"/>
      <c r="M1123" s="90"/>
      <c r="N1123" s="90"/>
      <c r="O1123" s="90"/>
      <c r="P1123" s="90"/>
      <c r="Q1123" s="90"/>
      <c r="R1123" s="90"/>
      <c r="S1123" s="90"/>
      <c r="T1123" s="90"/>
      <c r="U1123" s="90"/>
      <c r="V1123" s="90"/>
      <c r="W1123" s="90"/>
      <c r="X1123" s="90"/>
      <c r="Y1123" s="90"/>
      <c r="Z1123" s="90"/>
      <c r="AA1123" s="90"/>
      <c r="AB1123" s="90"/>
      <c r="AC1123" s="90"/>
      <c r="AD1123" s="90"/>
    </row>
    <row r="1124" spans="2:30" s="82" customFormat="1">
      <c r="B1124" s="90"/>
      <c r="C1124" s="90"/>
      <c r="D1124" s="90"/>
      <c r="E1124" s="90"/>
      <c r="F1124" s="90"/>
      <c r="G1124" s="90"/>
      <c r="H1124" s="90"/>
      <c r="I1124" s="90"/>
      <c r="J1124" s="90"/>
      <c r="K1124" s="90"/>
      <c r="L1124" s="90"/>
      <c r="M1124" s="90"/>
      <c r="N1124" s="90"/>
      <c r="O1124" s="90"/>
      <c r="P1124" s="90"/>
      <c r="Q1124" s="90"/>
      <c r="R1124" s="90"/>
      <c r="S1124" s="90"/>
      <c r="T1124" s="90"/>
      <c r="U1124" s="90"/>
      <c r="V1124" s="90"/>
      <c r="W1124" s="90"/>
      <c r="X1124" s="90"/>
      <c r="Y1124" s="90"/>
      <c r="Z1124" s="90"/>
      <c r="AA1124" s="90"/>
      <c r="AB1124" s="90"/>
      <c r="AC1124" s="90"/>
      <c r="AD1124" s="90"/>
    </row>
    <row r="1125" spans="2:30" s="82" customFormat="1">
      <c r="B1125" s="90"/>
      <c r="C1125" s="90"/>
      <c r="D1125" s="90"/>
      <c r="E1125" s="90"/>
      <c r="F1125" s="90"/>
      <c r="G1125" s="90"/>
      <c r="H1125" s="90"/>
      <c r="I1125" s="90"/>
      <c r="J1125" s="90"/>
      <c r="K1125" s="90"/>
      <c r="L1125" s="90"/>
      <c r="M1125" s="90"/>
      <c r="N1125" s="90"/>
      <c r="O1125" s="90"/>
      <c r="P1125" s="90"/>
      <c r="Q1125" s="90"/>
      <c r="R1125" s="90"/>
      <c r="S1125" s="90"/>
      <c r="T1125" s="90"/>
      <c r="U1125" s="90"/>
      <c r="V1125" s="90"/>
      <c r="W1125" s="90"/>
      <c r="X1125" s="90"/>
      <c r="Y1125" s="90"/>
      <c r="Z1125" s="90"/>
      <c r="AA1125" s="90"/>
      <c r="AB1125" s="90"/>
      <c r="AC1125" s="90"/>
      <c r="AD1125" s="90"/>
    </row>
    <row r="1126" spans="2:30" s="82" customFormat="1">
      <c r="B1126" s="90"/>
      <c r="C1126" s="90"/>
      <c r="D1126" s="90"/>
      <c r="E1126" s="90"/>
      <c r="F1126" s="90"/>
      <c r="G1126" s="90"/>
      <c r="H1126" s="90"/>
      <c r="I1126" s="90"/>
      <c r="J1126" s="90"/>
      <c r="K1126" s="90"/>
      <c r="L1126" s="90"/>
      <c r="M1126" s="90"/>
      <c r="N1126" s="90"/>
      <c r="O1126" s="90"/>
      <c r="P1126" s="90"/>
      <c r="Q1126" s="90"/>
      <c r="R1126" s="90"/>
      <c r="S1126" s="90"/>
      <c r="T1126" s="90"/>
      <c r="U1126" s="90"/>
      <c r="V1126" s="90"/>
      <c r="W1126" s="90"/>
      <c r="X1126" s="90"/>
      <c r="Y1126" s="90"/>
      <c r="Z1126" s="90"/>
      <c r="AA1126" s="90"/>
      <c r="AB1126" s="90"/>
      <c r="AC1126" s="90"/>
      <c r="AD1126" s="90"/>
    </row>
    <row r="1127" spans="2:30" s="82" customFormat="1">
      <c r="B1127" s="90"/>
      <c r="C1127" s="90"/>
      <c r="D1127" s="90"/>
      <c r="E1127" s="90"/>
      <c r="F1127" s="90"/>
      <c r="G1127" s="90"/>
      <c r="H1127" s="90"/>
      <c r="I1127" s="90"/>
      <c r="J1127" s="90"/>
      <c r="K1127" s="90"/>
      <c r="L1127" s="90"/>
      <c r="M1127" s="90"/>
      <c r="N1127" s="90"/>
      <c r="O1127" s="90"/>
      <c r="P1127" s="90"/>
      <c r="Q1127" s="90"/>
      <c r="R1127" s="90"/>
      <c r="S1127" s="90"/>
      <c r="T1127" s="90"/>
      <c r="U1127" s="90"/>
      <c r="V1127" s="90"/>
      <c r="W1127" s="90"/>
      <c r="X1127" s="90"/>
      <c r="Y1127" s="90"/>
      <c r="Z1127" s="90"/>
      <c r="AA1127" s="90"/>
      <c r="AB1127" s="90"/>
      <c r="AC1127" s="90"/>
      <c r="AD1127" s="90"/>
    </row>
    <row r="1128" spans="2:30" s="82" customFormat="1">
      <c r="B1128" s="90"/>
      <c r="C1128" s="90"/>
      <c r="D1128" s="90"/>
      <c r="E1128" s="90"/>
      <c r="F1128" s="90"/>
      <c r="G1128" s="90"/>
      <c r="H1128" s="90"/>
      <c r="I1128" s="90"/>
      <c r="J1128" s="90"/>
      <c r="K1128" s="90"/>
      <c r="L1128" s="90"/>
      <c r="M1128" s="90"/>
      <c r="N1128" s="90"/>
      <c r="O1128" s="90"/>
      <c r="P1128" s="90"/>
      <c r="Q1128" s="90"/>
      <c r="R1128" s="90"/>
      <c r="S1128" s="90"/>
      <c r="T1128" s="90"/>
      <c r="U1128" s="90"/>
      <c r="V1128" s="90"/>
      <c r="W1128" s="90"/>
      <c r="X1128" s="90"/>
      <c r="Y1128" s="90"/>
      <c r="Z1128" s="90"/>
      <c r="AA1128" s="90"/>
      <c r="AB1128" s="90"/>
      <c r="AC1128" s="90"/>
      <c r="AD1128" s="90"/>
    </row>
    <row r="1129" spans="2:30" s="82" customFormat="1">
      <c r="B1129" s="90"/>
      <c r="C1129" s="90"/>
      <c r="D1129" s="90"/>
      <c r="E1129" s="90"/>
      <c r="F1129" s="90"/>
      <c r="G1129" s="90"/>
      <c r="H1129" s="90"/>
      <c r="I1129" s="90"/>
      <c r="J1129" s="90"/>
      <c r="K1129" s="90"/>
      <c r="L1129" s="90"/>
      <c r="M1129" s="90"/>
      <c r="N1129" s="90"/>
      <c r="O1129" s="90"/>
      <c r="P1129" s="90"/>
      <c r="Q1129" s="90"/>
      <c r="R1129" s="90"/>
      <c r="S1129" s="90"/>
      <c r="T1129" s="90"/>
      <c r="U1129" s="90"/>
      <c r="V1129" s="90"/>
      <c r="W1129" s="90"/>
      <c r="X1129" s="90"/>
      <c r="Y1129" s="90"/>
      <c r="Z1129" s="90"/>
      <c r="AA1129" s="90"/>
      <c r="AB1129" s="90"/>
      <c r="AC1129" s="90"/>
      <c r="AD1129" s="90"/>
    </row>
    <row r="1130" spans="2:30" s="82" customFormat="1">
      <c r="B1130" s="90"/>
      <c r="C1130" s="90"/>
      <c r="D1130" s="90"/>
      <c r="E1130" s="90"/>
      <c r="F1130" s="90"/>
      <c r="G1130" s="90"/>
      <c r="H1130" s="90"/>
      <c r="I1130" s="90"/>
      <c r="J1130" s="90"/>
      <c r="K1130" s="90"/>
      <c r="L1130" s="90"/>
      <c r="M1130" s="90"/>
      <c r="N1130" s="90"/>
      <c r="O1130" s="90"/>
      <c r="P1130" s="90"/>
      <c r="Q1130" s="90"/>
      <c r="R1130" s="90"/>
      <c r="S1130" s="90"/>
      <c r="T1130" s="90"/>
      <c r="U1130" s="90"/>
      <c r="V1130" s="90"/>
      <c r="W1130" s="90"/>
      <c r="X1130" s="90"/>
      <c r="Y1130" s="90"/>
      <c r="Z1130" s="90"/>
      <c r="AA1130" s="90"/>
      <c r="AB1130" s="90"/>
      <c r="AC1130" s="90"/>
      <c r="AD1130" s="90"/>
    </row>
    <row r="1131" spans="2:30" s="82" customFormat="1">
      <c r="B1131" s="90"/>
      <c r="C1131" s="90"/>
      <c r="D1131" s="90"/>
      <c r="E1131" s="90"/>
      <c r="F1131" s="90"/>
      <c r="G1131" s="90"/>
      <c r="H1131" s="90"/>
      <c r="I1131" s="90"/>
      <c r="J1131" s="90"/>
      <c r="K1131" s="90"/>
      <c r="L1131" s="90"/>
      <c r="M1131" s="90"/>
      <c r="N1131" s="90"/>
      <c r="O1131" s="90"/>
      <c r="P1131" s="90"/>
      <c r="Q1131" s="90"/>
      <c r="R1131" s="90"/>
      <c r="S1131" s="90"/>
      <c r="T1131" s="90"/>
      <c r="U1131" s="90"/>
      <c r="V1131" s="90"/>
      <c r="W1131" s="90"/>
      <c r="X1131" s="90"/>
      <c r="Y1131" s="90"/>
      <c r="Z1131" s="90"/>
      <c r="AA1131" s="90"/>
      <c r="AB1131" s="90"/>
      <c r="AC1131" s="90"/>
      <c r="AD1131" s="90"/>
    </row>
    <row r="1132" spans="2:30" s="82" customFormat="1">
      <c r="B1132" s="90"/>
      <c r="C1132" s="90"/>
      <c r="D1132" s="90"/>
      <c r="E1132" s="90"/>
      <c r="F1132" s="90"/>
      <c r="G1132" s="90"/>
      <c r="H1132" s="90"/>
      <c r="I1132" s="90"/>
      <c r="J1132" s="90"/>
      <c r="K1132" s="90"/>
      <c r="L1132" s="90"/>
      <c r="M1132" s="90"/>
      <c r="N1132" s="90"/>
      <c r="O1132" s="90"/>
      <c r="P1132" s="90"/>
      <c r="Q1132" s="90"/>
      <c r="R1132" s="90"/>
      <c r="S1132" s="90"/>
      <c r="T1132" s="90"/>
      <c r="U1132" s="90"/>
      <c r="V1132" s="90"/>
      <c r="W1132" s="90"/>
      <c r="X1132" s="90"/>
      <c r="Y1132" s="90"/>
      <c r="Z1132" s="90"/>
      <c r="AA1132" s="90"/>
      <c r="AB1132" s="90"/>
      <c r="AC1132" s="90"/>
      <c r="AD1132" s="90"/>
    </row>
    <row r="1133" spans="2:30" s="82" customFormat="1">
      <c r="B1133" s="90"/>
      <c r="C1133" s="90"/>
      <c r="D1133" s="90"/>
      <c r="E1133" s="90"/>
      <c r="F1133" s="90"/>
      <c r="G1133" s="90"/>
      <c r="H1133" s="90"/>
      <c r="I1133" s="90"/>
      <c r="J1133" s="90"/>
      <c r="K1133" s="90"/>
      <c r="L1133" s="90"/>
      <c r="M1133" s="90"/>
      <c r="N1133" s="90"/>
      <c r="O1133" s="90"/>
      <c r="P1133" s="90"/>
      <c r="Q1133" s="90"/>
      <c r="R1133" s="90"/>
      <c r="S1133" s="90"/>
      <c r="T1133" s="90"/>
      <c r="U1133" s="90"/>
      <c r="V1133" s="90"/>
      <c r="W1133" s="90"/>
      <c r="X1133" s="90"/>
      <c r="Y1133" s="90"/>
      <c r="Z1133" s="90"/>
      <c r="AA1133" s="90"/>
      <c r="AB1133" s="90"/>
      <c r="AC1133" s="90"/>
      <c r="AD1133" s="90"/>
    </row>
    <row r="1134" spans="2:30" s="82" customFormat="1">
      <c r="B1134" s="90"/>
      <c r="C1134" s="90"/>
      <c r="D1134" s="90"/>
      <c r="E1134" s="90"/>
      <c r="F1134" s="90"/>
      <c r="G1134" s="90"/>
      <c r="H1134" s="90"/>
      <c r="I1134" s="90"/>
      <c r="J1134" s="90"/>
      <c r="K1134" s="90"/>
      <c r="L1134" s="90"/>
      <c r="M1134" s="90"/>
      <c r="N1134" s="90"/>
      <c r="O1134" s="90"/>
      <c r="P1134" s="90"/>
      <c r="Q1134" s="90"/>
      <c r="R1134" s="90"/>
      <c r="S1134" s="90"/>
      <c r="T1134" s="90"/>
      <c r="U1134" s="90"/>
      <c r="V1134" s="90"/>
      <c r="W1134" s="90"/>
      <c r="X1134" s="90"/>
      <c r="Y1134" s="90"/>
      <c r="Z1134" s="90"/>
      <c r="AA1134" s="90"/>
      <c r="AB1134" s="90"/>
      <c r="AC1134" s="90"/>
      <c r="AD1134" s="90"/>
    </row>
    <row r="1135" spans="2:30" s="82" customFormat="1">
      <c r="B1135" s="90"/>
      <c r="C1135" s="90"/>
      <c r="D1135" s="90"/>
      <c r="E1135" s="90"/>
      <c r="F1135" s="90"/>
      <c r="G1135" s="90"/>
      <c r="H1135" s="90"/>
      <c r="I1135" s="90"/>
      <c r="J1135" s="90"/>
      <c r="K1135" s="90"/>
      <c r="L1135" s="90"/>
      <c r="M1135" s="90"/>
      <c r="N1135" s="90"/>
      <c r="O1135" s="90"/>
      <c r="P1135" s="90"/>
      <c r="Q1135" s="90"/>
      <c r="R1135" s="90"/>
      <c r="S1135" s="90"/>
      <c r="T1135" s="90"/>
      <c r="U1135" s="90"/>
      <c r="V1135" s="90"/>
      <c r="W1135" s="90"/>
      <c r="X1135" s="90"/>
      <c r="Y1135" s="90"/>
      <c r="Z1135" s="90"/>
      <c r="AA1135" s="90"/>
      <c r="AB1135" s="90"/>
      <c r="AC1135" s="90"/>
      <c r="AD1135" s="90"/>
    </row>
    <row r="1136" spans="2:30" s="82" customFormat="1">
      <c r="B1136" s="90"/>
      <c r="C1136" s="90"/>
      <c r="D1136" s="90"/>
      <c r="E1136" s="90"/>
      <c r="F1136" s="90"/>
      <c r="G1136" s="90"/>
      <c r="H1136" s="90"/>
      <c r="I1136" s="90"/>
      <c r="J1136" s="90"/>
      <c r="K1136" s="90"/>
      <c r="L1136" s="90"/>
      <c r="M1136" s="90"/>
      <c r="N1136" s="90"/>
      <c r="O1136" s="90"/>
      <c r="P1136" s="90"/>
      <c r="Q1136" s="90"/>
      <c r="R1136" s="90"/>
      <c r="S1136" s="90"/>
      <c r="T1136" s="90"/>
      <c r="U1136" s="90"/>
      <c r="V1136" s="90"/>
      <c r="W1136" s="90"/>
      <c r="X1136" s="90"/>
      <c r="Y1136" s="90"/>
      <c r="Z1136" s="90"/>
      <c r="AA1136" s="90"/>
      <c r="AB1136" s="90"/>
      <c r="AC1136" s="90"/>
      <c r="AD1136" s="90"/>
    </row>
    <row r="1137" spans="2:30" s="82" customFormat="1">
      <c r="B1137" s="90"/>
      <c r="C1137" s="90"/>
      <c r="D1137" s="90"/>
      <c r="E1137" s="90"/>
      <c r="F1137" s="90"/>
      <c r="G1137" s="90"/>
      <c r="H1137" s="90"/>
      <c r="I1137" s="90"/>
      <c r="J1137" s="90"/>
      <c r="K1137" s="90"/>
      <c r="L1137" s="90"/>
      <c r="M1137" s="90"/>
      <c r="N1137" s="90"/>
      <c r="O1137" s="90"/>
      <c r="P1137" s="90"/>
      <c r="Q1137" s="90"/>
      <c r="R1137" s="90"/>
      <c r="S1137" s="90"/>
      <c r="T1137" s="90"/>
      <c r="U1137" s="90"/>
      <c r="V1137" s="90"/>
      <c r="W1137" s="90"/>
      <c r="X1137" s="90"/>
      <c r="Y1137" s="90"/>
      <c r="Z1137" s="90"/>
      <c r="AA1137" s="90"/>
      <c r="AB1137" s="90"/>
      <c r="AC1137" s="90"/>
      <c r="AD1137" s="90"/>
    </row>
    <row r="1138" spans="2:30" s="82" customFormat="1">
      <c r="B1138" s="90"/>
      <c r="C1138" s="90"/>
      <c r="D1138" s="90"/>
      <c r="E1138" s="90"/>
      <c r="F1138" s="90"/>
      <c r="G1138" s="90"/>
      <c r="H1138" s="90"/>
      <c r="I1138" s="90"/>
      <c r="J1138" s="90"/>
      <c r="K1138" s="90"/>
      <c r="L1138" s="90"/>
      <c r="M1138" s="90"/>
      <c r="N1138" s="90"/>
      <c r="O1138" s="90"/>
      <c r="P1138" s="90"/>
      <c r="Q1138" s="90"/>
      <c r="R1138" s="90"/>
      <c r="S1138" s="90"/>
      <c r="T1138" s="90"/>
      <c r="U1138" s="90"/>
      <c r="V1138" s="90"/>
      <c r="W1138" s="90"/>
      <c r="X1138" s="90"/>
      <c r="Y1138" s="90"/>
      <c r="Z1138" s="90"/>
      <c r="AA1138" s="90"/>
      <c r="AB1138" s="90"/>
      <c r="AC1138" s="90"/>
      <c r="AD1138" s="90"/>
    </row>
    <row r="1139" spans="2:30" s="82" customFormat="1">
      <c r="B1139" s="90"/>
      <c r="C1139" s="90"/>
      <c r="D1139" s="90"/>
      <c r="E1139" s="90"/>
      <c r="F1139" s="90"/>
      <c r="G1139" s="90"/>
      <c r="H1139" s="90"/>
      <c r="I1139" s="90"/>
      <c r="J1139" s="90"/>
      <c r="K1139" s="90"/>
      <c r="L1139" s="90"/>
      <c r="M1139" s="90"/>
      <c r="N1139" s="90"/>
      <c r="O1139" s="90"/>
      <c r="P1139" s="90"/>
      <c r="Q1139" s="90"/>
      <c r="R1139" s="90"/>
      <c r="S1139" s="90"/>
      <c r="T1139" s="90"/>
      <c r="U1139" s="90"/>
      <c r="V1139" s="90"/>
      <c r="W1139" s="90"/>
      <c r="X1139" s="90"/>
      <c r="Y1139" s="90"/>
      <c r="Z1139" s="90"/>
      <c r="AA1139" s="90"/>
      <c r="AB1139" s="90"/>
      <c r="AC1139" s="90"/>
      <c r="AD1139" s="90"/>
    </row>
    <row r="1140" spans="2:30" s="82" customFormat="1">
      <c r="B1140" s="90"/>
      <c r="C1140" s="90"/>
      <c r="D1140" s="90"/>
      <c r="E1140" s="90"/>
      <c r="F1140" s="90"/>
      <c r="G1140" s="90"/>
      <c r="H1140" s="90"/>
      <c r="I1140" s="90"/>
      <c r="J1140" s="90"/>
      <c r="K1140" s="90"/>
      <c r="L1140" s="90"/>
      <c r="M1140" s="90"/>
      <c r="N1140" s="90"/>
      <c r="O1140" s="90"/>
      <c r="P1140" s="90"/>
      <c r="Q1140" s="90"/>
      <c r="R1140" s="90"/>
      <c r="S1140" s="90"/>
      <c r="T1140" s="90"/>
      <c r="U1140" s="90"/>
      <c r="V1140" s="90"/>
      <c r="W1140" s="90"/>
      <c r="X1140" s="90"/>
      <c r="Y1140" s="90"/>
      <c r="Z1140" s="90"/>
      <c r="AA1140" s="90"/>
      <c r="AB1140" s="90"/>
      <c r="AC1140" s="90"/>
      <c r="AD1140" s="90"/>
    </row>
    <row r="1141" spans="2:30" s="82" customFormat="1">
      <c r="B1141" s="90"/>
      <c r="C1141" s="90"/>
      <c r="D1141" s="90"/>
      <c r="E1141" s="90"/>
      <c r="F1141" s="90"/>
      <c r="G1141" s="90"/>
      <c r="H1141" s="90"/>
      <c r="I1141" s="90"/>
      <c r="J1141" s="90"/>
      <c r="K1141" s="90"/>
      <c r="L1141" s="90"/>
      <c r="M1141" s="90"/>
      <c r="N1141" s="90"/>
      <c r="O1141" s="90"/>
      <c r="P1141" s="90"/>
      <c r="Q1141" s="90"/>
      <c r="R1141" s="90"/>
      <c r="S1141" s="90"/>
      <c r="T1141" s="90"/>
      <c r="U1141" s="90"/>
      <c r="V1141" s="90"/>
      <c r="W1141" s="90"/>
      <c r="X1141" s="90"/>
      <c r="Y1141" s="90"/>
      <c r="Z1141" s="90"/>
      <c r="AA1141" s="90"/>
      <c r="AB1141" s="90"/>
      <c r="AC1141" s="90"/>
      <c r="AD1141" s="90"/>
    </row>
    <row r="1142" spans="2:30" s="82" customFormat="1">
      <c r="B1142" s="90"/>
      <c r="C1142" s="90"/>
      <c r="D1142" s="90"/>
      <c r="E1142" s="90"/>
      <c r="F1142" s="90"/>
      <c r="G1142" s="90"/>
      <c r="H1142" s="90"/>
      <c r="I1142" s="90"/>
      <c r="J1142" s="90"/>
      <c r="K1142" s="90"/>
      <c r="L1142" s="90"/>
      <c r="M1142" s="90"/>
      <c r="N1142" s="90"/>
      <c r="O1142" s="90"/>
      <c r="P1142" s="90"/>
      <c r="Q1142" s="90"/>
      <c r="R1142" s="90"/>
      <c r="S1142" s="90"/>
      <c r="T1142" s="90"/>
      <c r="U1142" s="90"/>
      <c r="V1142" s="90"/>
      <c r="W1142" s="90"/>
      <c r="X1142" s="90"/>
      <c r="Y1142" s="90"/>
      <c r="Z1142" s="90"/>
      <c r="AA1142" s="90"/>
      <c r="AB1142" s="90"/>
      <c r="AC1142" s="90"/>
      <c r="AD1142" s="90"/>
    </row>
    <row r="1143" spans="2:30" s="82" customFormat="1">
      <c r="B1143" s="90"/>
      <c r="C1143" s="90"/>
      <c r="D1143" s="90"/>
      <c r="E1143" s="90"/>
      <c r="F1143" s="90"/>
      <c r="G1143" s="90"/>
      <c r="H1143" s="90"/>
      <c r="I1143" s="90"/>
      <c r="J1143" s="90"/>
      <c r="K1143" s="90"/>
      <c r="L1143" s="90"/>
      <c r="M1143" s="90"/>
      <c r="N1143" s="90"/>
      <c r="O1143" s="90"/>
      <c r="P1143" s="90"/>
      <c r="Q1143" s="90"/>
      <c r="R1143" s="90"/>
      <c r="S1143" s="90"/>
      <c r="T1143" s="90"/>
      <c r="U1143" s="90"/>
      <c r="V1143" s="90"/>
      <c r="W1143" s="90"/>
      <c r="X1143" s="90"/>
      <c r="Y1143" s="90"/>
      <c r="Z1143" s="90"/>
      <c r="AA1143" s="90"/>
      <c r="AB1143" s="90"/>
      <c r="AC1143" s="90"/>
      <c r="AD1143" s="90"/>
    </row>
    <row r="1144" spans="2:30" s="82" customFormat="1">
      <c r="B1144" s="90"/>
      <c r="C1144" s="90"/>
      <c r="D1144" s="90"/>
      <c r="E1144" s="90"/>
      <c r="F1144" s="90"/>
      <c r="G1144" s="90"/>
      <c r="H1144" s="90"/>
      <c r="I1144" s="90"/>
      <c r="J1144" s="90"/>
      <c r="K1144" s="90"/>
      <c r="L1144" s="90"/>
      <c r="M1144" s="90"/>
      <c r="N1144" s="90"/>
      <c r="O1144" s="90"/>
      <c r="P1144" s="90"/>
      <c r="Q1144" s="90"/>
      <c r="R1144" s="90"/>
      <c r="S1144" s="90"/>
      <c r="T1144" s="90"/>
      <c r="U1144" s="90"/>
      <c r="V1144" s="90"/>
      <c r="W1144" s="90"/>
      <c r="X1144" s="90"/>
      <c r="Y1144" s="90"/>
      <c r="Z1144" s="90"/>
      <c r="AA1144" s="90"/>
      <c r="AB1144" s="90"/>
      <c r="AC1144" s="90"/>
      <c r="AD1144" s="90"/>
    </row>
    <row r="1145" spans="2:30" s="82" customFormat="1">
      <c r="B1145" s="90"/>
      <c r="C1145" s="90"/>
      <c r="D1145" s="90"/>
      <c r="E1145" s="90"/>
      <c r="F1145" s="90"/>
      <c r="G1145" s="90"/>
      <c r="H1145" s="90"/>
      <c r="I1145" s="90"/>
      <c r="J1145" s="90"/>
      <c r="K1145" s="90"/>
      <c r="L1145" s="90"/>
      <c r="M1145" s="90"/>
      <c r="N1145" s="90"/>
      <c r="O1145" s="90"/>
      <c r="P1145" s="90"/>
      <c r="Q1145" s="90"/>
      <c r="R1145" s="90"/>
      <c r="S1145" s="90"/>
      <c r="T1145" s="90"/>
      <c r="U1145" s="90"/>
      <c r="V1145" s="90"/>
      <c r="W1145" s="90"/>
      <c r="X1145" s="90"/>
      <c r="Y1145" s="90"/>
      <c r="Z1145" s="90"/>
      <c r="AA1145" s="90"/>
      <c r="AB1145" s="90"/>
      <c r="AC1145" s="90"/>
      <c r="AD1145" s="90"/>
    </row>
    <row r="1146" spans="2:30" s="82" customFormat="1">
      <c r="B1146" s="90"/>
      <c r="C1146" s="90"/>
      <c r="D1146" s="90"/>
      <c r="E1146" s="90"/>
      <c r="F1146" s="90"/>
      <c r="G1146" s="90"/>
      <c r="H1146" s="90"/>
      <c r="I1146" s="90"/>
      <c r="J1146" s="90"/>
      <c r="K1146" s="90"/>
      <c r="L1146" s="90"/>
      <c r="M1146" s="90"/>
      <c r="N1146" s="90"/>
      <c r="O1146" s="90"/>
      <c r="P1146" s="90"/>
      <c r="Q1146" s="90"/>
      <c r="R1146" s="90"/>
      <c r="S1146" s="90"/>
      <c r="T1146" s="90"/>
      <c r="U1146" s="90"/>
      <c r="V1146" s="90"/>
      <c r="W1146" s="90"/>
      <c r="X1146" s="90"/>
      <c r="Y1146" s="90"/>
      <c r="Z1146" s="90"/>
      <c r="AA1146" s="90"/>
      <c r="AB1146" s="90"/>
      <c r="AC1146" s="90"/>
      <c r="AD1146" s="90"/>
    </row>
    <row r="1147" spans="2:30" s="82" customFormat="1">
      <c r="B1147" s="90"/>
      <c r="C1147" s="90"/>
      <c r="D1147" s="90"/>
      <c r="E1147" s="90"/>
      <c r="F1147" s="90"/>
      <c r="G1147" s="90"/>
      <c r="H1147" s="90"/>
      <c r="I1147" s="90"/>
      <c r="J1147" s="90"/>
      <c r="K1147" s="90"/>
      <c r="L1147" s="90"/>
      <c r="M1147" s="90"/>
      <c r="N1147" s="90"/>
      <c r="O1147" s="90"/>
      <c r="P1147" s="90"/>
      <c r="Q1147" s="90"/>
      <c r="R1147" s="90"/>
      <c r="S1147" s="90"/>
      <c r="T1147" s="90"/>
      <c r="U1147" s="90"/>
      <c r="V1147" s="90"/>
      <c r="W1147" s="90"/>
      <c r="X1147" s="90"/>
      <c r="Y1147" s="90"/>
      <c r="Z1147" s="90"/>
      <c r="AA1147" s="90"/>
      <c r="AB1147" s="90"/>
      <c r="AC1147" s="90"/>
      <c r="AD1147" s="90"/>
    </row>
    <row r="1148" spans="2:30" s="82" customFormat="1">
      <c r="B1148" s="90"/>
      <c r="C1148" s="90"/>
      <c r="D1148" s="90"/>
      <c r="E1148" s="90"/>
      <c r="F1148" s="90"/>
      <c r="G1148" s="90"/>
      <c r="H1148" s="90"/>
      <c r="I1148" s="90"/>
      <c r="J1148" s="90"/>
      <c r="K1148" s="90"/>
      <c r="L1148" s="90"/>
      <c r="M1148" s="90"/>
      <c r="N1148" s="90"/>
      <c r="O1148" s="90"/>
      <c r="P1148" s="90"/>
      <c r="Q1148" s="90"/>
      <c r="R1148" s="90"/>
      <c r="S1148" s="90"/>
      <c r="T1148" s="90"/>
      <c r="U1148" s="90"/>
      <c r="V1148" s="90"/>
      <c r="W1148" s="90"/>
      <c r="X1148" s="90"/>
      <c r="Y1148" s="90"/>
      <c r="Z1148" s="90"/>
      <c r="AA1148" s="90"/>
      <c r="AB1148" s="90"/>
      <c r="AC1148" s="90"/>
      <c r="AD1148" s="90"/>
    </row>
    <row r="1149" spans="2:30" s="82" customFormat="1">
      <c r="B1149" s="90"/>
      <c r="C1149" s="90"/>
      <c r="D1149" s="90"/>
      <c r="E1149" s="90"/>
      <c r="F1149" s="90"/>
      <c r="G1149" s="90"/>
      <c r="H1149" s="90"/>
      <c r="I1149" s="90"/>
      <c r="J1149" s="90"/>
      <c r="K1149" s="90"/>
      <c r="L1149" s="90"/>
      <c r="M1149" s="90"/>
      <c r="N1149" s="90"/>
      <c r="O1149" s="90"/>
      <c r="P1149" s="90"/>
      <c r="Q1149" s="90"/>
      <c r="R1149" s="90"/>
      <c r="S1149" s="90"/>
      <c r="T1149" s="90"/>
      <c r="U1149" s="90"/>
      <c r="V1149" s="90"/>
      <c r="W1149" s="90"/>
      <c r="X1149" s="90"/>
      <c r="Y1149" s="90"/>
      <c r="Z1149" s="90"/>
      <c r="AA1149" s="90"/>
      <c r="AB1149" s="90"/>
      <c r="AC1149" s="90"/>
      <c r="AD1149" s="90"/>
    </row>
    <row r="1150" spans="2:30" s="82" customFormat="1">
      <c r="B1150" s="90"/>
      <c r="C1150" s="90"/>
      <c r="D1150" s="90"/>
      <c r="E1150" s="90"/>
      <c r="F1150" s="90"/>
      <c r="G1150" s="90"/>
      <c r="H1150" s="90"/>
      <c r="I1150" s="90"/>
      <c r="J1150" s="90"/>
      <c r="K1150" s="90"/>
      <c r="L1150" s="90"/>
      <c r="M1150" s="90"/>
      <c r="N1150" s="90"/>
      <c r="O1150" s="90"/>
      <c r="P1150" s="90"/>
      <c r="Q1150" s="90"/>
      <c r="R1150" s="90"/>
      <c r="S1150" s="90"/>
      <c r="T1150" s="90"/>
      <c r="U1150" s="90"/>
      <c r="V1150" s="90"/>
      <c r="W1150" s="90"/>
      <c r="X1150" s="90"/>
      <c r="Y1150" s="90"/>
      <c r="Z1150" s="90"/>
      <c r="AA1150" s="90"/>
      <c r="AB1150" s="90"/>
      <c r="AC1150" s="90"/>
      <c r="AD1150" s="90"/>
    </row>
    <row r="1151" spans="2:30" s="82" customFormat="1">
      <c r="B1151" s="90"/>
      <c r="C1151" s="90"/>
      <c r="D1151" s="90"/>
      <c r="E1151" s="90"/>
      <c r="F1151" s="90"/>
      <c r="G1151" s="90"/>
      <c r="H1151" s="90"/>
      <c r="I1151" s="90"/>
      <c r="J1151" s="90"/>
      <c r="K1151" s="90"/>
      <c r="L1151" s="90"/>
      <c r="M1151" s="90"/>
      <c r="N1151" s="90"/>
      <c r="O1151" s="90"/>
      <c r="P1151" s="90"/>
      <c r="Q1151" s="90"/>
      <c r="R1151" s="90"/>
      <c r="S1151" s="90"/>
      <c r="T1151" s="90"/>
      <c r="U1151" s="90"/>
      <c r="V1151" s="90"/>
      <c r="W1151" s="90"/>
      <c r="X1151" s="90"/>
      <c r="Y1151" s="90"/>
      <c r="Z1151" s="90"/>
      <c r="AA1151" s="90"/>
      <c r="AB1151" s="90"/>
      <c r="AC1151" s="90"/>
      <c r="AD1151" s="90"/>
    </row>
    <row r="1152" spans="2:30" s="82" customFormat="1">
      <c r="B1152" s="90"/>
      <c r="C1152" s="90"/>
      <c r="D1152" s="90"/>
      <c r="E1152" s="90"/>
      <c r="F1152" s="90"/>
      <c r="G1152" s="90"/>
      <c r="H1152" s="90"/>
      <c r="I1152" s="90"/>
      <c r="J1152" s="90"/>
      <c r="K1152" s="90"/>
      <c r="L1152" s="90"/>
      <c r="M1152" s="90"/>
      <c r="N1152" s="90"/>
      <c r="O1152" s="90"/>
      <c r="P1152" s="90"/>
      <c r="Q1152" s="90"/>
      <c r="R1152" s="90"/>
      <c r="S1152" s="90"/>
      <c r="T1152" s="90"/>
      <c r="U1152" s="90"/>
      <c r="V1152" s="90"/>
      <c r="W1152" s="90"/>
      <c r="X1152" s="90"/>
      <c r="Y1152" s="90"/>
      <c r="Z1152" s="90"/>
      <c r="AA1152" s="90"/>
      <c r="AB1152" s="90"/>
      <c r="AC1152" s="90"/>
      <c r="AD1152" s="90"/>
    </row>
    <row r="1153" spans="2:30" s="82" customFormat="1">
      <c r="B1153" s="90"/>
      <c r="C1153" s="90"/>
      <c r="D1153" s="90"/>
      <c r="E1153" s="90"/>
      <c r="F1153" s="90"/>
      <c r="G1153" s="90"/>
      <c r="H1153" s="90"/>
      <c r="I1153" s="90"/>
      <c r="J1153" s="90"/>
      <c r="K1153" s="90"/>
      <c r="L1153" s="90"/>
      <c r="M1153" s="90"/>
      <c r="N1153" s="90"/>
      <c r="O1153" s="90"/>
      <c r="P1153" s="90"/>
      <c r="Q1153" s="90"/>
      <c r="R1153" s="90"/>
      <c r="S1153" s="90"/>
      <c r="T1153" s="90"/>
      <c r="U1153" s="90"/>
      <c r="V1153" s="90"/>
      <c r="W1153" s="90"/>
      <c r="X1153" s="90"/>
      <c r="Y1153" s="90"/>
      <c r="Z1153" s="90"/>
      <c r="AA1153" s="90"/>
      <c r="AB1153" s="90"/>
      <c r="AC1153" s="90"/>
      <c r="AD1153" s="90"/>
    </row>
    <row r="1154" spans="2:30" s="82" customFormat="1">
      <c r="B1154" s="90"/>
      <c r="C1154" s="90"/>
      <c r="D1154" s="90"/>
      <c r="E1154" s="90"/>
      <c r="F1154" s="90"/>
      <c r="G1154" s="90"/>
      <c r="H1154" s="90"/>
      <c r="I1154" s="90"/>
      <c r="J1154" s="90"/>
      <c r="K1154" s="90"/>
      <c r="L1154" s="90"/>
      <c r="M1154" s="90"/>
      <c r="N1154" s="90"/>
      <c r="O1154" s="90"/>
      <c r="P1154" s="90"/>
      <c r="Q1154" s="90"/>
      <c r="R1154" s="90"/>
      <c r="S1154" s="90"/>
      <c r="T1154" s="90"/>
      <c r="U1154" s="90"/>
      <c r="V1154" s="90"/>
      <c r="W1154" s="90"/>
      <c r="X1154" s="90"/>
      <c r="Y1154" s="90"/>
      <c r="Z1154" s="90"/>
      <c r="AA1154" s="90"/>
      <c r="AB1154" s="90"/>
      <c r="AC1154" s="90"/>
      <c r="AD1154" s="90"/>
    </row>
    <row r="1155" spans="2:30" s="82" customFormat="1">
      <c r="B1155" s="90"/>
      <c r="C1155" s="90"/>
      <c r="D1155" s="90"/>
      <c r="E1155" s="90"/>
      <c r="F1155" s="90"/>
      <c r="G1155" s="90"/>
      <c r="H1155" s="90"/>
      <c r="I1155" s="90"/>
      <c r="J1155" s="90"/>
      <c r="K1155" s="90"/>
      <c r="L1155" s="90"/>
      <c r="M1155" s="90"/>
      <c r="N1155" s="90"/>
      <c r="O1155" s="90"/>
      <c r="P1155" s="90"/>
      <c r="Q1155" s="90"/>
      <c r="R1155" s="90"/>
      <c r="S1155" s="90"/>
      <c r="T1155" s="90"/>
      <c r="U1155" s="90"/>
      <c r="V1155" s="90"/>
      <c r="W1155" s="90"/>
      <c r="X1155" s="90"/>
      <c r="Y1155" s="90"/>
      <c r="Z1155" s="90"/>
      <c r="AA1155" s="90"/>
      <c r="AB1155" s="90"/>
      <c r="AC1155" s="90"/>
      <c r="AD1155" s="90"/>
    </row>
    <row r="1156" spans="2:30" s="82" customFormat="1">
      <c r="B1156" s="90"/>
      <c r="C1156" s="90"/>
      <c r="D1156" s="90"/>
      <c r="E1156" s="90"/>
      <c r="F1156" s="90"/>
      <c r="G1156" s="90"/>
      <c r="H1156" s="90"/>
      <c r="I1156" s="90"/>
      <c r="J1156" s="90"/>
      <c r="K1156" s="90"/>
      <c r="L1156" s="90"/>
      <c r="M1156" s="90"/>
      <c r="N1156" s="90"/>
      <c r="O1156" s="90"/>
      <c r="P1156" s="90"/>
      <c r="Q1156" s="90"/>
      <c r="R1156" s="90"/>
      <c r="S1156" s="90"/>
      <c r="T1156" s="90"/>
      <c r="U1156" s="90"/>
      <c r="V1156" s="90"/>
      <c r="W1156" s="90"/>
      <c r="X1156" s="90"/>
      <c r="Y1156" s="90"/>
      <c r="Z1156" s="90"/>
      <c r="AA1156" s="90"/>
      <c r="AB1156" s="90"/>
      <c r="AC1156" s="90"/>
      <c r="AD1156" s="90"/>
    </row>
    <row r="1157" spans="2:30" s="82" customFormat="1">
      <c r="B1157" s="90"/>
      <c r="C1157" s="90"/>
      <c r="D1157" s="90"/>
      <c r="E1157" s="90"/>
      <c r="F1157" s="90"/>
      <c r="G1157" s="90"/>
      <c r="H1157" s="90"/>
      <c r="I1157" s="90"/>
      <c r="J1157" s="90"/>
      <c r="K1157" s="90"/>
      <c r="L1157" s="90"/>
      <c r="M1157" s="90"/>
      <c r="N1157" s="90"/>
      <c r="O1157" s="90"/>
      <c r="P1157" s="90"/>
      <c r="Q1157" s="90"/>
      <c r="R1157" s="90"/>
      <c r="S1157" s="90"/>
      <c r="T1157" s="90"/>
      <c r="U1157" s="90"/>
      <c r="V1157" s="90"/>
      <c r="W1157" s="90"/>
      <c r="X1157" s="90"/>
      <c r="Y1157" s="90"/>
      <c r="Z1157" s="90"/>
      <c r="AA1157" s="90"/>
      <c r="AB1157" s="90"/>
      <c r="AC1157" s="90"/>
      <c r="AD1157" s="90"/>
    </row>
    <row r="1158" spans="2:30" s="82" customFormat="1">
      <c r="B1158" s="90"/>
      <c r="C1158" s="90"/>
      <c r="D1158" s="90"/>
      <c r="E1158" s="90"/>
      <c r="F1158" s="90"/>
      <c r="G1158" s="90"/>
      <c r="H1158" s="90"/>
      <c r="I1158" s="90"/>
      <c r="J1158" s="90"/>
      <c r="K1158" s="90"/>
      <c r="L1158" s="90"/>
      <c r="M1158" s="90"/>
      <c r="N1158" s="90"/>
      <c r="O1158" s="90"/>
      <c r="P1158" s="90"/>
      <c r="Q1158" s="90"/>
      <c r="R1158" s="90"/>
      <c r="S1158" s="90"/>
      <c r="T1158" s="90"/>
      <c r="U1158" s="90"/>
      <c r="V1158" s="90"/>
      <c r="W1158" s="90"/>
      <c r="X1158" s="90"/>
      <c r="Y1158" s="90"/>
      <c r="Z1158" s="90"/>
      <c r="AA1158" s="90"/>
      <c r="AB1158" s="90"/>
      <c r="AC1158" s="90"/>
      <c r="AD1158" s="90"/>
    </row>
    <row r="1159" spans="2:30" s="82" customFormat="1">
      <c r="B1159" s="90"/>
      <c r="C1159" s="90"/>
      <c r="D1159" s="90"/>
      <c r="E1159" s="90"/>
      <c r="F1159" s="90"/>
      <c r="G1159" s="90"/>
      <c r="H1159" s="90"/>
      <c r="I1159" s="90"/>
      <c r="J1159" s="90"/>
      <c r="K1159" s="90"/>
      <c r="L1159" s="90"/>
      <c r="M1159" s="90"/>
      <c r="N1159" s="90"/>
      <c r="O1159" s="90"/>
      <c r="P1159" s="90"/>
      <c r="Q1159" s="90"/>
      <c r="R1159" s="90"/>
      <c r="S1159" s="90"/>
      <c r="T1159" s="90"/>
      <c r="U1159" s="90"/>
      <c r="V1159" s="90"/>
      <c r="W1159" s="90"/>
      <c r="X1159" s="90"/>
      <c r="Y1159" s="90"/>
      <c r="Z1159" s="90"/>
      <c r="AA1159" s="90"/>
      <c r="AB1159" s="90"/>
      <c r="AC1159" s="90"/>
      <c r="AD1159" s="90"/>
    </row>
    <row r="1160" spans="2:30" s="82" customFormat="1">
      <c r="B1160" s="90"/>
      <c r="C1160" s="90"/>
      <c r="D1160" s="90"/>
      <c r="E1160" s="90"/>
      <c r="F1160" s="90"/>
      <c r="G1160" s="90"/>
      <c r="H1160" s="90"/>
      <c r="I1160" s="90"/>
      <c r="J1160" s="90"/>
      <c r="K1160" s="90"/>
      <c r="L1160" s="90"/>
      <c r="M1160" s="90"/>
      <c r="N1160" s="90"/>
      <c r="O1160" s="90"/>
      <c r="P1160" s="90"/>
      <c r="Q1160" s="90"/>
      <c r="R1160" s="90"/>
      <c r="S1160" s="90"/>
      <c r="T1160" s="90"/>
      <c r="U1160" s="90"/>
      <c r="V1160" s="90"/>
      <c r="W1160" s="90"/>
      <c r="X1160" s="90"/>
      <c r="Y1160" s="90"/>
      <c r="Z1160" s="90"/>
      <c r="AA1160" s="90"/>
      <c r="AB1160" s="90"/>
      <c r="AC1160" s="90"/>
      <c r="AD1160" s="90"/>
    </row>
    <row r="1161" spans="2:30" s="82" customFormat="1">
      <c r="B1161" s="90"/>
      <c r="C1161" s="90"/>
      <c r="D1161" s="90"/>
      <c r="E1161" s="90"/>
      <c r="F1161" s="90"/>
      <c r="G1161" s="90"/>
      <c r="H1161" s="90"/>
      <c r="I1161" s="90"/>
      <c r="J1161" s="90"/>
      <c r="K1161" s="90"/>
      <c r="L1161" s="90"/>
      <c r="M1161" s="90"/>
      <c r="N1161" s="90"/>
      <c r="O1161" s="90"/>
      <c r="P1161" s="90"/>
      <c r="Q1161" s="90"/>
      <c r="R1161" s="90"/>
      <c r="S1161" s="90"/>
      <c r="T1161" s="90"/>
      <c r="U1161" s="90"/>
      <c r="V1161" s="90"/>
      <c r="W1161" s="90"/>
      <c r="X1161" s="90"/>
      <c r="Y1161" s="90"/>
      <c r="Z1161" s="90"/>
      <c r="AA1161" s="90"/>
      <c r="AB1161" s="90"/>
      <c r="AC1161" s="90"/>
      <c r="AD1161" s="90"/>
    </row>
    <row r="1162" spans="2:30" s="82" customFormat="1">
      <c r="B1162" s="90"/>
      <c r="C1162" s="90"/>
      <c r="D1162" s="90"/>
      <c r="E1162" s="90"/>
      <c r="F1162" s="90"/>
      <c r="G1162" s="90"/>
      <c r="H1162" s="90"/>
      <c r="I1162" s="90"/>
      <c r="J1162" s="90"/>
      <c r="K1162" s="90"/>
      <c r="L1162" s="90"/>
      <c r="M1162" s="90"/>
      <c r="N1162" s="90"/>
      <c r="O1162" s="90"/>
      <c r="P1162" s="90"/>
      <c r="Q1162" s="90"/>
      <c r="R1162" s="90"/>
      <c r="S1162" s="90"/>
      <c r="T1162" s="90"/>
      <c r="U1162" s="90"/>
      <c r="V1162" s="90"/>
      <c r="W1162" s="90"/>
      <c r="X1162" s="90"/>
      <c r="Y1162" s="90"/>
      <c r="Z1162" s="90"/>
      <c r="AA1162" s="90"/>
      <c r="AB1162" s="90"/>
      <c r="AC1162" s="90"/>
      <c r="AD1162" s="90"/>
    </row>
    <row r="1163" spans="2:30" s="82" customFormat="1">
      <c r="B1163" s="90"/>
      <c r="C1163" s="90"/>
      <c r="D1163" s="90"/>
      <c r="E1163" s="90"/>
      <c r="F1163" s="90"/>
      <c r="G1163" s="90"/>
      <c r="H1163" s="90"/>
      <c r="I1163" s="90"/>
      <c r="J1163" s="90"/>
      <c r="K1163" s="90"/>
      <c r="L1163" s="90"/>
      <c r="M1163" s="90"/>
      <c r="N1163" s="90"/>
      <c r="O1163" s="90"/>
      <c r="P1163" s="90"/>
      <c r="Q1163" s="90"/>
      <c r="R1163" s="90"/>
      <c r="S1163" s="90"/>
      <c r="T1163" s="90"/>
      <c r="U1163" s="90"/>
      <c r="V1163" s="90"/>
      <c r="W1163" s="90"/>
      <c r="X1163" s="90"/>
      <c r="Y1163" s="90"/>
      <c r="Z1163" s="90"/>
      <c r="AA1163" s="90"/>
      <c r="AB1163" s="90"/>
      <c r="AC1163" s="90"/>
      <c r="AD1163" s="90"/>
    </row>
    <row r="1164" spans="2:30" s="82" customFormat="1">
      <c r="B1164" s="90"/>
      <c r="C1164" s="90"/>
      <c r="D1164" s="90"/>
      <c r="E1164" s="90"/>
      <c r="F1164" s="90"/>
      <c r="G1164" s="90"/>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row>
    <row r="1165" spans="2:30" s="82" customFormat="1">
      <c r="B1165" s="90"/>
      <c r="C1165" s="90"/>
      <c r="D1165" s="90"/>
      <c r="E1165" s="90"/>
      <c r="F1165" s="90"/>
      <c r="G1165" s="90"/>
      <c r="H1165" s="90"/>
      <c r="I1165" s="90"/>
      <c r="J1165" s="90"/>
      <c r="K1165" s="90"/>
      <c r="L1165" s="90"/>
      <c r="M1165" s="90"/>
      <c r="N1165" s="90"/>
      <c r="O1165" s="90"/>
      <c r="P1165" s="90"/>
      <c r="Q1165" s="90"/>
      <c r="R1165" s="90"/>
      <c r="S1165" s="90"/>
      <c r="T1165" s="90"/>
      <c r="U1165" s="90"/>
      <c r="V1165" s="90"/>
      <c r="W1165" s="90"/>
      <c r="X1165" s="90"/>
      <c r="Y1165" s="90"/>
      <c r="Z1165" s="90"/>
      <c r="AA1165" s="90"/>
      <c r="AB1165" s="90"/>
      <c r="AC1165" s="90"/>
      <c r="AD1165" s="90"/>
    </row>
    <row r="1166" spans="2:30" s="82" customFormat="1">
      <c r="B1166" s="90"/>
      <c r="C1166" s="90"/>
      <c r="D1166" s="90"/>
      <c r="E1166" s="90"/>
      <c r="F1166" s="90"/>
      <c r="G1166" s="90"/>
      <c r="H1166" s="90"/>
      <c r="I1166" s="90"/>
      <c r="J1166" s="90"/>
      <c r="K1166" s="90"/>
      <c r="L1166" s="90"/>
      <c r="M1166" s="90"/>
      <c r="N1166" s="90"/>
      <c r="O1166" s="90"/>
      <c r="P1166" s="90"/>
      <c r="Q1166" s="90"/>
      <c r="R1166" s="90"/>
      <c r="S1166" s="90"/>
      <c r="T1166" s="90"/>
      <c r="U1166" s="90"/>
      <c r="V1166" s="90"/>
      <c r="W1166" s="90"/>
      <c r="X1166" s="90"/>
      <c r="Y1166" s="90"/>
      <c r="Z1166" s="90"/>
      <c r="AA1166" s="90"/>
      <c r="AB1166" s="90"/>
      <c r="AC1166" s="90"/>
      <c r="AD1166" s="90"/>
    </row>
    <row r="1167" spans="2:30" s="82" customFormat="1">
      <c r="B1167" s="90"/>
      <c r="C1167" s="90"/>
      <c r="D1167" s="90"/>
      <c r="E1167" s="90"/>
      <c r="F1167" s="90"/>
      <c r="G1167" s="90"/>
      <c r="H1167" s="90"/>
      <c r="I1167" s="90"/>
      <c r="J1167" s="90"/>
      <c r="K1167" s="90"/>
      <c r="L1167" s="90"/>
      <c r="M1167" s="90"/>
      <c r="N1167" s="90"/>
      <c r="O1167" s="90"/>
      <c r="P1167" s="90"/>
      <c r="Q1167" s="90"/>
      <c r="R1167" s="90"/>
      <c r="S1167" s="90"/>
      <c r="T1167" s="90"/>
      <c r="U1167" s="90"/>
      <c r="V1167" s="90"/>
      <c r="W1167" s="90"/>
      <c r="X1167" s="90"/>
      <c r="Y1167" s="90"/>
      <c r="Z1167" s="90"/>
      <c r="AA1167" s="90"/>
      <c r="AB1167" s="90"/>
      <c r="AC1167" s="90"/>
      <c r="AD1167" s="90"/>
    </row>
    <row r="1168" spans="2:30" s="82" customFormat="1">
      <c r="B1168" s="90"/>
      <c r="C1168" s="90"/>
      <c r="D1168" s="90"/>
      <c r="E1168" s="90"/>
      <c r="F1168" s="90"/>
      <c r="G1168" s="90"/>
      <c r="H1168" s="90"/>
      <c r="I1168" s="90"/>
      <c r="J1168" s="90"/>
      <c r="K1168" s="90"/>
      <c r="L1168" s="90"/>
      <c r="M1168" s="90"/>
      <c r="N1168" s="90"/>
      <c r="O1168" s="90"/>
      <c r="P1168" s="90"/>
      <c r="Q1168" s="90"/>
      <c r="R1168" s="90"/>
      <c r="S1168" s="90"/>
      <c r="T1168" s="90"/>
      <c r="U1168" s="90"/>
      <c r="V1168" s="90"/>
      <c r="W1168" s="90"/>
      <c r="X1168" s="90"/>
      <c r="Y1168" s="90"/>
      <c r="Z1168" s="90"/>
      <c r="AA1168" s="90"/>
      <c r="AB1168" s="90"/>
      <c r="AC1168" s="90"/>
      <c r="AD1168" s="90"/>
    </row>
    <row r="1169" spans="2:30" s="82" customFormat="1">
      <c r="B1169" s="90"/>
      <c r="C1169" s="90"/>
      <c r="D1169" s="90"/>
      <c r="E1169" s="90"/>
      <c r="F1169" s="90"/>
      <c r="G1169" s="90"/>
      <c r="H1169" s="90"/>
      <c r="I1169" s="90"/>
      <c r="J1169" s="90"/>
      <c r="K1169" s="90"/>
      <c r="L1169" s="90"/>
      <c r="M1169" s="90"/>
      <c r="N1169" s="90"/>
      <c r="O1169" s="90"/>
      <c r="P1169" s="90"/>
      <c r="Q1169" s="90"/>
      <c r="R1169" s="90"/>
      <c r="S1169" s="90"/>
      <c r="T1169" s="90"/>
      <c r="U1169" s="90"/>
      <c r="V1169" s="90"/>
      <c r="W1169" s="90"/>
      <c r="X1169" s="90"/>
      <c r="Y1169" s="90"/>
      <c r="Z1169" s="90"/>
      <c r="AA1169" s="90"/>
      <c r="AB1169" s="90"/>
      <c r="AC1169" s="90"/>
      <c r="AD1169" s="90"/>
    </row>
    <row r="1170" spans="2:30" s="82" customFormat="1">
      <c r="B1170" s="90"/>
      <c r="C1170" s="90"/>
      <c r="D1170" s="90"/>
      <c r="E1170" s="90"/>
      <c r="F1170" s="90"/>
      <c r="G1170" s="90"/>
      <c r="H1170" s="90"/>
      <c r="I1170" s="90"/>
      <c r="J1170" s="90"/>
      <c r="K1170" s="90"/>
      <c r="L1170" s="90"/>
      <c r="M1170" s="90"/>
      <c r="N1170" s="90"/>
      <c r="O1170" s="90"/>
      <c r="P1170" s="90"/>
      <c r="Q1170" s="90"/>
      <c r="R1170" s="90"/>
      <c r="S1170" s="90"/>
      <c r="T1170" s="90"/>
      <c r="U1170" s="90"/>
      <c r="V1170" s="90"/>
      <c r="W1170" s="90"/>
      <c r="X1170" s="90"/>
      <c r="Y1170" s="90"/>
      <c r="Z1170" s="90"/>
      <c r="AA1170" s="90"/>
      <c r="AB1170" s="90"/>
      <c r="AC1170" s="90"/>
      <c r="AD1170" s="90"/>
    </row>
    <row r="1171" spans="2:30" s="82" customFormat="1">
      <c r="B1171" s="90"/>
      <c r="C1171" s="90"/>
      <c r="D1171" s="90"/>
      <c r="E1171" s="90"/>
      <c r="F1171" s="90"/>
      <c r="G1171" s="90"/>
      <c r="H1171" s="90"/>
      <c r="I1171" s="90"/>
      <c r="J1171" s="90"/>
      <c r="K1171" s="90"/>
      <c r="L1171" s="90"/>
      <c r="M1171" s="90"/>
      <c r="N1171" s="90"/>
      <c r="O1171" s="90"/>
      <c r="P1171" s="90"/>
      <c r="Q1171" s="90"/>
      <c r="R1171" s="90"/>
      <c r="S1171" s="90"/>
      <c r="T1171" s="90"/>
      <c r="U1171" s="90"/>
      <c r="V1171" s="90"/>
      <c r="W1171" s="90"/>
      <c r="X1171" s="90"/>
      <c r="Y1171" s="90"/>
      <c r="Z1171" s="90"/>
      <c r="AA1171" s="90"/>
      <c r="AB1171" s="90"/>
      <c r="AC1171" s="90"/>
      <c r="AD1171" s="90"/>
    </row>
    <row r="1172" spans="2:30" s="82" customFormat="1">
      <c r="B1172" s="90"/>
      <c r="C1172" s="90"/>
      <c r="D1172" s="90"/>
      <c r="E1172" s="90"/>
      <c r="F1172" s="90"/>
      <c r="G1172" s="90"/>
      <c r="H1172" s="90"/>
      <c r="I1172" s="90"/>
      <c r="J1172" s="90"/>
      <c r="K1172" s="90"/>
      <c r="L1172" s="90"/>
      <c r="M1172" s="90"/>
      <c r="N1172" s="90"/>
      <c r="O1172" s="90"/>
      <c r="P1172" s="90"/>
      <c r="Q1172" s="90"/>
      <c r="R1172" s="90"/>
      <c r="S1172" s="90"/>
      <c r="T1172" s="90"/>
      <c r="U1172" s="90"/>
      <c r="V1172" s="90"/>
      <c r="W1172" s="90"/>
      <c r="X1172" s="90"/>
      <c r="Y1172" s="90"/>
      <c r="Z1172" s="90"/>
      <c r="AA1172" s="90"/>
      <c r="AB1172" s="90"/>
      <c r="AC1172" s="90"/>
      <c r="AD1172" s="90"/>
    </row>
    <row r="1173" spans="2:30" s="82" customFormat="1">
      <c r="B1173" s="90"/>
      <c r="C1173" s="90"/>
      <c r="D1173" s="90"/>
      <c r="E1173" s="90"/>
      <c r="F1173" s="90"/>
      <c r="G1173" s="90"/>
      <c r="H1173" s="90"/>
      <c r="I1173" s="90"/>
      <c r="J1173" s="90"/>
      <c r="K1173" s="90"/>
      <c r="L1173" s="90"/>
      <c r="M1173" s="90"/>
      <c r="N1173" s="90"/>
      <c r="O1173" s="90"/>
      <c r="P1173" s="90"/>
      <c r="Q1173" s="90"/>
      <c r="R1173" s="90"/>
      <c r="S1173" s="90"/>
      <c r="T1173" s="90"/>
      <c r="U1173" s="90"/>
      <c r="V1173" s="90"/>
      <c r="W1173" s="90"/>
      <c r="X1173" s="90"/>
      <c r="Y1173" s="90"/>
      <c r="Z1173" s="90"/>
      <c r="AA1173" s="90"/>
      <c r="AB1173" s="90"/>
      <c r="AC1173" s="90"/>
      <c r="AD1173" s="90"/>
    </row>
    <row r="1174" spans="2:30" s="82" customFormat="1">
      <c r="B1174" s="90"/>
      <c r="C1174" s="90"/>
      <c r="D1174" s="90"/>
      <c r="E1174" s="90"/>
      <c r="F1174" s="90"/>
      <c r="G1174" s="90"/>
      <c r="H1174" s="90"/>
      <c r="I1174" s="90"/>
      <c r="J1174" s="90"/>
      <c r="K1174" s="90"/>
      <c r="L1174" s="90"/>
      <c r="M1174" s="90"/>
      <c r="N1174" s="90"/>
      <c r="O1174" s="90"/>
      <c r="P1174" s="90"/>
      <c r="Q1174" s="90"/>
      <c r="R1174" s="90"/>
      <c r="S1174" s="90"/>
      <c r="T1174" s="90"/>
      <c r="U1174" s="90"/>
      <c r="V1174" s="90"/>
      <c r="W1174" s="90"/>
      <c r="X1174" s="90"/>
      <c r="Y1174" s="90"/>
      <c r="Z1174" s="90"/>
      <c r="AA1174" s="90"/>
      <c r="AB1174" s="90"/>
      <c r="AC1174" s="90"/>
      <c r="AD1174" s="90"/>
    </row>
    <row r="1175" spans="2:30" s="82" customFormat="1">
      <c r="B1175" s="90"/>
      <c r="C1175" s="90"/>
      <c r="D1175" s="90"/>
      <c r="E1175" s="90"/>
      <c r="F1175" s="90"/>
      <c r="G1175" s="90"/>
      <c r="H1175" s="90"/>
      <c r="I1175" s="90"/>
      <c r="J1175" s="90"/>
      <c r="K1175" s="90"/>
      <c r="L1175" s="90"/>
      <c r="M1175" s="90"/>
      <c r="N1175" s="90"/>
      <c r="O1175" s="90"/>
      <c r="P1175" s="90"/>
      <c r="Q1175" s="90"/>
      <c r="R1175" s="90"/>
      <c r="S1175" s="90"/>
      <c r="T1175" s="90"/>
      <c r="U1175" s="90"/>
      <c r="V1175" s="90"/>
      <c r="W1175" s="90"/>
      <c r="X1175" s="90"/>
      <c r="Y1175" s="90"/>
      <c r="Z1175" s="90"/>
      <c r="AA1175" s="90"/>
      <c r="AB1175" s="90"/>
      <c r="AC1175" s="90"/>
      <c r="AD1175" s="90"/>
    </row>
    <row r="1176" spans="2:30" s="82" customFormat="1">
      <c r="B1176" s="90"/>
      <c r="C1176" s="90"/>
      <c r="D1176" s="90"/>
      <c r="E1176" s="90"/>
      <c r="F1176" s="90"/>
      <c r="G1176" s="90"/>
      <c r="H1176" s="90"/>
      <c r="I1176" s="90"/>
      <c r="J1176" s="90"/>
      <c r="K1176" s="90"/>
      <c r="L1176" s="90"/>
      <c r="M1176" s="90"/>
      <c r="N1176" s="90"/>
      <c r="O1176" s="90"/>
      <c r="P1176" s="90"/>
      <c r="Q1176" s="90"/>
      <c r="R1176" s="90"/>
      <c r="S1176" s="90"/>
      <c r="T1176" s="90"/>
      <c r="U1176" s="90"/>
      <c r="V1176" s="90"/>
      <c r="W1176" s="90"/>
      <c r="X1176" s="90"/>
      <c r="Y1176" s="90"/>
      <c r="Z1176" s="90"/>
      <c r="AA1176" s="90"/>
      <c r="AB1176" s="90"/>
      <c r="AC1176" s="90"/>
      <c r="AD1176" s="90"/>
    </row>
    <row r="1177" spans="2:30" s="82" customFormat="1">
      <c r="B1177" s="90"/>
      <c r="C1177" s="90"/>
      <c r="D1177" s="90"/>
      <c r="E1177" s="90"/>
      <c r="F1177" s="90"/>
      <c r="G1177" s="90"/>
      <c r="H1177" s="90"/>
      <c r="I1177" s="90"/>
      <c r="J1177" s="90"/>
      <c r="K1177" s="90"/>
      <c r="L1177" s="90"/>
      <c r="M1177" s="90"/>
      <c r="N1177" s="90"/>
      <c r="O1177" s="90"/>
      <c r="P1177" s="90"/>
      <c r="Q1177" s="90"/>
      <c r="R1177" s="90"/>
      <c r="S1177" s="90"/>
      <c r="T1177" s="90"/>
      <c r="U1177" s="90"/>
      <c r="V1177" s="90"/>
      <c r="W1177" s="90"/>
      <c r="X1177" s="90"/>
      <c r="Y1177" s="90"/>
      <c r="Z1177" s="90"/>
      <c r="AA1177" s="90"/>
      <c r="AB1177" s="90"/>
      <c r="AC1177" s="90"/>
      <c r="AD1177" s="90"/>
    </row>
    <row r="1178" spans="2:30" s="82" customFormat="1">
      <c r="B1178" s="90"/>
      <c r="C1178" s="90"/>
      <c r="D1178" s="90"/>
      <c r="E1178" s="90"/>
      <c r="F1178" s="90"/>
      <c r="G1178" s="90"/>
      <c r="H1178" s="90"/>
      <c r="I1178" s="90"/>
      <c r="J1178" s="90"/>
      <c r="K1178" s="90"/>
      <c r="L1178" s="90"/>
      <c r="M1178" s="90"/>
      <c r="N1178" s="90"/>
      <c r="O1178" s="90"/>
      <c r="P1178" s="90"/>
      <c r="Q1178" s="90"/>
      <c r="R1178" s="90"/>
      <c r="S1178" s="90"/>
      <c r="T1178" s="90"/>
      <c r="U1178" s="90"/>
      <c r="V1178" s="90"/>
      <c r="W1178" s="90"/>
      <c r="X1178" s="90"/>
      <c r="Y1178" s="90"/>
      <c r="Z1178" s="90"/>
      <c r="AA1178" s="90"/>
      <c r="AB1178" s="90"/>
      <c r="AC1178" s="90"/>
      <c r="AD1178" s="90"/>
    </row>
    <row r="1179" spans="2:30" s="82" customFormat="1">
      <c r="B1179" s="90"/>
      <c r="C1179" s="90"/>
      <c r="D1179" s="90"/>
      <c r="E1179" s="90"/>
      <c r="F1179" s="90"/>
      <c r="G1179" s="90"/>
      <c r="H1179" s="90"/>
      <c r="I1179" s="90"/>
      <c r="J1179" s="90"/>
      <c r="K1179" s="90"/>
      <c r="L1179" s="90"/>
      <c r="M1179" s="90"/>
      <c r="N1179" s="90"/>
      <c r="O1179" s="90"/>
      <c r="P1179" s="90"/>
      <c r="Q1179" s="90"/>
      <c r="R1179" s="90"/>
      <c r="S1179" s="90"/>
      <c r="T1179" s="90"/>
      <c r="U1179" s="90"/>
      <c r="V1179" s="90"/>
      <c r="W1179" s="90"/>
      <c r="X1179" s="90"/>
      <c r="Y1179" s="90"/>
      <c r="Z1179" s="90"/>
      <c r="AA1179" s="90"/>
      <c r="AB1179" s="90"/>
      <c r="AC1179" s="90"/>
      <c r="AD1179" s="90"/>
    </row>
    <row r="1180" spans="2:30" s="82" customFormat="1">
      <c r="B1180" s="90"/>
      <c r="C1180" s="90"/>
      <c r="D1180" s="90"/>
      <c r="E1180" s="90"/>
      <c r="F1180" s="90"/>
      <c r="G1180" s="90"/>
      <c r="H1180" s="90"/>
      <c r="I1180" s="90"/>
      <c r="J1180" s="90"/>
      <c r="K1180" s="90"/>
      <c r="L1180" s="90"/>
      <c r="M1180" s="90"/>
      <c r="N1180" s="90"/>
      <c r="O1180" s="90"/>
      <c r="P1180" s="90"/>
      <c r="Q1180" s="90"/>
      <c r="R1180" s="90"/>
      <c r="S1180" s="90"/>
      <c r="T1180" s="90"/>
      <c r="U1180" s="90"/>
      <c r="V1180" s="90"/>
      <c r="W1180" s="90"/>
      <c r="X1180" s="90"/>
      <c r="Y1180" s="90"/>
      <c r="Z1180" s="90"/>
      <c r="AA1180" s="90"/>
      <c r="AB1180" s="90"/>
      <c r="AC1180" s="90"/>
      <c r="AD1180" s="90"/>
    </row>
    <row r="1181" spans="2:30" s="82" customFormat="1">
      <c r="B1181" s="90"/>
      <c r="C1181" s="90"/>
      <c r="D1181" s="90"/>
      <c r="E1181" s="90"/>
      <c r="F1181" s="90"/>
      <c r="G1181" s="90"/>
      <c r="H1181" s="90"/>
      <c r="I1181" s="90"/>
      <c r="J1181" s="90"/>
      <c r="K1181" s="90"/>
      <c r="L1181" s="90"/>
      <c r="M1181" s="90"/>
      <c r="N1181" s="90"/>
      <c r="O1181" s="90"/>
      <c r="P1181" s="90"/>
      <c r="Q1181" s="90"/>
      <c r="R1181" s="90"/>
      <c r="S1181" s="90"/>
      <c r="T1181" s="90"/>
      <c r="U1181" s="90"/>
      <c r="V1181" s="90"/>
      <c r="W1181" s="90"/>
      <c r="X1181" s="90"/>
      <c r="Y1181" s="90"/>
      <c r="Z1181" s="90"/>
      <c r="AA1181" s="90"/>
      <c r="AB1181" s="90"/>
      <c r="AC1181" s="90"/>
      <c r="AD1181" s="90"/>
    </row>
    <row r="1182" spans="2:30" s="82" customFormat="1">
      <c r="B1182" s="90"/>
      <c r="C1182" s="90"/>
      <c r="D1182" s="90"/>
      <c r="E1182" s="90"/>
      <c r="F1182" s="90"/>
      <c r="G1182" s="90"/>
      <c r="H1182" s="90"/>
      <c r="I1182" s="90"/>
      <c r="J1182" s="90"/>
      <c r="K1182" s="90"/>
      <c r="L1182" s="90"/>
      <c r="M1182" s="90"/>
      <c r="N1182" s="90"/>
      <c r="O1182" s="90"/>
      <c r="P1182" s="90"/>
      <c r="Q1182" s="90"/>
      <c r="R1182" s="90"/>
      <c r="S1182" s="90"/>
      <c r="T1182" s="90"/>
      <c r="U1182" s="90"/>
      <c r="V1182" s="90"/>
      <c r="W1182" s="90"/>
      <c r="X1182" s="90"/>
      <c r="Y1182" s="90"/>
      <c r="Z1182" s="90"/>
      <c r="AA1182" s="90"/>
      <c r="AB1182" s="90"/>
      <c r="AC1182" s="90"/>
      <c r="AD1182" s="90"/>
    </row>
    <row r="1183" spans="2:30" s="82" customFormat="1">
      <c r="B1183" s="90"/>
      <c r="C1183" s="90"/>
      <c r="D1183" s="90"/>
      <c r="E1183" s="90"/>
      <c r="F1183" s="90"/>
      <c r="G1183" s="90"/>
      <c r="H1183" s="90"/>
      <c r="I1183" s="90"/>
      <c r="J1183" s="90"/>
      <c r="K1183" s="90"/>
      <c r="L1183" s="90"/>
      <c r="M1183" s="90"/>
      <c r="N1183" s="90"/>
      <c r="O1183" s="90"/>
      <c r="P1183" s="90"/>
      <c r="Q1183" s="90"/>
      <c r="R1183" s="90"/>
      <c r="S1183" s="90"/>
      <c r="T1183" s="90"/>
      <c r="U1183" s="90"/>
      <c r="V1183" s="90"/>
      <c r="W1183" s="90"/>
      <c r="X1183" s="90"/>
      <c r="Y1183" s="90"/>
      <c r="Z1183" s="90"/>
      <c r="AA1183" s="90"/>
      <c r="AB1183" s="90"/>
      <c r="AC1183" s="90"/>
      <c r="AD1183" s="90"/>
    </row>
    <row r="1184" spans="2:30" s="82" customFormat="1">
      <c r="B1184" s="90"/>
      <c r="C1184" s="90"/>
      <c r="D1184" s="90"/>
      <c r="E1184" s="90"/>
      <c r="F1184" s="90"/>
      <c r="G1184" s="90"/>
      <c r="H1184" s="90"/>
      <c r="I1184" s="90"/>
      <c r="J1184" s="90"/>
      <c r="K1184" s="90"/>
      <c r="L1184" s="90"/>
      <c r="M1184" s="90"/>
      <c r="N1184" s="90"/>
      <c r="O1184" s="90"/>
      <c r="P1184" s="90"/>
      <c r="Q1184" s="90"/>
      <c r="R1184" s="90"/>
      <c r="S1184" s="90"/>
      <c r="T1184" s="90"/>
      <c r="U1184" s="90"/>
      <c r="V1184" s="90"/>
      <c r="W1184" s="90"/>
      <c r="X1184" s="90"/>
      <c r="Y1184" s="90"/>
      <c r="Z1184" s="90"/>
      <c r="AA1184" s="90"/>
      <c r="AB1184" s="90"/>
      <c r="AC1184" s="90"/>
      <c r="AD1184" s="90"/>
    </row>
    <row r="1185" spans="2:30" s="82" customFormat="1">
      <c r="B1185" s="90"/>
      <c r="C1185" s="90"/>
      <c r="D1185" s="90"/>
      <c r="E1185" s="90"/>
      <c r="F1185" s="90"/>
      <c r="G1185" s="90"/>
      <c r="H1185" s="90"/>
      <c r="I1185" s="90"/>
      <c r="J1185" s="90"/>
      <c r="K1185" s="90"/>
      <c r="L1185" s="90"/>
      <c r="M1185" s="90"/>
      <c r="N1185" s="90"/>
      <c r="O1185" s="90"/>
      <c r="P1185" s="90"/>
      <c r="Q1185" s="90"/>
      <c r="R1185" s="90"/>
      <c r="S1185" s="90"/>
      <c r="T1185" s="90"/>
      <c r="U1185" s="90"/>
      <c r="V1185" s="90"/>
      <c r="W1185" s="90"/>
      <c r="X1185" s="90"/>
      <c r="Y1185" s="90"/>
      <c r="Z1185" s="90"/>
      <c r="AA1185" s="90"/>
      <c r="AB1185" s="90"/>
      <c r="AC1185" s="90"/>
      <c r="AD1185" s="90"/>
    </row>
    <row r="1186" spans="2:30" s="82" customFormat="1">
      <c r="B1186" s="90"/>
      <c r="C1186" s="90"/>
      <c r="D1186" s="90"/>
      <c r="E1186" s="90"/>
      <c r="F1186" s="90"/>
      <c r="G1186" s="90"/>
      <c r="H1186" s="90"/>
      <c r="I1186" s="90"/>
      <c r="J1186" s="90"/>
      <c r="K1186" s="90"/>
      <c r="L1186" s="90"/>
      <c r="M1186" s="90"/>
      <c r="N1186" s="90"/>
      <c r="O1186" s="90"/>
      <c r="P1186" s="90"/>
      <c r="Q1186" s="90"/>
      <c r="R1186" s="90"/>
      <c r="S1186" s="90"/>
      <c r="T1186" s="90"/>
      <c r="U1186" s="90"/>
      <c r="V1186" s="90"/>
      <c r="W1186" s="90"/>
      <c r="X1186" s="90"/>
      <c r="Y1186" s="90"/>
      <c r="Z1186" s="90"/>
      <c r="AA1186" s="90"/>
      <c r="AB1186" s="90"/>
      <c r="AC1186" s="90"/>
      <c r="AD1186" s="90"/>
    </row>
    <row r="1187" spans="2:30" s="82" customFormat="1">
      <c r="B1187" s="90"/>
      <c r="C1187" s="90"/>
      <c r="D1187" s="90"/>
      <c r="E1187" s="90"/>
      <c r="F1187" s="90"/>
      <c r="G1187" s="90"/>
      <c r="H1187" s="90"/>
      <c r="I1187" s="90"/>
      <c r="J1187" s="90"/>
      <c r="K1187" s="90"/>
      <c r="L1187" s="90"/>
      <c r="M1187" s="90"/>
      <c r="N1187" s="90"/>
      <c r="O1187" s="90"/>
      <c r="P1187" s="90"/>
      <c r="Q1187" s="90"/>
      <c r="R1187" s="90"/>
      <c r="S1187" s="90"/>
      <c r="T1187" s="90"/>
      <c r="U1187" s="90"/>
      <c r="V1187" s="90"/>
      <c r="W1187" s="90"/>
      <c r="X1187" s="90"/>
      <c r="Y1187" s="90"/>
      <c r="Z1187" s="90"/>
      <c r="AA1187" s="90"/>
      <c r="AB1187" s="90"/>
      <c r="AC1187" s="90"/>
      <c r="AD1187" s="90"/>
    </row>
    <row r="1188" spans="2:30" s="82" customFormat="1">
      <c r="B1188" s="90"/>
      <c r="C1188" s="90"/>
      <c r="D1188" s="90"/>
      <c r="E1188" s="90"/>
      <c r="F1188" s="90"/>
      <c r="G1188" s="90"/>
      <c r="H1188" s="90"/>
      <c r="I1188" s="90"/>
      <c r="J1188" s="90"/>
      <c r="K1188" s="90"/>
      <c r="L1188" s="90"/>
      <c r="M1188" s="90"/>
      <c r="N1188" s="90"/>
      <c r="O1188" s="90"/>
      <c r="P1188" s="90"/>
      <c r="Q1188" s="90"/>
      <c r="R1188" s="90"/>
      <c r="S1188" s="90"/>
      <c r="T1188" s="90"/>
      <c r="U1188" s="90"/>
      <c r="V1188" s="90"/>
      <c r="W1188" s="90"/>
      <c r="X1188" s="90"/>
      <c r="Y1188" s="90"/>
      <c r="Z1188" s="90"/>
      <c r="AA1188" s="90"/>
      <c r="AB1188" s="90"/>
      <c r="AC1188" s="90"/>
      <c r="AD1188" s="90"/>
    </row>
    <row r="1189" spans="2:30" s="82" customFormat="1">
      <c r="B1189" s="90"/>
      <c r="C1189" s="90"/>
      <c r="D1189" s="90"/>
      <c r="E1189" s="90"/>
      <c r="F1189" s="90"/>
      <c r="G1189" s="90"/>
      <c r="H1189" s="90"/>
      <c r="I1189" s="90"/>
      <c r="J1189" s="90"/>
      <c r="K1189" s="90"/>
      <c r="L1189" s="90"/>
      <c r="M1189" s="90"/>
      <c r="N1189" s="90"/>
      <c r="O1189" s="90"/>
      <c r="P1189" s="90"/>
      <c r="Q1189" s="90"/>
      <c r="R1189" s="90"/>
      <c r="S1189" s="90"/>
      <c r="T1189" s="90"/>
      <c r="U1189" s="90"/>
      <c r="V1189" s="90"/>
      <c r="W1189" s="90"/>
      <c r="X1189" s="90"/>
      <c r="Y1189" s="90"/>
      <c r="Z1189" s="90"/>
      <c r="AA1189" s="90"/>
      <c r="AB1189" s="90"/>
      <c r="AC1189" s="90"/>
      <c r="AD1189" s="90"/>
    </row>
    <row r="1190" spans="2:30" s="82" customFormat="1">
      <c r="B1190" s="90"/>
      <c r="C1190" s="90"/>
      <c r="D1190" s="90"/>
      <c r="E1190" s="90"/>
      <c r="F1190" s="90"/>
      <c r="G1190" s="90"/>
      <c r="H1190" s="90"/>
      <c r="I1190" s="90"/>
      <c r="J1190" s="90"/>
      <c r="K1190" s="90"/>
      <c r="L1190" s="90"/>
      <c r="M1190" s="90"/>
      <c r="N1190" s="90"/>
      <c r="O1190" s="90"/>
      <c r="P1190" s="90"/>
      <c r="Q1190" s="90"/>
      <c r="R1190" s="90"/>
      <c r="S1190" s="90"/>
      <c r="T1190" s="90"/>
      <c r="U1190" s="90"/>
      <c r="V1190" s="90"/>
      <c r="W1190" s="90"/>
      <c r="X1190" s="90"/>
      <c r="Y1190" s="90"/>
      <c r="Z1190" s="90"/>
      <c r="AA1190" s="90"/>
      <c r="AB1190" s="90"/>
      <c r="AC1190" s="90"/>
      <c r="AD1190" s="90"/>
    </row>
    <row r="1191" spans="2:30" s="82" customFormat="1">
      <c r="B1191" s="90"/>
      <c r="C1191" s="90"/>
      <c r="D1191" s="90"/>
      <c r="E1191" s="90"/>
      <c r="F1191" s="90"/>
      <c r="G1191" s="90"/>
      <c r="H1191" s="90"/>
      <c r="I1191" s="90"/>
      <c r="J1191" s="90"/>
      <c r="K1191" s="90"/>
      <c r="L1191" s="90"/>
      <c r="M1191" s="90"/>
      <c r="N1191" s="90"/>
      <c r="O1191" s="90"/>
      <c r="P1191" s="90"/>
      <c r="Q1191" s="90"/>
      <c r="R1191" s="90"/>
      <c r="S1191" s="90"/>
      <c r="T1191" s="90"/>
      <c r="U1191" s="90"/>
      <c r="V1191" s="90"/>
      <c r="W1191" s="90"/>
      <c r="X1191" s="90"/>
      <c r="Y1191" s="90"/>
      <c r="Z1191" s="90"/>
      <c r="AA1191" s="90"/>
      <c r="AB1191" s="90"/>
      <c r="AC1191" s="90"/>
      <c r="AD1191" s="90"/>
    </row>
    <row r="1192" spans="2:30" s="82" customFormat="1">
      <c r="B1192" s="90"/>
      <c r="C1192" s="90"/>
      <c r="D1192" s="90"/>
      <c r="E1192" s="90"/>
      <c r="F1192" s="90"/>
      <c r="G1192" s="90"/>
      <c r="H1192" s="90"/>
      <c r="I1192" s="90"/>
      <c r="J1192" s="90"/>
      <c r="K1192" s="90"/>
      <c r="L1192" s="90"/>
      <c r="M1192" s="90"/>
      <c r="N1192" s="90"/>
      <c r="O1192" s="90"/>
      <c r="P1192" s="90"/>
      <c r="Q1192" s="90"/>
      <c r="R1192" s="90"/>
      <c r="S1192" s="90"/>
      <c r="T1192" s="90"/>
      <c r="U1192" s="90"/>
      <c r="V1192" s="90"/>
      <c r="W1192" s="90"/>
      <c r="X1192" s="90"/>
      <c r="Y1192" s="90"/>
      <c r="Z1192" s="90"/>
      <c r="AA1192" s="90"/>
      <c r="AB1192" s="90"/>
      <c r="AC1192" s="90"/>
      <c r="AD1192" s="90"/>
    </row>
    <row r="1193" spans="2:30" s="82" customFormat="1">
      <c r="B1193" s="90"/>
      <c r="C1193" s="90"/>
      <c r="D1193" s="90"/>
      <c r="E1193" s="90"/>
      <c r="F1193" s="90"/>
      <c r="G1193" s="90"/>
      <c r="H1193" s="90"/>
      <c r="I1193" s="90"/>
      <c r="J1193" s="90"/>
      <c r="K1193" s="90"/>
      <c r="L1193" s="90"/>
      <c r="M1193" s="90"/>
      <c r="N1193" s="90"/>
      <c r="O1193" s="90"/>
      <c r="P1193" s="90"/>
      <c r="Q1193" s="90"/>
      <c r="R1193" s="90"/>
      <c r="S1193" s="90"/>
      <c r="T1193" s="90"/>
      <c r="U1193" s="90"/>
      <c r="V1193" s="90"/>
      <c r="W1193" s="90"/>
      <c r="X1193" s="90"/>
      <c r="Y1193" s="90"/>
      <c r="Z1193" s="90"/>
      <c r="AA1193" s="90"/>
      <c r="AB1193" s="90"/>
      <c r="AC1193" s="90"/>
      <c r="AD1193" s="90"/>
    </row>
    <row r="1194" spans="2:30" s="82" customFormat="1">
      <c r="B1194" s="90"/>
      <c r="C1194" s="90"/>
      <c r="D1194" s="90"/>
      <c r="E1194" s="90"/>
      <c r="F1194" s="90"/>
      <c r="G1194" s="90"/>
      <c r="H1194" s="90"/>
      <c r="I1194" s="90"/>
      <c r="J1194" s="90"/>
      <c r="K1194" s="90"/>
      <c r="L1194" s="90"/>
      <c r="M1194" s="90"/>
      <c r="N1194" s="90"/>
      <c r="O1194" s="90"/>
      <c r="P1194" s="90"/>
      <c r="Q1194" s="90"/>
      <c r="R1194" s="90"/>
      <c r="S1194" s="90"/>
      <c r="T1194" s="90"/>
      <c r="U1194" s="90"/>
      <c r="V1194" s="90"/>
      <c r="W1194" s="90"/>
      <c r="X1194" s="90"/>
      <c r="Y1194" s="90"/>
      <c r="Z1194" s="90"/>
      <c r="AA1194" s="90"/>
      <c r="AB1194" s="90"/>
      <c r="AC1194" s="90"/>
      <c r="AD1194" s="90"/>
    </row>
    <row r="1195" spans="2:30" s="82" customFormat="1">
      <c r="B1195" s="90"/>
      <c r="C1195" s="90"/>
      <c r="D1195" s="90"/>
      <c r="E1195" s="90"/>
      <c r="F1195" s="90"/>
      <c r="G1195" s="90"/>
      <c r="H1195" s="90"/>
      <c r="I1195" s="90"/>
      <c r="J1195" s="90"/>
      <c r="K1195" s="90"/>
      <c r="L1195" s="90"/>
      <c r="M1195" s="90"/>
      <c r="N1195" s="90"/>
      <c r="O1195" s="90"/>
      <c r="P1195" s="90"/>
      <c r="Q1195" s="90"/>
      <c r="R1195" s="90"/>
      <c r="S1195" s="90"/>
      <c r="T1195" s="90"/>
      <c r="U1195" s="90"/>
      <c r="V1195" s="90"/>
      <c r="W1195" s="90"/>
      <c r="X1195" s="90"/>
      <c r="Y1195" s="90"/>
      <c r="Z1195" s="90"/>
      <c r="AA1195" s="90"/>
      <c r="AB1195" s="90"/>
      <c r="AC1195" s="90"/>
      <c r="AD1195" s="90"/>
    </row>
    <row r="1196" spans="2:30" s="82" customFormat="1">
      <c r="B1196" s="90"/>
      <c r="C1196" s="90"/>
      <c r="D1196" s="90"/>
      <c r="E1196" s="90"/>
      <c r="F1196" s="90"/>
      <c r="G1196" s="90"/>
      <c r="H1196" s="90"/>
      <c r="I1196" s="90"/>
      <c r="J1196" s="90"/>
      <c r="K1196" s="90"/>
      <c r="L1196" s="90"/>
      <c r="M1196" s="90"/>
      <c r="N1196" s="90"/>
      <c r="O1196" s="90"/>
      <c r="P1196" s="90"/>
      <c r="Q1196" s="90"/>
      <c r="R1196" s="90"/>
      <c r="S1196" s="90"/>
      <c r="T1196" s="90"/>
      <c r="U1196" s="90"/>
      <c r="V1196" s="90"/>
      <c r="W1196" s="90"/>
      <c r="X1196" s="90"/>
      <c r="Y1196" s="90"/>
      <c r="Z1196" s="90"/>
      <c r="AA1196" s="90"/>
      <c r="AB1196" s="90"/>
      <c r="AC1196" s="90"/>
      <c r="AD1196" s="90"/>
    </row>
    <row r="1197" spans="2:30" s="82" customFormat="1">
      <c r="B1197" s="90"/>
      <c r="C1197" s="90"/>
      <c r="D1197" s="90"/>
      <c r="E1197" s="90"/>
      <c r="F1197" s="90"/>
      <c r="G1197" s="90"/>
      <c r="H1197" s="90"/>
      <c r="I1197" s="90"/>
      <c r="J1197" s="90"/>
      <c r="K1197" s="90"/>
      <c r="L1197" s="90"/>
      <c r="M1197" s="90"/>
      <c r="N1197" s="90"/>
      <c r="O1197" s="90"/>
      <c r="P1197" s="90"/>
      <c r="Q1197" s="90"/>
      <c r="R1197" s="90"/>
      <c r="S1197" s="90"/>
      <c r="T1197" s="90"/>
      <c r="U1197" s="90"/>
      <c r="V1197" s="90"/>
      <c r="W1197" s="90"/>
      <c r="X1197" s="90"/>
      <c r="Y1197" s="90"/>
      <c r="Z1197" s="90"/>
      <c r="AA1197" s="90"/>
      <c r="AB1197" s="90"/>
      <c r="AC1197" s="90"/>
      <c r="AD1197" s="90"/>
    </row>
    <row r="1198" spans="2:30" s="82" customFormat="1">
      <c r="B1198" s="90"/>
      <c r="C1198" s="90"/>
      <c r="D1198" s="90"/>
      <c r="E1198" s="90"/>
      <c r="F1198" s="90"/>
      <c r="G1198" s="90"/>
      <c r="H1198" s="90"/>
      <c r="I1198" s="90"/>
      <c r="J1198" s="90"/>
      <c r="K1198" s="90"/>
      <c r="L1198" s="90"/>
      <c r="M1198" s="90"/>
      <c r="N1198" s="90"/>
      <c r="O1198" s="90"/>
      <c r="P1198" s="90"/>
      <c r="Q1198" s="90"/>
      <c r="R1198" s="90"/>
      <c r="S1198" s="90"/>
      <c r="T1198" s="90"/>
      <c r="U1198" s="90"/>
      <c r="V1198" s="90"/>
      <c r="W1198" s="90"/>
      <c r="X1198" s="90"/>
      <c r="Y1198" s="90"/>
      <c r="Z1198" s="90"/>
      <c r="AA1198" s="90"/>
      <c r="AB1198" s="90"/>
      <c r="AC1198" s="90"/>
      <c r="AD1198" s="90"/>
    </row>
    <row r="1199" spans="2:30" s="82" customFormat="1">
      <c r="B1199" s="90"/>
      <c r="C1199" s="90"/>
      <c r="D1199" s="90"/>
      <c r="E1199" s="90"/>
      <c r="F1199" s="90"/>
      <c r="G1199" s="90"/>
      <c r="H1199" s="90"/>
      <c r="I1199" s="90"/>
      <c r="J1199" s="90"/>
      <c r="K1199" s="90"/>
      <c r="L1199" s="90"/>
      <c r="M1199" s="90"/>
      <c r="N1199" s="90"/>
      <c r="O1199" s="90"/>
      <c r="P1199" s="90"/>
      <c r="Q1199" s="90"/>
      <c r="R1199" s="90"/>
      <c r="S1199" s="90"/>
      <c r="T1199" s="90"/>
      <c r="U1199" s="90"/>
      <c r="V1199" s="90"/>
      <c r="W1199" s="90"/>
      <c r="X1199" s="90"/>
      <c r="Y1199" s="90"/>
      <c r="Z1199" s="90"/>
      <c r="AA1199" s="90"/>
      <c r="AB1199" s="90"/>
      <c r="AC1199" s="90"/>
      <c r="AD1199" s="90"/>
    </row>
    <row r="1200" spans="2:30" s="82" customFormat="1">
      <c r="B1200" s="90"/>
      <c r="C1200" s="90"/>
      <c r="D1200" s="90"/>
      <c r="E1200" s="90"/>
      <c r="F1200" s="90"/>
      <c r="G1200" s="90"/>
      <c r="H1200" s="90"/>
      <c r="I1200" s="90"/>
      <c r="J1200" s="90"/>
      <c r="K1200" s="90"/>
      <c r="L1200" s="90"/>
      <c r="M1200" s="90"/>
      <c r="N1200" s="90"/>
      <c r="O1200" s="90"/>
      <c r="P1200" s="90"/>
      <c r="Q1200" s="90"/>
      <c r="R1200" s="90"/>
      <c r="S1200" s="90"/>
      <c r="T1200" s="90"/>
      <c r="U1200" s="90"/>
      <c r="V1200" s="90"/>
      <c r="W1200" s="90"/>
      <c r="X1200" s="90"/>
      <c r="Y1200" s="90"/>
      <c r="Z1200" s="90"/>
      <c r="AA1200" s="90"/>
      <c r="AB1200" s="90"/>
      <c r="AC1200" s="90"/>
      <c r="AD1200" s="90"/>
    </row>
    <row r="1201" spans="2:30" s="82" customFormat="1">
      <c r="B1201" s="90"/>
      <c r="C1201" s="90"/>
      <c r="D1201" s="90"/>
      <c r="E1201" s="90"/>
      <c r="F1201" s="90"/>
      <c r="G1201" s="90"/>
      <c r="H1201" s="90"/>
      <c r="I1201" s="90"/>
      <c r="J1201" s="90"/>
      <c r="K1201" s="90"/>
      <c r="L1201" s="90"/>
      <c r="M1201" s="90"/>
      <c r="N1201" s="90"/>
      <c r="O1201" s="90"/>
      <c r="P1201" s="90"/>
      <c r="Q1201" s="90"/>
      <c r="R1201" s="90"/>
      <c r="S1201" s="90"/>
      <c r="T1201" s="90"/>
      <c r="U1201" s="90"/>
      <c r="V1201" s="90"/>
      <c r="W1201" s="90"/>
      <c r="X1201" s="90"/>
      <c r="Y1201" s="90"/>
      <c r="Z1201" s="90"/>
      <c r="AA1201" s="90"/>
      <c r="AB1201" s="90"/>
      <c r="AC1201" s="90"/>
      <c r="AD1201" s="90"/>
    </row>
    <row r="1202" spans="2:30" s="82" customFormat="1">
      <c r="B1202" s="90"/>
      <c r="C1202" s="90"/>
      <c r="D1202" s="90"/>
      <c r="E1202" s="90"/>
      <c r="F1202" s="90"/>
      <c r="G1202" s="90"/>
      <c r="H1202" s="90"/>
      <c r="I1202" s="90"/>
      <c r="J1202" s="90"/>
      <c r="K1202" s="90"/>
      <c r="L1202" s="90"/>
      <c r="M1202" s="90"/>
      <c r="N1202" s="90"/>
      <c r="O1202" s="90"/>
      <c r="P1202" s="90"/>
      <c r="Q1202" s="90"/>
      <c r="R1202" s="90"/>
      <c r="S1202" s="90"/>
      <c r="T1202" s="90"/>
      <c r="U1202" s="90"/>
      <c r="V1202" s="90"/>
      <c r="W1202" s="90"/>
      <c r="X1202" s="90"/>
      <c r="Y1202" s="90"/>
      <c r="Z1202" s="90"/>
      <c r="AA1202" s="90"/>
      <c r="AB1202" s="90"/>
      <c r="AC1202" s="90"/>
      <c r="AD1202" s="90"/>
    </row>
    <row r="1203" spans="2:30" s="82" customFormat="1">
      <c r="B1203" s="90"/>
      <c r="C1203" s="90"/>
      <c r="D1203" s="90"/>
      <c r="E1203" s="90"/>
      <c r="F1203" s="90"/>
      <c r="G1203" s="90"/>
      <c r="H1203" s="90"/>
      <c r="I1203" s="90"/>
      <c r="J1203" s="90"/>
      <c r="K1203" s="90"/>
      <c r="L1203" s="90"/>
      <c r="M1203" s="90"/>
      <c r="N1203" s="90"/>
      <c r="O1203" s="90"/>
      <c r="P1203" s="90"/>
      <c r="Q1203" s="90"/>
      <c r="R1203" s="90"/>
      <c r="S1203" s="90"/>
      <c r="T1203" s="90"/>
      <c r="U1203" s="90"/>
      <c r="V1203" s="90"/>
      <c r="W1203" s="90"/>
      <c r="X1203" s="90"/>
      <c r="Y1203" s="90"/>
      <c r="Z1203" s="90"/>
      <c r="AA1203" s="90"/>
      <c r="AB1203" s="90"/>
      <c r="AC1203" s="90"/>
      <c r="AD1203" s="90"/>
    </row>
    <row r="1204" spans="2:30" s="82" customFormat="1">
      <c r="B1204" s="90"/>
      <c r="C1204" s="90"/>
      <c r="D1204" s="90"/>
      <c r="E1204" s="90"/>
      <c r="F1204" s="90"/>
      <c r="G1204" s="90"/>
      <c r="H1204" s="90"/>
      <c r="I1204" s="90"/>
      <c r="J1204" s="90"/>
      <c r="K1204" s="90"/>
      <c r="L1204" s="90"/>
      <c r="M1204" s="90"/>
      <c r="N1204" s="90"/>
      <c r="O1204" s="90"/>
      <c r="P1204" s="90"/>
      <c r="Q1204" s="90"/>
      <c r="R1204" s="90"/>
      <c r="S1204" s="90"/>
      <c r="T1204" s="90"/>
      <c r="U1204" s="90"/>
      <c r="V1204" s="90"/>
      <c r="W1204" s="90"/>
      <c r="X1204" s="90"/>
      <c r="Y1204" s="90"/>
      <c r="Z1204" s="90"/>
      <c r="AA1204" s="90"/>
      <c r="AB1204" s="90"/>
      <c r="AC1204" s="90"/>
      <c r="AD1204" s="90"/>
    </row>
    <row r="1205" spans="2:30" s="82" customFormat="1">
      <c r="B1205" s="90"/>
      <c r="C1205" s="90"/>
      <c r="D1205" s="90"/>
      <c r="E1205" s="90"/>
      <c r="F1205" s="90"/>
      <c r="G1205" s="90"/>
      <c r="H1205" s="90"/>
      <c r="I1205" s="90"/>
      <c r="J1205" s="90"/>
      <c r="K1205" s="90"/>
      <c r="L1205" s="90"/>
      <c r="M1205" s="90"/>
      <c r="N1205" s="90"/>
      <c r="O1205" s="90"/>
      <c r="P1205" s="90"/>
      <c r="Q1205" s="90"/>
      <c r="R1205" s="90"/>
      <c r="S1205" s="90"/>
      <c r="T1205" s="90"/>
      <c r="U1205" s="90"/>
      <c r="V1205" s="90"/>
      <c r="W1205" s="90"/>
      <c r="X1205" s="90"/>
      <c r="Y1205" s="90"/>
      <c r="Z1205" s="90"/>
      <c r="AA1205" s="90"/>
      <c r="AB1205" s="90"/>
      <c r="AC1205" s="90"/>
      <c r="AD1205" s="90"/>
    </row>
    <row r="1206" spans="2:30" s="82" customFormat="1">
      <c r="B1206" s="90"/>
      <c r="C1206" s="90"/>
      <c r="D1206" s="90"/>
      <c r="E1206" s="90"/>
      <c r="F1206" s="90"/>
      <c r="G1206" s="90"/>
      <c r="H1206" s="90"/>
      <c r="I1206" s="90"/>
      <c r="J1206" s="90"/>
      <c r="K1206" s="90"/>
      <c r="L1206" s="90"/>
      <c r="M1206" s="90"/>
      <c r="N1206" s="90"/>
      <c r="O1206" s="90"/>
      <c r="P1206" s="90"/>
      <c r="Q1206" s="90"/>
      <c r="R1206" s="90"/>
      <c r="S1206" s="90"/>
      <c r="T1206" s="90"/>
      <c r="U1206" s="90"/>
      <c r="V1206" s="90"/>
      <c r="W1206" s="90"/>
      <c r="X1206" s="90"/>
      <c r="Y1206" s="90"/>
      <c r="Z1206" s="90"/>
      <c r="AA1206" s="90"/>
      <c r="AB1206" s="90"/>
      <c r="AC1206" s="90"/>
      <c r="AD1206" s="90"/>
    </row>
    <row r="1207" spans="2:30" s="82" customFormat="1">
      <c r="B1207" s="90"/>
      <c r="C1207" s="90"/>
      <c r="D1207" s="90"/>
      <c r="E1207" s="90"/>
      <c r="F1207" s="90"/>
      <c r="G1207" s="90"/>
      <c r="H1207" s="90"/>
      <c r="I1207" s="90"/>
      <c r="J1207" s="90"/>
      <c r="K1207" s="90"/>
      <c r="L1207" s="90"/>
      <c r="M1207" s="90"/>
      <c r="N1207" s="90"/>
      <c r="O1207" s="90"/>
      <c r="P1207" s="90"/>
      <c r="Q1207" s="90"/>
      <c r="R1207" s="90"/>
      <c r="S1207" s="90"/>
      <c r="T1207" s="90"/>
      <c r="U1207" s="90"/>
      <c r="V1207" s="90"/>
      <c r="W1207" s="90"/>
      <c r="X1207" s="90"/>
      <c r="Y1207" s="90"/>
      <c r="Z1207" s="90"/>
      <c r="AA1207" s="90"/>
      <c r="AB1207" s="90"/>
      <c r="AC1207" s="90"/>
      <c r="AD1207" s="90"/>
    </row>
    <row r="1208" spans="2:30" s="82" customFormat="1">
      <c r="B1208" s="90"/>
      <c r="C1208" s="90"/>
      <c r="D1208" s="90"/>
      <c r="E1208" s="90"/>
      <c r="F1208" s="90"/>
      <c r="G1208" s="90"/>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row>
    <row r="1209" spans="2:30" s="82" customFormat="1">
      <c r="B1209" s="90"/>
      <c r="C1209" s="90"/>
      <c r="D1209" s="90"/>
      <c r="E1209" s="90"/>
      <c r="F1209" s="90"/>
      <c r="G1209" s="90"/>
      <c r="H1209" s="90"/>
      <c r="I1209" s="90"/>
      <c r="J1209" s="90"/>
      <c r="K1209" s="90"/>
      <c r="L1209" s="90"/>
      <c r="M1209" s="90"/>
      <c r="N1209" s="90"/>
      <c r="O1209" s="90"/>
      <c r="P1209" s="90"/>
      <c r="Q1209" s="90"/>
      <c r="R1209" s="90"/>
      <c r="S1209" s="90"/>
      <c r="T1209" s="90"/>
      <c r="U1209" s="90"/>
      <c r="V1209" s="90"/>
      <c r="W1209" s="90"/>
      <c r="X1209" s="90"/>
      <c r="Y1209" s="90"/>
      <c r="Z1209" s="90"/>
      <c r="AA1209" s="90"/>
      <c r="AB1209" s="90"/>
      <c r="AC1209" s="90"/>
      <c r="AD1209" s="90"/>
    </row>
    <row r="1210" spans="2:30" s="82" customFormat="1">
      <c r="B1210" s="90"/>
      <c r="C1210" s="90"/>
      <c r="D1210" s="90"/>
      <c r="E1210" s="90"/>
      <c r="F1210" s="90"/>
      <c r="G1210" s="90"/>
      <c r="H1210" s="90"/>
      <c r="I1210" s="90"/>
      <c r="J1210" s="90"/>
      <c r="K1210" s="90"/>
      <c r="L1210" s="90"/>
      <c r="M1210" s="90"/>
      <c r="N1210" s="90"/>
      <c r="O1210" s="90"/>
      <c r="P1210" s="90"/>
      <c r="Q1210" s="90"/>
      <c r="R1210" s="90"/>
      <c r="S1210" s="90"/>
      <c r="T1210" s="90"/>
      <c r="U1210" s="90"/>
      <c r="V1210" s="90"/>
      <c r="W1210" s="90"/>
      <c r="X1210" s="90"/>
      <c r="Y1210" s="90"/>
      <c r="Z1210" s="90"/>
      <c r="AA1210" s="90"/>
      <c r="AB1210" s="90"/>
      <c r="AC1210" s="90"/>
      <c r="AD1210" s="90"/>
    </row>
    <row r="1211" spans="2:30" s="82" customFormat="1">
      <c r="B1211" s="90"/>
      <c r="C1211" s="90"/>
      <c r="D1211" s="90"/>
      <c r="E1211" s="90"/>
      <c r="F1211" s="90"/>
      <c r="G1211" s="90"/>
      <c r="H1211" s="90"/>
      <c r="I1211" s="90"/>
      <c r="J1211" s="90"/>
      <c r="K1211" s="90"/>
      <c r="L1211" s="90"/>
      <c r="M1211" s="90"/>
      <c r="N1211" s="90"/>
      <c r="O1211" s="90"/>
      <c r="P1211" s="90"/>
      <c r="Q1211" s="90"/>
      <c r="R1211" s="90"/>
      <c r="S1211" s="90"/>
      <c r="T1211" s="90"/>
      <c r="U1211" s="90"/>
      <c r="V1211" s="90"/>
      <c r="W1211" s="90"/>
      <c r="X1211" s="90"/>
      <c r="Y1211" s="90"/>
      <c r="Z1211" s="90"/>
      <c r="AA1211" s="90"/>
      <c r="AB1211" s="90"/>
      <c r="AC1211" s="90"/>
      <c r="AD1211" s="90"/>
    </row>
    <row r="1212" spans="2:30" s="82" customFormat="1">
      <c r="B1212" s="90"/>
      <c r="C1212" s="90"/>
      <c r="D1212" s="90"/>
      <c r="E1212" s="90"/>
      <c r="F1212" s="90"/>
      <c r="G1212" s="90"/>
      <c r="H1212" s="90"/>
      <c r="I1212" s="90"/>
      <c r="J1212" s="90"/>
      <c r="K1212" s="90"/>
      <c r="L1212" s="90"/>
      <c r="M1212" s="90"/>
      <c r="N1212" s="90"/>
      <c r="O1212" s="90"/>
      <c r="P1212" s="90"/>
      <c r="Q1212" s="90"/>
      <c r="R1212" s="90"/>
      <c r="S1212" s="90"/>
      <c r="T1212" s="90"/>
      <c r="U1212" s="90"/>
      <c r="V1212" s="90"/>
      <c r="W1212" s="90"/>
      <c r="X1212" s="90"/>
      <c r="Y1212" s="90"/>
      <c r="Z1212" s="90"/>
      <c r="AA1212" s="90"/>
      <c r="AB1212" s="90"/>
      <c r="AC1212" s="90"/>
      <c r="AD1212" s="90"/>
    </row>
    <row r="1213" spans="2:30" s="82" customFormat="1">
      <c r="B1213" s="90"/>
      <c r="C1213" s="90"/>
      <c r="D1213" s="90"/>
      <c r="E1213" s="90"/>
      <c r="F1213" s="90"/>
      <c r="G1213" s="90"/>
      <c r="H1213" s="90"/>
      <c r="I1213" s="90"/>
      <c r="J1213" s="90"/>
      <c r="K1213" s="90"/>
      <c r="L1213" s="90"/>
      <c r="M1213" s="90"/>
      <c r="N1213" s="90"/>
      <c r="O1213" s="90"/>
      <c r="P1213" s="90"/>
      <c r="Q1213" s="90"/>
      <c r="R1213" s="90"/>
      <c r="S1213" s="90"/>
      <c r="T1213" s="90"/>
      <c r="U1213" s="90"/>
      <c r="V1213" s="90"/>
      <c r="W1213" s="90"/>
      <c r="X1213" s="90"/>
      <c r="Y1213" s="90"/>
      <c r="Z1213" s="90"/>
      <c r="AA1213" s="90"/>
      <c r="AB1213" s="90"/>
      <c r="AC1213" s="90"/>
      <c r="AD1213" s="90"/>
    </row>
    <row r="1214" spans="2:30" s="82" customFormat="1">
      <c r="B1214" s="90"/>
      <c r="C1214" s="90"/>
      <c r="D1214" s="90"/>
      <c r="E1214" s="90"/>
      <c r="F1214" s="90"/>
      <c r="G1214" s="90"/>
      <c r="H1214" s="90"/>
      <c r="I1214" s="90"/>
      <c r="J1214" s="90"/>
      <c r="K1214" s="90"/>
      <c r="L1214" s="90"/>
      <c r="M1214" s="90"/>
      <c r="N1214" s="90"/>
      <c r="O1214" s="90"/>
      <c r="P1214" s="90"/>
      <c r="Q1214" s="90"/>
      <c r="R1214" s="90"/>
      <c r="S1214" s="90"/>
      <c r="T1214" s="90"/>
      <c r="U1214" s="90"/>
      <c r="V1214" s="90"/>
      <c r="W1214" s="90"/>
      <c r="X1214" s="90"/>
      <c r="Y1214" s="90"/>
      <c r="Z1214" s="90"/>
      <c r="AA1214" s="90"/>
      <c r="AB1214" s="90"/>
      <c r="AC1214" s="90"/>
      <c r="AD1214" s="90"/>
    </row>
    <row r="1215" spans="2:30" s="82" customFormat="1">
      <c r="B1215" s="90"/>
      <c r="C1215" s="90"/>
      <c r="D1215" s="90"/>
      <c r="E1215" s="90"/>
      <c r="F1215" s="90"/>
      <c r="G1215" s="90"/>
      <c r="H1215" s="90"/>
      <c r="I1215" s="90"/>
      <c r="J1215" s="90"/>
      <c r="K1215" s="90"/>
      <c r="L1215" s="90"/>
      <c r="M1215" s="90"/>
      <c r="N1215" s="90"/>
      <c r="O1215" s="90"/>
      <c r="P1215" s="90"/>
      <c r="Q1215" s="90"/>
      <c r="R1215" s="90"/>
      <c r="S1215" s="90"/>
      <c r="T1215" s="90"/>
      <c r="U1215" s="90"/>
      <c r="V1215" s="90"/>
      <c r="W1215" s="90"/>
      <c r="X1215" s="90"/>
      <c r="Y1215" s="90"/>
      <c r="Z1215" s="90"/>
      <c r="AA1215" s="90"/>
      <c r="AB1215" s="90"/>
      <c r="AC1215" s="90"/>
      <c r="AD1215" s="90"/>
    </row>
    <row r="1216" spans="2:30" s="82" customFormat="1">
      <c r="B1216" s="90"/>
      <c r="C1216" s="90"/>
      <c r="D1216" s="90"/>
      <c r="E1216" s="90"/>
      <c r="F1216" s="90"/>
      <c r="G1216" s="90"/>
      <c r="H1216" s="90"/>
      <c r="I1216" s="90"/>
      <c r="J1216" s="90"/>
      <c r="K1216" s="90"/>
      <c r="L1216" s="90"/>
      <c r="M1216" s="90"/>
      <c r="N1216" s="90"/>
      <c r="O1216" s="90"/>
      <c r="P1216" s="90"/>
      <c r="Q1216" s="90"/>
      <c r="R1216" s="90"/>
      <c r="S1216" s="90"/>
      <c r="T1216" s="90"/>
      <c r="U1216" s="90"/>
      <c r="V1216" s="90"/>
      <c r="W1216" s="90"/>
      <c r="X1216" s="90"/>
      <c r="Y1216" s="90"/>
      <c r="Z1216" s="90"/>
      <c r="AA1216" s="90"/>
      <c r="AB1216" s="90"/>
      <c r="AC1216" s="90"/>
      <c r="AD1216" s="90"/>
    </row>
    <row r="1217" spans="2:30" s="82" customFormat="1">
      <c r="B1217" s="90"/>
      <c r="C1217" s="90"/>
      <c r="D1217" s="90"/>
      <c r="E1217" s="90"/>
      <c r="F1217" s="90"/>
      <c r="G1217" s="90"/>
      <c r="H1217" s="90"/>
      <c r="I1217" s="90"/>
      <c r="J1217" s="90"/>
      <c r="K1217" s="90"/>
      <c r="L1217" s="90"/>
      <c r="M1217" s="90"/>
      <c r="N1217" s="90"/>
      <c r="O1217" s="90"/>
      <c r="P1217" s="90"/>
      <c r="Q1217" s="90"/>
      <c r="R1217" s="90"/>
      <c r="S1217" s="90"/>
      <c r="T1217" s="90"/>
      <c r="U1217" s="90"/>
      <c r="V1217" s="90"/>
      <c r="W1217" s="90"/>
      <c r="X1217" s="90"/>
      <c r="Y1217" s="90"/>
      <c r="Z1217" s="90"/>
      <c r="AA1217" s="90"/>
      <c r="AB1217" s="90"/>
      <c r="AC1217" s="90"/>
      <c r="AD1217" s="90"/>
    </row>
    <row r="1218" spans="2:30" s="82" customFormat="1">
      <c r="B1218" s="90"/>
      <c r="C1218" s="90"/>
      <c r="D1218" s="90"/>
      <c r="E1218" s="90"/>
      <c r="F1218" s="90"/>
      <c r="G1218" s="90"/>
      <c r="H1218" s="90"/>
      <c r="I1218" s="90"/>
      <c r="J1218" s="90"/>
      <c r="K1218" s="90"/>
      <c r="L1218" s="90"/>
      <c r="M1218" s="90"/>
      <c r="N1218" s="90"/>
      <c r="O1218" s="90"/>
      <c r="P1218" s="90"/>
      <c r="Q1218" s="90"/>
      <c r="R1218" s="90"/>
      <c r="S1218" s="90"/>
      <c r="T1218" s="90"/>
      <c r="U1218" s="90"/>
      <c r="V1218" s="90"/>
      <c r="W1218" s="90"/>
      <c r="X1218" s="90"/>
      <c r="Y1218" s="90"/>
      <c r="Z1218" s="90"/>
      <c r="AA1218" s="90"/>
      <c r="AB1218" s="90"/>
      <c r="AC1218" s="90"/>
      <c r="AD1218" s="90"/>
    </row>
    <row r="1219" spans="2:30" s="82" customFormat="1">
      <c r="B1219" s="90"/>
      <c r="C1219" s="90"/>
      <c r="D1219" s="90"/>
      <c r="E1219" s="90"/>
      <c r="F1219" s="90"/>
      <c r="G1219" s="90"/>
      <c r="H1219" s="90"/>
      <c r="I1219" s="90"/>
      <c r="J1219" s="90"/>
      <c r="K1219" s="90"/>
      <c r="L1219" s="90"/>
      <c r="M1219" s="90"/>
      <c r="N1219" s="90"/>
      <c r="O1219" s="90"/>
      <c r="P1219" s="90"/>
      <c r="Q1219" s="90"/>
      <c r="R1219" s="90"/>
      <c r="S1219" s="90"/>
      <c r="T1219" s="90"/>
      <c r="U1219" s="90"/>
      <c r="V1219" s="90"/>
      <c r="W1219" s="90"/>
      <c r="X1219" s="90"/>
      <c r="Y1219" s="90"/>
      <c r="Z1219" s="90"/>
      <c r="AA1219" s="90"/>
      <c r="AB1219" s="90"/>
      <c r="AC1219" s="90"/>
      <c r="AD1219" s="90"/>
    </row>
    <row r="1220" spans="2:30" s="82" customFormat="1">
      <c r="B1220" s="90"/>
      <c r="C1220" s="90"/>
      <c r="D1220" s="90"/>
      <c r="E1220" s="90"/>
      <c r="F1220" s="90"/>
      <c r="G1220" s="90"/>
      <c r="H1220" s="90"/>
      <c r="I1220" s="90"/>
      <c r="J1220" s="90"/>
      <c r="K1220" s="90"/>
      <c r="L1220" s="90"/>
      <c r="M1220" s="90"/>
      <c r="N1220" s="90"/>
      <c r="O1220" s="90"/>
      <c r="P1220" s="90"/>
      <c r="Q1220" s="90"/>
      <c r="R1220" s="90"/>
      <c r="S1220" s="90"/>
      <c r="T1220" s="90"/>
      <c r="U1220" s="90"/>
      <c r="V1220" s="90"/>
      <c r="W1220" s="90"/>
      <c r="X1220" s="90"/>
      <c r="Y1220" s="90"/>
      <c r="Z1220" s="90"/>
      <c r="AA1220" s="90"/>
      <c r="AB1220" s="90"/>
      <c r="AC1220" s="90"/>
      <c r="AD1220" s="90"/>
    </row>
    <row r="1221" spans="2:30" s="82" customFormat="1">
      <c r="B1221" s="90"/>
      <c r="C1221" s="90"/>
      <c r="D1221" s="90"/>
      <c r="E1221" s="90"/>
      <c r="F1221" s="90"/>
      <c r="G1221" s="90"/>
      <c r="H1221" s="90"/>
      <c r="I1221" s="90"/>
      <c r="J1221" s="90"/>
      <c r="K1221" s="90"/>
      <c r="L1221" s="90"/>
      <c r="M1221" s="90"/>
      <c r="N1221" s="90"/>
      <c r="O1221" s="90"/>
      <c r="P1221" s="90"/>
      <c r="Q1221" s="90"/>
      <c r="R1221" s="90"/>
      <c r="S1221" s="90"/>
      <c r="T1221" s="90"/>
      <c r="U1221" s="90"/>
      <c r="V1221" s="90"/>
      <c r="W1221" s="90"/>
      <c r="X1221" s="90"/>
      <c r="Y1221" s="90"/>
      <c r="Z1221" s="90"/>
      <c r="AA1221" s="90"/>
      <c r="AB1221" s="90"/>
      <c r="AC1221" s="90"/>
      <c r="AD1221" s="90"/>
    </row>
    <row r="1222" spans="2:30" s="82" customFormat="1">
      <c r="B1222" s="90"/>
      <c r="C1222" s="90"/>
      <c r="D1222" s="90"/>
      <c r="E1222" s="90"/>
      <c r="F1222" s="90"/>
      <c r="G1222" s="90"/>
      <c r="H1222" s="90"/>
      <c r="I1222" s="90"/>
      <c r="J1222" s="90"/>
      <c r="K1222" s="90"/>
      <c r="L1222" s="90"/>
      <c r="M1222" s="90"/>
      <c r="N1222" s="90"/>
      <c r="O1222" s="90"/>
      <c r="P1222" s="90"/>
      <c r="Q1222" s="90"/>
      <c r="R1222" s="90"/>
      <c r="S1222" s="90"/>
      <c r="T1222" s="90"/>
      <c r="U1222" s="90"/>
      <c r="V1222" s="90"/>
      <c r="W1222" s="90"/>
      <c r="X1222" s="90"/>
      <c r="Y1222" s="90"/>
      <c r="Z1222" s="90"/>
      <c r="AA1222" s="90"/>
      <c r="AB1222" s="90"/>
      <c r="AC1222" s="90"/>
      <c r="AD1222" s="90"/>
    </row>
    <row r="1223" spans="2:30" s="82" customFormat="1">
      <c r="B1223" s="90"/>
      <c r="C1223" s="90"/>
      <c r="D1223" s="90"/>
      <c r="E1223" s="90"/>
      <c r="F1223" s="90"/>
      <c r="G1223" s="90"/>
      <c r="H1223" s="90"/>
      <c r="I1223" s="90"/>
      <c r="J1223" s="90"/>
      <c r="K1223" s="90"/>
      <c r="L1223" s="90"/>
      <c r="M1223" s="90"/>
      <c r="N1223" s="90"/>
      <c r="O1223" s="90"/>
      <c r="P1223" s="90"/>
      <c r="Q1223" s="90"/>
      <c r="R1223" s="90"/>
      <c r="S1223" s="90"/>
      <c r="T1223" s="90"/>
      <c r="U1223" s="90"/>
      <c r="V1223" s="90"/>
      <c r="W1223" s="90"/>
      <c r="X1223" s="90"/>
      <c r="Y1223" s="90"/>
      <c r="Z1223" s="90"/>
      <c r="AA1223" s="90"/>
      <c r="AB1223" s="90"/>
      <c r="AC1223" s="90"/>
      <c r="AD1223" s="90"/>
    </row>
    <row r="1224" spans="2:30" s="82" customFormat="1">
      <c r="B1224" s="90"/>
      <c r="C1224" s="90"/>
      <c r="D1224" s="90"/>
      <c r="E1224" s="90"/>
      <c r="F1224" s="90"/>
      <c r="G1224" s="90"/>
      <c r="H1224" s="90"/>
      <c r="I1224" s="90"/>
      <c r="J1224" s="90"/>
      <c r="K1224" s="90"/>
      <c r="L1224" s="90"/>
      <c r="M1224" s="90"/>
      <c r="N1224" s="90"/>
      <c r="O1224" s="90"/>
      <c r="P1224" s="90"/>
      <c r="Q1224" s="90"/>
      <c r="R1224" s="90"/>
      <c r="S1224" s="90"/>
      <c r="T1224" s="90"/>
      <c r="U1224" s="90"/>
      <c r="V1224" s="90"/>
      <c r="W1224" s="90"/>
      <c r="X1224" s="90"/>
      <c r="Y1224" s="90"/>
      <c r="Z1224" s="90"/>
      <c r="AA1224" s="90"/>
      <c r="AB1224" s="90"/>
      <c r="AC1224" s="90"/>
      <c r="AD1224" s="90"/>
    </row>
    <row r="1225" spans="2:30" s="82" customFormat="1">
      <c r="B1225" s="90"/>
      <c r="C1225" s="90"/>
      <c r="D1225" s="90"/>
      <c r="E1225" s="90"/>
      <c r="F1225" s="90"/>
      <c r="G1225" s="90"/>
      <c r="H1225" s="90"/>
      <c r="I1225" s="90"/>
      <c r="J1225" s="90"/>
      <c r="K1225" s="90"/>
      <c r="L1225" s="90"/>
      <c r="M1225" s="90"/>
      <c r="N1225" s="90"/>
      <c r="O1225" s="90"/>
      <c r="P1225" s="90"/>
      <c r="Q1225" s="90"/>
      <c r="R1225" s="90"/>
      <c r="S1225" s="90"/>
      <c r="T1225" s="90"/>
      <c r="U1225" s="90"/>
      <c r="V1225" s="90"/>
      <c r="W1225" s="90"/>
      <c r="X1225" s="90"/>
      <c r="Y1225" s="90"/>
      <c r="Z1225" s="90"/>
      <c r="AA1225" s="90"/>
      <c r="AB1225" s="90"/>
      <c r="AC1225" s="90"/>
      <c r="AD1225" s="90"/>
    </row>
    <row r="1226" spans="2:30" s="82" customFormat="1">
      <c r="B1226" s="90"/>
      <c r="C1226" s="90"/>
      <c r="D1226" s="90"/>
      <c r="E1226" s="90"/>
      <c r="F1226" s="90"/>
      <c r="G1226" s="90"/>
      <c r="H1226" s="90"/>
      <c r="I1226" s="90"/>
      <c r="J1226" s="90"/>
      <c r="K1226" s="90"/>
      <c r="L1226" s="90"/>
      <c r="M1226" s="90"/>
      <c r="N1226" s="90"/>
      <c r="O1226" s="90"/>
      <c r="P1226" s="90"/>
      <c r="Q1226" s="90"/>
      <c r="R1226" s="90"/>
      <c r="S1226" s="90"/>
      <c r="T1226" s="90"/>
      <c r="U1226" s="90"/>
      <c r="V1226" s="90"/>
      <c r="W1226" s="90"/>
      <c r="X1226" s="90"/>
      <c r="Y1226" s="90"/>
      <c r="Z1226" s="90"/>
      <c r="AA1226" s="90"/>
      <c r="AB1226" s="90"/>
      <c r="AC1226" s="90"/>
      <c r="AD1226" s="90"/>
    </row>
    <row r="1227" spans="2:30" s="82" customFormat="1">
      <c r="B1227" s="90"/>
      <c r="C1227" s="90"/>
      <c r="D1227" s="90"/>
      <c r="E1227" s="90"/>
      <c r="F1227" s="90"/>
      <c r="G1227" s="90"/>
      <c r="H1227" s="90"/>
      <c r="I1227" s="90"/>
      <c r="J1227" s="90"/>
      <c r="K1227" s="90"/>
      <c r="L1227" s="90"/>
      <c r="M1227" s="90"/>
      <c r="N1227" s="90"/>
      <c r="O1227" s="90"/>
      <c r="P1227" s="90"/>
      <c r="Q1227" s="90"/>
      <c r="R1227" s="90"/>
      <c r="S1227" s="90"/>
      <c r="T1227" s="90"/>
      <c r="U1227" s="90"/>
      <c r="V1227" s="90"/>
      <c r="W1227" s="90"/>
      <c r="X1227" s="90"/>
      <c r="Y1227" s="90"/>
      <c r="Z1227" s="90"/>
      <c r="AA1227" s="90"/>
      <c r="AB1227" s="90"/>
      <c r="AC1227" s="90"/>
      <c r="AD1227" s="90"/>
    </row>
    <row r="1228" spans="2:30" s="82" customFormat="1">
      <c r="B1228" s="90"/>
      <c r="C1228" s="90"/>
      <c r="D1228" s="90"/>
      <c r="E1228" s="90"/>
      <c r="F1228" s="90"/>
      <c r="G1228" s="90"/>
      <c r="H1228" s="90"/>
      <c r="I1228" s="90"/>
      <c r="J1228" s="90"/>
      <c r="K1228" s="90"/>
      <c r="L1228" s="90"/>
      <c r="M1228" s="90"/>
      <c r="N1228" s="90"/>
      <c r="O1228" s="90"/>
      <c r="P1228" s="90"/>
      <c r="Q1228" s="90"/>
      <c r="R1228" s="90"/>
      <c r="S1228" s="90"/>
      <c r="T1228" s="90"/>
      <c r="U1228" s="90"/>
      <c r="V1228" s="90"/>
      <c r="W1228" s="90"/>
      <c r="X1228" s="90"/>
      <c r="Y1228" s="90"/>
      <c r="Z1228" s="90"/>
      <c r="AA1228" s="90"/>
      <c r="AB1228" s="90"/>
      <c r="AC1228" s="90"/>
      <c r="AD1228" s="90"/>
    </row>
    <row r="1229" spans="2:30" s="82" customFormat="1">
      <c r="B1229" s="90"/>
      <c r="C1229" s="90"/>
      <c r="D1229" s="90"/>
      <c r="E1229" s="90"/>
      <c r="F1229" s="90"/>
      <c r="G1229" s="90"/>
      <c r="H1229" s="90"/>
      <c r="I1229" s="90"/>
      <c r="J1229" s="90"/>
      <c r="K1229" s="90"/>
      <c r="L1229" s="90"/>
      <c r="M1229" s="90"/>
      <c r="N1229" s="90"/>
      <c r="O1229" s="90"/>
      <c r="P1229" s="90"/>
      <c r="Q1229" s="90"/>
      <c r="R1229" s="90"/>
      <c r="S1229" s="90"/>
      <c r="T1229" s="90"/>
      <c r="U1229" s="90"/>
      <c r="V1229" s="90"/>
      <c r="W1229" s="90"/>
      <c r="X1229" s="90"/>
      <c r="Y1229" s="90"/>
      <c r="Z1229" s="90"/>
      <c r="AA1229" s="90"/>
      <c r="AB1229" s="90"/>
      <c r="AC1229" s="90"/>
      <c r="AD1229" s="90"/>
    </row>
    <row r="1230" spans="2:30" s="82" customFormat="1">
      <c r="B1230" s="90"/>
      <c r="C1230" s="90"/>
      <c r="D1230" s="90"/>
      <c r="E1230" s="90"/>
      <c r="F1230" s="90"/>
      <c r="G1230" s="90"/>
      <c r="H1230" s="90"/>
      <c r="I1230" s="90"/>
      <c r="J1230" s="90"/>
      <c r="K1230" s="90"/>
      <c r="L1230" s="90"/>
      <c r="M1230" s="90"/>
      <c r="N1230" s="90"/>
      <c r="O1230" s="90"/>
      <c r="P1230" s="90"/>
      <c r="Q1230" s="90"/>
      <c r="R1230" s="90"/>
      <c r="S1230" s="90"/>
      <c r="T1230" s="90"/>
      <c r="U1230" s="90"/>
      <c r="V1230" s="90"/>
      <c r="W1230" s="90"/>
      <c r="X1230" s="90"/>
      <c r="Y1230" s="90"/>
      <c r="Z1230" s="90"/>
      <c r="AA1230" s="90"/>
      <c r="AB1230" s="90"/>
      <c r="AC1230" s="90"/>
      <c r="AD1230" s="90"/>
    </row>
    <row r="1231" spans="2:30" s="82" customFormat="1">
      <c r="B1231" s="90"/>
      <c r="C1231" s="90"/>
      <c r="D1231" s="90"/>
      <c r="E1231" s="90"/>
      <c r="F1231" s="90"/>
      <c r="G1231" s="90"/>
      <c r="H1231" s="90"/>
      <c r="I1231" s="90"/>
      <c r="J1231" s="90"/>
      <c r="K1231" s="90"/>
      <c r="L1231" s="90"/>
      <c r="M1231" s="90"/>
      <c r="N1231" s="90"/>
      <c r="O1231" s="90"/>
      <c r="P1231" s="90"/>
      <c r="Q1231" s="90"/>
      <c r="R1231" s="90"/>
      <c r="S1231" s="90"/>
      <c r="T1231" s="90"/>
      <c r="U1231" s="90"/>
      <c r="V1231" s="90"/>
      <c r="W1231" s="90"/>
      <c r="X1231" s="90"/>
      <c r="Y1231" s="90"/>
      <c r="Z1231" s="90"/>
      <c r="AA1231" s="90"/>
      <c r="AB1231" s="90"/>
      <c r="AC1231" s="90"/>
      <c r="AD1231" s="90"/>
    </row>
    <row r="1232" spans="2:30" s="82" customFormat="1">
      <c r="B1232" s="90"/>
      <c r="C1232" s="90"/>
      <c r="D1232" s="90"/>
      <c r="E1232" s="90"/>
      <c r="F1232" s="90"/>
      <c r="G1232" s="90"/>
      <c r="H1232" s="90"/>
      <c r="I1232" s="90"/>
      <c r="J1232" s="90"/>
      <c r="K1232" s="90"/>
      <c r="L1232" s="90"/>
      <c r="M1232" s="90"/>
      <c r="N1232" s="90"/>
      <c r="O1232" s="90"/>
      <c r="P1232" s="90"/>
      <c r="Q1232" s="90"/>
      <c r="R1232" s="90"/>
      <c r="S1232" s="90"/>
      <c r="T1232" s="90"/>
      <c r="U1232" s="90"/>
      <c r="V1232" s="90"/>
      <c r="W1232" s="90"/>
      <c r="X1232" s="90"/>
      <c r="Y1232" s="90"/>
      <c r="Z1232" s="90"/>
      <c r="AA1232" s="90"/>
      <c r="AB1232" s="90"/>
      <c r="AC1232" s="90"/>
      <c r="AD1232" s="90"/>
    </row>
    <row r="1233" spans="2:30" s="82" customFormat="1">
      <c r="B1233" s="90"/>
      <c r="C1233" s="90"/>
      <c r="D1233" s="90"/>
      <c r="E1233" s="90"/>
      <c r="F1233" s="90"/>
      <c r="G1233" s="90"/>
      <c r="H1233" s="90"/>
      <c r="I1233" s="90"/>
      <c r="J1233" s="90"/>
      <c r="K1233" s="90"/>
      <c r="L1233" s="90"/>
      <c r="M1233" s="90"/>
      <c r="N1233" s="90"/>
      <c r="O1233" s="90"/>
      <c r="P1233" s="90"/>
      <c r="Q1233" s="90"/>
      <c r="R1233" s="90"/>
      <c r="S1233" s="90"/>
      <c r="T1233" s="90"/>
      <c r="U1233" s="90"/>
      <c r="V1233" s="90"/>
      <c r="W1233" s="90"/>
      <c r="X1233" s="90"/>
      <c r="Y1233" s="90"/>
      <c r="Z1233" s="90"/>
      <c r="AA1233" s="90"/>
      <c r="AB1233" s="90"/>
      <c r="AC1233" s="90"/>
      <c r="AD1233" s="90"/>
    </row>
    <row r="1234" spans="2:30" s="82" customFormat="1">
      <c r="B1234" s="90"/>
      <c r="C1234" s="90"/>
      <c r="D1234" s="90"/>
      <c r="E1234" s="90"/>
      <c r="F1234" s="90"/>
      <c r="G1234" s="90"/>
      <c r="H1234" s="90"/>
      <c r="I1234" s="90"/>
      <c r="J1234" s="90"/>
      <c r="K1234" s="90"/>
      <c r="L1234" s="90"/>
      <c r="M1234" s="90"/>
      <c r="N1234" s="90"/>
      <c r="O1234" s="90"/>
      <c r="P1234" s="90"/>
      <c r="Q1234" s="90"/>
      <c r="R1234" s="90"/>
      <c r="S1234" s="90"/>
      <c r="T1234" s="90"/>
      <c r="U1234" s="90"/>
      <c r="V1234" s="90"/>
      <c r="W1234" s="90"/>
      <c r="X1234" s="90"/>
      <c r="Y1234" s="90"/>
      <c r="Z1234" s="90"/>
      <c r="AA1234" s="90"/>
      <c r="AB1234" s="90"/>
      <c r="AC1234" s="90"/>
      <c r="AD1234" s="90"/>
    </row>
    <row r="1235" spans="2:30" s="82" customFormat="1">
      <c r="B1235" s="90"/>
      <c r="C1235" s="90"/>
      <c r="D1235" s="90"/>
      <c r="E1235" s="90"/>
      <c r="F1235" s="90"/>
      <c r="G1235" s="90"/>
      <c r="H1235" s="90"/>
      <c r="I1235" s="90"/>
      <c r="J1235" s="90"/>
      <c r="K1235" s="90"/>
      <c r="L1235" s="90"/>
      <c r="M1235" s="90"/>
      <c r="N1235" s="90"/>
      <c r="O1235" s="90"/>
      <c r="P1235" s="90"/>
      <c r="Q1235" s="90"/>
      <c r="R1235" s="90"/>
      <c r="S1235" s="90"/>
      <c r="T1235" s="90"/>
      <c r="U1235" s="90"/>
      <c r="V1235" s="90"/>
      <c r="W1235" s="90"/>
      <c r="X1235" s="90"/>
      <c r="Y1235" s="90"/>
      <c r="Z1235" s="90"/>
      <c r="AA1235" s="90"/>
      <c r="AB1235" s="90"/>
      <c r="AC1235" s="90"/>
      <c r="AD1235" s="90"/>
    </row>
    <row r="1236" spans="2:30" s="82" customFormat="1">
      <c r="B1236" s="90"/>
      <c r="C1236" s="90"/>
      <c r="D1236" s="90"/>
      <c r="E1236" s="90"/>
      <c r="F1236" s="90"/>
      <c r="G1236" s="90"/>
      <c r="H1236" s="90"/>
      <c r="I1236" s="90"/>
      <c r="J1236" s="90"/>
      <c r="K1236" s="90"/>
      <c r="L1236" s="90"/>
      <c r="M1236" s="90"/>
      <c r="N1236" s="90"/>
      <c r="O1236" s="90"/>
      <c r="P1236" s="90"/>
      <c r="Q1236" s="90"/>
      <c r="R1236" s="90"/>
      <c r="S1236" s="90"/>
      <c r="T1236" s="90"/>
      <c r="U1236" s="90"/>
      <c r="V1236" s="90"/>
      <c r="W1236" s="90"/>
      <c r="X1236" s="90"/>
      <c r="Y1236" s="90"/>
      <c r="Z1236" s="90"/>
      <c r="AA1236" s="90"/>
      <c r="AB1236" s="90"/>
      <c r="AC1236" s="90"/>
      <c r="AD1236" s="90"/>
    </row>
    <row r="1237" spans="2:30" s="82" customFormat="1">
      <c r="B1237" s="90"/>
      <c r="C1237" s="90"/>
      <c r="D1237" s="90"/>
      <c r="E1237" s="90"/>
      <c r="F1237" s="90"/>
      <c r="G1237" s="90"/>
      <c r="H1237" s="90"/>
      <c r="I1237" s="90"/>
      <c r="J1237" s="90"/>
      <c r="K1237" s="90"/>
      <c r="L1237" s="90"/>
      <c r="M1237" s="90"/>
      <c r="N1237" s="90"/>
      <c r="O1237" s="90"/>
      <c r="P1237" s="90"/>
      <c r="Q1237" s="90"/>
      <c r="R1237" s="90"/>
      <c r="S1237" s="90"/>
      <c r="T1237" s="90"/>
      <c r="U1237" s="90"/>
      <c r="V1237" s="90"/>
      <c r="W1237" s="90"/>
      <c r="X1237" s="90"/>
      <c r="Y1237" s="90"/>
      <c r="Z1237" s="90"/>
      <c r="AA1237" s="90"/>
      <c r="AB1237" s="90"/>
      <c r="AC1237" s="90"/>
      <c r="AD1237" s="90"/>
    </row>
    <row r="1238" spans="2:30" s="82" customFormat="1">
      <c r="B1238" s="90"/>
      <c r="C1238" s="90"/>
      <c r="D1238" s="90"/>
      <c r="E1238" s="90"/>
      <c r="F1238" s="90"/>
      <c r="G1238" s="90"/>
      <c r="H1238" s="90"/>
      <c r="I1238" s="90"/>
      <c r="J1238" s="90"/>
      <c r="K1238" s="90"/>
      <c r="L1238" s="90"/>
      <c r="M1238" s="90"/>
      <c r="N1238" s="90"/>
      <c r="O1238" s="90"/>
      <c r="P1238" s="90"/>
      <c r="Q1238" s="90"/>
      <c r="R1238" s="90"/>
      <c r="S1238" s="90"/>
      <c r="T1238" s="90"/>
      <c r="U1238" s="90"/>
      <c r="V1238" s="90"/>
      <c r="W1238" s="90"/>
      <c r="X1238" s="90"/>
      <c r="Y1238" s="90"/>
      <c r="Z1238" s="90"/>
      <c r="AA1238" s="90"/>
      <c r="AB1238" s="90"/>
      <c r="AC1238" s="90"/>
      <c r="AD1238" s="90"/>
    </row>
    <row r="1239" spans="2:30" s="82" customFormat="1">
      <c r="B1239" s="90"/>
      <c r="C1239" s="90"/>
      <c r="D1239" s="90"/>
      <c r="E1239" s="90"/>
      <c r="F1239" s="90"/>
      <c r="G1239" s="90"/>
      <c r="H1239" s="90"/>
      <c r="I1239" s="90"/>
      <c r="J1239" s="90"/>
      <c r="K1239" s="90"/>
      <c r="L1239" s="90"/>
      <c r="M1239" s="90"/>
      <c r="N1239" s="90"/>
      <c r="O1239" s="90"/>
      <c r="P1239" s="90"/>
      <c r="Q1239" s="90"/>
      <c r="R1239" s="90"/>
      <c r="S1239" s="90"/>
      <c r="T1239" s="90"/>
      <c r="U1239" s="90"/>
      <c r="V1239" s="90"/>
      <c r="W1239" s="90"/>
      <c r="X1239" s="90"/>
      <c r="Y1239" s="90"/>
      <c r="Z1239" s="90"/>
      <c r="AA1239" s="90"/>
      <c r="AB1239" s="90"/>
      <c r="AC1239" s="90"/>
      <c r="AD1239" s="90"/>
    </row>
    <row r="1240" spans="2:30" s="82" customFormat="1">
      <c r="B1240" s="90"/>
      <c r="C1240" s="90"/>
      <c r="D1240" s="90"/>
      <c r="E1240" s="90"/>
      <c r="F1240" s="90"/>
      <c r="G1240" s="90"/>
      <c r="H1240" s="90"/>
      <c r="I1240" s="90"/>
      <c r="J1240" s="90"/>
      <c r="K1240" s="90"/>
      <c r="L1240" s="90"/>
      <c r="M1240" s="90"/>
      <c r="N1240" s="90"/>
      <c r="O1240" s="90"/>
      <c r="P1240" s="90"/>
      <c r="Q1240" s="90"/>
      <c r="R1240" s="90"/>
      <c r="S1240" s="90"/>
      <c r="T1240" s="90"/>
      <c r="U1240" s="90"/>
      <c r="V1240" s="90"/>
      <c r="W1240" s="90"/>
      <c r="X1240" s="90"/>
      <c r="Y1240" s="90"/>
      <c r="Z1240" s="90"/>
      <c r="AA1240" s="90"/>
      <c r="AB1240" s="90"/>
      <c r="AC1240" s="90"/>
      <c r="AD1240" s="90"/>
    </row>
    <row r="1241" spans="2:30" s="82" customFormat="1">
      <c r="B1241" s="90"/>
      <c r="C1241" s="90"/>
      <c r="D1241" s="90"/>
      <c r="E1241" s="90"/>
      <c r="F1241" s="90"/>
      <c r="G1241" s="90"/>
      <c r="H1241" s="90"/>
      <c r="I1241" s="90"/>
      <c r="J1241" s="90"/>
      <c r="K1241" s="90"/>
      <c r="L1241" s="90"/>
      <c r="M1241" s="90"/>
      <c r="N1241" s="90"/>
      <c r="O1241" s="90"/>
      <c r="P1241" s="90"/>
      <c r="Q1241" s="90"/>
      <c r="R1241" s="90"/>
      <c r="S1241" s="90"/>
      <c r="T1241" s="90"/>
      <c r="U1241" s="90"/>
      <c r="V1241" s="90"/>
      <c r="W1241" s="90"/>
      <c r="X1241" s="90"/>
      <c r="Y1241" s="90"/>
      <c r="Z1241" s="90"/>
      <c r="AA1241" s="90"/>
      <c r="AB1241" s="90"/>
      <c r="AC1241" s="90"/>
      <c r="AD1241" s="90"/>
    </row>
    <row r="1242" spans="2:30" s="82" customFormat="1">
      <c r="B1242" s="90"/>
      <c r="C1242" s="90"/>
      <c r="D1242" s="90"/>
      <c r="E1242" s="90"/>
      <c r="F1242" s="90"/>
      <c r="G1242" s="90"/>
      <c r="H1242" s="90"/>
      <c r="I1242" s="90"/>
      <c r="J1242" s="90"/>
      <c r="K1242" s="90"/>
      <c r="L1242" s="90"/>
      <c r="M1242" s="90"/>
      <c r="N1242" s="90"/>
      <c r="O1242" s="90"/>
      <c r="P1242" s="90"/>
      <c r="Q1242" s="90"/>
      <c r="R1242" s="90"/>
      <c r="S1242" s="90"/>
      <c r="T1242" s="90"/>
      <c r="U1242" s="90"/>
      <c r="V1242" s="90"/>
      <c r="W1242" s="90"/>
      <c r="X1242" s="90"/>
      <c r="Y1242" s="90"/>
      <c r="Z1242" s="90"/>
      <c r="AA1242" s="90"/>
      <c r="AB1242" s="90"/>
      <c r="AC1242" s="90"/>
      <c r="AD1242" s="90"/>
    </row>
    <row r="1243" spans="2:30" s="82" customFormat="1">
      <c r="B1243" s="90"/>
      <c r="C1243" s="90"/>
      <c r="D1243" s="90"/>
      <c r="E1243" s="90"/>
      <c r="F1243" s="90"/>
      <c r="G1243" s="90"/>
      <c r="H1243" s="90"/>
      <c r="I1243" s="90"/>
      <c r="J1243" s="90"/>
      <c r="K1243" s="90"/>
      <c r="L1243" s="90"/>
      <c r="M1243" s="90"/>
      <c r="N1243" s="90"/>
      <c r="O1243" s="90"/>
      <c r="P1243" s="90"/>
      <c r="Q1243" s="90"/>
      <c r="R1243" s="90"/>
      <c r="S1243" s="90"/>
      <c r="T1243" s="90"/>
      <c r="U1243" s="90"/>
      <c r="V1243" s="90"/>
      <c r="W1243" s="90"/>
      <c r="X1243" s="90"/>
      <c r="Y1243" s="90"/>
      <c r="Z1243" s="90"/>
      <c r="AA1243" s="90"/>
      <c r="AB1243" s="90"/>
      <c r="AC1243" s="90"/>
      <c r="AD1243" s="90"/>
    </row>
    <row r="1244" spans="2:30" s="82" customFormat="1">
      <c r="B1244" s="90"/>
      <c r="C1244" s="90"/>
      <c r="D1244" s="90"/>
      <c r="E1244" s="90"/>
      <c r="F1244" s="90"/>
      <c r="G1244" s="90"/>
      <c r="H1244" s="90"/>
      <c r="I1244" s="90"/>
      <c r="J1244" s="90"/>
      <c r="K1244" s="90"/>
      <c r="L1244" s="90"/>
      <c r="M1244" s="90"/>
      <c r="N1244" s="90"/>
      <c r="O1244" s="90"/>
      <c r="P1244" s="90"/>
      <c r="Q1244" s="90"/>
      <c r="R1244" s="90"/>
      <c r="S1244" s="90"/>
      <c r="T1244" s="90"/>
      <c r="U1244" s="90"/>
      <c r="V1244" s="90"/>
      <c r="W1244" s="90"/>
      <c r="X1244" s="90"/>
      <c r="Y1244" s="90"/>
      <c r="Z1244" s="90"/>
      <c r="AA1244" s="90"/>
      <c r="AB1244" s="90"/>
      <c r="AC1244" s="90"/>
      <c r="AD1244" s="90"/>
    </row>
    <row r="1245" spans="2:30" s="82" customFormat="1">
      <c r="B1245" s="90"/>
      <c r="C1245" s="90"/>
      <c r="D1245" s="90"/>
      <c r="E1245" s="90"/>
      <c r="F1245" s="90"/>
      <c r="G1245" s="90"/>
      <c r="H1245" s="90"/>
      <c r="I1245" s="90"/>
      <c r="J1245" s="90"/>
      <c r="K1245" s="90"/>
      <c r="L1245" s="90"/>
      <c r="M1245" s="90"/>
      <c r="N1245" s="90"/>
      <c r="O1245" s="90"/>
      <c r="P1245" s="90"/>
      <c r="Q1245" s="90"/>
      <c r="R1245" s="90"/>
      <c r="S1245" s="90"/>
      <c r="T1245" s="90"/>
      <c r="U1245" s="90"/>
      <c r="V1245" s="90"/>
      <c r="W1245" s="90"/>
      <c r="X1245" s="90"/>
      <c r="Y1245" s="90"/>
      <c r="Z1245" s="90"/>
      <c r="AA1245" s="90"/>
      <c r="AB1245" s="90"/>
      <c r="AC1245" s="90"/>
      <c r="AD1245" s="90"/>
    </row>
    <row r="1246" spans="2:30" s="82" customFormat="1">
      <c r="B1246" s="90"/>
      <c r="C1246" s="90"/>
      <c r="D1246" s="90"/>
      <c r="E1246" s="90"/>
      <c r="F1246" s="90"/>
      <c r="G1246" s="90"/>
      <c r="H1246" s="90"/>
      <c r="I1246" s="90"/>
      <c r="J1246" s="90"/>
      <c r="K1246" s="90"/>
      <c r="L1246" s="90"/>
      <c r="M1246" s="90"/>
      <c r="N1246" s="90"/>
      <c r="O1246" s="90"/>
      <c r="P1246" s="90"/>
      <c r="Q1246" s="90"/>
      <c r="R1246" s="90"/>
      <c r="S1246" s="90"/>
      <c r="T1246" s="90"/>
      <c r="U1246" s="90"/>
      <c r="V1246" s="90"/>
      <c r="W1246" s="90"/>
      <c r="X1246" s="90"/>
      <c r="Y1246" s="90"/>
      <c r="Z1246" s="90"/>
      <c r="AA1246" s="90"/>
      <c r="AB1246" s="90"/>
      <c r="AC1246" s="90"/>
      <c r="AD1246" s="90"/>
    </row>
    <row r="1247" spans="2:30" s="82" customFormat="1">
      <c r="B1247" s="90"/>
      <c r="C1247" s="90"/>
      <c r="D1247" s="90"/>
      <c r="E1247" s="90"/>
      <c r="F1247" s="90"/>
      <c r="G1247" s="90"/>
      <c r="H1247" s="90"/>
      <c r="I1247" s="90"/>
      <c r="J1247" s="90"/>
      <c r="K1247" s="90"/>
      <c r="L1247" s="90"/>
      <c r="M1247" s="90"/>
      <c r="N1247" s="90"/>
      <c r="O1247" s="90"/>
      <c r="P1247" s="90"/>
      <c r="Q1247" s="90"/>
      <c r="R1247" s="90"/>
      <c r="S1247" s="90"/>
      <c r="T1247" s="90"/>
      <c r="U1247" s="90"/>
      <c r="V1247" s="90"/>
      <c r="W1247" s="90"/>
      <c r="X1247" s="90"/>
      <c r="Y1247" s="90"/>
      <c r="Z1247" s="90"/>
      <c r="AA1247" s="90"/>
      <c r="AB1247" s="90"/>
      <c r="AC1247" s="90"/>
      <c r="AD1247" s="90"/>
    </row>
    <row r="1248" spans="2:30" s="82" customFormat="1">
      <c r="B1248" s="90"/>
      <c r="C1248" s="90"/>
      <c r="D1248" s="90"/>
      <c r="E1248" s="90"/>
      <c r="F1248" s="90"/>
      <c r="G1248" s="90"/>
      <c r="H1248" s="90"/>
      <c r="I1248" s="90"/>
      <c r="J1248" s="90"/>
      <c r="K1248" s="90"/>
      <c r="L1248" s="90"/>
      <c r="M1248" s="90"/>
      <c r="N1248" s="90"/>
      <c r="O1248" s="90"/>
      <c r="P1248" s="90"/>
      <c r="Q1248" s="90"/>
      <c r="R1248" s="90"/>
      <c r="S1248" s="90"/>
      <c r="T1248" s="90"/>
      <c r="U1248" s="90"/>
      <c r="V1248" s="90"/>
      <c r="W1248" s="90"/>
      <c r="X1248" s="90"/>
      <c r="Y1248" s="90"/>
      <c r="Z1248" s="90"/>
      <c r="AA1248" s="90"/>
      <c r="AB1248" s="90"/>
      <c r="AC1248" s="90"/>
      <c r="AD1248" s="90"/>
    </row>
    <row r="1249" spans="2:30" s="82" customFormat="1">
      <c r="B1249" s="90"/>
      <c r="C1249" s="90"/>
      <c r="D1249" s="90"/>
      <c r="E1249" s="90"/>
      <c r="F1249" s="90"/>
      <c r="G1249" s="90"/>
      <c r="H1249" s="90"/>
      <c r="I1249" s="90"/>
      <c r="J1249" s="90"/>
      <c r="K1249" s="90"/>
      <c r="L1249" s="90"/>
      <c r="M1249" s="90"/>
      <c r="N1249" s="90"/>
      <c r="O1249" s="90"/>
      <c r="P1249" s="90"/>
      <c r="Q1249" s="90"/>
      <c r="R1249" s="90"/>
      <c r="S1249" s="90"/>
      <c r="T1249" s="90"/>
      <c r="U1249" s="90"/>
      <c r="V1249" s="90"/>
      <c r="W1249" s="90"/>
      <c r="X1249" s="90"/>
      <c r="Y1249" s="90"/>
      <c r="Z1249" s="90"/>
      <c r="AA1249" s="90"/>
      <c r="AB1249" s="90"/>
      <c r="AC1249" s="90"/>
      <c r="AD1249" s="90"/>
    </row>
    <row r="1250" spans="2:30" s="82" customFormat="1">
      <c r="B1250" s="90"/>
      <c r="C1250" s="90"/>
      <c r="D1250" s="90"/>
      <c r="E1250" s="90"/>
      <c r="F1250" s="90"/>
      <c r="G1250" s="90"/>
      <c r="H1250" s="90"/>
      <c r="I1250" s="90"/>
      <c r="J1250" s="90"/>
      <c r="K1250" s="90"/>
      <c r="L1250" s="90"/>
      <c r="M1250" s="90"/>
      <c r="N1250" s="90"/>
      <c r="O1250" s="90"/>
      <c r="P1250" s="90"/>
      <c r="Q1250" s="90"/>
      <c r="R1250" s="90"/>
      <c r="S1250" s="90"/>
      <c r="T1250" s="90"/>
      <c r="U1250" s="90"/>
      <c r="V1250" s="90"/>
      <c r="W1250" s="90"/>
      <c r="X1250" s="90"/>
      <c r="Y1250" s="90"/>
      <c r="Z1250" s="90"/>
      <c r="AA1250" s="90"/>
      <c r="AB1250" s="90"/>
      <c r="AC1250" s="90"/>
      <c r="AD1250" s="90"/>
    </row>
    <row r="1251" spans="2:30" s="82" customFormat="1">
      <c r="B1251" s="90"/>
      <c r="C1251" s="90"/>
      <c r="D1251" s="90"/>
      <c r="E1251" s="90"/>
      <c r="F1251" s="90"/>
      <c r="G1251" s="90"/>
      <c r="H1251" s="90"/>
      <c r="I1251" s="90"/>
      <c r="J1251" s="90"/>
      <c r="K1251" s="90"/>
      <c r="L1251" s="90"/>
      <c r="M1251" s="90"/>
      <c r="N1251" s="90"/>
      <c r="O1251" s="90"/>
      <c r="P1251" s="90"/>
      <c r="Q1251" s="90"/>
      <c r="R1251" s="90"/>
      <c r="S1251" s="90"/>
      <c r="T1251" s="90"/>
      <c r="U1251" s="90"/>
      <c r="V1251" s="90"/>
      <c r="W1251" s="90"/>
      <c r="X1251" s="90"/>
      <c r="Y1251" s="90"/>
      <c r="Z1251" s="90"/>
      <c r="AA1251" s="90"/>
      <c r="AB1251" s="90"/>
      <c r="AC1251" s="90"/>
      <c r="AD1251" s="90"/>
    </row>
    <row r="1252" spans="2:30" s="82" customFormat="1">
      <c r="B1252" s="90"/>
      <c r="C1252" s="90"/>
      <c r="D1252" s="90"/>
      <c r="E1252" s="90"/>
      <c r="F1252" s="90"/>
      <c r="G1252" s="90"/>
      <c r="H1252" s="90"/>
      <c r="I1252" s="90"/>
      <c r="J1252" s="90"/>
      <c r="K1252" s="90"/>
      <c r="L1252" s="90"/>
      <c r="M1252" s="90"/>
      <c r="N1252" s="90"/>
      <c r="O1252" s="90"/>
      <c r="P1252" s="90"/>
      <c r="Q1252" s="90"/>
      <c r="R1252" s="90"/>
      <c r="S1252" s="90"/>
      <c r="T1252" s="90"/>
      <c r="U1252" s="90"/>
      <c r="V1252" s="90"/>
      <c r="W1252" s="90"/>
      <c r="X1252" s="90"/>
      <c r="Y1252" s="90"/>
      <c r="Z1252" s="90"/>
      <c r="AA1252" s="90"/>
      <c r="AB1252" s="90"/>
      <c r="AC1252" s="90"/>
      <c r="AD1252" s="90"/>
    </row>
    <row r="1253" spans="2:30" s="82" customFormat="1">
      <c r="B1253" s="90"/>
      <c r="C1253" s="90"/>
      <c r="D1253" s="90"/>
      <c r="E1253" s="90"/>
      <c r="F1253" s="90"/>
      <c r="G1253" s="90"/>
      <c r="H1253" s="90"/>
      <c r="I1253" s="90"/>
      <c r="J1253" s="90"/>
      <c r="K1253" s="90"/>
      <c r="L1253" s="90"/>
      <c r="M1253" s="90"/>
      <c r="N1253" s="90"/>
      <c r="O1253" s="90"/>
      <c r="P1253" s="90"/>
      <c r="Q1253" s="90"/>
      <c r="R1253" s="90"/>
      <c r="S1253" s="90"/>
      <c r="T1253" s="90"/>
      <c r="U1253" s="90"/>
      <c r="V1253" s="90"/>
      <c r="W1253" s="90"/>
      <c r="X1253" s="90"/>
      <c r="Y1253" s="90"/>
      <c r="Z1253" s="90"/>
      <c r="AA1253" s="90"/>
      <c r="AB1253" s="90"/>
      <c r="AC1253" s="90"/>
      <c r="AD1253" s="90"/>
    </row>
    <row r="1254" spans="2:30" s="82" customFormat="1">
      <c r="B1254" s="90"/>
      <c r="C1254" s="90"/>
      <c r="D1254" s="90"/>
      <c r="E1254" s="90"/>
      <c r="F1254" s="90"/>
      <c r="G1254" s="90"/>
      <c r="H1254" s="90"/>
      <c r="I1254" s="90"/>
      <c r="J1254" s="90"/>
      <c r="K1254" s="90"/>
      <c r="L1254" s="90"/>
      <c r="M1254" s="90"/>
      <c r="N1254" s="90"/>
      <c r="O1254" s="90"/>
      <c r="P1254" s="90"/>
      <c r="Q1254" s="90"/>
      <c r="R1254" s="90"/>
      <c r="S1254" s="90"/>
      <c r="T1254" s="90"/>
      <c r="U1254" s="90"/>
      <c r="V1254" s="90"/>
      <c r="W1254" s="90"/>
      <c r="X1254" s="90"/>
      <c r="Y1254" s="90"/>
      <c r="Z1254" s="90"/>
      <c r="AA1254" s="90"/>
      <c r="AB1254" s="90"/>
      <c r="AC1254" s="90"/>
      <c r="AD1254" s="90"/>
    </row>
    <row r="1255" spans="2:30" s="82" customFormat="1">
      <c r="B1255" s="90"/>
      <c r="C1255" s="90"/>
      <c r="D1255" s="90"/>
      <c r="E1255" s="90"/>
      <c r="F1255" s="90"/>
      <c r="G1255" s="90"/>
      <c r="H1255" s="90"/>
      <c r="I1255" s="90"/>
      <c r="J1255" s="90"/>
      <c r="K1255" s="90"/>
      <c r="L1255" s="90"/>
      <c r="M1255" s="90"/>
      <c r="N1255" s="90"/>
      <c r="O1255" s="90"/>
      <c r="P1255" s="90"/>
      <c r="Q1255" s="90"/>
      <c r="R1255" s="90"/>
      <c r="S1255" s="90"/>
      <c r="T1255" s="90"/>
      <c r="U1255" s="90"/>
      <c r="V1255" s="90"/>
      <c r="W1255" s="90"/>
      <c r="X1255" s="90"/>
      <c r="Y1255" s="90"/>
      <c r="Z1255" s="90"/>
      <c r="AA1255" s="90"/>
      <c r="AB1255" s="90"/>
      <c r="AC1255" s="90"/>
      <c r="AD1255" s="90"/>
    </row>
    <row r="1256" spans="2:30" s="82" customFormat="1">
      <c r="B1256" s="90"/>
      <c r="C1256" s="90"/>
      <c r="D1256" s="90"/>
      <c r="E1256" s="90"/>
      <c r="F1256" s="90"/>
      <c r="G1256" s="90"/>
      <c r="H1256" s="90"/>
      <c r="I1256" s="90"/>
      <c r="J1256" s="90"/>
      <c r="K1256" s="90"/>
      <c r="L1256" s="90"/>
      <c r="M1256" s="90"/>
      <c r="N1256" s="90"/>
      <c r="O1256" s="90"/>
      <c r="P1256" s="90"/>
      <c r="Q1256" s="90"/>
      <c r="R1256" s="90"/>
      <c r="S1256" s="90"/>
      <c r="T1256" s="90"/>
      <c r="U1256" s="90"/>
      <c r="V1256" s="90"/>
      <c r="W1256" s="90"/>
      <c r="X1256" s="90"/>
      <c r="Y1256" s="90"/>
      <c r="Z1256" s="90"/>
      <c r="AA1256" s="90"/>
      <c r="AB1256" s="90"/>
      <c r="AC1256" s="90"/>
      <c r="AD1256" s="90"/>
    </row>
    <row r="1257" spans="2:30" s="82" customFormat="1">
      <c r="B1257" s="90"/>
      <c r="C1257" s="90"/>
      <c r="D1257" s="90"/>
      <c r="E1257" s="90"/>
      <c r="F1257" s="90"/>
      <c r="G1257" s="90"/>
      <c r="H1257" s="90"/>
      <c r="I1257" s="90"/>
      <c r="J1257" s="90"/>
      <c r="K1257" s="90"/>
      <c r="L1257" s="90"/>
      <c r="M1257" s="90"/>
      <c r="N1257" s="90"/>
      <c r="O1257" s="90"/>
      <c r="P1257" s="90"/>
      <c r="Q1257" s="90"/>
      <c r="R1257" s="90"/>
      <c r="S1257" s="90"/>
      <c r="T1257" s="90"/>
      <c r="U1257" s="90"/>
      <c r="V1257" s="90"/>
      <c r="W1257" s="90"/>
      <c r="X1257" s="90"/>
      <c r="Y1257" s="90"/>
      <c r="Z1257" s="90"/>
      <c r="AA1257" s="90"/>
      <c r="AB1257" s="90"/>
      <c r="AC1257" s="90"/>
      <c r="AD1257" s="90"/>
    </row>
    <row r="1258" spans="2:30" s="82" customFormat="1">
      <c r="B1258" s="90"/>
      <c r="C1258" s="90"/>
      <c r="D1258" s="90"/>
      <c r="E1258" s="90"/>
      <c r="F1258" s="90"/>
      <c r="G1258" s="90"/>
      <c r="H1258" s="90"/>
      <c r="I1258" s="90"/>
      <c r="J1258" s="90"/>
      <c r="K1258" s="90"/>
      <c r="L1258" s="90"/>
      <c r="M1258" s="90"/>
      <c r="N1258" s="90"/>
      <c r="O1258" s="90"/>
      <c r="P1258" s="90"/>
      <c r="Q1258" s="90"/>
      <c r="R1258" s="90"/>
      <c r="S1258" s="90"/>
      <c r="T1258" s="90"/>
      <c r="U1258" s="90"/>
      <c r="V1258" s="90"/>
      <c r="W1258" s="90"/>
      <c r="X1258" s="90"/>
      <c r="Y1258" s="90"/>
      <c r="Z1258" s="90"/>
      <c r="AA1258" s="90"/>
      <c r="AB1258" s="90"/>
      <c r="AC1258" s="90"/>
      <c r="AD1258" s="90"/>
    </row>
    <row r="1259" spans="2:30" s="82" customFormat="1">
      <c r="B1259" s="90"/>
      <c r="C1259" s="90"/>
      <c r="D1259" s="90"/>
      <c r="E1259" s="90"/>
      <c r="F1259" s="90"/>
      <c r="G1259" s="90"/>
      <c r="H1259" s="90"/>
      <c r="I1259" s="90"/>
      <c r="J1259" s="90"/>
      <c r="K1259" s="90"/>
      <c r="L1259" s="90"/>
      <c r="M1259" s="90"/>
      <c r="N1259" s="90"/>
      <c r="O1259" s="90"/>
      <c r="P1259" s="90"/>
      <c r="Q1259" s="90"/>
      <c r="R1259" s="90"/>
      <c r="S1259" s="90"/>
      <c r="T1259" s="90"/>
      <c r="U1259" s="90"/>
      <c r="V1259" s="90"/>
      <c r="W1259" s="90"/>
      <c r="X1259" s="90"/>
      <c r="Y1259" s="90"/>
      <c r="Z1259" s="90"/>
      <c r="AA1259" s="90"/>
      <c r="AB1259" s="90"/>
      <c r="AC1259" s="90"/>
      <c r="AD1259" s="90"/>
    </row>
    <row r="1260" spans="2:30" s="82" customFormat="1">
      <c r="B1260" s="90"/>
      <c r="C1260" s="90"/>
      <c r="D1260" s="90"/>
      <c r="E1260" s="90"/>
      <c r="F1260" s="90"/>
      <c r="G1260" s="90"/>
      <c r="H1260" s="90"/>
      <c r="I1260" s="90"/>
      <c r="J1260" s="90"/>
      <c r="K1260" s="90"/>
      <c r="L1260" s="90"/>
      <c r="M1260" s="90"/>
      <c r="N1260" s="90"/>
      <c r="O1260" s="90"/>
      <c r="P1260" s="90"/>
      <c r="Q1260" s="90"/>
      <c r="R1260" s="90"/>
      <c r="S1260" s="90"/>
      <c r="T1260" s="90"/>
      <c r="U1260" s="90"/>
      <c r="V1260" s="90"/>
      <c r="W1260" s="90"/>
      <c r="X1260" s="90"/>
      <c r="Y1260" s="90"/>
      <c r="Z1260" s="90"/>
      <c r="AA1260" s="90"/>
      <c r="AB1260" s="90"/>
      <c r="AC1260" s="90"/>
      <c r="AD1260" s="90"/>
    </row>
    <row r="1261" spans="2:30" s="82" customFormat="1">
      <c r="B1261" s="90"/>
      <c r="C1261" s="90"/>
      <c r="D1261" s="90"/>
      <c r="E1261" s="90"/>
      <c r="F1261" s="90"/>
      <c r="G1261" s="90"/>
      <c r="H1261" s="90"/>
      <c r="I1261" s="90"/>
      <c r="J1261" s="90"/>
      <c r="K1261" s="90"/>
      <c r="L1261" s="90"/>
      <c r="M1261" s="90"/>
      <c r="N1261" s="90"/>
      <c r="O1261" s="90"/>
      <c r="P1261" s="90"/>
      <c r="Q1261" s="90"/>
      <c r="R1261" s="90"/>
      <c r="S1261" s="90"/>
      <c r="T1261" s="90"/>
      <c r="U1261" s="90"/>
      <c r="V1261" s="90"/>
      <c r="W1261" s="90"/>
      <c r="X1261" s="90"/>
      <c r="Y1261" s="90"/>
      <c r="Z1261" s="90"/>
      <c r="AA1261" s="90"/>
      <c r="AB1261" s="90"/>
      <c r="AC1261" s="90"/>
      <c r="AD1261" s="90"/>
    </row>
    <row r="1262" spans="2:30" s="82" customFormat="1">
      <c r="B1262" s="90"/>
      <c r="C1262" s="90"/>
      <c r="D1262" s="90"/>
      <c r="E1262" s="90"/>
      <c r="F1262" s="90"/>
      <c r="G1262" s="90"/>
      <c r="H1262" s="90"/>
      <c r="I1262" s="90"/>
      <c r="J1262" s="90"/>
      <c r="K1262" s="90"/>
      <c r="L1262" s="90"/>
      <c r="M1262" s="90"/>
      <c r="N1262" s="90"/>
      <c r="O1262" s="90"/>
      <c r="P1262" s="90"/>
      <c r="Q1262" s="90"/>
      <c r="R1262" s="90"/>
      <c r="S1262" s="90"/>
      <c r="T1262" s="90"/>
      <c r="U1262" s="90"/>
      <c r="V1262" s="90"/>
      <c r="W1262" s="90"/>
      <c r="X1262" s="90"/>
      <c r="Y1262" s="90"/>
      <c r="Z1262" s="90"/>
      <c r="AA1262" s="90"/>
      <c r="AB1262" s="90"/>
      <c r="AC1262" s="90"/>
      <c r="AD1262" s="90"/>
    </row>
    <row r="1263" spans="2:30" s="82" customFormat="1">
      <c r="B1263" s="90"/>
      <c r="C1263" s="90"/>
      <c r="D1263" s="90"/>
      <c r="E1263" s="90"/>
      <c r="F1263" s="90"/>
      <c r="G1263" s="90"/>
      <c r="H1263" s="90"/>
      <c r="I1263" s="90"/>
      <c r="J1263" s="90"/>
      <c r="K1263" s="90"/>
      <c r="L1263" s="90"/>
      <c r="M1263" s="90"/>
      <c r="N1263" s="90"/>
      <c r="O1263" s="90"/>
      <c r="P1263" s="90"/>
      <c r="Q1263" s="90"/>
      <c r="R1263" s="90"/>
      <c r="S1263" s="90"/>
      <c r="T1263" s="90"/>
      <c r="U1263" s="90"/>
      <c r="V1263" s="90"/>
      <c r="W1263" s="90"/>
      <c r="X1263" s="90"/>
      <c r="Y1263" s="90"/>
      <c r="Z1263" s="90"/>
      <c r="AA1263" s="90"/>
      <c r="AB1263" s="90"/>
      <c r="AC1263" s="90"/>
      <c r="AD1263" s="90"/>
    </row>
    <row r="1264" spans="2:30" s="82" customFormat="1">
      <c r="B1264" s="90"/>
      <c r="C1264" s="90"/>
      <c r="D1264" s="90"/>
      <c r="E1264" s="90"/>
      <c r="F1264" s="90"/>
      <c r="G1264" s="90"/>
      <c r="H1264" s="90"/>
      <c r="I1264" s="90"/>
      <c r="J1264" s="90"/>
      <c r="K1264" s="90"/>
      <c r="L1264" s="90"/>
      <c r="M1264" s="90"/>
      <c r="N1264" s="90"/>
      <c r="O1264" s="90"/>
      <c r="P1264" s="90"/>
      <c r="Q1264" s="90"/>
      <c r="R1264" s="90"/>
      <c r="S1264" s="90"/>
      <c r="T1264" s="90"/>
      <c r="U1264" s="90"/>
      <c r="V1264" s="90"/>
      <c r="W1264" s="90"/>
      <c r="X1264" s="90"/>
      <c r="Y1264" s="90"/>
      <c r="Z1264" s="90"/>
      <c r="AA1264" s="90"/>
      <c r="AB1264" s="90"/>
      <c r="AC1264" s="90"/>
      <c r="AD1264" s="90"/>
    </row>
    <row r="1265" spans="2:30" s="82" customFormat="1">
      <c r="B1265" s="90"/>
      <c r="C1265" s="90"/>
      <c r="D1265" s="90"/>
      <c r="E1265" s="90"/>
      <c r="F1265" s="90"/>
      <c r="G1265" s="90"/>
      <c r="H1265" s="90"/>
      <c r="I1265" s="90"/>
      <c r="J1265" s="90"/>
      <c r="K1265" s="90"/>
      <c r="L1265" s="90"/>
      <c r="M1265" s="90"/>
      <c r="N1265" s="90"/>
      <c r="O1265" s="90"/>
      <c r="P1265" s="90"/>
      <c r="Q1265" s="90"/>
      <c r="R1265" s="90"/>
      <c r="S1265" s="90"/>
      <c r="T1265" s="90"/>
      <c r="U1265" s="90"/>
      <c r="V1265" s="90"/>
      <c r="W1265" s="90"/>
      <c r="X1265" s="90"/>
      <c r="Y1265" s="90"/>
      <c r="Z1265" s="90"/>
      <c r="AA1265" s="90"/>
      <c r="AB1265" s="90"/>
      <c r="AC1265" s="90"/>
      <c r="AD1265" s="90"/>
    </row>
    <row r="1266" spans="2:30" s="82" customFormat="1">
      <c r="B1266" s="90"/>
      <c r="C1266" s="90"/>
      <c r="D1266" s="90"/>
      <c r="E1266" s="90"/>
      <c r="F1266" s="90"/>
      <c r="G1266" s="90"/>
      <c r="H1266" s="90"/>
      <c r="I1266" s="90"/>
      <c r="J1266" s="90"/>
      <c r="K1266" s="90"/>
      <c r="L1266" s="90"/>
      <c r="M1266" s="90"/>
      <c r="N1266" s="90"/>
      <c r="O1266" s="90"/>
      <c r="P1266" s="90"/>
      <c r="Q1266" s="90"/>
      <c r="R1266" s="90"/>
      <c r="S1266" s="90"/>
      <c r="T1266" s="90"/>
      <c r="U1266" s="90"/>
      <c r="V1266" s="90"/>
      <c r="W1266" s="90"/>
      <c r="X1266" s="90"/>
      <c r="Y1266" s="90"/>
      <c r="Z1266" s="90"/>
      <c r="AA1266" s="90"/>
      <c r="AB1266" s="90"/>
      <c r="AC1266" s="90"/>
      <c r="AD1266" s="90"/>
    </row>
    <row r="1267" spans="2:30" s="82" customFormat="1">
      <c r="B1267" s="90"/>
      <c r="C1267" s="90"/>
      <c r="D1267" s="90"/>
      <c r="E1267" s="90"/>
      <c r="F1267" s="90"/>
      <c r="G1267" s="90"/>
      <c r="H1267" s="90"/>
      <c r="I1267" s="90"/>
      <c r="J1267" s="90"/>
      <c r="K1267" s="90"/>
      <c r="L1267" s="90"/>
      <c r="M1267" s="90"/>
      <c r="N1267" s="90"/>
      <c r="O1267" s="90"/>
      <c r="P1267" s="90"/>
      <c r="Q1267" s="90"/>
      <c r="R1267" s="90"/>
      <c r="S1267" s="90"/>
      <c r="T1267" s="90"/>
      <c r="U1267" s="90"/>
      <c r="V1267" s="90"/>
      <c r="W1267" s="90"/>
      <c r="X1267" s="90"/>
      <c r="Y1267" s="90"/>
      <c r="Z1267" s="90"/>
      <c r="AA1267" s="90"/>
      <c r="AB1267" s="90"/>
      <c r="AC1267" s="90"/>
      <c r="AD1267" s="90"/>
    </row>
    <row r="1268" spans="2:30" s="82" customFormat="1">
      <c r="B1268" s="90"/>
      <c r="C1268" s="90"/>
      <c r="D1268" s="90"/>
      <c r="E1268" s="90"/>
      <c r="F1268" s="90"/>
      <c r="G1268" s="90"/>
      <c r="H1268" s="90"/>
      <c r="I1268" s="90"/>
      <c r="J1268" s="90"/>
      <c r="K1268" s="90"/>
      <c r="L1268" s="90"/>
      <c r="M1268" s="90"/>
      <c r="N1268" s="90"/>
      <c r="O1268" s="90"/>
      <c r="P1268" s="90"/>
      <c r="Q1268" s="90"/>
      <c r="R1268" s="90"/>
      <c r="S1268" s="90"/>
      <c r="T1268" s="90"/>
      <c r="U1268" s="90"/>
      <c r="V1268" s="90"/>
      <c r="W1268" s="90"/>
      <c r="X1268" s="90"/>
      <c r="Y1268" s="90"/>
      <c r="Z1268" s="90"/>
      <c r="AA1268" s="90"/>
      <c r="AB1268" s="90"/>
      <c r="AC1268" s="90"/>
      <c r="AD1268" s="90"/>
    </row>
    <row r="1269" spans="2:30" s="82" customFormat="1">
      <c r="B1269" s="90"/>
      <c r="C1269" s="90"/>
      <c r="D1269" s="90"/>
      <c r="E1269" s="90"/>
      <c r="F1269" s="90"/>
      <c r="G1269" s="90"/>
      <c r="H1269" s="90"/>
      <c r="I1269" s="90"/>
      <c r="J1269" s="90"/>
      <c r="K1269" s="90"/>
      <c r="L1269" s="90"/>
      <c r="M1269" s="90"/>
      <c r="N1269" s="90"/>
      <c r="O1269" s="90"/>
      <c r="P1269" s="90"/>
      <c r="Q1269" s="90"/>
      <c r="R1269" s="90"/>
      <c r="S1269" s="90"/>
      <c r="T1269" s="90"/>
      <c r="U1269" s="90"/>
      <c r="V1269" s="90"/>
      <c r="W1269" s="90"/>
      <c r="X1269" s="90"/>
      <c r="Y1269" s="90"/>
      <c r="Z1269" s="90"/>
      <c r="AA1269" s="90"/>
      <c r="AB1269" s="90"/>
      <c r="AC1269" s="90"/>
      <c r="AD1269" s="90"/>
    </row>
    <row r="1270" spans="2:30" s="82" customFormat="1">
      <c r="B1270" s="90"/>
      <c r="C1270" s="90"/>
      <c r="D1270" s="90"/>
      <c r="E1270" s="90"/>
      <c r="F1270" s="90"/>
      <c r="G1270" s="90"/>
      <c r="H1270" s="90"/>
      <c r="I1270" s="90"/>
      <c r="J1270" s="90"/>
      <c r="K1270" s="90"/>
      <c r="L1270" s="90"/>
      <c r="M1270" s="90"/>
      <c r="N1270" s="90"/>
      <c r="O1270" s="90"/>
      <c r="P1270" s="90"/>
      <c r="Q1270" s="90"/>
      <c r="R1270" s="90"/>
      <c r="S1270" s="90"/>
      <c r="T1270" s="90"/>
      <c r="U1270" s="90"/>
      <c r="V1270" s="90"/>
      <c r="W1270" s="90"/>
      <c r="X1270" s="90"/>
      <c r="Y1270" s="90"/>
      <c r="Z1270" s="90"/>
      <c r="AA1270" s="90"/>
      <c r="AB1270" s="90"/>
      <c r="AC1270" s="90"/>
      <c r="AD1270" s="90"/>
    </row>
    <row r="1271" spans="2:30" s="82" customFormat="1">
      <c r="B1271" s="90"/>
      <c r="C1271" s="90"/>
      <c r="D1271" s="90"/>
      <c r="E1271" s="90"/>
      <c r="F1271" s="90"/>
      <c r="G1271" s="90"/>
      <c r="H1271" s="90"/>
      <c r="I1271" s="90"/>
      <c r="J1271" s="90"/>
      <c r="K1271" s="90"/>
      <c r="L1271" s="90"/>
      <c r="M1271" s="90"/>
      <c r="N1271" s="90"/>
      <c r="O1271" s="90"/>
      <c r="P1271" s="90"/>
      <c r="Q1271" s="90"/>
      <c r="R1271" s="90"/>
      <c r="S1271" s="90"/>
      <c r="T1271" s="90"/>
      <c r="U1271" s="90"/>
      <c r="V1271" s="90"/>
      <c r="W1271" s="90"/>
      <c r="X1271" s="90"/>
      <c r="Y1271" s="90"/>
      <c r="Z1271" s="90"/>
      <c r="AA1271" s="90"/>
      <c r="AB1271" s="90"/>
      <c r="AC1271" s="90"/>
      <c r="AD1271" s="90"/>
    </row>
    <row r="1272" spans="2:30" s="82" customFormat="1">
      <c r="B1272" s="90"/>
      <c r="C1272" s="90"/>
      <c r="D1272" s="90"/>
      <c r="E1272" s="90"/>
      <c r="F1272" s="90"/>
      <c r="G1272" s="90"/>
      <c r="H1272" s="90"/>
      <c r="I1272" s="90"/>
      <c r="J1272" s="90"/>
      <c r="K1272" s="90"/>
      <c r="L1272" s="90"/>
      <c r="M1272" s="90"/>
      <c r="N1272" s="90"/>
      <c r="O1272" s="90"/>
      <c r="P1272" s="90"/>
      <c r="Q1272" s="90"/>
      <c r="R1272" s="90"/>
      <c r="S1272" s="90"/>
      <c r="T1272" s="90"/>
      <c r="U1272" s="90"/>
      <c r="V1272" s="90"/>
      <c r="W1272" s="90"/>
      <c r="X1272" s="90"/>
      <c r="Y1272" s="90"/>
      <c r="Z1272" s="90"/>
      <c r="AA1272" s="90"/>
      <c r="AB1272" s="90"/>
      <c r="AC1272" s="90"/>
      <c r="AD1272" s="90"/>
    </row>
    <row r="1273" spans="2:30" s="82" customFormat="1">
      <c r="B1273" s="90"/>
      <c r="C1273" s="90"/>
      <c r="D1273" s="90"/>
      <c r="E1273" s="90"/>
      <c r="F1273" s="90"/>
      <c r="G1273" s="90"/>
      <c r="H1273" s="90"/>
      <c r="I1273" s="90"/>
      <c r="J1273" s="90"/>
      <c r="K1273" s="90"/>
      <c r="L1273" s="90"/>
      <c r="M1273" s="90"/>
      <c r="N1273" s="90"/>
      <c r="O1273" s="90"/>
      <c r="P1273" s="90"/>
      <c r="Q1273" s="90"/>
      <c r="R1273" s="90"/>
      <c r="S1273" s="90"/>
      <c r="T1273" s="90"/>
      <c r="U1273" s="90"/>
      <c r="V1273" s="90"/>
      <c r="W1273" s="90"/>
      <c r="X1273" s="90"/>
      <c r="Y1273" s="90"/>
      <c r="Z1273" s="90"/>
      <c r="AA1273" s="90"/>
      <c r="AB1273" s="90"/>
      <c r="AC1273" s="90"/>
      <c r="AD1273" s="90"/>
    </row>
    <row r="1274" spans="2:30" s="82" customFormat="1">
      <c r="B1274" s="90"/>
      <c r="C1274" s="90"/>
      <c r="D1274" s="90"/>
      <c r="E1274" s="90"/>
      <c r="F1274" s="90"/>
      <c r="G1274" s="90"/>
      <c r="H1274" s="90"/>
      <c r="I1274" s="90"/>
      <c r="J1274" s="90"/>
      <c r="K1274" s="90"/>
      <c r="L1274" s="90"/>
      <c r="M1274" s="90"/>
      <c r="N1274" s="90"/>
      <c r="O1274" s="90"/>
      <c r="P1274" s="90"/>
      <c r="Q1274" s="90"/>
      <c r="R1274" s="90"/>
      <c r="S1274" s="90"/>
      <c r="T1274" s="90"/>
      <c r="U1274" s="90"/>
      <c r="V1274" s="90"/>
      <c r="W1274" s="90"/>
      <c r="X1274" s="90"/>
      <c r="Y1274" s="90"/>
      <c r="Z1274" s="90"/>
      <c r="AA1274" s="90"/>
      <c r="AB1274" s="90"/>
      <c r="AC1274" s="90"/>
      <c r="AD1274" s="90"/>
    </row>
    <row r="1275" spans="2:30" s="82" customFormat="1">
      <c r="B1275" s="90"/>
      <c r="C1275" s="90"/>
      <c r="D1275" s="90"/>
      <c r="E1275" s="90"/>
      <c r="F1275" s="90"/>
      <c r="G1275" s="90"/>
      <c r="H1275" s="90"/>
      <c r="I1275" s="90"/>
      <c r="J1275" s="90"/>
      <c r="K1275" s="90"/>
      <c r="L1275" s="90"/>
      <c r="M1275" s="90"/>
      <c r="N1275" s="90"/>
      <c r="O1275" s="90"/>
      <c r="P1275" s="90"/>
      <c r="Q1275" s="90"/>
      <c r="R1275" s="90"/>
      <c r="S1275" s="90"/>
      <c r="T1275" s="90"/>
      <c r="U1275" s="90"/>
      <c r="V1275" s="90"/>
      <c r="W1275" s="90"/>
      <c r="X1275" s="90"/>
      <c r="Y1275" s="90"/>
      <c r="Z1275" s="90"/>
      <c r="AA1275" s="90"/>
      <c r="AB1275" s="90"/>
      <c r="AC1275" s="90"/>
      <c r="AD1275" s="90"/>
    </row>
    <row r="1276" spans="2:30" s="82" customFormat="1">
      <c r="B1276" s="90"/>
      <c r="C1276" s="90"/>
      <c r="D1276" s="90"/>
      <c r="E1276" s="90"/>
      <c r="F1276" s="90"/>
      <c r="G1276" s="90"/>
      <c r="H1276" s="90"/>
      <c r="I1276" s="90"/>
      <c r="J1276" s="90"/>
      <c r="K1276" s="90"/>
      <c r="L1276" s="90"/>
      <c r="M1276" s="90"/>
      <c r="N1276" s="90"/>
      <c r="O1276" s="90"/>
      <c r="P1276" s="90"/>
      <c r="Q1276" s="90"/>
      <c r="R1276" s="90"/>
      <c r="S1276" s="90"/>
      <c r="T1276" s="90"/>
      <c r="U1276" s="90"/>
      <c r="V1276" s="90"/>
      <c r="W1276" s="90"/>
      <c r="X1276" s="90"/>
      <c r="Y1276" s="90"/>
      <c r="Z1276" s="90"/>
      <c r="AA1276" s="90"/>
      <c r="AB1276" s="90"/>
      <c r="AC1276" s="90"/>
      <c r="AD1276" s="90"/>
    </row>
    <row r="1277" spans="2:30" s="82" customFormat="1">
      <c r="B1277" s="90"/>
      <c r="C1277" s="90"/>
      <c r="D1277" s="90"/>
      <c r="E1277" s="90"/>
      <c r="F1277" s="90"/>
      <c r="G1277" s="90"/>
      <c r="H1277" s="90"/>
      <c r="I1277" s="90"/>
      <c r="J1277" s="90"/>
      <c r="K1277" s="90"/>
      <c r="L1277" s="90"/>
      <c r="M1277" s="90"/>
      <c r="N1277" s="90"/>
      <c r="O1277" s="90"/>
      <c r="P1277" s="90"/>
      <c r="Q1277" s="90"/>
      <c r="R1277" s="90"/>
      <c r="S1277" s="90"/>
      <c r="T1277" s="90"/>
      <c r="U1277" s="90"/>
      <c r="V1277" s="90"/>
      <c r="W1277" s="90"/>
      <c r="X1277" s="90"/>
      <c r="Y1277" s="90"/>
      <c r="Z1277" s="90"/>
      <c r="AA1277" s="90"/>
      <c r="AB1277" s="90"/>
      <c r="AC1277" s="90"/>
      <c r="AD1277" s="90"/>
    </row>
    <row r="1278" spans="2:30" s="82" customFormat="1">
      <c r="B1278" s="90"/>
      <c r="C1278" s="90"/>
      <c r="D1278" s="90"/>
      <c r="E1278" s="90"/>
      <c r="F1278" s="90"/>
      <c r="G1278" s="90"/>
      <c r="H1278" s="90"/>
      <c r="I1278" s="90"/>
      <c r="J1278" s="90"/>
      <c r="K1278" s="90"/>
      <c r="L1278" s="90"/>
      <c r="M1278" s="90"/>
      <c r="N1278" s="90"/>
      <c r="O1278" s="90"/>
      <c r="P1278" s="90"/>
      <c r="Q1278" s="90"/>
      <c r="R1278" s="90"/>
      <c r="S1278" s="90"/>
      <c r="T1278" s="90"/>
      <c r="U1278" s="90"/>
      <c r="V1278" s="90"/>
      <c r="W1278" s="90"/>
      <c r="X1278" s="90"/>
      <c r="Y1278" s="90"/>
      <c r="Z1278" s="90"/>
      <c r="AA1278" s="90"/>
      <c r="AB1278" s="90"/>
      <c r="AC1278" s="90"/>
      <c r="AD1278" s="90"/>
    </row>
    <row r="1279" spans="2:30" s="82" customFormat="1">
      <c r="B1279" s="90"/>
      <c r="C1279" s="90"/>
      <c r="D1279" s="90"/>
      <c r="E1279" s="90"/>
      <c r="F1279" s="90"/>
      <c r="G1279" s="90"/>
      <c r="H1279" s="90"/>
      <c r="I1279" s="90"/>
      <c r="J1279" s="90"/>
      <c r="K1279" s="90"/>
      <c r="L1279" s="90"/>
      <c r="M1279" s="90"/>
      <c r="N1279" s="90"/>
      <c r="O1279" s="90"/>
      <c r="P1279" s="90"/>
      <c r="Q1279" s="90"/>
      <c r="R1279" s="90"/>
      <c r="S1279" s="90"/>
      <c r="T1279" s="90"/>
      <c r="U1279" s="90"/>
      <c r="V1279" s="90"/>
      <c r="W1279" s="90"/>
      <c r="X1279" s="90"/>
      <c r="Y1279" s="90"/>
      <c r="Z1279" s="90"/>
      <c r="AA1279" s="90"/>
      <c r="AB1279" s="90"/>
      <c r="AC1279" s="90"/>
      <c r="AD1279" s="90"/>
    </row>
    <row r="1280" spans="2:30" s="82" customFormat="1">
      <c r="B1280" s="90"/>
      <c r="C1280" s="90"/>
      <c r="D1280" s="90"/>
      <c r="E1280" s="90"/>
      <c r="F1280" s="90"/>
      <c r="G1280" s="90"/>
      <c r="H1280" s="90"/>
      <c r="I1280" s="90"/>
      <c r="J1280" s="90"/>
      <c r="K1280" s="90"/>
      <c r="L1280" s="90"/>
      <c r="M1280" s="90"/>
      <c r="N1280" s="90"/>
      <c r="O1280" s="90"/>
      <c r="P1280" s="90"/>
      <c r="Q1280" s="90"/>
      <c r="R1280" s="90"/>
      <c r="S1280" s="90"/>
      <c r="T1280" s="90"/>
      <c r="U1280" s="90"/>
      <c r="V1280" s="90"/>
      <c r="W1280" s="90"/>
      <c r="X1280" s="90"/>
      <c r="Y1280" s="90"/>
      <c r="Z1280" s="90"/>
      <c r="AA1280" s="90"/>
      <c r="AB1280" s="90"/>
      <c r="AC1280" s="90"/>
      <c r="AD1280" s="90"/>
    </row>
    <row r="1281" spans="2:30" s="82" customFormat="1">
      <c r="B1281" s="90"/>
      <c r="C1281" s="90"/>
      <c r="D1281" s="90"/>
      <c r="E1281" s="90"/>
      <c r="F1281" s="90"/>
      <c r="G1281" s="90"/>
      <c r="H1281" s="90"/>
      <c r="I1281" s="90"/>
      <c r="J1281" s="90"/>
      <c r="K1281" s="90"/>
      <c r="L1281" s="90"/>
      <c r="M1281" s="90"/>
      <c r="N1281" s="90"/>
      <c r="O1281" s="90"/>
      <c r="P1281" s="90"/>
      <c r="Q1281" s="90"/>
      <c r="R1281" s="90"/>
      <c r="S1281" s="90"/>
      <c r="T1281" s="90"/>
      <c r="U1281" s="90"/>
      <c r="V1281" s="90"/>
      <c r="W1281" s="90"/>
      <c r="X1281" s="90"/>
      <c r="Y1281" s="90"/>
      <c r="Z1281" s="90"/>
      <c r="AA1281" s="90"/>
      <c r="AB1281" s="90"/>
      <c r="AC1281" s="90"/>
      <c r="AD1281" s="90"/>
    </row>
    <row r="1282" spans="2:30" s="82" customFormat="1">
      <c r="B1282" s="90"/>
      <c r="C1282" s="90"/>
      <c r="D1282" s="90"/>
      <c r="E1282" s="90"/>
      <c r="F1282" s="90"/>
      <c r="G1282" s="90"/>
      <c r="H1282" s="90"/>
      <c r="I1282" s="90"/>
      <c r="J1282" s="90"/>
      <c r="K1282" s="90"/>
      <c r="L1282" s="90"/>
      <c r="M1282" s="90"/>
      <c r="N1282" s="90"/>
      <c r="O1282" s="90"/>
      <c r="P1282" s="90"/>
      <c r="Q1282" s="90"/>
      <c r="R1282" s="90"/>
      <c r="S1282" s="90"/>
      <c r="T1282" s="90"/>
      <c r="U1282" s="90"/>
      <c r="V1282" s="90"/>
      <c r="W1282" s="90"/>
      <c r="X1282" s="90"/>
      <c r="Y1282" s="90"/>
      <c r="Z1282" s="90"/>
      <c r="AA1282" s="90"/>
      <c r="AB1282" s="90"/>
      <c r="AC1282" s="90"/>
      <c r="AD1282" s="90"/>
    </row>
    <row r="1283" spans="2:30" s="82" customFormat="1">
      <c r="B1283" s="90"/>
      <c r="C1283" s="90"/>
      <c r="D1283" s="90"/>
      <c r="E1283" s="90"/>
      <c r="F1283" s="90"/>
      <c r="G1283" s="90"/>
      <c r="H1283" s="90"/>
      <c r="I1283" s="90"/>
      <c r="J1283" s="90"/>
      <c r="K1283" s="90"/>
      <c r="L1283" s="90"/>
      <c r="M1283" s="90"/>
      <c r="N1283" s="90"/>
      <c r="O1283" s="90"/>
      <c r="P1283" s="90"/>
      <c r="Q1283" s="90"/>
      <c r="R1283" s="90"/>
      <c r="S1283" s="90"/>
      <c r="T1283" s="90"/>
      <c r="U1283" s="90"/>
      <c r="V1283" s="90"/>
      <c r="W1283" s="90"/>
      <c r="X1283" s="90"/>
      <c r="Y1283" s="90"/>
      <c r="Z1283" s="90"/>
      <c r="AA1283" s="90"/>
      <c r="AB1283" s="90"/>
      <c r="AC1283" s="90"/>
      <c r="AD1283" s="90"/>
    </row>
    <row r="1284" spans="2:30" s="82" customFormat="1">
      <c r="B1284" s="90"/>
      <c r="C1284" s="90"/>
      <c r="D1284" s="90"/>
      <c r="E1284" s="90"/>
      <c r="F1284" s="90"/>
      <c r="G1284" s="90"/>
      <c r="H1284" s="90"/>
      <c r="I1284" s="90"/>
      <c r="J1284" s="90"/>
      <c r="K1284" s="90"/>
      <c r="L1284" s="90"/>
      <c r="M1284" s="90"/>
      <c r="N1284" s="90"/>
      <c r="O1284" s="90"/>
      <c r="P1284" s="90"/>
      <c r="Q1284" s="90"/>
      <c r="R1284" s="90"/>
      <c r="S1284" s="90"/>
      <c r="T1284" s="90"/>
      <c r="U1284" s="90"/>
      <c r="V1284" s="90"/>
      <c r="W1284" s="90"/>
      <c r="X1284" s="90"/>
      <c r="Y1284" s="90"/>
      <c r="Z1284" s="90"/>
      <c r="AA1284" s="90"/>
      <c r="AB1284" s="90"/>
      <c r="AC1284" s="90"/>
      <c r="AD1284" s="90"/>
    </row>
    <row r="1285" spans="2:30" s="82" customFormat="1">
      <c r="B1285" s="90"/>
      <c r="C1285" s="90"/>
      <c r="D1285" s="90"/>
      <c r="E1285" s="90"/>
      <c r="F1285" s="90"/>
      <c r="G1285" s="90"/>
      <c r="H1285" s="90"/>
      <c r="I1285" s="90"/>
      <c r="J1285" s="90"/>
      <c r="K1285" s="90"/>
      <c r="L1285" s="90"/>
      <c r="M1285" s="90"/>
      <c r="N1285" s="90"/>
      <c r="O1285" s="90"/>
      <c r="P1285" s="90"/>
      <c r="Q1285" s="90"/>
      <c r="R1285" s="90"/>
      <c r="S1285" s="90"/>
      <c r="T1285" s="90"/>
      <c r="U1285" s="90"/>
      <c r="V1285" s="90"/>
      <c r="W1285" s="90"/>
      <c r="X1285" s="90"/>
      <c r="Y1285" s="90"/>
      <c r="Z1285" s="90"/>
      <c r="AA1285" s="90"/>
      <c r="AB1285" s="90"/>
      <c r="AC1285" s="90"/>
      <c r="AD1285" s="90"/>
    </row>
    <row r="1286" spans="2:30" s="82" customFormat="1">
      <c r="B1286" s="90"/>
      <c r="C1286" s="90"/>
      <c r="D1286" s="90"/>
      <c r="E1286" s="90"/>
      <c r="F1286" s="90"/>
      <c r="G1286" s="90"/>
      <c r="H1286" s="90"/>
      <c r="I1286" s="90"/>
      <c r="J1286" s="90"/>
      <c r="K1286" s="90"/>
      <c r="L1286" s="90"/>
      <c r="M1286" s="90"/>
      <c r="N1286" s="90"/>
      <c r="O1286" s="90"/>
      <c r="P1286" s="90"/>
      <c r="Q1286" s="90"/>
      <c r="R1286" s="90"/>
      <c r="S1286" s="90"/>
      <c r="T1286" s="90"/>
      <c r="U1286" s="90"/>
      <c r="V1286" s="90"/>
      <c r="W1286" s="90"/>
      <c r="X1286" s="90"/>
      <c r="Y1286" s="90"/>
      <c r="Z1286" s="90"/>
      <c r="AA1286" s="90"/>
      <c r="AB1286" s="90"/>
      <c r="AC1286" s="90"/>
      <c r="AD1286" s="90"/>
    </row>
    <row r="1287" spans="2:30" s="82" customFormat="1">
      <c r="B1287" s="90"/>
      <c r="C1287" s="90"/>
      <c r="D1287" s="90"/>
      <c r="E1287" s="90"/>
      <c r="F1287" s="90"/>
      <c r="G1287" s="90"/>
      <c r="H1287" s="90"/>
      <c r="I1287" s="90"/>
      <c r="J1287" s="90"/>
      <c r="K1287" s="90"/>
      <c r="L1287" s="90"/>
      <c r="M1287" s="90"/>
      <c r="N1287" s="90"/>
      <c r="O1287" s="90"/>
      <c r="P1287" s="90"/>
      <c r="Q1287" s="90"/>
      <c r="R1287" s="90"/>
      <c r="S1287" s="90"/>
      <c r="T1287" s="90"/>
      <c r="U1287" s="90"/>
      <c r="V1287" s="90"/>
      <c r="W1287" s="90"/>
      <c r="X1287" s="90"/>
      <c r="Y1287" s="90"/>
      <c r="Z1287" s="90"/>
      <c r="AA1287" s="90"/>
      <c r="AB1287" s="90"/>
      <c r="AC1287" s="90"/>
      <c r="AD1287" s="90"/>
    </row>
    <row r="1288" spans="2:30" s="82" customFormat="1">
      <c r="B1288" s="90"/>
      <c r="C1288" s="90"/>
      <c r="D1288" s="90"/>
      <c r="E1288" s="90"/>
      <c r="F1288" s="90"/>
      <c r="G1288" s="90"/>
      <c r="H1288" s="90"/>
      <c r="I1288" s="90"/>
      <c r="J1288" s="90"/>
      <c r="K1288" s="90"/>
      <c r="L1288" s="90"/>
      <c r="M1288" s="90"/>
      <c r="N1288" s="90"/>
      <c r="O1288" s="90"/>
      <c r="P1288" s="90"/>
      <c r="Q1288" s="90"/>
      <c r="R1288" s="90"/>
      <c r="S1288" s="90"/>
      <c r="T1288" s="90"/>
      <c r="U1288" s="90"/>
      <c r="V1288" s="90"/>
      <c r="W1288" s="90"/>
      <c r="X1288" s="90"/>
      <c r="Y1288" s="90"/>
      <c r="Z1288" s="90"/>
      <c r="AA1288" s="90"/>
      <c r="AB1288" s="90"/>
      <c r="AC1288" s="90"/>
      <c r="AD1288" s="90"/>
    </row>
    <row r="1289" spans="2:30" s="82" customFormat="1">
      <c r="B1289" s="90"/>
      <c r="C1289" s="90"/>
      <c r="D1289" s="90"/>
      <c r="E1289" s="90"/>
      <c r="F1289" s="90"/>
      <c r="G1289" s="90"/>
      <c r="H1289" s="90"/>
      <c r="I1289" s="90"/>
      <c r="J1289" s="90"/>
      <c r="K1289" s="90"/>
      <c r="L1289" s="90"/>
      <c r="M1289" s="90"/>
      <c r="N1289" s="90"/>
      <c r="O1289" s="90"/>
      <c r="P1289" s="90"/>
      <c r="Q1289" s="90"/>
      <c r="R1289" s="90"/>
      <c r="S1289" s="90"/>
      <c r="T1289" s="90"/>
      <c r="U1289" s="90"/>
      <c r="V1289" s="90"/>
      <c r="W1289" s="90"/>
      <c r="X1289" s="90"/>
      <c r="Y1289" s="90"/>
      <c r="Z1289" s="90"/>
      <c r="AA1289" s="90"/>
      <c r="AB1289" s="90"/>
      <c r="AC1289" s="90"/>
      <c r="AD1289" s="90"/>
    </row>
    <row r="1290" spans="2:30" s="82" customFormat="1">
      <c r="B1290" s="90"/>
      <c r="C1290" s="90"/>
      <c r="D1290" s="90"/>
      <c r="E1290" s="90"/>
      <c r="F1290" s="90"/>
      <c r="G1290" s="90"/>
      <c r="H1290" s="90"/>
      <c r="I1290" s="90"/>
      <c r="J1290" s="90"/>
      <c r="K1290" s="90"/>
      <c r="L1290" s="90"/>
      <c r="M1290" s="90"/>
      <c r="N1290" s="90"/>
      <c r="O1290" s="90"/>
      <c r="P1290" s="90"/>
      <c r="Q1290" s="90"/>
      <c r="R1290" s="90"/>
      <c r="S1290" s="90"/>
      <c r="T1290" s="90"/>
      <c r="U1290" s="90"/>
      <c r="V1290" s="90"/>
      <c r="W1290" s="90"/>
      <c r="X1290" s="90"/>
      <c r="Y1290" s="90"/>
      <c r="Z1290" s="90"/>
      <c r="AA1290" s="90"/>
      <c r="AB1290" s="90"/>
      <c r="AC1290" s="90"/>
      <c r="AD1290" s="90"/>
    </row>
    <row r="1291" spans="2:30" s="82" customFormat="1">
      <c r="B1291" s="90"/>
      <c r="C1291" s="90"/>
      <c r="D1291" s="90"/>
      <c r="E1291" s="90"/>
      <c r="F1291" s="90"/>
      <c r="G1291" s="90"/>
      <c r="H1291" s="90"/>
      <c r="I1291" s="90"/>
      <c r="J1291" s="90"/>
      <c r="K1291" s="90"/>
      <c r="L1291" s="90"/>
      <c r="M1291" s="90"/>
      <c r="N1291" s="90"/>
      <c r="O1291" s="90"/>
      <c r="P1291" s="90"/>
      <c r="Q1291" s="90"/>
      <c r="R1291" s="90"/>
      <c r="S1291" s="90"/>
      <c r="T1291" s="90"/>
      <c r="U1291" s="90"/>
      <c r="V1291" s="90"/>
      <c r="W1291" s="90"/>
      <c r="X1291" s="90"/>
      <c r="Y1291" s="90"/>
      <c r="Z1291" s="90"/>
      <c r="AA1291" s="90"/>
      <c r="AB1291" s="90"/>
      <c r="AC1291" s="90"/>
      <c r="AD1291" s="90"/>
    </row>
    <row r="1292" spans="2:30" s="82" customFormat="1">
      <c r="B1292" s="90"/>
      <c r="C1292" s="90"/>
      <c r="D1292" s="90"/>
      <c r="E1292" s="90"/>
      <c r="F1292" s="90"/>
      <c r="G1292" s="90"/>
      <c r="H1292" s="90"/>
      <c r="I1292" s="90"/>
      <c r="J1292" s="90"/>
      <c r="K1292" s="90"/>
      <c r="L1292" s="90"/>
      <c r="M1292" s="90"/>
      <c r="N1292" s="90"/>
      <c r="O1292" s="90"/>
      <c r="P1292" s="90"/>
      <c r="Q1292" s="90"/>
      <c r="R1292" s="90"/>
      <c r="S1292" s="90"/>
      <c r="T1292" s="90"/>
      <c r="U1292" s="90"/>
      <c r="V1292" s="90"/>
      <c r="W1292" s="90"/>
      <c r="X1292" s="90"/>
      <c r="Y1292" s="90"/>
      <c r="Z1292" s="90"/>
      <c r="AA1292" s="90"/>
      <c r="AB1292" s="90"/>
      <c r="AC1292" s="90"/>
      <c r="AD1292" s="90"/>
    </row>
    <row r="1293" spans="2:30" s="82" customFormat="1">
      <c r="B1293" s="90"/>
      <c r="C1293" s="90"/>
      <c r="D1293" s="90"/>
      <c r="E1293" s="90"/>
      <c r="F1293" s="90"/>
      <c r="G1293" s="90"/>
      <c r="H1293" s="90"/>
      <c r="I1293" s="90"/>
      <c r="J1293" s="90"/>
      <c r="K1293" s="90"/>
      <c r="L1293" s="90"/>
      <c r="M1293" s="90"/>
      <c r="N1293" s="90"/>
      <c r="O1293" s="90"/>
      <c r="P1293" s="90"/>
      <c r="Q1293" s="90"/>
      <c r="R1293" s="90"/>
      <c r="S1293" s="90"/>
      <c r="T1293" s="90"/>
      <c r="U1293" s="90"/>
      <c r="V1293" s="90"/>
      <c r="W1293" s="90"/>
      <c r="X1293" s="90"/>
      <c r="Y1293" s="90"/>
      <c r="Z1293" s="90"/>
      <c r="AA1293" s="90"/>
      <c r="AB1293" s="90"/>
      <c r="AC1293" s="90"/>
      <c r="AD1293" s="90"/>
    </row>
    <row r="1294" spans="2:30" s="82" customFormat="1">
      <c r="B1294" s="90"/>
      <c r="C1294" s="90"/>
      <c r="D1294" s="90"/>
      <c r="E1294" s="90"/>
      <c r="F1294" s="90"/>
      <c r="G1294" s="90"/>
      <c r="H1294" s="90"/>
      <c r="I1294" s="90"/>
      <c r="J1294" s="90"/>
      <c r="K1294" s="90"/>
      <c r="L1294" s="90"/>
      <c r="M1294" s="90"/>
      <c r="N1294" s="90"/>
      <c r="O1294" s="90"/>
      <c r="P1294" s="90"/>
      <c r="Q1294" s="90"/>
      <c r="R1294" s="90"/>
      <c r="S1294" s="90"/>
      <c r="T1294" s="90"/>
      <c r="U1294" s="90"/>
      <c r="V1294" s="90"/>
      <c r="W1294" s="90"/>
      <c r="X1294" s="90"/>
      <c r="Y1294" s="90"/>
      <c r="Z1294" s="90"/>
      <c r="AA1294" s="90"/>
      <c r="AB1294" s="90"/>
      <c r="AC1294" s="90"/>
      <c r="AD1294" s="90"/>
    </row>
    <row r="1295" spans="2:30" s="82" customFormat="1">
      <c r="B1295" s="90"/>
      <c r="C1295" s="90"/>
      <c r="D1295" s="90"/>
      <c r="E1295" s="90"/>
      <c r="F1295" s="90"/>
      <c r="G1295" s="90"/>
      <c r="H1295" s="90"/>
      <c r="I1295" s="90"/>
      <c r="J1295" s="90"/>
      <c r="K1295" s="90"/>
      <c r="L1295" s="90"/>
      <c r="M1295" s="90"/>
      <c r="N1295" s="90"/>
      <c r="O1295" s="90"/>
      <c r="P1295" s="90"/>
      <c r="Q1295" s="90"/>
      <c r="R1295" s="90"/>
      <c r="S1295" s="90"/>
      <c r="T1295" s="90"/>
      <c r="U1295" s="90"/>
      <c r="V1295" s="90"/>
      <c r="W1295" s="90"/>
      <c r="X1295" s="90"/>
      <c r="Y1295" s="90"/>
      <c r="Z1295" s="90"/>
      <c r="AA1295" s="90"/>
      <c r="AB1295" s="90"/>
      <c r="AC1295" s="90"/>
      <c r="AD1295" s="90"/>
    </row>
    <row r="1296" spans="2:30" s="82" customFormat="1">
      <c r="B1296" s="90"/>
      <c r="C1296" s="90"/>
      <c r="D1296" s="90"/>
      <c r="E1296" s="90"/>
      <c r="F1296" s="90"/>
      <c r="G1296" s="90"/>
      <c r="H1296" s="90"/>
      <c r="I1296" s="90"/>
      <c r="J1296" s="90"/>
      <c r="K1296" s="90"/>
      <c r="L1296" s="90"/>
      <c r="M1296" s="90"/>
      <c r="N1296" s="90"/>
      <c r="O1296" s="90"/>
      <c r="P1296" s="90"/>
      <c r="Q1296" s="90"/>
      <c r="R1296" s="90"/>
      <c r="S1296" s="90"/>
      <c r="T1296" s="90"/>
      <c r="U1296" s="90"/>
      <c r="V1296" s="90"/>
      <c r="W1296" s="90"/>
      <c r="X1296" s="90"/>
      <c r="Y1296" s="90"/>
      <c r="Z1296" s="90"/>
      <c r="AA1296" s="90"/>
      <c r="AB1296" s="90"/>
      <c r="AC1296" s="90"/>
      <c r="AD1296" s="90"/>
    </row>
    <row r="1297" spans="2:30" s="82" customFormat="1">
      <c r="B1297" s="90"/>
      <c r="C1297" s="90"/>
      <c r="D1297" s="90"/>
      <c r="E1297" s="90"/>
      <c r="F1297" s="90"/>
      <c r="G1297" s="90"/>
      <c r="H1297" s="90"/>
      <c r="I1297" s="90"/>
      <c r="J1297" s="90"/>
      <c r="K1297" s="90"/>
      <c r="L1297" s="90"/>
      <c r="M1297" s="90"/>
      <c r="N1297" s="90"/>
      <c r="O1297" s="90"/>
      <c r="P1297" s="90"/>
      <c r="Q1297" s="90"/>
      <c r="R1297" s="90"/>
      <c r="S1297" s="90"/>
      <c r="T1297" s="90"/>
      <c r="U1297" s="90"/>
      <c r="V1297" s="90"/>
      <c r="W1297" s="90"/>
      <c r="X1297" s="90"/>
      <c r="Y1297" s="90"/>
      <c r="Z1297" s="90"/>
      <c r="AA1297" s="90"/>
      <c r="AB1297" s="90"/>
      <c r="AC1297" s="90"/>
      <c r="AD1297" s="90"/>
    </row>
    <row r="1298" spans="2:30" s="82" customFormat="1">
      <c r="B1298" s="90"/>
      <c r="C1298" s="90"/>
      <c r="D1298" s="90"/>
      <c r="E1298" s="90"/>
      <c r="F1298" s="90"/>
      <c r="G1298" s="90"/>
      <c r="H1298" s="90"/>
      <c r="I1298" s="90"/>
      <c r="J1298" s="90"/>
      <c r="K1298" s="90"/>
      <c r="L1298" s="90"/>
      <c r="M1298" s="90"/>
      <c r="N1298" s="90"/>
      <c r="O1298" s="90"/>
      <c r="P1298" s="90"/>
      <c r="Q1298" s="90"/>
      <c r="R1298" s="90"/>
      <c r="S1298" s="90"/>
      <c r="T1298" s="90"/>
      <c r="U1298" s="90"/>
      <c r="V1298" s="90"/>
      <c r="W1298" s="90"/>
      <c r="X1298" s="90"/>
      <c r="Y1298" s="90"/>
      <c r="Z1298" s="90"/>
      <c r="AA1298" s="90"/>
      <c r="AB1298" s="90"/>
      <c r="AC1298" s="90"/>
      <c r="AD1298" s="90"/>
    </row>
    <row r="1299" spans="2:30" s="82" customFormat="1">
      <c r="B1299" s="90"/>
      <c r="C1299" s="90"/>
      <c r="D1299" s="90"/>
      <c r="E1299" s="90"/>
      <c r="F1299" s="90"/>
      <c r="G1299" s="90"/>
      <c r="H1299" s="90"/>
      <c r="I1299" s="90"/>
      <c r="J1299" s="90"/>
      <c r="K1299" s="90"/>
      <c r="L1299" s="90"/>
      <c r="M1299" s="90"/>
      <c r="N1299" s="90"/>
      <c r="O1299" s="90"/>
      <c r="P1299" s="90"/>
      <c r="Q1299" s="90"/>
      <c r="R1299" s="90"/>
      <c r="S1299" s="90"/>
      <c r="T1299" s="90"/>
      <c r="U1299" s="90"/>
      <c r="V1299" s="90"/>
      <c r="W1299" s="90"/>
      <c r="X1299" s="90"/>
      <c r="Y1299" s="90"/>
      <c r="Z1299" s="90"/>
      <c r="AA1299" s="90"/>
      <c r="AB1299" s="90"/>
      <c r="AC1299" s="90"/>
      <c r="AD1299" s="90"/>
    </row>
    <row r="1300" spans="2:30" s="82" customFormat="1">
      <c r="B1300" s="90"/>
      <c r="C1300" s="90"/>
      <c r="D1300" s="90"/>
      <c r="E1300" s="90"/>
      <c r="F1300" s="90"/>
      <c r="G1300" s="90"/>
      <c r="H1300" s="90"/>
      <c r="I1300" s="90"/>
      <c r="J1300" s="90"/>
      <c r="K1300" s="90"/>
      <c r="L1300" s="90"/>
      <c r="M1300" s="90"/>
      <c r="N1300" s="90"/>
      <c r="O1300" s="90"/>
      <c r="P1300" s="90"/>
      <c r="Q1300" s="90"/>
      <c r="R1300" s="90"/>
      <c r="S1300" s="90"/>
      <c r="T1300" s="90"/>
      <c r="U1300" s="90"/>
      <c r="V1300" s="90"/>
      <c r="W1300" s="90"/>
      <c r="X1300" s="90"/>
      <c r="Y1300" s="90"/>
      <c r="Z1300" s="90"/>
      <c r="AA1300" s="90"/>
      <c r="AB1300" s="90"/>
      <c r="AC1300" s="90"/>
      <c r="AD1300" s="90"/>
    </row>
    <row r="1301" spans="2:30" s="82" customFormat="1">
      <c r="B1301" s="90"/>
      <c r="C1301" s="90"/>
      <c r="D1301" s="90"/>
      <c r="E1301" s="90"/>
      <c r="F1301" s="90"/>
      <c r="G1301" s="90"/>
      <c r="H1301" s="90"/>
      <c r="I1301" s="90"/>
      <c r="J1301" s="90"/>
      <c r="K1301" s="90"/>
      <c r="L1301" s="90"/>
      <c r="M1301" s="90"/>
      <c r="N1301" s="90"/>
      <c r="O1301" s="90"/>
      <c r="P1301" s="90"/>
      <c r="Q1301" s="90"/>
      <c r="R1301" s="90"/>
      <c r="S1301" s="90"/>
      <c r="T1301" s="90"/>
      <c r="U1301" s="90"/>
      <c r="V1301" s="90"/>
      <c r="W1301" s="90"/>
      <c r="X1301" s="90"/>
      <c r="Y1301" s="90"/>
      <c r="Z1301" s="90"/>
      <c r="AA1301" s="90"/>
      <c r="AB1301" s="90"/>
      <c r="AC1301" s="90"/>
      <c r="AD1301" s="90"/>
    </row>
    <row r="1302" spans="2:30" s="82" customFormat="1">
      <c r="B1302" s="90"/>
      <c r="C1302" s="90"/>
      <c r="D1302" s="90"/>
      <c r="E1302" s="90"/>
      <c r="F1302" s="90"/>
      <c r="G1302" s="90"/>
      <c r="H1302" s="90"/>
      <c r="I1302" s="90"/>
      <c r="J1302" s="90"/>
      <c r="K1302" s="90"/>
      <c r="L1302" s="90"/>
      <c r="M1302" s="90"/>
      <c r="N1302" s="90"/>
      <c r="O1302" s="90"/>
      <c r="P1302" s="90"/>
      <c r="Q1302" s="90"/>
      <c r="R1302" s="90"/>
      <c r="S1302" s="90"/>
      <c r="T1302" s="90"/>
      <c r="U1302" s="90"/>
      <c r="V1302" s="90"/>
      <c r="W1302" s="90"/>
      <c r="X1302" s="90"/>
      <c r="Y1302" s="90"/>
      <c r="Z1302" s="90"/>
      <c r="AA1302" s="90"/>
      <c r="AB1302" s="90"/>
      <c r="AC1302" s="90"/>
      <c r="AD1302" s="90"/>
    </row>
    <row r="1303" spans="2:30" s="82" customFormat="1">
      <c r="B1303" s="90"/>
      <c r="C1303" s="90"/>
      <c r="D1303" s="90"/>
      <c r="E1303" s="90"/>
      <c r="F1303" s="90"/>
      <c r="G1303" s="90"/>
      <c r="H1303" s="90"/>
      <c r="I1303" s="90"/>
      <c r="J1303" s="90"/>
      <c r="K1303" s="90"/>
      <c r="L1303" s="90"/>
      <c r="M1303" s="90"/>
      <c r="N1303" s="90"/>
      <c r="O1303" s="90"/>
      <c r="P1303" s="90"/>
      <c r="Q1303" s="90"/>
      <c r="R1303" s="90"/>
      <c r="S1303" s="90"/>
      <c r="T1303" s="90"/>
      <c r="U1303" s="90"/>
      <c r="V1303" s="90"/>
      <c r="W1303" s="90"/>
      <c r="X1303" s="90"/>
      <c r="Y1303" s="90"/>
      <c r="Z1303" s="90"/>
      <c r="AA1303" s="90"/>
      <c r="AB1303" s="90"/>
      <c r="AC1303" s="90"/>
      <c r="AD1303" s="90"/>
    </row>
    <row r="1304" spans="2:30" s="82" customFormat="1">
      <c r="B1304" s="90"/>
      <c r="C1304" s="90"/>
      <c r="D1304" s="90"/>
      <c r="E1304" s="90"/>
      <c r="F1304" s="90"/>
      <c r="G1304" s="90"/>
      <c r="H1304" s="90"/>
      <c r="I1304" s="90"/>
      <c r="J1304" s="90"/>
      <c r="K1304" s="90"/>
      <c r="L1304" s="90"/>
      <c r="M1304" s="90"/>
      <c r="N1304" s="90"/>
      <c r="O1304" s="90"/>
      <c r="P1304" s="90"/>
      <c r="Q1304" s="90"/>
      <c r="R1304" s="90"/>
      <c r="S1304" s="90"/>
      <c r="T1304" s="90"/>
      <c r="U1304" s="90"/>
      <c r="V1304" s="90"/>
      <c r="W1304" s="90"/>
      <c r="X1304" s="90"/>
      <c r="Y1304" s="90"/>
      <c r="Z1304" s="90"/>
      <c r="AA1304" s="90"/>
      <c r="AB1304" s="90"/>
      <c r="AC1304" s="90"/>
      <c r="AD1304" s="90"/>
    </row>
    <row r="1305" spans="2:30" s="82" customFormat="1">
      <c r="B1305" s="90"/>
      <c r="C1305" s="90"/>
      <c r="D1305" s="90"/>
      <c r="E1305" s="90"/>
      <c r="F1305" s="90"/>
      <c r="G1305" s="90"/>
      <c r="H1305" s="90"/>
      <c r="I1305" s="90"/>
      <c r="J1305" s="90"/>
      <c r="K1305" s="90"/>
      <c r="L1305" s="90"/>
      <c r="M1305" s="90"/>
      <c r="N1305" s="90"/>
      <c r="O1305" s="90"/>
      <c r="P1305" s="90"/>
      <c r="Q1305" s="90"/>
      <c r="R1305" s="90"/>
      <c r="S1305" s="90"/>
      <c r="T1305" s="90"/>
      <c r="U1305" s="90"/>
      <c r="V1305" s="90"/>
      <c r="W1305" s="90"/>
      <c r="X1305" s="90"/>
      <c r="Y1305" s="90"/>
      <c r="Z1305" s="90"/>
      <c r="AA1305" s="90"/>
      <c r="AB1305" s="90"/>
      <c r="AC1305" s="90"/>
      <c r="AD1305" s="90"/>
    </row>
    <row r="1306" spans="2:30" s="82" customFormat="1">
      <c r="B1306" s="90"/>
      <c r="C1306" s="90"/>
      <c r="D1306" s="90"/>
      <c r="E1306" s="90"/>
      <c r="F1306" s="90"/>
      <c r="G1306" s="90"/>
      <c r="H1306" s="90"/>
      <c r="I1306" s="90"/>
      <c r="J1306" s="90"/>
      <c r="K1306" s="90"/>
      <c r="L1306" s="90"/>
      <c r="M1306" s="90"/>
      <c r="N1306" s="90"/>
      <c r="O1306" s="90"/>
      <c r="P1306" s="90"/>
      <c r="Q1306" s="90"/>
      <c r="R1306" s="90"/>
      <c r="S1306" s="90"/>
      <c r="T1306" s="90"/>
      <c r="U1306" s="90"/>
      <c r="V1306" s="90"/>
      <c r="W1306" s="90"/>
      <c r="X1306" s="90"/>
      <c r="Y1306" s="90"/>
      <c r="Z1306" s="90"/>
      <c r="AA1306" s="90"/>
      <c r="AB1306" s="90"/>
      <c r="AC1306" s="90"/>
      <c r="AD1306" s="90"/>
    </row>
    <row r="1307" spans="2:30" s="82" customFormat="1">
      <c r="B1307" s="90"/>
      <c r="C1307" s="90"/>
      <c r="D1307" s="90"/>
      <c r="E1307" s="90"/>
      <c r="F1307" s="90"/>
      <c r="G1307" s="90"/>
      <c r="H1307" s="90"/>
      <c r="I1307" s="90"/>
      <c r="J1307" s="90"/>
      <c r="K1307" s="90"/>
      <c r="L1307" s="90"/>
      <c r="M1307" s="90"/>
      <c r="N1307" s="90"/>
      <c r="O1307" s="90"/>
      <c r="P1307" s="90"/>
      <c r="Q1307" s="90"/>
      <c r="R1307" s="90"/>
      <c r="S1307" s="90"/>
      <c r="T1307" s="90"/>
      <c r="U1307" s="90"/>
      <c r="V1307" s="90"/>
      <c r="W1307" s="90"/>
      <c r="X1307" s="90"/>
      <c r="Y1307" s="90"/>
      <c r="Z1307" s="90"/>
      <c r="AA1307" s="90"/>
      <c r="AB1307" s="90"/>
      <c r="AC1307" s="90"/>
      <c r="AD1307" s="90"/>
    </row>
    <row r="1308" spans="2:30" s="82" customFormat="1">
      <c r="B1308" s="90"/>
      <c r="C1308" s="90"/>
      <c r="D1308" s="90"/>
      <c r="E1308" s="90"/>
      <c r="F1308" s="90"/>
      <c r="G1308" s="90"/>
      <c r="H1308" s="90"/>
      <c r="I1308" s="90"/>
      <c r="J1308" s="90"/>
      <c r="K1308" s="90"/>
      <c r="L1308" s="90"/>
      <c r="M1308" s="90"/>
      <c r="N1308" s="90"/>
      <c r="O1308" s="90"/>
      <c r="P1308" s="90"/>
      <c r="Q1308" s="90"/>
      <c r="R1308" s="90"/>
      <c r="S1308" s="90"/>
      <c r="T1308" s="90"/>
      <c r="U1308" s="90"/>
      <c r="V1308" s="90"/>
      <c r="W1308" s="90"/>
      <c r="X1308" s="90"/>
      <c r="Y1308" s="90"/>
      <c r="Z1308" s="90"/>
      <c r="AA1308" s="90"/>
      <c r="AB1308" s="90"/>
      <c r="AC1308" s="90"/>
      <c r="AD1308" s="90"/>
    </row>
    <row r="1309" spans="2:30" s="82" customFormat="1">
      <c r="B1309" s="90"/>
      <c r="C1309" s="90"/>
      <c r="D1309" s="90"/>
      <c r="E1309" s="90"/>
      <c r="F1309" s="90"/>
      <c r="G1309" s="90"/>
      <c r="H1309" s="90"/>
      <c r="I1309" s="90"/>
      <c r="J1309" s="90"/>
      <c r="K1309" s="90"/>
      <c r="L1309" s="90"/>
      <c r="M1309" s="90"/>
      <c r="N1309" s="90"/>
      <c r="O1309" s="90"/>
      <c r="P1309" s="90"/>
      <c r="Q1309" s="90"/>
      <c r="R1309" s="90"/>
      <c r="S1309" s="90"/>
      <c r="T1309" s="90"/>
      <c r="U1309" s="90"/>
      <c r="V1309" s="90"/>
      <c r="W1309" s="90"/>
      <c r="X1309" s="90"/>
      <c r="Y1309" s="90"/>
      <c r="Z1309" s="90"/>
      <c r="AA1309" s="90"/>
      <c r="AB1309" s="90"/>
      <c r="AC1309" s="90"/>
      <c r="AD1309" s="90"/>
    </row>
    <row r="1310" spans="2:30" s="82" customFormat="1">
      <c r="B1310" s="90"/>
      <c r="C1310" s="90"/>
      <c r="D1310" s="90"/>
      <c r="E1310" s="90"/>
      <c r="F1310" s="90"/>
      <c r="G1310" s="90"/>
      <c r="H1310" s="90"/>
      <c r="I1310" s="90"/>
      <c r="J1310" s="90"/>
      <c r="K1310" s="90"/>
      <c r="L1310" s="90"/>
      <c r="M1310" s="90"/>
      <c r="N1310" s="90"/>
      <c r="O1310" s="90"/>
      <c r="P1310" s="90"/>
      <c r="Q1310" s="90"/>
      <c r="R1310" s="90"/>
      <c r="S1310" s="90"/>
      <c r="T1310" s="90"/>
      <c r="U1310" s="90"/>
      <c r="V1310" s="90"/>
      <c r="W1310" s="90"/>
      <c r="X1310" s="90"/>
      <c r="Y1310" s="90"/>
      <c r="Z1310" s="90"/>
      <c r="AA1310" s="90"/>
      <c r="AB1310" s="90"/>
      <c r="AC1310" s="90"/>
      <c r="AD1310" s="90"/>
    </row>
    <row r="1311" spans="2:30" s="82" customFormat="1">
      <c r="B1311" s="90"/>
      <c r="C1311" s="90"/>
      <c r="D1311" s="90"/>
      <c r="E1311" s="90"/>
      <c r="F1311" s="90"/>
      <c r="G1311" s="90"/>
      <c r="H1311" s="90"/>
      <c r="I1311" s="90"/>
      <c r="J1311" s="90"/>
      <c r="K1311" s="90"/>
      <c r="L1311" s="90"/>
      <c r="M1311" s="90"/>
      <c r="N1311" s="90"/>
      <c r="O1311" s="90"/>
      <c r="P1311" s="90"/>
      <c r="Q1311" s="90"/>
      <c r="R1311" s="90"/>
      <c r="S1311" s="90"/>
      <c r="T1311" s="90"/>
      <c r="U1311" s="90"/>
      <c r="V1311" s="90"/>
      <c r="W1311" s="90"/>
      <c r="X1311" s="90"/>
      <c r="Y1311" s="90"/>
      <c r="Z1311" s="90"/>
      <c r="AA1311" s="90"/>
      <c r="AB1311" s="90"/>
      <c r="AC1311" s="90"/>
      <c r="AD1311" s="90"/>
    </row>
    <row r="1312" spans="2:30" s="82" customFormat="1">
      <c r="B1312" s="90"/>
      <c r="C1312" s="90"/>
      <c r="D1312" s="90"/>
      <c r="E1312" s="90"/>
      <c r="F1312" s="90"/>
      <c r="G1312" s="90"/>
      <c r="H1312" s="90"/>
      <c r="I1312" s="90"/>
      <c r="J1312" s="90"/>
      <c r="K1312" s="90"/>
      <c r="L1312" s="90"/>
      <c r="M1312" s="90"/>
      <c r="N1312" s="90"/>
      <c r="O1312" s="90"/>
      <c r="P1312" s="90"/>
      <c r="Q1312" s="90"/>
      <c r="R1312" s="90"/>
      <c r="S1312" s="90"/>
      <c r="T1312" s="90"/>
      <c r="U1312" s="90"/>
      <c r="V1312" s="90"/>
      <c r="W1312" s="90"/>
      <c r="X1312" s="90"/>
      <c r="Y1312" s="90"/>
      <c r="Z1312" s="90"/>
      <c r="AA1312" s="90"/>
      <c r="AB1312" s="90"/>
      <c r="AC1312" s="90"/>
      <c r="AD1312" s="90"/>
    </row>
    <row r="1313" spans="2:30" s="82" customFormat="1">
      <c r="B1313" s="90"/>
      <c r="C1313" s="90"/>
      <c r="D1313" s="90"/>
      <c r="E1313" s="90"/>
      <c r="F1313" s="90"/>
      <c r="G1313" s="90"/>
      <c r="H1313" s="90"/>
      <c r="I1313" s="90"/>
      <c r="J1313" s="90"/>
      <c r="K1313" s="90"/>
      <c r="L1313" s="90"/>
      <c r="M1313" s="90"/>
      <c r="N1313" s="90"/>
      <c r="O1313" s="90"/>
      <c r="P1313" s="90"/>
      <c r="Q1313" s="90"/>
      <c r="R1313" s="90"/>
      <c r="S1313" s="90"/>
      <c r="T1313" s="90"/>
      <c r="U1313" s="90"/>
      <c r="V1313" s="90"/>
      <c r="W1313" s="90"/>
      <c r="X1313" s="90"/>
      <c r="Y1313" s="90"/>
      <c r="Z1313" s="90"/>
      <c r="AA1313" s="90"/>
      <c r="AB1313" s="90"/>
      <c r="AC1313" s="90"/>
      <c r="AD1313" s="90"/>
    </row>
    <row r="1314" spans="2:30" s="82" customFormat="1">
      <c r="B1314" s="90"/>
      <c r="C1314" s="90"/>
      <c r="D1314" s="90"/>
      <c r="E1314" s="90"/>
      <c r="F1314" s="90"/>
      <c r="G1314" s="90"/>
      <c r="H1314" s="90"/>
      <c r="I1314" s="90"/>
      <c r="J1314" s="90"/>
      <c r="K1314" s="90"/>
      <c r="L1314" s="90"/>
      <c r="M1314" s="90"/>
      <c r="N1314" s="90"/>
      <c r="O1314" s="90"/>
      <c r="P1314" s="90"/>
      <c r="Q1314" s="90"/>
      <c r="R1314" s="90"/>
      <c r="S1314" s="90"/>
      <c r="T1314" s="90"/>
      <c r="U1314" s="90"/>
      <c r="V1314" s="90"/>
      <c r="W1314" s="90"/>
      <c r="X1314" s="90"/>
      <c r="Y1314" s="90"/>
      <c r="Z1314" s="90"/>
      <c r="AA1314" s="90"/>
      <c r="AB1314" s="90"/>
      <c r="AC1314" s="90"/>
      <c r="AD1314" s="90"/>
    </row>
    <row r="1315" spans="2:30" s="82" customFormat="1">
      <c r="B1315" s="90"/>
      <c r="C1315" s="90"/>
      <c r="D1315" s="90"/>
      <c r="E1315" s="90"/>
      <c r="F1315" s="90"/>
      <c r="G1315" s="90"/>
      <c r="H1315" s="90"/>
      <c r="I1315" s="90"/>
      <c r="J1315" s="90"/>
      <c r="K1315" s="90"/>
      <c r="L1315" s="90"/>
      <c r="M1315" s="90"/>
      <c r="N1315" s="90"/>
      <c r="O1315" s="90"/>
      <c r="P1315" s="90"/>
      <c r="Q1315" s="90"/>
      <c r="R1315" s="90"/>
      <c r="S1315" s="90"/>
      <c r="T1315" s="90"/>
      <c r="U1315" s="90"/>
      <c r="V1315" s="90"/>
      <c r="W1315" s="90"/>
      <c r="X1315" s="90"/>
      <c r="Y1315" s="90"/>
      <c r="Z1315" s="90"/>
      <c r="AA1315" s="90"/>
      <c r="AB1315" s="90"/>
      <c r="AC1315" s="90"/>
      <c r="AD1315" s="90"/>
    </row>
    <row r="1316" spans="2:30" s="82" customFormat="1">
      <c r="B1316" s="90"/>
      <c r="C1316" s="90"/>
      <c r="D1316" s="90"/>
      <c r="E1316" s="90"/>
      <c r="F1316" s="90"/>
      <c r="G1316" s="90"/>
      <c r="H1316" s="90"/>
      <c r="I1316" s="90"/>
      <c r="J1316" s="90"/>
      <c r="K1316" s="90"/>
      <c r="L1316" s="90"/>
      <c r="M1316" s="90"/>
      <c r="N1316" s="90"/>
      <c r="O1316" s="90"/>
      <c r="P1316" s="90"/>
      <c r="Q1316" s="90"/>
      <c r="R1316" s="90"/>
      <c r="S1316" s="90"/>
      <c r="T1316" s="90"/>
      <c r="U1316" s="90"/>
      <c r="V1316" s="90"/>
      <c r="W1316" s="90"/>
      <c r="X1316" s="90"/>
      <c r="Y1316" s="90"/>
      <c r="Z1316" s="90"/>
      <c r="AA1316" s="90"/>
      <c r="AB1316" s="90"/>
      <c r="AC1316" s="90"/>
      <c r="AD1316" s="90"/>
    </row>
    <row r="1317" spans="2:30" s="82" customFormat="1">
      <c r="B1317" s="90"/>
      <c r="C1317" s="90"/>
      <c r="D1317" s="90"/>
      <c r="E1317" s="90"/>
      <c r="F1317" s="90"/>
      <c r="G1317" s="90"/>
      <c r="H1317" s="90"/>
      <c r="I1317" s="90"/>
      <c r="J1317" s="90"/>
      <c r="K1317" s="90"/>
      <c r="L1317" s="90"/>
      <c r="M1317" s="90"/>
      <c r="N1317" s="90"/>
      <c r="O1317" s="90"/>
      <c r="P1317" s="90"/>
      <c r="Q1317" s="90"/>
      <c r="R1317" s="90"/>
      <c r="S1317" s="90"/>
      <c r="T1317" s="90"/>
      <c r="U1317" s="90"/>
      <c r="V1317" s="90"/>
      <c r="W1317" s="90"/>
      <c r="X1317" s="90"/>
      <c r="Y1317" s="90"/>
      <c r="Z1317" s="90"/>
      <c r="AA1317" s="90"/>
      <c r="AB1317" s="90"/>
      <c r="AC1317" s="90"/>
      <c r="AD1317" s="90"/>
    </row>
    <row r="1318" spans="2:30" s="82" customFormat="1">
      <c r="B1318" s="90"/>
      <c r="C1318" s="90"/>
      <c r="D1318" s="90"/>
      <c r="E1318" s="90"/>
      <c r="F1318" s="90"/>
      <c r="G1318" s="90"/>
      <c r="H1318" s="90"/>
      <c r="I1318" s="90"/>
      <c r="J1318" s="90"/>
      <c r="K1318" s="90"/>
      <c r="L1318" s="90"/>
      <c r="M1318" s="90"/>
      <c r="N1318" s="90"/>
      <c r="O1318" s="90"/>
      <c r="P1318" s="90"/>
      <c r="Q1318" s="90"/>
      <c r="R1318" s="90"/>
      <c r="S1318" s="90"/>
      <c r="T1318" s="90"/>
      <c r="U1318" s="90"/>
      <c r="V1318" s="90"/>
      <c r="W1318" s="90"/>
      <c r="X1318" s="90"/>
      <c r="Y1318" s="90"/>
      <c r="Z1318" s="90"/>
      <c r="AA1318" s="90"/>
      <c r="AB1318" s="90"/>
      <c r="AC1318" s="90"/>
      <c r="AD1318" s="90"/>
    </row>
    <row r="1319" spans="2:30" s="82" customFormat="1">
      <c r="B1319" s="90"/>
      <c r="C1319" s="90"/>
      <c r="D1319" s="90"/>
      <c r="E1319" s="90"/>
      <c r="F1319" s="90"/>
      <c r="G1319" s="90"/>
      <c r="H1319" s="90"/>
      <c r="I1319" s="90"/>
      <c r="J1319" s="90"/>
      <c r="K1319" s="90"/>
      <c r="L1319" s="90"/>
      <c r="M1319" s="90"/>
      <c r="N1319" s="90"/>
      <c r="O1319" s="90"/>
      <c r="P1319" s="90"/>
      <c r="Q1319" s="90"/>
      <c r="R1319" s="90"/>
      <c r="S1319" s="90"/>
      <c r="T1319" s="90"/>
      <c r="U1319" s="90"/>
      <c r="V1319" s="90"/>
      <c r="W1319" s="90"/>
      <c r="X1319" s="90"/>
      <c r="Y1319" s="90"/>
      <c r="Z1319" s="90"/>
      <c r="AA1319" s="90"/>
      <c r="AB1319" s="90"/>
      <c r="AC1319" s="90"/>
      <c r="AD1319" s="90"/>
    </row>
    <row r="1320" spans="2:30" s="82" customFormat="1">
      <c r="B1320" s="90"/>
      <c r="C1320" s="90"/>
      <c r="D1320" s="90"/>
      <c r="E1320" s="90"/>
      <c r="F1320" s="90"/>
      <c r="G1320" s="90"/>
      <c r="H1320" s="90"/>
      <c r="I1320" s="90"/>
      <c r="J1320" s="90"/>
      <c r="K1320" s="90"/>
      <c r="L1320" s="90"/>
      <c r="M1320" s="90"/>
      <c r="N1320" s="90"/>
      <c r="O1320" s="90"/>
      <c r="P1320" s="90"/>
      <c r="Q1320" s="90"/>
      <c r="R1320" s="90"/>
      <c r="S1320" s="90"/>
      <c r="T1320" s="90"/>
      <c r="U1320" s="90"/>
      <c r="V1320" s="90"/>
      <c r="W1320" s="90"/>
      <c r="X1320" s="90"/>
      <c r="Y1320" s="90"/>
      <c r="Z1320" s="90"/>
      <c r="AA1320" s="90"/>
      <c r="AB1320" s="90"/>
      <c r="AC1320" s="90"/>
      <c r="AD1320" s="90"/>
    </row>
    <row r="1321" spans="2:30" s="82" customFormat="1">
      <c r="B1321" s="90"/>
      <c r="C1321" s="90"/>
      <c r="D1321" s="90"/>
      <c r="E1321" s="90"/>
      <c r="F1321" s="90"/>
      <c r="G1321" s="90"/>
      <c r="H1321" s="90"/>
      <c r="I1321" s="90"/>
      <c r="J1321" s="90"/>
      <c r="K1321" s="90"/>
      <c r="L1321" s="90"/>
      <c r="M1321" s="90"/>
      <c r="N1321" s="90"/>
      <c r="O1321" s="90"/>
      <c r="P1321" s="90"/>
      <c r="Q1321" s="90"/>
      <c r="R1321" s="90"/>
      <c r="S1321" s="90"/>
      <c r="T1321" s="90"/>
      <c r="U1321" s="90"/>
      <c r="V1321" s="90"/>
      <c r="W1321" s="90"/>
      <c r="X1321" s="90"/>
      <c r="Y1321" s="90"/>
      <c r="Z1321" s="90"/>
      <c r="AA1321" s="90"/>
      <c r="AB1321" s="90"/>
      <c r="AC1321" s="90"/>
      <c r="AD1321" s="90"/>
    </row>
    <row r="1322" spans="2:30" s="82" customFormat="1">
      <c r="B1322" s="90"/>
      <c r="C1322" s="90"/>
      <c r="D1322" s="90"/>
      <c r="E1322" s="90"/>
      <c r="F1322" s="90"/>
      <c r="G1322" s="90"/>
      <c r="H1322" s="90"/>
      <c r="I1322" s="90"/>
      <c r="J1322" s="90"/>
      <c r="K1322" s="90"/>
      <c r="L1322" s="90"/>
      <c r="M1322" s="90"/>
      <c r="N1322" s="90"/>
      <c r="O1322" s="90"/>
      <c r="P1322" s="90"/>
      <c r="Q1322" s="90"/>
      <c r="R1322" s="90"/>
      <c r="S1322" s="90"/>
      <c r="T1322" s="90"/>
      <c r="U1322" s="90"/>
      <c r="V1322" s="90"/>
      <c r="W1322" s="90"/>
      <c r="X1322" s="90"/>
      <c r="Y1322" s="90"/>
      <c r="Z1322" s="90"/>
      <c r="AA1322" s="90"/>
      <c r="AB1322" s="90"/>
      <c r="AC1322" s="90"/>
      <c r="AD1322" s="90"/>
    </row>
    <row r="1323" spans="2:30" s="82" customFormat="1">
      <c r="B1323" s="90"/>
      <c r="C1323" s="90"/>
      <c r="D1323" s="90"/>
      <c r="E1323" s="90"/>
      <c r="F1323" s="90"/>
      <c r="G1323" s="90"/>
      <c r="H1323" s="90"/>
      <c r="I1323" s="90"/>
      <c r="J1323" s="90"/>
      <c r="K1323" s="90"/>
      <c r="L1323" s="90"/>
      <c r="M1323" s="90"/>
      <c r="N1323" s="90"/>
      <c r="O1323" s="90"/>
      <c r="P1323" s="90"/>
      <c r="Q1323" s="90"/>
      <c r="R1323" s="90"/>
      <c r="S1323" s="90"/>
      <c r="T1323" s="90"/>
      <c r="U1323" s="90"/>
      <c r="V1323" s="90"/>
      <c r="W1323" s="90"/>
      <c r="X1323" s="90"/>
      <c r="Y1323" s="90"/>
      <c r="Z1323" s="90"/>
      <c r="AA1323" s="90"/>
      <c r="AB1323" s="90"/>
      <c r="AC1323" s="90"/>
      <c r="AD1323" s="90"/>
    </row>
    <row r="1324" spans="2:30" s="82" customFormat="1">
      <c r="B1324" s="90"/>
      <c r="C1324" s="90"/>
      <c r="D1324" s="90"/>
      <c r="E1324" s="90"/>
      <c r="F1324" s="90"/>
      <c r="G1324" s="90"/>
      <c r="H1324" s="90"/>
      <c r="I1324" s="90"/>
      <c r="J1324" s="90"/>
      <c r="K1324" s="90"/>
      <c r="L1324" s="90"/>
      <c r="M1324" s="90"/>
      <c r="N1324" s="90"/>
      <c r="O1324" s="90"/>
      <c r="P1324" s="90"/>
      <c r="Q1324" s="90"/>
      <c r="R1324" s="90"/>
      <c r="S1324" s="90"/>
      <c r="T1324" s="90"/>
      <c r="U1324" s="90"/>
      <c r="V1324" s="90"/>
      <c r="W1324" s="90"/>
      <c r="X1324" s="90"/>
      <c r="Y1324" s="90"/>
      <c r="Z1324" s="90"/>
      <c r="AA1324" s="90"/>
      <c r="AB1324" s="90"/>
      <c r="AC1324" s="90"/>
      <c r="AD1324" s="90"/>
    </row>
    <row r="1325" spans="2:30" s="82" customFormat="1">
      <c r="B1325" s="90"/>
      <c r="C1325" s="90"/>
      <c r="D1325" s="90"/>
      <c r="E1325" s="90"/>
      <c r="F1325" s="90"/>
      <c r="G1325" s="90"/>
      <c r="H1325" s="90"/>
      <c r="I1325" s="90"/>
      <c r="J1325" s="90"/>
      <c r="K1325" s="90"/>
      <c r="L1325" s="90"/>
      <c r="M1325" s="90"/>
      <c r="N1325" s="90"/>
      <c r="O1325" s="90"/>
      <c r="P1325" s="90"/>
      <c r="Q1325" s="90"/>
      <c r="R1325" s="90"/>
      <c r="S1325" s="90"/>
      <c r="T1325" s="90"/>
      <c r="U1325" s="90"/>
      <c r="V1325" s="90"/>
      <c r="W1325" s="90"/>
      <c r="X1325" s="90"/>
      <c r="Y1325" s="90"/>
      <c r="Z1325" s="90"/>
      <c r="AA1325" s="90"/>
      <c r="AB1325" s="90"/>
      <c r="AC1325" s="90"/>
      <c r="AD1325" s="90"/>
    </row>
    <row r="1326" spans="2:30" s="82" customFormat="1">
      <c r="B1326" s="90"/>
      <c r="C1326" s="90"/>
      <c r="D1326" s="90"/>
      <c r="E1326" s="90"/>
      <c r="F1326" s="90"/>
      <c r="G1326" s="90"/>
      <c r="H1326" s="90"/>
      <c r="I1326" s="90"/>
      <c r="J1326" s="90"/>
      <c r="K1326" s="90"/>
      <c r="L1326" s="90"/>
      <c r="M1326" s="90"/>
      <c r="N1326" s="90"/>
      <c r="O1326" s="90"/>
      <c r="P1326" s="90"/>
      <c r="Q1326" s="90"/>
      <c r="R1326" s="90"/>
      <c r="S1326" s="90"/>
      <c r="T1326" s="90"/>
      <c r="U1326" s="90"/>
      <c r="V1326" s="90"/>
      <c r="W1326" s="90"/>
      <c r="X1326" s="90"/>
      <c r="Y1326" s="90"/>
      <c r="Z1326" s="90"/>
      <c r="AA1326" s="90"/>
      <c r="AB1326" s="90"/>
      <c r="AC1326" s="90"/>
      <c r="AD1326" s="90"/>
    </row>
    <row r="1327" spans="2:30" s="82" customFormat="1">
      <c r="B1327" s="90"/>
      <c r="C1327" s="90"/>
      <c r="D1327" s="90"/>
      <c r="E1327" s="90"/>
      <c r="F1327" s="90"/>
      <c r="G1327" s="90"/>
      <c r="H1327" s="90"/>
      <c r="I1327" s="90"/>
      <c r="J1327" s="90"/>
      <c r="K1327" s="90"/>
      <c r="L1327" s="90"/>
      <c r="M1327" s="90"/>
      <c r="N1327" s="90"/>
      <c r="O1327" s="90"/>
      <c r="P1327" s="90"/>
      <c r="Q1327" s="90"/>
      <c r="R1327" s="90"/>
      <c r="S1327" s="90"/>
      <c r="T1327" s="90"/>
      <c r="U1327" s="90"/>
      <c r="V1327" s="90"/>
      <c r="W1327" s="90"/>
      <c r="X1327" s="90"/>
      <c r="Y1327" s="90"/>
      <c r="Z1327" s="90"/>
      <c r="AA1327" s="90"/>
      <c r="AB1327" s="90"/>
      <c r="AC1327" s="90"/>
      <c r="AD1327" s="90"/>
    </row>
    <row r="1328" spans="2:30" s="82" customFormat="1">
      <c r="B1328" s="90"/>
      <c r="C1328" s="90"/>
      <c r="D1328" s="90"/>
      <c r="E1328" s="90"/>
      <c r="F1328" s="90"/>
      <c r="G1328" s="90"/>
      <c r="H1328" s="90"/>
      <c r="I1328" s="90"/>
      <c r="J1328" s="90"/>
      <c r="K1328" s="90"/>
      <c r="L1328" s="90"/>
      <c r="M1328" s="90"/>
      <c r="N1328" s="90"/>
      <c r="O1328" s="90"/>
      <c r="P1328" s="90"/>
      <c r="Q1328" s="90"/>
      <c r="R1328" s="90"/>
      <c r="S1328" s="90"/>
      <c r="T1328" s="90"/>
      <c r="U1328" s="90"/>
      <c r="V1328" s="90"/>
      <c r="W1328" s="90"/>
      <c r="X1328" s="90"/>
      <c r="Y1328" s="90"/>
      <c r="Z1328" s="90"/>
      <c r="AA1328" s="90"/>
      <c r="AB1328" s="90"/>
      <c r="AC1328" s="90"/>
      <c r="AD1328" s="90"/>
    </row>
    <row r="1329" spans="2:30" s="82" customFormat="1">
      <c r="B1329" s="90"/>
      <c r="C1329" s="90"/>
      <c r="D1329" s="90"/>
      <c r="E1329" s="90"/>
      <c r="F1329" s="90"/>
      <c r="G1329" s="90"/>
      <c r="H1329" s="90"/>
      <c r="I1329" s="90"/>
      <c r="J1329" s="90"/>
      <c r="K1329" s="90"/>
      <c r="L1329" s="90"/>
      <c r="M1329" s="90"/>
      <c r="N1329" s="90"/>
      <c r="O1329" s="90"/>
      <c r="P1329" s="90"/>
      <c r="Q1329" s="90"/>
      <c r="R1329" s="90"/>
      <c r="S1329" s="90"/>
      <c r="T1329" s="90"/>
      <c r="U1329" s="90"/>
      <c r="V1329" s="90"/>
      <c r="W1329" s="90"/>
      <c r="X1329" s="90"/>
      <c r="Y1329" s="90"/>
      <c r="Z1329" s="90"/>
      <c r="AA1329" s="90"/>
      <c r="AB1329" s="90"/>
      <c r="AC1329" s="90"/>
      <c r="AD1329" s="90"/>
    </row>
    <row r="1330" spans="2:30" s="82" customFormat="1">
      <c r="B1330" s="90"/>
      <c r="C1330" s="90"/>
      <c r="D1330" s="90"/>
      <c r="E1330" s="90"/>
      <c r="F1330" s="90"/>
      <c r="G1330" s="90"/>
      <c r="H1330" s="90"/>
      <c r="I1330" s="90"/>
      <c r="J1330" s="90"/>
      <c r="K1330" s="90"/>
      <c r="L1330" s="90"/>
      <c r="M1330" s="90"/>
      <c r="N1330" s="90"/>
      <c r="O1330" s="90"/>
      <c r="P1330" s="90"/>
      <c r="Q1330" s="90"/>
      <c r="R1330" s="90"/>
      <c r="S1330" s="90"/>
      <c r="T1330" s="90"/>
      <c r="U1330" s="90"/>
      <c r="V1330" s="90"/>
      <c r="W1330" s="90"/>
      <c r="X1330" s="90"/>
      <c r="Y1330" s="90"/>
      <c r="Z1330" s="90"/>
      <c r="AA1330" s="90"/>
      <c r="AB1330" s="90"/>
      <c r="AC1330" s="90"/>
      <c r="AD1330" s="90"/>
    </row>
    <row r="1331" spans="2:30" s="82" customFormat="1">
      <c r="B1331" s="90"/>
      <c r="C1331" s="90"/>
      <c r="D1331" s="90"/>
      <c r="E1331" s="90"/>
      <c r="F1331" s="90"/>
      <c r="G1331" s="90"/>
      <c r="H1331" s="90"/>
      <c r="I1331" s="90"/>
      <c r="J1331" s="90"/>
      <c r="K1331" s="90"/>
      <c r="L1331" s="90"/>
      <c r="M1331" s="90"/>
      <c r="N1331" s="90"/>
      <c r="O1331" s="90"/>
      <c r="P1331" s="90"/>
      <c r="Q1331" s="90"/>
      <c r="R1331" s="90"/>
      <c r="S1331" s="90"/>
      <c r="T1331" s="90"/>
      <c r="U1331" s="90"/>
      <c r="V1331" s="90"/>
      <c r="W1331" s="90"/>
      <c r="X1331" s="90"/>
      <c r="Y1331" s="90"/>
      <c r="Z1331" s="90"/>
      <c r="AA1331" s="90"/>
      <c r="AB1331" s="90"/>
      <c r="AC1331" s="90"/>
      <c r="AD1331" s="90"/>
    </row>
    <row r="1332" spans="2:30" s="82" customFormat="1">
      <c r="B1332" s="90"/>
      <c r="C1332" s="90"/>
      <c r="D1332" s="90"/>
      <c r="E1332" s="90"/>
      <c r="F1332" s="90"/>
      <c r="G1332" s="90"/>
      <c r="H1332" s="90"/>
      <c r="I1332" s="90"/>
      <c r="J1332" s="90"/>
      <c r="K1332" s="90"/>
      <c r="L1332" s="90"/>
      <c r="M1332" s="90"/>
      <c r="N1332" s="90"/>
      <c r="O1332" s="90"/>
      <c r="P1332" s="90"/>
      <c r="Q1332" s="90"/>
      <c r="R1332" s="90"/>
      <c r="S1332" s="90"/>
      <c r="T1332" s="90"/>
      <c r="U1332" s="90"/>
      <c r="V1332" s="90"/>
      <c r="W1332" s="90"/>
      <c r="X1332" s="90"/>
      <c r="Y1332" s="90"/>
      <c r="Z1332" s="90"/>
      <c r="AA1332" s="90"/>
      <c r="AB1332" s="90"/>
      <c r="AC1332" s="90"/>
      <c r="AD1332" s="90"/>
    </row>
    <row r="1333" spans="2:30" s="82" customFormat="1">
      <c r="B1333" s="90"/>
      <c r="C1333" s="90"/>
      <c r="D1333" s="90"/>
      <c r="E1333" s="90"/>
      <c r="F1333" s="90"/>
      <c r="G1333" s="90"/>
      <c r="H1333" s="90"/>
      <c r="I1333" s="90"/>
      <c r="J1333" s="90"/>
      <c r="K1333" s="90"/>
      <c r="L1333" s="90"/>
      <c r="M1333" s="90"/>
      <c r="N1333" s="90"/>
      <c r="O1333" s="90"/>
      <c r="P1333" s="90"/>
      <c r="Q1333" s="90"/>
      <c r="R1333" s="90"/>
      <c r="S1333" s="90"/>
      <c r="T1333" s="90"/>
      <c r="U1333" s="90"/>
      <c r="V1333" s="90"/>
      <c r="W1333" s="90"/>
      <c r="X1333" s="90"/>
      <c r="Y1333" s="90"/>
      <c r="Z1333" s="90"/>
      <c r="AA1333" s="90"/>
      <c r="AB1333" s="90"/>
      <c r="AC1333" s="90"/>
      <c r="AD1333" s="90"/>
    </row>
  </sheetData>
  <mergeCells count="20">
    <mergeCell ref="A49:AF49"/>
    <mergeCell ref="A50:AF50"/>
    <mergeCell ref="A25:AF25"/>
    <mergeCell ref="A28:AF28"/>
    <mergeCell ref="A31:AF31"/>
    <mergeCell ref="A36:AF36"/>
    <mergeCell ref="A1:AF1"/>
    <mergeCell ref="A2:AF2"/>
    <mergeCell ref="A3:A6"/>
    <mergeCell ref="B3:AF3"/>
    <mergeCell ref="B4:AF4"/>
    <mergeCell ref="B6:AF6"/>
    <mergeCell ref="A8:AF8"/>
    <mergeCell ref="A48:AF48"/>
    <mergeCell ref="A43:AF43"/>
    <mergeCell ref="A44:AF44"/>
    <mergeCell ref="A45:AF45"/>
    <mergeCell ref="A46:AF46"/>
    <mergeCell ref="A47:AF47"/>
    <mergeCell ref="A42:AF42"/>
  </mergeCells>
  <hyperlinks>
    <hyperlink ref="A1:B1" location="Inhalt!A11" display="Zurück zum Inhalt" xr:uid="{00000000-0004-0000-04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F2</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3614"/>
  <sheetViews>
    <sheetView showGridLines="0" zoomScaleNormal="100" workbookViewId="0">
      <selection sqref="A1:J1"/>
    </sheetView>
  </sheetViews>
  <sheetFormatPr baseColWidth="10" defaultColWidth="11.44140625" defaultRowHeight="13.2"/>
  <cols>
    <col min="1" max="1" width="6.33203125" style="6" customWidth="1"/>
    <col min="2" max="2" width="12.5546875" style="6" customWidth="1"/>
    <col min="3" max="6" width="9.6640625" style="6" customWidth="1"/>
    <col min="7" max="7" width="10.33203125" style="6" customWidth="1"/>
    <col min="8" max="8" width="12.33203125" style="6" customWidth="1"/>
    <col min="9" max="9" width="11.44140625" style="6"/>
    <col min="10" max="10" width="22.5546875" style="6" customWidth="1"/>
    <col min="11" max="11" width="3" style="61" customWidth="1"/>
    <col min="12" max="111" width="11.44140625" style="61"/>
    <col min="112" max="16384" width="11.44140625" style="6"/>
  </cols>
  <sheetData>
    <row r="1" spans="1:111" s="61" customFormat="1" ht="24" customHeight="1">
      <c r="A1" s="190" t="s">
        <v>0</v>
      </c>
      <c r="B1" s="190"/>
      <c r="C1" s="190"/>
      <c r="D1" s="190"/>
      <c r="E1" s="190"/>
      <c r="F1" s="190"/>
      <c r="G1" s="190"/>
      <c r="H1" s="190"/>
      <c r="I1" s="190"/>
      <c r="J1" s="190"/>
    </row>
    <row r="2" spans="1:111" s="61" customFormat="1" ht="30" customHeight="1">
      <c r="A2" s="238" t="s">
        <v>156</v>
      </c>
      <c r="B2" s="238"/>
      <c r="C2" s="238"/>
      <c r="D2" s="238"/>
      <c r="E2" s="238"/>
      <c r="F2" s="238"/>
      <c r="G2" s="238"/>
      <c r="H2" s="238"/>
      <c r="I2" s="238"/>
      <c r="J2" s="238"/>
    </row>
    <row r="3" spans="1:111" s="14" customFormat="1" ht="28.5" customHeight="1">
      <c r="A3" s="239" t="s">
        <v>1</v>
      </c>
      <c r="B3" s="242" t="s">
        <v>65</v>
      </c>
      <c r="C3" s="244" t="s">
        <v>66</v>
      </c>
      <c r="D3" s="244"/>
      <c r="E3" s="244"/>
      <c r="F3" s="244"/>
      <c r="G3" s="245"/>
      <c r="H3" s="246" t="s">
        <v>101</v>
      </c>
      <c r="I3" s="247"/>
      <c r="J3" s="246" t="s">
        <v>67</v>
      </c>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row>
    <row r="4" spans="1:111" s="14" customFormat="1" ht="40.5" customHeight="1">
      <c r="A4" s="240"/>
      <c r="B4" s="243"/>
      <c r="C4" s="31" t="s">
        <v>68</v>
      </c>
      <c r="D4" s="32" t="s">
        <v>69</v>
      </c>
      <c r="E4" s="32" t="s">
        <v>70</v>
      </c>
      <c r="F4" s="32" t="s">
        <v>71</v>
      </c>
      <c r="G4" s="32" t="s">
        <v>72</v>
      </c>
      <c r="H4" s="241"/>
      <c r="I4" s="248"/>
      <c r="J4" s="241"/>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row>
    <row r="5" spans="1:111" s="14" customFormat="1" ht="12.75" customHeight="1">
      <c r="A5" s="241"/>
      <c r="B5" s="33" t="s">
        <v>9</v>
      </c>
      <c r="C5" s="249" t="s">
        <v>10</v>
      </c>
      <c r="D5" s="250"/>
      <c r="E5" s="250"/>
      <c r="F5" s="250"/>
      <c r="G5" s="250"/>
      <c r="H5" s="251"/>
      <c r="I5" s="33" t="s">
        <v>73</v>
      </c>
      <c r="J5" s="44" t="s">
        <v>18</v>
      </c>
      <c r="K5" s="63"/>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row>
    <row r="6" spans="1:111" s="14" customFormat="1" ht="12.75" customHeight="1">
      <c r="A6" s="252" t="s">
        <v>11</v>
      </c>
      <c r="B6" s="252"/>
      <c r="C6" s="252"/>
      <c r="D6" s="252"/>
      <c r="E6" s="252"/>
      <c r="F6" s="252"/>
      <c r="G6" s="252"/>
      <c r="H6" s="252"/>
      <c r="I6" s="252"/>
      <c r="J6" s="252"/>
      <c r="K6" s="63"/>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row>
    <row r="7" spans="1:111" s="43" customFormat="1" ht="12.75" customHeight="1">
      <c r="A7" s="105">
        <v>1990</v>
      </c>
      <c r="B7" s="142">
        <v>274750</v>
      </c>
      <c r="C7" s="143">
        <v>31.604003639672428</v>
      </c>
      <c r="D7" s="144">
        <v>22.707188353048224</v>
      </c>
      <c r="E7" s="144">
        <v>6.2751592356687897</v>
      </c>
      <c r="F7" s="144">
        <v>6.0120109190172881</v>
      </c>
      <c r="G7" s="144">
        <v>10.59290263876251</v>
      </c>
      <c r="H7" s="144">
        <v>77.191264786169242</v>
      </c>
      <c r="I7" s="145">
        <v>212083</v>
      </c>
      <c r="J7" s="118">
        <f>C7/H7*100</f>
        <v>40.942461206225857</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row>
    <row r="8" spans="1:111" s="43" customFormat="1" ht="12.75" customHeight="1">
      <c r="A8" s="106">
        <v>1995</v>
      </c>
      <c r="B8" s="146">
        <v>307772</v>
      </c>
      <c r="C8" s="147">
        <v>27.544091080410173</v>
      </c>
      <c r="D8" s="148">
        <v>21.892504841246115</v>
      </c>
      <c r="E8" s="148">
        <v>6.8540997881548673</v>
      </c>
      <c r="F8" s="148">
        <v>4.5943100736909139</v>
      </c>
      <c r="G8" s="148">
        <v>10.657889606591892</v>
      </c>
      <c r="H8" s="148">
        <v>71.54289539009396</v>
      </c>
      <c r="I8" s="149">
        <v>220189</v>
      </c>
      <c r="J8" s="114">
        <f t="shared" ref="J8:J33" si="0">C8/H8*100</f>
        <v>38.50010672649406</v>
      </c>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row>
    <row r="9" spans="1:111" s="43" customFormat="1" ht="12.75" customHeight="1">
      <c r="A9" s="105">
        <v>2000</v>
      </c>
      <c r="B9" s="142">
        <v>347539</v>
      </c>
      <c r="C9" s="143">
        <v>25.869326895686527</v>
      </c>
      <c r="D9" s="144">
        <v>25.485772819741094</v>
      </c>
      <c r="E9" s="144">
        <v>6.0922659039704898</v>
      </c>
      <c r="F9" s="144">
        <v>4.7183193828606287</v>
      </c>
      <c r="G9" s="144">
        <v>9.576191449017232</v>
      </c>
      <c r="H9" s="144">
        <v>71.741876451275971</v>
      </c>
      <c r="I9" s="145">
        <v>249331</v>
      </c>
      <c r="J9" s="118">
        <f t="shared" si="0"/>
        <v>36.058893599271649</v>
      </c>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row>
    <row r="10" spans="1:111" s="43" customFormat="1" ht="12.75" customHeight="1">
      <c r="A10" s="106">
        <v>2001</v>
      </c>
      <c r="B10" s="146">
        <v>343453</v>
      </c>
      <c r="C10" s="147">
        <v>28.442610779349721</v>
      </c>
      <c r="D10" s="148">
        <v>25.35194044017668</v>
      </c>
      <c r="E10" s="148">
        <v>5.5122534961115495</v>
      </c>
      <c r="F10" s="148">
        <v>3.6159241584729203</v>
      </c>
      <c r="G10" s="148">
        <v>8.3563107615889223</v>
      </c>
      <c r="H10" s="150">
        <v>71.279039635699789</v>
      </c>
      <c r="I10" s="151">
        <v>244810</v>
      </c>
      <c r="J10" s="114">
        <f t="shared" si="0"/>
        <v>39.903190229157303</v>
      </c>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row>
    <row r="11" spans="1:111" s="43" customFormat="1" ht="12.75" customHeight="1">
      <c r="A11" s="105">
        <v>2002</v>
      </c>
      <c r="B11" s="142">
        <v>361498</v>
      </c>
      <c r="C11" s="143">
        <v>29.87762034644728</v>
      </c>
      <c r="D11" s="144">
        <v>25.681746510354138</v>
      </c>
      <c r="E11" s="144">
        <v>5.1646205511510441</v>
      </c>
      <c r="F11" s="144">
        <v>3.2113593989454992</v>
      </c>
      <c r="G11" s="144">
        <v>8.4235597430691165</v>
      </c>
      <c r="H11" s="128">
        <v>72.358906549967088</v>
      </c>
      <c r="I11" s="152">
        <v>261576</v>
      </c>
      <c r="J11" s="118">
        <f t="shared" si="0"/>
        <v>41.290867663700027</v>
      </c>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row>
    <row r="12" spans="1:111" s="43" customFormat="1" ht="12.75" customHeight="1">
      <c r="A12" s="106">
        <v>2003</v>
      </c>
      <c r="B12" s="146">
        <v>369046</v>
      </c>
      <c r="C12" s="147">
        <v>33.383914200397783</v>
      </c>
      <c r="D12" s="148">
        <v>23.080862548300214</v>
      </c>
      <c r="E12" s="148">
        <v>4.7162142388753709</v>
      </c>
      <c r="F12" s="148">
        <v>3.0245552045002522</v>
      </c>
      <c r="G12" s="148">
        <v>8.8287097001457813</v>
      </c>
      <c r="H12" s="148">
        <v>73.034255892219406</v>
      </c>
      <c r="I12" s="151">
        <v>269530</v>
      </c>
      <c r="J12" s="114">
        <f t="shared" si="0"/>
        <v>45.70993952435721</v>
      </c>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row>
    <row r="13" spans="1:111" s="43" customFormat="1" ht="12.75" customHeight="1">
      <c r="A13" s="105">
        <v>2004</v>
      </c>
      <c r="B13" s="142">
        <v>386906</v>
      </c>
      <c r="C13" s="143">
        <v>32.245558352674806</v>
      </c>
      <c r="D13" s="144">
        <v>22.135350705339281</v>
      </c>
      <c r="E13" s="144">
        <v>4.4093397362666904</v>
      </c>
      <c r="F13" s="144">
        <v>3.3850599370389709</v>
      </c>
      <c r="G13" s="144">
        <v>9.4159821765493419</v>
      </c>
      <c r="H13" s="128">
        <v>71.591290907869094</v>
      </c>
      <c r="I13" s="152">
        <v>276991</v>
      </c>
      <c r="J13" s="118">
        <f t="shared" si="0"/>
        <v>45.041174623002185</v>
      </c>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row>
    <row r="14" spans="1:111" s="43" customFormat="1" ht="12.75" customHeight="1">
      <c r="A14" s="106">
        <v>2005</v>
      </c>
      <c r="B14" s="146">
        <v>399372</v>
      </c>
      <c r="C14" s="147">
        <v>32.753172480794845</v>
      </c>
      <c r="D14" s="148">
        <v>20.761846098374448</v>
      </c>
      <c r="E14" s="148">
        <v>4.6678284907304466</v>
      </c>
      <c r="F14" s="148">
        <v>3.8462886732169506</v>
      </c>
      <c r="G14" s="148">
        <v>9.6506515228909393</v>
      </c>
      <c r="H14" s="153">
        <v>71.679787266007637</v>
      </c>
      <c r="I14" s="149">
        <v>286269</v>
      </c>
      <c r="J14" s="114">
        <f t="shared" si="0"/>
        <v>45.693735612308693</v>
      </c>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row>
    <row r="15" spans="1:111" s="43" customFormat="1" ht="12.75" customHeight="1">
      <c r="A15" s="105">
        <v>2006</v>
      </c>
      <c r="B15" s="142">
        <v>415008</v>
      </c>
      <c r="C15" s="143">
        <v>31.031931914565504</v>
      </c>
      <c r="D15" s="144">
        <v>22.001985503893902</v>
      </c>
      <c r="E15" s="144">
        <v>4.9671331636980494</v>
      </c>
      <c r="F15" s="144">
        <v>4.1664257074562414</v>
      </c>
      <c r="G15" s="144">
        <v>9.8012568432415765</v>
      </c>
      <c r="H15" s="128">
        <v>71.968733132855263</v>
      </c>
      <c r="I15" s="152">
        <v>298676</v>
      </c>
      <c r="J15" s="118">
        <f t="shared" si="0"/>
        <v>43.118630221377018</v>
      </c>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row>
    <row r="16" spans="1:111" s="43" customFormat="1" ht="12.75" customHeight="1">
      <c r="A16" s="106">
        <v>2007</v>
      </c>
      <c r="B16" s="146">
        <v>434181</v>
      </c>
      <c r="C16" s="147">
        <v>32.598386387244027</v>
      </c>
      <c r="D16" s="148">
        <v>23.20529917246494</v>
      </c>
      <c r="E16" s="148">
        <v>5.1262031272671997</v>
      </c>
      <c r="F16" s="148">
        <v>4.0796349909369596</v>
      </c>
      <c r="G16" s="148">
        <v>9.6913499208855303</v>
      </c>
      <c r="H16" s="150">
        <v>74.700873598798651</v>
      </c>
      <c r="I16" s="151">
        <v>324337</v>
      </c>
      <c r="J16" s="114">
        <f t="shared" si="0"/>
        <v>43.638561126235977</v>
      </c>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row>
    <row r="17" spans="1:111" s="43" customFormat="1" ht="12.75" customHeight="1">
      <c r="A17" s="105">
        <v>2008</v>
      </c>
      <c r="B17" s="142">
        <v>442091</v>
      </c>
      <c r="C17" s="143">
        <v>34.012228251649546</v>
      </c>
      <c r="D17" s="128">
        <v>23.900509171188737</v>
      </c>
      <c r="E17" s="128">
        <v>4.8777287933932154</v>
      </c>
      <c r="F17" s="128">
        <v>4.1925757366695997</v>
      </c>
      <c r="G17" s="128">
        <v>9.2046660076771527</v>
      </c>
      <c r="H17" s="128">
        <v>76.187707960578251</v>
      </c>
      <c r="I17" s="152">
        <v>336819</v>
      </c>
      <c r="J17" s="118">
        <f t="shared" si="0"/>
        <v>44.642671583253914</v>
      </c>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row>
    <row r="18" spans="1:111" s="43" customFormat="1" ht="12.75" customHeight="1">
      <c r="A18" s="106">
        <v>2009</v>
      </c>
      <c r="B18" s="151">
        <v>449435</v>
      </c>
      <c r="C18" s="154">
        <v>36.114009812319914</v>
      </c>
      <c r="D18" s="150">
        <v>23.933828028524704</v>
      </c>
      <c r="E18" s="150">
        <v>4.9502152702838007</v>
      </c>
      <c r="F18" s="150">
        <v>3.936275545963265</v>
      </c>
      <c r="G18" s="150">
        <v>8.747427325419693</v>
      </c>
      <c r="H18" s="150">
        <v>77.681755982511376</v>
      </c>
      <c r="I18" s="151">
        <v>349129</v>
      </c>
      <c r="J18" s="114">
        <f t="shared" si="0"/>
        <v>46.489692921527578</v>
      </c>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row>
    <row r="19" spans="1:111" s="43" customFormat="1" ht="12.75" customHeight="1">
      <c r="A19" s="105">
        <v>2010</v>
      </c>
      <c r="B19" s="152">
        <v>458856</v>
      </c>
      <c r="C19" s="155">
        <v>37.447478075910524</v>
      </c>
      <c r="D19" s="144">
        <v>23.68041389891382</v>
      </c>
      <c r="E19" s="144">
        <v>4.705615705144969</v>
      </c>
      <c r="F19" s="144">
        <v>3.8192809944732113</v>
      </c>
      <c r="G19" s="144">
        <v>8.2459420820475255</v>
      </c>
      <c r="H19" s="144">
        <v>77.898730756490053</v>
      </c>
      <c r="I19" s="145">
        <v>357443</v>
      </c>
      <c r="J19" s="118">
        <f t="shared" si="0"/>
        <v>48.072000290955479</v>
      </c>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row>
    <row r="20" spans="1:111" s="43" customFormat="1" ht="12.75" customHeight="1">
      <c r="A20" s="106">
        <v>2011</v>
      </c>
      <c r="B20" s="151">
        <v>506952</v>
      </c>
      <c r="C20" s="154">
        <v>45.645347094004954</v>
      </c>
      <c r="D20" s="148">
        <v>17.51881834966624</v>
      </c>
      <c r="E20" s="148">
        <v>4.2972510217929898</v>
      </c>
      <c r="F20" s="148">
        <v>3.9356783285202543</v>
      </c>
      <c r="G20" s="148">
        <v>7.5592955546087204</v>
      </c>
      <c r="H20" s="148">
        <v>78.95639034859316</v>
      </c>
      <c r="I20" s="149">
        <v>400271</v>
      </c>
      <c r="J20" s="114">
        <f t="shared" si="0"/>
        <v>57.81083316053374</v>
      </c>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row>
    <row r="21" spans="1:111" s="43" customFormat="1" ht="12.75" customHeight="1">
      <c r="A21" s="105">
        <v>2012</v>
      </c>
      <c r="B21" s="152">
        <v>501483</v>
      </c>
      <c r="C21" s="155">
        <v>44.09182365105098</v>
      </c>
      <c r="D21" s="144">
        <v>19.06445482698317</v>
      </c>
      <c r="E21" s="144">
        <v>4.7836118073793132</v>
      </c>
      <c r="F21" s="144">
        <v>3.9161845964868198</v>
      </c>
      <c r="G21" s="144">
        <v>7.6431304750111178</v>
      </c>
      <c r="H21" s="144">
        <v>79.499205356911389</v>
      </c>
      <c r="I21" s="145">
        <v>398675</v>
      </c>
      <c r="J21" s="118">
        <f t="shared" si="0"/>
        <v>55.461967768232277</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row>
    <row r="22" spans="1:111" s="43" customFormat="1" ht="12.75" customHeight="1">
      <c r="A22" s="106">
        <v>2013</v>
      </c>
      <c r="B22" s="151">
        <v>477020</v>
      </c>
      <c r="C22" s="154">
        <v>45.831411680851957</v>
      </c>
      <c r="D22" s="153">
        <v>21.712506813131522</v>
      </c>
      <c r="E22" s="153">
        <v>5.1983145360781515</v>
      </c>
      <c r="F22" s="153">
        <v>4.3805291182759634</v>
      </c>
      <c r="G22" s="148">
        <v>8.3258563582239731</v>
      </c>
      <c r="H22" s="148">
        <v>85.448618506561573</v>
      </c>
      <c r="I22" s="149">
        <v>407607</v>
      </c>
      <c r="J22" s="114">
        <f t="shared" si="0"/>
        <v>53.636223126688208</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row>
    <row r="23" spans="1:111" s="43" customFormat="1" ht="12.75" customHeight="1">
      <c r="A23" s="105">
        <v>2014</v>
      </c>
      <c r="B23" s="152">
        <v>435255</v>
      </c>
      <c r="C23" s="155">
        <v>44.555260709239413</v>
      </c>
      <c r="D23" s="144">
        <v>22.563784448197033</v>
      </c>
      <c r="E23" s="144">
        <v>5.452895429116265</v>
      </c>
      <c r="F23" s="144">
        <v>4.3778934188004737</v>
      </c>
      <c r="G23" s="144">
        <v>8.2036966835533178</v>
      </c>
      <c r="H23" s="144">
        <v>85.1535306889065</v>
      </c>
      <c r="I23" s="145">
        <v>370635</v>
      </c>
      <c r="J23" s="118">
        <f t="shared" si="0"/>
        <v>52.32344489861994</v>
      </c>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row>
    <row r="24" spans="1:111" s="43" customFormat="1" ht="12.75" customHeight="1">
      <c r="A24" s="106">
        <v>2015</v>
      </c>
      <c r="B24" s="151">
        <v>445426</v>
      </c>
      <c r="C24" s="154">
        <v>44.155707120823664</v>
      </c>
      <c r="D24" s="148">
        <v>22.648655444450931</v>
      </c>
      <c r="E24" s="148">
        <v>5.6413410981846592</v>
      </c>
      <c r="F24" s="148">
        <v>4.3385433270621832</v>
      </c>
      <c r="G24" s="150">
        <v>7.8910975111466328</v>
      </c>
      <c r="H24" s="148">
        <v>84.675344501668064</v>
      </c>
      <c r="I24" s="149">
        <v>377166</v>
      </c>
      <c r="J24" s="114">
        <f t="shared" si="0"/>
        <v>52.147065217967693</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row>
    <row r="25" spans="1:111" s="43" customFormat="1" ht="12.75" customHeight="1">
      <c r="A25" s="105">
        <v>2016</v>
      </c>
      <c r="B25" s="152">
        <v>454118</v>
      </c>
      <c r="C25" s="155">
        <v>43.607388388040114</v>
      </c>
      <c r="D25" s="144">
        <v>23.138919840217742</v>
      </c>
      <c r="E25" s="144">
        <v>5.6811225276249786</v>
      </c>
      <c r="F25" s="128">
        <v>4.4136105593700314</v>
      </c>
      <c r="G25" s="128">
        <v>7.3417041385719122</v>
      </c>
      <c r="H25" s="144">
        <v>84.182745453824779</v>
      </c>
      <c r="I25" s="145">
        <v>382289</v>
      </c>
      <c r="J25" s="118">
        <f t="shared" si="0"/>
        <v>51.800862698115822</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row>
    <row r="26" spans="1:111" s="43" customFormat="1" ht="12.75" customHeight="1">
      <c r="A26" s="106">
        <v>2017</v>
      </c>
      <c r="B26" s="151">
        <v>441334</v>
      </c>
      <c r="C26" s="154">
        <v>43.231656749763218</v>
      </c>
      <c r="D26" s="153">
        <v>23.105176578283114</v>
      </c>
      <c r="E26" s="150">
        <v>5.6682693832788775</v>
      </c>
      <c r="F26" s="150">
        <v>4.4401745616698465</v>
      </c>
      <c r="G26" s="132">
        <v>6.4339026678207425</v>
      </c>
      <c r="H26" s="148">
        <v>82.879179940815789</v>
      </c>
      <c r="I26" s="149">
        <v>365774</v>
      </c>
      <c r="J26" s="114">
        <f t="shared" si="0"/>
        <v>52.162264130309978</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row>
    <row r="27" spans="1:111" s="43" customFormat="1" ht="12.75" customHeight="1">
      <c r="A27" s="105">
        <v>2018</v>
      </c>
      <c r="B27" s="152">
        <v>433233</v>
      </c>
      <c r="C27" s="155">
        <v>43.322415420801278</v>
      </c>
      <c r="D27" s="144">
        <v>23.260462614805427</v>
      </c>
      <c r="E27" s="128">
        <v>5.7435606244215007</v>
      </c>
      <c r="F27" s="128">
        <v>4.1545773290584975</v>
      </c>
      <c r="G27" s="128">
        <v>5.4425678560959119</v>
      </c>
      <c r="H27" s="144">
        <v>81.923583845182606</v>
      </c>
      <c r="I27" s="145">
        <v>354920</v>
      </c>
      <c r="J27" s="118">
        <f t="shared" si="0"/>
        <v>52.881494421278042</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row>
    <row r="28" spans="1:111" s="43" customFormat="1" ht="12.75" customHeight="1">
      <c r="A28" s="107">
        <v>2019</v>
      </c>
      <c r="B28" s="156">
        <v>423264</v>
      </c>
      <c r="C28" s="157">
        <v>43.413133705332676</v>
      </c>
      <c r="D28" s="158">
        <v>24.013733161152594</v>
      </c>
      <c r="E28" s="158">
        <v>5.0887032598388426</v>
      </c>
      <c r="F28" s="132">
        <v>3.9569802293943015</v>
      </c>
      <c r="G28" s="132">
        <v>4.3806020290007002</v>
      </c>
      <c r="H28" s="157">
        <v>80.853152384719124</v>
      </c>
      <c r="I28" s="159">
        <v>339352</v>
      </c>
      <c r="J28" s="114">
        <f t="shared" si="0"/>
        <v>53.693804663004777</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row>
    <row r="29" spans="1:111" s="43" customFormat="1" ht="12.75" customHeight="1">
      <c r="A29" s="105">
        <v>2020</v>
      </c>
      <c r="B29" s="152">
        <v>382494</v>
      </c>
      <c r="C29" s="155">
        <v>48.365203114297216</v>
      </c>
      <c r="D29" s="144">
        <v>20.104367650211508</v>
      </c>
      <c r="E29" s="144">
        <v>4.8902727885927622</v>
      </c>
      <c r="F29" s="128">
        <v>3.7825429941384701</v>
      </c>
      <c r="G29" s="128">
        <v>2.5498439191203</v>
      </c>
      <c r="H29" s="144">
        <v>79.692230466360257</v>
      </c>
      <c r="I29" s="145">
        <v>304818</v>
      </c>
      <c r="J29" s="118">
        <f t="shared" si="0"/>
        <v>60.689985499543987</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row>
    <row r="30" spans="1:111" s="43" customFormat="1" ht="12.75" customHeight="1">
      <c r="A30" s="107">
        <v>2021</v>
      </c>
      <c r="B30" s="156">
        <v>394091</v>
      </c>
      <c r="C30" s="157">
        <v>46.260888982493888</v>
      </c>
      <c r="D30" s="158">
        <v>22.037803451487093</v>
      </c>
      <c r="E30" s="158">
        <v>5.3713482419035197</v>
      </c>
      <c r="F30" s="132">
        <v>3.832871088149691</v>
      </c>
      <c r="G30" s="132" t="s">
        <v>13</v>
      </c>
      <c r="H30" s="157">
        <v>77.502911764034195</v>
      </c>
      <c r="I30" s="159">
        <v>305432</v>
      </c>
      <c r="J30" s="114">
        <f t="shared" si="0"/>
        <v>59.689227061997428</v>
      </c>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row>
    <row r="31" spans="1:111" s="43" customFormat="1" ht="12.75" customHeight="1">
      <c r="A31" s="105">
        <v>2022</v>
      </c>
      <c r="B31" s="152">
        <v>385595</v>
      </c>
      <c r="C31" s="155">
        <v>45.381293844577861</v>
      </c>
      <c r="D31" s="144">
        <v>23.875050247020837</v>
      </c>
      <c r="E31" s="144">
        <v>5.2918217300535542</v>
      </c>
      <c r="F31" s="128" t="s">
        <v>13</v>
      </c>
      <c r="G31" s="128" t="s">
        <v>13</v>
      </c>
      <c r="H31" s="144">
        <v>74.548165821652262</v>
      </c>
      <c r="I31" s="145">
        <v>287454</v>
      </c>
      <c r="J31" s="118">
        <f t="shared" si="0"/>
        <v>60.875131325359874</v>
      </c>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row>
    <row r="32" spans="1:111" s="43" customFormat="1" ht="12.75" customHeight="1">
      <c r="A32" s="107">
        <v>2023</v>
      </c>
      <c r="B32" s="156">
        <v>380783</v>
      </c>
      <c r="C32" s="157">
        <v>46.394140494717462</v>
      </c>
      <c r="D32" s="158">
        <v>23.827744410858678</v>
      </c>
      <c r="E32" s="132" t="s">
        <v>13</v>
      </c>
      <c r="F32" s="132" t="s">
        <v>13</v>
      </c>
      <c r="G32" s="132" t="s">
        <v>13</v>
      </c>
      <c r="H32" s="157">
        <v>70.221884905576132</v>
      </c>
      <c r="I32" s="159">
        <v>267393</v>
      </c>
      <c r="J32" s="114">
        <f t="shared" si="0"/>
        <v>66.067922496101247</v>
      </c>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row>
    <row r="33" spans="1:111" s="43" customFormat="1" ht="12.75" customHeight="1">
      <c r="A33" s="105">
        <v>2024</v>
      </c>
      <c r="B33" s="152">
        <v>372725</v>
      </c>
      <c r="C33" s="155">
        <v>47.056408880541959</v>
      </c>
      <c r="D33" s="128" t="s">
        <v>13</v>
      </c>
      <c r="E33" s="128" t="s">
        <v>13</v>
      </c>
      <c r="F33" s="128" t="s">
        <v>13</v>
      </c>
      <c r="G33" s="128" t="s">
        <v>13</v>
      </c>
      <c r="H33" s="144">
        <v>47.056408880541959</v>
      </c>
      <c r="I33" s="145">
        <v>175391</v>
      </c>
      <c r="J33" s="118">
        <f t="shared" si="0"/>
        <v>100</v>
      </c>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row>
    <row r="34" spans="1:111" ht="12.75" customHeight="1">
      <c r="A34" s="237" t="s">
        <v>14</v>
      </c>
      <c r="B34" s="237"/>
      <c r="C34" s="237"/>
      <c r="D34" s="237"/>
      <c r="E34" s="237"/>
      <c r="F34" s="237"/>
      <c r="G34" s="237"/>
      <c r="H34" s="237"/>
      <c r="I34" s="237"/>
      <c r="J34" s="237"/>
    </row>
    <row r="35" spans="1:111" s="43" customFormat="1" ht="12.75" customHeight="1">
      <c r="A35" s="105">
        <v>1990</v>
      </c>
      <c r="B35" s="142">
        <v>147552</v>
      </c>
      <c r="C35" s="160">
        <v>26.37239752765127</v>
      </c>
      <c r="D35" s="160">
        <v>31.395711342441984</v>
      </c>
      <c r="E35" s="160">
        <v>7.6515397961396658</v>
      </c>
      <c r="F35" s="160">
        <v>6.5631099544567331</v>
      </c>
      <c r="G35" s="160">
        <v>10.948682498373454</v>
      </c>
      <c r="H35" s="161">
        <v>82.931441119063109</v>
      </c>
      <c r="I35" s="162">
        <v>122367</v>
      </c>
      <c r="J35" s="118">
        <f>C35/H35*100</f>
        <v>31.800240260854647</v>
      </c>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row>
    <row r="36" spans="1:111" s="43" customFormat="1" ht="12.75" customHeight="1">
      <c r="A36" s="106">
        <v>1995</v>
      </c>
      <c r="B36" s="146">
        <v>150636</v>
      </c>
      <c r="C36" s="153">
        <v>19.373191003478585</v>
      </c>
      <c r="D36" s="153">
        <v>31.055657346185505</v>
      </c>
      <c r="E36" s="153">
        <v>9.6756419448206277</v>
      </c>
      <c r="F36" s="153">
        <v>4.9098489072997156</v>
      </c>
      <c r="G36" s="153">
        <v>12.132557954273878</v>
      </c>
      <c r="H36" s="163">
        <v>77.146897156058316</v>
      </c>
      <c r="I36" s="164">
        <v>116211</v>
      </c>
      <c r="J36" s="114">
        <f t="shared" ref="J36:J57" si="1">C36/H36*100</f>
        <v>25.112080611990262</v>
      </c>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row>
    <row r="37" spans="1:111" s="43" customFormat="1" ht="12.75" customHeight="1">
      <c r="A37" s="105">
        <v>2000</v>
      </c>
      <c r="B37" s="142">
        <v>161162</v>
      </c>
      <c r="C37" s="160">
        <v>16.152070587359301</v>
      </c>
      <c r="D37" s="160">
        <v>39.179210980255888</v>
      </c>
      <c r="E37" s="160">
        <v>7.9292885419639871</v>
      </c>
      <c r="F37" s="160">
        <v>4.3360097293406632</v>
      </c>
      <c r="G37" s="160">
        <v>10.774872488551891</v>
      </c>
      <c r="H37" s="144">
        <v>78.371452327471729</v>
      </c>
      <c r="I37" s="162">
        <v>126305</v>
      </c>
      <c r="J37" s="118">
        <f t="shared" si="1"/>
        <v>20.609635406357626</v>
      </c>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row>
    <row r="38" spans="1:111" s="43" customFormat="1" ht="12.75" customHeight="1">
      <c r="A38" s="106">
        <v>2005</v>
      </c>
      <c r="B38" s="146">
        <v>189648</v>
      </c>
      <c r="C38" s="153">
        <v>28.918839112460979</v>
      </c>
      <c r="D38" s="153">
        <v>28.147409938412217</v>
      </c>
      <c r="E38" s="153">
        <v>5.7538175989201044</v>
      </c>
      <c r="F38" s="153">
        <v>3.8239264321268873</v>
      </c>
      <c r="G38" s="153">
        <v>9.8867375348013162</v>
      </c>
      <c r="H38" s="153">
        <v>76.530730616721513</v>
      </c>
      <c r="I38" s="164">
        <v>145139</v>
      </c>
      <c r="J38" s="114">
        <f t="shared" si="1"/>
        <v>37.787224660497863</v>
      </c>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row>
    <row r="39" spans="1:111" s="43" customFormat="1" ht="12.75" customHeight="1">
      <c r="A39" s="105">
        <v>2006</v>
      </c>
      <c r="B39" s="142">
        <v>196421</v>
      </c>
      <c r="C39" s="160">
        <v>27.436475733246446</v>
      </c>
      <c r="D39" s="160">
        <v>29.572703529663325</v>
      </c>
      <c r="E39" s="160">
        <v>5.972375662480081</v>
      </c>
      <c r="F39" s="160">
        <v>4.0937577957550362</v>
      </c>
      <c r="G39" s="160">
        <v>10.115517179934935</v>
      </c>
      <c r="H39" s="165">
        <v>77.190829901079823</v>
      </c>
      <c r="I39" s="162">
        <v>151619</v>
      </c>
      <c r="J39" s="118">
        <f t="shared" si="1"/>
        <v>35.543698349151491</v>
      </c>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row>
    <row r="40" spans="1:111" s="43" customFormat="1" ht="12.75" customHeight="1">
      <c r="A40" s="106">
        <v>2007</v>
      </c>
      <c r="B40" s="146">
        <v>202601</v>
      </c>
      <c r="C40" s="153">
        <v>28.708644083691592</v>
      </c>
      <c r="D40" s="153">
        <v>31.253054032309812</v>
      </c>
      <c r="E40" s="153">
        <v>6.1766723757533279</v>
      </c>
      <c r="F40" s="153">
        <v>4.0498319356765267</v>
      </c>
      <c r="G40" s="153">
        <v>9.8232486512899744</v>
      </c>
      <c r="H40" s="166">
        <v>80.011451078721223</v>
      </c>
      <c r="I40" s="164">
        <v>162104</v>
      </c>
      <c r="J40" s="114">
        <f t="shared" si="1"/>
        <v>35.880669200019746</v>
      </c>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row>
    <row r="41" spans="1:111" s="43" customFormat="1" ht="12.75" customHeight="1">
      <c r="A41" s="105">
        <v>2008</v>
      </c>
      <c r="B41" s="142">
        <v>205829</v>
      </c>
      <c r="C41" s="167">
        <v>30.677406973750053</v>
      </c>
      <c r="D41" s="167">
        <v>31.651516550145999</v>
      </c>
      <c r="E41" s="167">
        <v>5.9092742033435526</v>
      </c>
      <c r="F41" s="167">
        <v>4.2676202090084487</v>
      </c>
      <c r="G41" s="160">
        <v>9.3062687959422625</v>
      </c>
      <c r="H41" s="165">
        <v>81.812086732190309</v>
      </c>
      <c r="I41" s="162">
        <v>168393</v>
      </c>
      <c r="J41" s="118">
        <f t="shared" si="1"/>
        <v>37.497401911005802</v>
      </c>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row>
    <row r="42" spans="1:111" s="43" customFormat="1" ht="12.75" customHeight="1">
      <c r="A42" s="106">
        <v>2009</v>
      </c>
      <c r="B42" s="146">
        <v>210688</v>
      </c>
      <c r="C42" s="168">
        <v>32.743203219927096</v>
      </c>
      <c r="D42" s="168">
        <v>31.437955650060758</v>
      </c>
      <c r="E42" s="168">
        <v>6.0245481470230864</v>
      </c>
      <c r="F42" s="168">
        <v>4.0282313183475091</v>
      </c>
      <c r="G42" s="153">
        <v>8.7826549210206561</v>
      </c>
      <c r="H42" s="166">
        <v>83.016593256379096</v>
      </c>
      <c r="I42" s="164">
        <v>174906</v>
      </c>
      <c r="J42" s="114">
        <f t="shared" si="1"/>
        <v>39.441757286771185</v>
      </c>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row>
    <row r="43" spans="1:111" s="43" customFormat="1" ht="12.75" customHeight="1">
      <c r="A43" s="105">
        <v>2010</v>
      </c>
      <c r="B43" s="142">
        <v>216574</v>
      </c>
      <c r="C43" s="160">
        <v>35.074847396271018</v>
      </c>
      <c r="D43" s="160">
        <v>30.451947140469311</v>
      </c>
      <c r="E43" s="160">
        <v>5.3492108932743543</v>
      </c>
      <c r="F43" s="160">
        <v>3.8037806938967744</v>
      </c>
      <c r="G43" s="160">
        <v>8.2498360837404299</v>
      </c>
      <c r="H43" s="161">
        <v>82.929622207651889</v>
      </c>
      <c r="I43" s="162">
        <v>179604</v>
      </c>
      <c r="J43" s="118">
        <f t="shared" si="1"/>
        <v>42.294715039754124</v>
      </c>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row>
    <row r="44" spans="1:111" s="43" customFormat="1" ht="12.75" customHeight="1">
      <c r="A44" s="106">
        <v>2011</v>
      </c>
      <c r="B44" s="146">
        <v>239693</v>
      </c>
      <c r="C44" s="153">
        <v>50.895937720333926</v>
      </c>
      <c r="D44" s="153">
        <v>16.706787432257094</v>
      </c>
      <c r="E44" s="153">
        <v>4.3685047122777894</v>
      </c>
      <c r="F44" s="153">
        <v>4.1340381237666515</v>
      </c>
      <c r="G44" s="153">
        <v>7.2125593988977572</v>
      </c>
      <c r="H44" s="163">
        <v>83.317827387533214</v>
      </c>
      <c r="I44" s="164">
        <v>199707</v>
      </c>
      <c r="J44" s="114">
        <f t="shared" si="1"/>
        <v>61.086491710355673</v>
      </c>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row>
    <row r="45" spans="1:111" s="43" customFormat="1" ht="12.75" customHeight="1">
      <c r="A45" s="105">
        <v>2012</v>
      </c>
      <c r="B45" s="142">
        <v>239162</v>
      </c>
      <c r="C45" s="160">
        <v>49.798462966524781</v>
      </c>
      <c r="D45" s="160">
        <v>17.758255910219852</v>
      </c>
      <c r="E45" s="160">
        <v>4.602319766518093</v>
      </c>
      <c r="F45" s="160">
        <v>4.0675358125454713</v>
      </c>
      <c r="G45" s="160">
        <v>7.3142890592987175</v>
      </c>
      <c r="H45" s="160">
        <v>83.540863515106906</v>
      </c>
      <c r="I45" s="162">
        <v>199798</v>
      </c>
      <c r="J45" s="118">
        <f t="shared" si="1"/>
        <v>59.609705802860887</v>
      </c>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row>
    <row r="46" spans="1:111" s="43" customFormat="1" ht="12.75" customHeight="1">
      <c r="A46" s="106">
        <v>2013</v>
      </c>
      <c r="B46" s="151">
        <v>226014</v>
      </c>
      <c r="C46" s="148">
        <v>52.341447874910408</v>
      </c>
      <c r="D46" s="153">
        <v>19.899209783464741</v>
      </c>
      <c r="E46" s="153">
        <v>4.9691612024033907</v>
      </c>
      <c r="F46" s="153">
        <v>4.6479421628748661</v>
      </c>
      <c r="G46" s="148">
        <v>7.8061536011043566</v>
      </c>
      <c r="H46" s="148">
        <v>89.663914624757751</v>
      </c>
      <c r="I46" s="151">
        <v>202653</v>
      </c>
      <c r="J46" s="114">
        <f t="shared" si="1"/>
        <v>58.375153587659703</v>
      </c>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row>
    <row r="47" spans="1:111" s="43" customFormat="1" ht="12.75" customHeight="1">
      <c r="A47" s="105">
        <v>2014</v>
      </c>
      <c r="B47" s="152">
        <v>206120</v>
      </c>
      <c r="C47" s="144">
        <v>51.374442072579086</v>
      </c>
      <c r="D47" s="144">
        <v>20.595769454686589</v>
      </c>
      <c r="E47" s="144">
        <v>5.1814477003687172</v>
      </c>
      <c r="F47" s="144">
        <v>4.6725208616340002</v>
      </c>
      <c r="G47" s="144">
        <v>7.7328740539491552</v>
      </c>
      <c r="H47" s="144">
        <v>89.557054143217542</v>
      </c>
      <c r="I47" s="152">
        <v>184595</v>
      </c>
      <c r="J47" s="118">
        <f t="shared" si="1"/>
        <v>57.365042390097244</v>
      </c>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row>
    <row r="48" spans="1:111" s="43" customFormat="1" ht="12.75" customHeight="1">
      <c r="A48" s="106">
        <v>2015</v>
      </c>
      <c r="B48" s="151">
        <v>210799</v>
      </c>
      <c r="C48" s="148">
        <v>50.688570628892926</v>
      </c>
      <c r="D48" s="148">
        <v>20.39905312643798</v>
      </c>
      <c r="E48" s="148">
        <v>5.2699490984302582</v>
      </c>
      <c r="F48" s="148">
        <v>4.5939496866683429</v>
      </c>
      <c r="G48" s="150">
        <v>7.3895037452739345</v>
      </c>
      <c r="H48" s="148">
        <v>88.341026285703435</v>
      </c>
      <c r="I48" s="151">
        <v>186222</v>
      </c>
      <c r="J48" s="114">
        <f t="shared" si="1"/>
        <v>57.378290427554212</v>
      </c>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row>
    <row r="49" spans="1:111" s="43" customFormat="1" ht="12.75" customHeight="1">
      <c r="A49" s="105">
        <v>2016</v>
      </c>
      <c r="B49" s="152">
        <v>213801</v>
      </c>
      <c r="C49" s="155">
        <v>49.788822316078971</v>
      </c>
      <c r="D49" s="144">
        <v>20.819827783780244</v>
      </c>
      <c r="E49" s="144">
        <v>5.2029691161407108</v>
      </c>
      <c r="F49" s="128">
        <v>4.6435704229634096</v>
      </c>
      <c r="G49" s="128">
        <v>6.9082932259437513</v>
      </c>
      <c r="H49" s="144">
        <v>87.363482864907084</v>
      </c>
      <c r="I49" s="152">
        <v>186784</v>
      </c>
      <c r="J49" s="118">
        <f t="shared" si="1"/>
        <v>56.990427445605619</v>
      </c>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row>
    <row r="50" spans="1:111" s="43" customFormat="1" ht="12.75" customHeight="1">
      <c r="A50" s="106">
        <v>2017</v>
      </c>
      <c r="B50" s="151">
        <v>207057</v>
      </c>
      <c r="C50" s="154">
        <v>49.02418174705516</v>
      </c>
      <c r="D50" s="153">
        <v>20.456202881332196</v>
      </c>
      <c r="E50" s="150">
        <v>5.2603872363648652</v>
      </c>
      <c r="F50" s="150">
        <v>4.693393606591421</v>
      </c>
      <c r="G50" s="132">
        <v>6.1490314261290369</v>
      </c>
      <c r="H50" s="148">
        <v>85.583196897472675</v>
      </c>
      <c r="I50" s="151">
        <v>177206</v>
      </c>
      <c r="J50" s="114">
        <f t="shared" si="1"/>
        <v>57.28248479171134</v>
      </c>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row>
    <row r="51" spans="1:111" s="43" customFormat="1" ht="12.75" customHeight="1">
      <c r="A51" s="105">
        <v>2018</v>
      </c>
      <c r="B51" s="152">
        <v>202088</v>
      </c>
      <c r="C51" s="155">
        <v>48.546672736629588</v>
      </c>
      <c r="D51" s="144">
        <v>20.472269506353669</v>
      </c>
      <c r="E51" s="128">
        <v>5.3160009500811523</v>
      </c>
      <c r="F51" s="128">
        <v>4.4248050354301096</v>
      </c>
      <c r="G51" s="128">
        <v>5.3362891413641584</v>
      </c>
      <c r="H51" s="144">
        <v>84.096037369858678</v>
      </c>
      <c r="I51" s="152">
        <v>169948</v>
      </c>
      <c r="J51" s="118">
        <f t="shared" si="1"/>
        <v>57.727657871819616</v>
      </c>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row>
    <row r="52" spans="1:111" s="43" customFormat="1" ht="12.75" customHeight="1">
      <c r="A52" s="107">
        <v>2019</v>
      </c>
      <c r="B52" s="151">
        <v>193987</v>
      </c>
      <c r="C52" s="157">
        <v>48.420770464000164</v>
      </c>
      <c r="D52" s="158">
        <v>21.008108790795259</v>
      </c>
      <c r="E52" s="158">
        <v>4.7157799233969291</v>
      </c>
      <c r="F52" s="132">
        <v>4.3776129328253957</v>
      </c>
      <c r="G52" s="132">
        <v>4.4214303020305481</v>
      </c>
      <c r="H52" s="157">
        <v>82.9437024130483</v>
      </c>
      <c r="I52" s="156">
        <v>160900</v>
      </c>
      <c r="J52" s="114">
        <f t="shared" si="1"/>
        <v>58.377874456183967</v>
      </c>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row>
    <row r="53" spans="1:111" s="43" customFormat="1" ht="12.75" customHeight="1">
      <c r="A53" s="105">
        <v>2020</v>
      </c>
      <c r="B53" s="152">
        <v>177051</v>
      </c>
      <c r="C53" s="155">
        <v>52.676347493095207</v>
      </c>
      <c r="D53" s="144">
        <v>17.62091148878007</v>
      </c>
      <c r="E53" s="144">
        <v>4.6421652518200966</v>
      </c>
      <c r="F53" s="128">
        <v>4.0993837933702721</v>
      </c>
      <c r="G53" s="128">
        <v>2.5354276451417954</v>
      </c>
      <c r="H53" s="144">
        <v>81.574235672207436</v>
      </c>
      <c r="I53" s="152">
        <v>144428</v>
      </c>
      <c r="J53" s="118">
        <f t="shared" si="1"/>
        <v>64.574736200736709</v>
      </c>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row>
    <row r="54" spans="1:111" s="43" customFormat="1" ht="12.75" customHeight="1">
      <c r="A54" s="107">
        <v>2021</v>
      </c>
      <c r="B54" s="151">
        <v>180873</v>
      </c>
      <c r="C54" s="157">
        <v>50.6161782023851</v>
      </c>
      <c r="D54" s="158">
        <v>19.243336484715794</v>
      </c>
      <c r="E54" s="132">
        <v>4.8785612004002807</v>
      </c>
      <c r="F54" s="132">
        <v>4.2029490305352368</v>
      </c>
      <c r="G54" s="132" t="s">
        <v>13</v>
      </c>
      <c r="H54" s="157">
        <v>78.941024918036419</v>
      </c>
      <c r="I54" s="156">
        <v>142783</v>
      </c>
      <c r="J54" s="114">
        <f t="shared" si="1"/>
        <v>64.118977749451972</v>
      </c>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row>
    <row r="55" spans="1:111" s="43" customFormat="1" ht="12.75" customHeight="1">
      <c r="A55" s="105">
        <v>2022</v>
      </c>
      <c r="B55" s="152">
        <v>176093</v>
      </c>
      <c r="C55" s="155">
        <v>49.757230554309373</v>
      </c>
      <c r="D55" s="144">
        <v>20.452261021164951</v>
      </c>
      <c r="E55" s="128">
        <v>4.7946255671718925</v>
      </c>
      <c r="F55" s="128" t="s">
        <v>13</v>
      </c>
      <c r="G55" s="128" t="s">
        <v>13</v>
      </c>
      <c r="H55" s="144">
        <v>75.004117142646223</v>
      </c>
      <c r="I55" s="152">
        <v>132077</v>
      </c>
      <c r="J55" s="118">
        <f t="shared" si="1"/>
        <v>66.339332359154128</v>
      </c>
      <c r="K55" s="65"/>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row>
    <row r="56" spans="1:111" s="43" customFormat="1" ht="12.75" customHeight="1">
      <c r="A56" s="107">
        <v>2023</v>
      </c>
      <c r="B56" s="156">
        <v>175264</v>
      </c>
      <c r="C56" s="156">
        <v>50.582549753514691</v>
      </c>
      <c r="D56" s="157">
        <v>20.482814496987402</v>
      </c>
      <c r="E56" s="157" t="s">
        <v>13</v>
      </c>
      <c r="F56" s="157" t="s">
        <v>13</v>
      </c>
      <c r="G56" s="157" t="s">
        <v>13</v>
      </c>
      <c r="H56" s="157">
        <v>71.0653642505021</v>
      </c>
      <c r="I56" s="156">
        <v>124552</v>
      </c>
      <c r="J56" s="114">
        <f t="shared" si="1"/>
        <v>71.177500160575491</v>
      </c>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row>
    <row r="57" spans="1:111" s="43" customFormat="1" ht="12.75" customHeight="1">
      <c r="A57" s="105">
        <v>2024</v>
      </c>
      <c r="B57" s="152">
        <v>169862</v>
      </c>
      <c r="C57" s="152">
        <v>51.015530253970873</v>
      </c>
      <c r="D57" s="155" t="s">
        <v>13</v>
      </c>
      <c r="E57" s="155" t="s">
        <v>13</v>
      </c>
      <c r="F57" s="155" t="s">
        <v>13</v>
      </c>
      <c r="G57" s="155" t="s">
        <v>13</v>
      </c>
      <c r="H57" s="155">
        <v>51.015530253970873</v>
      </c>
      <c r="I57" s="152">
        <v>86656</v>
      </c>
      <c r="J57" s="118">
        <f t="shared" si="1"/>
        <v>100</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row>
    <row r="58" spans="1:111" ht="12.75" customHeight="1">
      <c r="A58" s="237" t="s">
        <v>15</v>
      </c>
      <c r="B58" s="237"/>
      <c r="C58" s="237"/>
      <c r="D58" s="237"/>
      <c r="E58" s="237"/>
      <c r="F58" s="237"/>
      <c r="G58" s="237"/>
      <c r="H58" s="237"/>
      <c r="I58" s="237"/>
      <c r="J58" s="237"/>
    </row>
    <row r="59" spans="1:111" s="43" customFormat="1" ht="12.75" customHeight="1">
      <c r="A59" s="105">
        <v>1990</v>
      </c>
      <c r="B59" s="142">
        <v>127198</v>
      </c>
      <c r="C59" s="160">
        <v>37.672762150348277</v>
      </c>
      <c r="D59" s="160">
        <v>12.6283432129436</v>
      </c>
      <c r="E59" s="160">
        <v>4.6785326813314674</v>
      </c>
      <c r="F59" s="160">
        <v>5.3727259862576453</v>
      </c>
      <c r="G59" s="160">
        <v>10.180191512445164</v>
      </c>
      <c r="H59" s="161">
        <v>70.532555543326154</v>
      </c>
      <c r="I59" s="169">
        <v>89716</v>
      </c>
      <c r="J59" s="118">
        <f>C59/H59*100</f>
        <v>53.411877480048155</v>
      </c>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row>
    <row r="60" spans="1:111" s="43" customFormat="1" ht="12.75" customHeight="1">
      <c r="A60" s="106">
        <v>1995</v>
      </c>
      <c r="B60" s="146">
        <v>157136</v>
      </c>
      <c r="C60" s="153">
        <v>35.376998269015374</v>
      </c>
      <c r="D60" s="153">
        <v>13.108390184298951</v>
      </c>
      <c r="E60" s="153">
        <v>4.149271968231341</v>
      </c>
      <c r="F60" s="153">
        <v>4.2918236432135224</v>
      </c>
      <c r="G60" s="153">
        <v>9.2442215660319729</v>
      </c>
      <c r="H60" s="163">
        <v>66.170705630791161</v>
      </c>
      <c r="I60" s="170">
        <v>103978</v>
      </c>
      <c r="J60" s="114">
        <f t="shared" ref="J60:J81" si="2">C60/H60*100</f>
        <v>53.463232606897613</v>
      </c>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row>
    <row r="61" spans="1:111" s="43" customFormat="1" ht="12.75" customHeight="1">
      <c r="A61" s="105">
        <v>2000</v>
      </c>
      <c r="B61" s="142">
        <v>186377</v>
      </c>
      <c r="C61" s="160">
        <v>34.271932695557929</v>
      </c>
      <c r="D61" s="160">
        <v>13.644923998132816</v>
      </c>
      <c r="E61" s="160">
        <v>4.5037746073818123</v>
      </c>
      <c r="F61" s="160">
        <v>5.0489062491616457</v>
      </c>
      <c r="G61" s="160">
        <v>8.5396803253620348</v>
      </c>
      <c r="H61" s="144">
        <v>66.009217875596235</v>
      </c>
      <c r="I61" s="169">
        <v>123026</v>
      </c>
      <c r="J61" s="118">
        <f t="shared" si="2"/>
        <v>51.919919366637949</v>
      </c>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row>
    <row r="62" spans="1:111" s="43" customFormat="1" ht="12.75" customHeight="1">
      <c r="A62" s="106">
        <v>2005</v>
      </c>
      <c r="B62" s="146">
        <v>209724</v>
      </c>
      <c r="C62" s="153">
        <v>36.220461177547634</v>
      </c>
      <c r="D62" s="153">
        <v>14.083271347103812</v>
      </c>
      <c r="E62" s="153">
        <v>3.6857965707310565</v>
      </c>
      <c r="F62" s="153">
        <v>3.8665102706414141</v>
      </c>
      <c r="G62" s="153">
        <v>9.4371650359520132</v>
      </c>
      <c r="H62" s="153">
        <v>67.293204401975927</v>
      </c>
      <c r="I62" s="170">
        <v>141130</v>
      </c>
      <c r="J62" s="114">
        <f t="shared" si="2"/>
        <v>53.824842343938215</v>
      </c>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row>
    <row r="63" spans="1:111" s="43" customFormat="1" ht="12.75" customHeight="1">
      <c r="A63" s="105">
        <v>2006</v>
      </c>
      <c r="B63" s="142">
        <v>218587</v>
      </c>
      <c r="C63" s="160">
        <v>34.262787814462889</v>
      </c>
      <c r="D63" s="160">
        <v>15.198982556144694</v>
      </c>
      <c r="E63" s="160">
        <v>4.0638281325055923</v>
      </c>
      <c r="F63" s="160">
        <v>4.2317246679811706</v>
      </c>
      <c r="G63" s="160">
        <v>9.5188643423442389</v>
      </c>
      <c r="H63" s="165">
        <v>67.276187513438586</v>
      </c>
      <c r="I63" s="162">
        <v>147057</v>
      </c>
      <c r="J63" s="118">
        <f t="shared" si="2"/>
        <v>50.928551514038766</v>
      </c>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row>
    <row r="64" spans="1:111" s="43" customFormat="1" ht="12.75" customHeight="1">
      <c r="A64" s="106">
        <v>2007</v>
      </c>
      <c r="B64" s="146">
        <v>231580</v>
      </c>
      <c r="C64" s="153">
        <v>36.001381811900856</v>
      </c>
      <c r="D64" s="153">
        <v>16.164608342689352</v>
      </c>
      <c r="E64" s="153">
        <v>4.2071854218844464</v>
      </c>
      <c r="F64" s="153">
        <v>4.105708610415407</v>
      </c>
      <c r="G64" s="153">
        <v>9.5759564729251228</v>
      </c>
      <c r="H64" s="166">
        <v>70.054840659815184</v>
      </c>
      <c r="I64" s="164">
        <v>162233</v>
      </c>
      <c r="J64" s="114">
        <f t="shared" si="2"/>
        <v>51.390284344122335</v>
      </c>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row>
    <row r="65" spans="1:111" s="43" customFormat="1" ht="12.75" customHeight="1">
      <c r="A65" s="105">
        <v>2008</v>
      </c>
      <c r="B65" s="142">
        <v>236262</v>
      </c>
      <c r="C65" s="167">
        <v>36.91748990527465</v>
      </c>
      <c r="D65" s="167">
        <v>17.147912063725865</v>
      </c>
      <c r="E65" s="167">
        <v>3.9790571484199746</v>
      </c>
      <c r="F65" s="167">
        <v>4.1271977719650215</v>
      </c>
      <c r="G65" s="160">
        <v>9.116150714037806</v>
      </c>
      <c r="H65" s="165">
        <v>71.287807603423317</v>
      </c>
      <c r="I65" s="162">
        <v>168426</v>
      </c>
      <c r="J65" s="118">
        <f t="shared" si="2"/>
        <v>51.786541270350185</v>
      </c>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row>
    <row r="66" spans="1:111" s="43" customFormat="1" ht="12.75" customHeight="1">
      <c r="A66" s="106">
        <v>2009</v>
      </c>
      <c r="B66" s="146">
        <v>238747</v>
      </c>
      <c r="C66" s="168">
        <v>39.088658705659128</v>
      </c>
      <c r="D66" s="168">
        <v>17.311631140914859</v>
      </c>
      <c r="E66" s="168">
        <v>4.0021445295647693</v>
      </c>
      <c r="F66" s="168">
        <v>3.8551269754174924</v>
      </c>
      <c r="G66" s="168">
        <v>8.7163398911818781</v>
      </c>
      <c r="H66" s="166">
        <v>72.973901242738123</v>
      </c>
      <c r="I66" s="164">
        <v>174223</v>
      </c>
      <c r="J66" s="114">
        <f t="shared" si="2"/>
        <v>53.565258318362105</v>
      </c>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row>
    <row r="67" spans="1:111" s="43" customFormat="1" ht="12.75" customHeight="1">
      <c r="A67" s="105">
        <v>2010</v>
      </c>
      <c r="B67" s="142">
        <v>242282</v>
      </c>
      <c r="C67" s="160">
        <v>39.568354231845539</v>
      </c>
      <c r="D67" s="160">
        <v>17.627392872768098</v>
      </c>
      <c r="E67" s="160">
        <v>4.1303109599557537</v>
      </c>
      <c r="F67" s="160">
        <v>3.8331365928958818</v>
      </c>
      <c r="G67" s="160">
        <v>8.2424612641467387</v>
      </c>
      <c r="H67" s="161">
        <v>73.401655921612004</v>
      </c>
      <c r="I67" s="169">
        <v>177839</v>
      </c>
      <c r="J67" s="118">
        <f t="shared" si="2"/>
        <v>53.906623406564371</v>
      </c>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row>
    <row r="68" spans="1:111" s="43" customFormat="1" ht="12.75" customHeight="1">
      <c r="A68" s="106">
        <v>2011</v>
      </c>
      <c r="B68" s="146">
        <v>267259</v>
      </c>
      <c r="C68" s="153">
        <v>40.936320198758509</v>
      </c>
      <c r="D68" s="153">
        <v>18.247093643244941</v>
      </c>
      <c r="E68" s="153">
        <v>4.2333466786899603</v>
      </c>
      <c r="F68" s="153">
        <v>3.7577780355385602</v>
      </c>
      <c r="G68" s="153">
        <v>7.8702681668344194</v>
      </c>
      <c r="H68" s="163">
        <v>75.044806723066387</v>
      </c>
      <c r="I68" s="170">
        <v>200564</v>
      </c>
      <c r="J68" s="114">
        <f t="shared" si="2"/>
        <v>54.549171336830135</v>
      </c>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row>
    <row r="69" spans="1:111" s="43" customFormat="1" ht="12.75" customHeight="1">
      <c r="A69" s="108">
        <v>2012</v>
      </c>
      <c r="B69" s="142">
        <v>262321</v>
      </c>
      <c r="C69" s="160">
        <v>38.888994781203188</v>
      </c>
      <c r="D69" s="160">
        <v>20.255336019609562</v>
      </c>
      <c r="E69" s="160">
        <v>4.9488984869682557</v>
      </c>
      <c r="F69" s="160">
        <v>3.7781954170653513</v>
      </c>
      <c r="G69" s="160">
        <v>7.9429401382275913</v>
      </c>
      <c r="H69" s="160">
        <v>75.814364843073946</v>
      </c>
      <c r="I69" s="169">
        <v>198877</v>
      </c>
      <c r="J69" s="118">
        <f t="shared" si="2"/>
        <v>51.295021545980688</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row>
    <row r="70" spans="1:111" s="43" customFormat="1" ht="12.75" customHeight="1">
      <c r="A70" s="106">
        <v>2013</v>
      </c>
      <c r="B70" s="151">
        <v>251006</v>
      </c>
      <c r="C70" s="148">
        <v>39.969562480578155</v>
      </c>
      <c r="D70" s="153">
        <v>23.3452586790754</v>
      </c>
      <c r="E70" s="153">
        <v>5.4046516816331085</v>
      </c>
      <c r="F70" s="153">
        <v>4.1397416794817659</v>
      </c>
      <c r="G70" s="148">
        <v>8.7938136936965652</v>
      </c>
      <c r="H70" s="148">
        <v>81.653028214464996</v>
      </c>
      <c r="I70" s="149">
        <v>204954</v>
      </c>
      <c r="J70" s="114">
        <f t="shared" si="2"/>
        <v>48.950496208905413</v>
      </c>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row>
    <row r="71" spans="1:111" s="43" customFormat="1" ht="12.75" customHeight="1">
      <c r="A71" s="105">
        <v>2014</v>
      </c>
      <c r="B71" s="152">
        <v>229135</v>
      </c>
      <c r="C71" s="144">
        <v>38.421018177057192</v>
      </c>
      <c r="D71" s="144">
        <v>24.334126170161696</v>
      </c>
      <c r="E71" s="144">
        <v>5.6970781417068537</v>
      </c>
      <c r="F71" s="144">
        <v>4.1128592314574375</v>
      </c>
      <c r="G71" s="144">
        <v>8.6272284897549483</v>
      </c>
      <c r="H71" s="144">
        <v>81.192310210138132</v>
      </c>
      <c r="I71" s="145">
        <v>186040</v>
      </c>
      <c r="J71" s="118">
        <f t="shared" si="2"/>
        <v>47.321006235218228</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row>
    <row r="72" spans="1:111" s="43" customFormat="1" ht="12.75" customHeight="1">
      <c r="A72" s="106">
        <v>2015</v>
      </c>
      <c r="B72" s="151">
        <v>234627</v>
      </c>
      <c r="C72" s="148">
        <v>38.286301235578172</v>
      </c>
      <c r="D72" s="148">
        <v>24.669795036376886</v>
      </c>
      <c r="E72" s="148">
        <v>5.9750156631589713</v>
      </c>
      <c r="F72" s="148">
        <v>4.1090752556184924</v>
      </c>
      <c r="G72" s="150">
        <v>8.341750949379227</v>
      </c>
      <c r="H72" s="148">
        <v>81.381938140111757</v>
      </c>
      <c r="I72" s="149">
        <v>190944</v>
      </c>
      <c r="J72" s="114">
        <f t="shared" si="2"/>
        <v>47.045206971677558</v>
      </c>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row>
    <row r="73" spans="1:111" s="43" customFormat="1" ht="12.75" customHeight="1">
      <c r="A73" s="105">
        <v>2016</v>
      </c>
      <c r="B73" s="152">
        <v>240317</v>
      </c>
      <c r="C73" s="155">
        <v>38.10799901796377</v>
      </c>
      <c r="D73" s="144">
        <v>25.202128854804279</v>
      </c>
      <c r="E73" s="144">
        <v>6.1065176412821405</v>
      </c>
      <c r="F73" s="128">
        <v>4.2090239142465995</v>
      </c>
      <c r="G73" s="128">
        <v>7.727293533124997</v>
      </c>
      <c r="H73" s="144">
        <v>81.352962961421795</v>
      </c>
      <c r="I73" s="145">
        <v>195505</v>
      </c>
      <c r="J73" s="118">
        <f t="shared" si="2"/>
        <v>46.842791744456655</v>
      </c>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row>
    <row r="74" spans="1:111" s="43" customFormat="1" ht="12.75" customHeight="1">
      <c r="A74" s="106">
        <v>2017</v>
      </c>
      <c r="B74" s="151">
        <v>234277</v>
      </c>
      <c r="C74" s="154">
        <v>38.112149293357859</v>
      </c>
      <c r="D74" s="153">
        <v>25.446373310226782</v>
      </c>
      <c r="E74" s="150">
        <v>6.0287608258599867</v>
      </c>
      <c r="F74" s="150">
        <v>4.2163763408273107</v>
      </c>
      <c r="G74" s="132">
        <v>6.6856755037839815</v>
      </c>
      <c r="H74" s="148">
        <v>80.489335274055932</v>
      </c>
      <c r="I74" s="149">
        <v>188568</v>
      </c>
      <c r="J74" s="114">
        <f t="shared" si="2"/>
        <v>47.350557888931306</v>
      </c>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row>
    <row r="75" spans="1:111" s="43" customFormat="1" ht="12.75" customHeight="1">
      <c r="A75" s="105">
        <v>2018</v>
      </c>
      <c r="B75" s="152">
        <v>231145</v>
      </c>
      <c r="C75" s="155">
        <v>38.75489411408423</v>
      </c>
      <c r="D75" s="144">
        <v>25.698154837872334</v>
      </c>
      <c r="E75" s="128">
        <v>6.117372212247723</v>
      </c>
      <c r="F75" s="128">
        <v>3.9183196694715443</v>
      </c>
      <c r="G75" s="128">
        <v>5.5354863830063383</v>
      </c>
      <c r="H75" s="144">
        <v>80.024227216682164</v>
      </c>
      <c r="I75" s="145">
        <v>184972</v>
      </c>
      <c r="J75" s="118">
        <f t="shared" si="2"/>
        <v>48.428951408861884</v>
      </c>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row>
    <row r="76" spans="1:111" s="43" customFormat="1" ht="12.75" customHeight="1">
      <c r="A76" s="107">
        <v>2019</v>
      </c>
      <c r="B76" s="151">
        <v>225727</v>
      </c>
      <c r="C76" s="157">
        <v>39.109632432097179</v>
      </c>
      <c r="D76" s="158">
        <v>26.596729677885232</v>
      </c>
      <c r="E76" s="158">
        <v>5.4091889760640059</v>
      </c>
      <c r="F76" s="132">
        <v>3.5954936715590073</v>
      </c>
      <c r="G76" s="132">
        <v>4.3455147146774644</v>
      </c>
      <c r="H76" s="157">
        <v>79.056559472282899</v>
      </c>
      <c r="I76" s="159">
        <v>178452</v>
      </c>
      <c r="J76" s="114">
        <f t="shared" si="2"/>
        <v>49.470445834173887</v>
      </c>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row>
    <row r="77" spans="1:111" s="43" customFormat="1" ht="12.75" customHeight="1">
      <c r="A77" s="105">
        <v>2020</v>
      </c>
      <c r="B77" s="152">
        <v>205443</v>
      </c>
      <c r="C77" s="155">
        <v>44.649854217471514</v>
      </c>
      <c r="D77" s="144">
        <v>22.244612860988205</v>
      </c>
      <c r="E77" s="144">
        <v>5.104092132610992</v>
      </c>
      <c r="F77" s="128">
        <v>3.5094892500596275</v>
      </c>
      <c r="G77" s="128">
        <v>2.5622678796551841</v>
      </c>
      <c r="H77" s="144">
        <v>78.070316340785524</v>
      </c>
      <c r="I77" s="145">
        <v>160390</v>
      </c>
      <c r="J77" s="118">
        <f t="shared" si="2"/>
        <v>57.191844878109613</v>
      </c>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row>
    <row r="78" spans="1:111" s="43" customFormat="1" ht="12.75" customHeight="1">
      <c r="A78" s="107">
        <v>2021</v>
      </c>
      <c r="B78" s="151">
        <v>213218</v>
      </c>
      <c r="C78" s="157">
        <v>42.566293652505891</v>
      </c>
      <c r="D78" s="158">
        <v>24.408352015308278</v>
      </c>
      <c r="E78" s="158">
        <v>5.7893798834995165</v>
      </c>
      <c r="F78" s="132">
        <v>3.5189336735172452</v>
      </c>
      <c r="G78" s="132" t="s">
        <v>13</v>
      </c>
      <c r="H78" s="157">
        <v>76.282959224830932</v>
      </c>
      <c r="I78" s="159">
        <v>162649</v>
      </c>
      <c r="J78" s="114">
        <f t="shared" si="2"/>
        <v>55.800527516308129</v>
      </c>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row>
    <row r="79" spans="1:111" s="43" customFormat="1" ht="12.75" customHeight="1">
      <c r="A79" s="105">
        <v>2022</v>
      </c>
      <c r="B79" s="152">
        <v>209502</v>
      </c>
      <c r="C79" s="155">
        <v>41.703181831199707</v>
      </c>
      <c r="D79" s="144">
        <v>26.752011913967412</v>
      </c>
      <c r="E79" s="144">
        <v>5.7097306946950388</v>
      </c>
      <c r="F79" s="128" t="s">
        <v>13</v>
      </c>
      <c r="G79" s="128" t="s">
        <v>13</v>
      </c>
      <c r="H79" s="144">
        <v>74.164924439862148</v>
      </c>
      <c r="I79" s="145">
        <v>155377</v>
      </c>
      <c r="J79" s="118">
        <f t="shared" si="2"/>
        <v>56.230330100336609</v>
      </c>
      <c r="K79" s="66"/>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row>
    <row r="80" spans="1:111" s="43" customFormat="1" ht="12.75" customHeight="1">
      <c r="A80" s="107">
        <v>2023</v>
      </c>
      <c r="B80" s="156">
        <v>205519</v>
      </c>
      <c r="C80" s="157">
        <v>42.822318131170356</v>
      </c>
      <c r="D80" s="158">
        <v>26.68025827295773</v>
      </c>
      <c r="E80" s="157" t="s">
        <v>13</v>
      </c>
      <c r="F80" s="157" t="s">
        <v>13</v>
      </c>
      <c r="G80" s="157" t="s">
        <v>13</v>
      </c>
      <c r="H80" s="157">
        <v>69.502576404128078</v>
      </c>
      <c r="I80" s="159">
        <v>142841</v>
      </c>
      <c r="J80" s="114">
        <f t="shared" si="2"/>
        <v>61.612562219530822</v>
      </c>
      <c r="K80" s="66"/>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row>
    <row r="81" spans="1:111" s="43" customFormat="1" ht="12.75" customHeight="1">
      <c r="A81" s="105">
        <v>2024</v>
      </c>
      <c r="B81" s="152">
        <v>202863</v>
      </c>
      <c r="C81" s="155">
        <v>43.741342679542349</v>
      </c>
      <c r="D81" s="155" t="s">
        <v>13</v>
      </c>
      <c r="E81" s="155" t="s">
        <v>13</v>
      </c>
      <c r="F81" s="155" t="s">
        <v>13</v>
      </c>
      <c r="G81" s="155" t="s">
        <v>13</v>
      </c>
      <c r="H81" s="144">
        <v>43.741342679542349</v>
      </c>
      <c r="I81" s="145">
        <v>88735</v>
      </c>
      <c r="J81" s="118">
        <f t="shared" si="2"/>
        <v>100</v>
      </c>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row>
    <row r="82" spans="1:111" ht="12.75" customHeight="1">
      <c r="A82" s="237" t="s">
        <v>74</v>
      </c>
      <c r="B82" s="237"/>
      <c r="C82" s="237"/>
      <c r="D82" s="237"/>
      <c r="E82" s="237"/>
      <c r="F82" s="237"/>
      <c r="G82" s="237"/>
      <c r="H82" s="237"/>
      <c r="I82" s="237"/>
      <c r="J82" s="237"/>
      <c r="K82" s="67"/>
    </row>
    <row r="83" spans="1:111" s="43" customFormat="1" ht="12.75" customHeight="1">
      <c r="A83" s="105">
        <v>1990</v>
      </c>
      <c r="B83" s="142">
        <v>199818</v>
      </c>
      <c r="C83" s="160">
        <v>33.605080623367265</v>
      </c>
      <c r="D83" s="160">
        <v>25.600796725019769</v>
      </c>
      <c r="E83" s="160">
        <v>7.5163398692810457</v>
      </c>
      <c r="F83" s="160">
        <v>7.023391286070324</v>
      </c>
      <c r="G83" s="160">
        <v>11.552512786635839</v>
      </c>
      <c r="H83" s="161">
        <v>85.29812129037424</v>
      </c>
      <c r="I83" s="169">
        <v>170441</v>
      </c>
      <c r="J83" s="118">
        <f>C83/H83*100</f>
        <v>39.397210765015458</v>
      </c>
      <c r="K83" s="66"/>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row>
    <row r="84" spans="1:111" s="43" customFormat="1" ht="12.75" customHeight="1">
      <c r="A84" s="106">
        <v>1995</v>
      </c>
      <c r="B84" s="146">
        <v>234903</v>
      </c>
      <c r="C84" s="153">
        <v>29.456413924045243</v>
      </c>
      <c r="D84" s="153">
        <v>24.676994333831413</v>
      </c>
      <c r="E84" s="153">
        <v>7.4652090437329459</v>
      </c>
      <c r="F84" s="153">
        <v>5.0586837971417991</v>
      </c>
      <c r="G84" s="153">
        <v>11.147580064962986</v>
      </c>
      <c r="H84" s="163">
        <v>77.804881163714384</v>
      </c>
      <c r="I84" s="170">
        <v>182766</v>
      </c>
      <c r="J84" s="114">
        <f t="shared" ref="J84:J103" si="3">C84/H84*100</f>
        <v>37.859339264414601</v>
      </c>
      <c r="K84" s="66"/>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row>
    <row r="85" spans="1:111" s="43" customFormat="1" ht="12.75" customHeight="1">
      <c r="A85" s="105">
        <v>2000</v>
      </c>
      <c r="B85" s="142">
        <v>257679</v>
      </c>
      <c r="C85" s="160">
        <v>28.44779745342073</v>
      </c>
      <c r="D85" s="160">
        <v>30.053283348662486</v>
      </c>
      <c r="E85" s="160">
        <v>6.7331835345526798</v>
      </c>
      <c r="F85" s="160">
        <v>5.237524206473946</v>
      </c>
      <c r="G85" s="160">
        <v>9.7625340054874474</v>
      </c>
      <c r="H85" s="144">
        <v>80.234322548597277</v>
      </c>
      <c r="I85" s="169">
        <v>206747</v>
      </c>
      <c r="J85" s="118">
        <f t="shared" si="3"/>
        <v>35.455895369703072</v>
      </c>
      <c r="K85" s="66"/>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row>
    <row r="86" spans="1:111" s="43" customFormat="1" ht="12.75" customHeight="1">
      <c r="A86" s="106">
        <v>2005</v>
      </c>
      <c r="B86" s="146">
        <v>270662</v>
      </c>
      <c r="C86" s="153">
        <v>37.675403270499736</v>
      </c>
      <c r="D86" s="153">
        <v>25.996999948274969</v>
      </c>
      <c r="E86" s="153">
        <v>5.3709054096991826</v>
      </c>
      <c r="F86" s="153">
        <v>4.219654033443927</v>
      </c>
      <c r="G86" s="153">
        <v>10.04869542085701</v>
      </c>
      <c r="H86" s="153">
        <v>83.311658082774827</v>
      </c>
      <c r="I86" s="170">
        <v>225493</v>
      </c>
      <c r="J86" s="114">
        <f t="shared" si="3"/>
        <v>45.222246366849525</v>
      </c>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row>
    <row r="87" spans="1:111" s="43" customFormat="1" ht="12.75" customHeight="1">
      <c r="A87" s="105">
        <v>2008</v>
      </c>
      <c r="B87" s="142">
        <v>310417</v>
      </c>
      <c r="C87" s="167">
        <v>39.395071790526934</v>
      </c>
      <c r="D87" s="167">
        <v>29.195243817187848</v>
      </c>
      <c r="E87" s="167">
        <v>5.4094975468482724</v>
      </c>
      <c r="F87" s="167">
        <v>4.5129615968197614</v>
      </c>
      <c r="G87" s="167">
        <v>9.3686879262411527</v>
      </c>
      <c r="H87" s="165">
        <v>87.881462677623972</v>
      </c>
      <c r="I87" s="162">
        <v>272799</v>
      </c>
      <c r="J87" s="118">
        <f t="shared" si="3"/>
        <v>44.827510364774056</v>
      </c>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row>
    <row r="88" spans="1:111" s="43" customFormat="1" ht="12.75" customHeight="1">
      <c r="A88" s="106">
        <v>2009</v>
      </c>
      <c r="B88" s="146">
        <v>314718</v>
      </c>
      <c r="C88" s="168">
        <v>41.467599565325145</v>
      </c>
      <c r="D88" s="168">
        <v>29.176278446100955</v>
      </c>
      <c r="E88" s="168">
        <v>5.4836393215513572</v>
      </c>
      <c r="F88" s="168">
        <v>4.1767550632629842</v>
      </c>
      <c r="G88" s="168">
        <v>8.9486460895150586</v>
      </c>
      <c r="H88" s="166">
        <v>89.252918485755501</v>
      </c>
      <c r="I88" s="164">
        <v>280895</v>
      </c>
      <c r="J88" s="114">
        <f t="shared" si="3"/>
        <v>46.460777158724788</v>
      </c>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row>
    <row r="89" spans="1:111" s="43" customFormat="1" ht="12.75" customHeight="1">
      <c r="A89" s="105">
        <v>2010</v>
      </c>
      <c r="B89" s="142">
        <v>316223</v>
      </c>
      <c r="C89" s="160">
        <v>43.008889296477484</v>
      </c>
      <c r="D89" s="160">
        <v>29.226843082255243</v>
      </c>
      <c r="E89" s="160">
        <v>5.3146039345651648</v>
      </c>
      <c r="F89" s="160">
        <v>4.2093712348564152</v>
      </c>
      <c r="G89" s="160">
        <v>8.7258042583872779</v>
      </c>
      <c r="H89" s="161">
        <v>90.485511806541581</v>
      </c>
      <c r="I89" s="169">
        <v>286136</v>
      </c>
      <c r="J89" s="118">
        <f t="shared" si="3"/>
        <v>47.531243884027177</v>
      </c>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row>
    <row r="90" spans="1:111" s="43" customFormat="1" ht="12.75" customHeight="1">
      <c r="A90" s="106">
        <v>2011</v>
      </c>
      <c r="B90" s="146">
        <v>360371</v>
      </c>
      <c r="C90" s="153">
        <v>53.338365184767923</v>
      </c>
      <c r="D90" s="153">
        <v>20.851566857488532</v>
      </c>
      <c r="E90" s="153">
        <v>4.7659217861592635</v>
      </c>
      <c r="F90" s="153">
        <v>4.288358386218647</v>
      </c>
      <c r="G90" s="153">
        <v>7.9015792058739462</v>
      </c>
      <c r="H90" s="163">
        <v>91.145791420508303</v>
      </c>
      <c r="I90" s="170">
        <v>328463</v>
      </c>
      <c r="J90" s="114">
        <f t="shared" si="3"/>
        <v>58.519833284114199</v>
      </c>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row>
    <row r="91" spans="1:111" s="43" customFormat="1" ht="12.75" customHeight="1">
      <c r="A91" s="105">
        <v>2012</v>
      </c>
      <c r="B91" s="142">
        <v>357084</v>
      </c>
      <c r="C91" s="160">
        <v>50.713837640443145</v>
      </c>
      <c r="D91" s="160">
        <v>22.833843017329254</v>
      </c>
      <c r="E91" s="160">
        <v>5.3620436647959586</v>
      </c>
      <c r="F91" s="160">
        <v>4.3264329961577666</v>
      </c>
      <c r="G91" s="160">
        <v>8.0067995205609872</v>
      </c>
      <c r="H91" s="160">
        <v>91.242956839287118</v>
      </c>
      <c r="I91" s="169">
        <v>325814</v>
      </c>
      <c r="J91" s="118">
        <f t="shared" si="3"/>
        <v>55.581098418115857</v>
      </c>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row>
    <row r="92" spans="1:111" s="43" customFormat="1" ht="12.75" customHeight="1">
      <c r="A92" s="106">
        <v>2013</v>
      </c>
      <c r="B92" s="146">
        <v>371812</v>
      </c>
      <c r="C92" s="148">
        <v>48.44276139554399</v>
      </c>
      <c r="D92" s="148">
        <v>23.999763321248373</v>
      </c>
      <c r="E92" s="148">
        <v>5.403268318397469</v>
      </c>
      <c r="F92" s="148">
        <v>4.5001237184383509</v>
      </c>
      <c r="G92" s="148">
        <v>8.2011876970081659</v>
      </c>
      <c r="H92" s="148">
        <v>90.54710445063634</v>
      </c>
      <c r="I92" s="149">
        <v>336665</v>
      </c>
      <c r="J92" s="114">
        <f t="shared" si="3"/>
        <v>53.500066832014028</v>
      </c>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row>
    <row r="93" spans="1:111" s="43" customFormat="1" ht="12.75" customHeight="1">
      <c r="A93" s="105">
        <v>2014</v>
      </c>
      <c r="B93" s="142">
        <v>333072</v>
      </c>
      <c r="C93" s="144">
        <v>46.996745448431568</v>
      </c>
      <c r="D93" s="144">
        <v>25.201457943027332</v>
      </c>
      <c r="E93" s="144">
        <v>5.638420521689004</v>
      </c>
      <c r="F93" s="144">
        <v>4.404753326608061</v>
      </c>
      <c r="G93" s="144">
        <v>8.055315367247923</v>
      </c>
      <c r="H93" s="144">
        <v>90.296692607003891</v>
      </c>
      <c r="I93" s="145">
        <v>300753</v>
      </c>
      <c r="J93" s="118">
        <f t="shared" si="3"/>
        <v>52.047028624818367</v>
      </c>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row>
    <row r="94" spans="1:111" s="43" customFormat="1" ht="12.75" customHeight="1">
      <c r="A94" s="106">
        <v>2015</v>
      </c>
      <c r="B94" s="151">
        <v>342284</v>
      </c>
      <c r="C94" s="148">
        <v>46.76701218870879</v>
      </c>
      <c r="D94" s="148">
        <v>25.23460050718117</v>
      </c>
      <c r="E94" s="148">
        <v>5.8673499199495156</v>
      </c>
      <c r="F94" s="148">
        <v>4.3647964847904079</v>
      </c>
      <c r="G94" s="150">
        <v>7.7514578537121226</v>
      </c>
      <c r="H94" s="148">
        <v>89.985216954342008</v>
      </c>
      <c r="I94" s="149">
        <v>308005</v>
      </c>
      <c r="J94" s="114">
        <f t="shared" si="3"/>
        <v>51.971883573318614</v>
      </c>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row>
    <row r="95" spans="1:111" s="43" customFormat="1" ht="12.75" customHeight="1">
      <c r="A95" s="105">
        <v>2016</v>
      </c>
      <c r="B95" s="152">
        <v>354423</v>
      </c>
      <c r="C95" s="144">
        <v>46.059651884894606</v>
      </c>
      <c r="D95" s="144">
        <v>25.577064693882733</v>
      </c>
      <c r="E95" s="144">
        <v>5.8717972592072183</v>
      </c>
      <c r="F95" s="128">
        <v>4.4088560843963283</v>
      </c>
      <c r="G95" s="128">
        <v>7.2294969570259271</v>
      </c>
      <c r="H95" s="144">
        <v>89.146866879406801</v>
      </c>
      <c r="I95" s="145">
        <v>315957</v>
      </c>
      <c r="J95" s="118">
        <f t="shared" si="3"/>
        <v>51.667157239750985</v>
      </c>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row>
    <row r="96" spans="1:111" s="43" customFormat="1" ht="12.75" customHeight="1">
      <c r="A96" s="106">
        <v>2017</v>
      </c>
      <c r="B96" s="151">
        <v>345812</v>
      </c>
      <c r="C96" s="148">
        <v>45.848611384220327</v>
      </c>
      <c r="D96" s="153">
        <v>25.587891686812487</v>
      </c>
      <c r="E96" s="168">
        <v>5.8552045620163558</v>
      </c>
      <c r="F96" s="168">
        <v>4.4339120678287625</v>
      </c>
      <c r="G96" s="168">
        <v>6.2973523186008586</v>
      </c>
      <c r="H96" s="148">
        <v>88.0229720194788</v>
      </c>
      <c r="I96" s="149">
        <v>304394</v>
      </c>
      <c r="J96" s="114">
        <f t="shared" si="3"/>
        <v>52.087097643186134</v>
      </c>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row>
    <row r="97" spans="1:111" s="43" customFormat="1" ht="12.75" customHeight="1">
      <c r="A97" s="105">
        <v>2018</v>
      </c>
      <c r="B97" s="152">
        <v>339293</v>
      </c>
      <c r="C97" s="144">
        <v>46.090252377738416</v>
      </c>
      <c r="D97" s="128">
        <v>25.745594515654613</v>
      </c>
      <c r="E97" s="128">
        <v>5.8825263120665623</v>
      </c>
      <c r="F97" s="128">
        <v>4.076417727450905</v>
      </c>
      <c r="G97" s="128">
        <v>5.4047681502418268</v>
      </c>
      <c r="H97" s="144">
        <v>87.199559083152323</v>
      </c>
      <c r="I97" s="145">
        <v>295862</v>
      </c>
      <c r="J97" s="118">
        <f t="shared" si="3"/>
        <v>52.856061271809153</v>
      </c>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row>
    <row r="98" spans="1:111" s="43" customFormat="1" ht="12.75" customHeight="1">
      <c r="A98" s="106">
        <v>2019</v>
      </c>
      <c r="B98" s="151">
        <v>332157</v>
      </c>
      <c r="C98" s="148">
        <v>46.322070587101884</v>
      </c>
      <c r="D98" s="153">
        <v>26.389327938294237</v>
      </c>
      <c r="E98" s="168">
        <v>5.1198680142221908</v>
      </c>
      <c r="F98" s="168">
        <v>3.9366925881435586</v>
      </c>
      <c r="G98" s="132">
        <v>4.3446322070587104</v>
      </c>
      <c r="H98" s="148">
        <v>86.112591334820593</v>
      </c>
      <c r="I98" s="149">
        <v>286029</v>
      </c>
      <c r="J98" s="114">
        <f t="shared" si="3"/>
        <v>53.792447618947726</v>
      </c>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row>
    <row r="99" spans="1:111" s="43" customFormat="1" ht="12.75" customHeight="1">
      <c r="A99" s="105">
        <v>2020</v>
      </c>
      <c r="B99" s="152">
        <v>300159</v>
      </c>
      <c r="C99" s="144">
        <v>52.151359779316962</v>
      </c>
      <c r="D99" s="128">
        <v>21.754136974070409</v>
      </c>
      <c r="E99" s="128">
        <v>4.947044732958199</v>
      </c>
      <c r="F99" s="128">
        <v>3.7320220283249874</v>
      </c>
      <c r="G99" s="128">
        <v>2.4920125666729969</v>
      </c>
      <c r="H99" s="144">
        <v>85.076576081343561</v>
      </c>
      <c r="I99" s="145">
        <v>255365</v>
      </c>
      <c r="J99" s="118">
        <f t="shared" si="3"/>
        <v>61.299316664382353</v>
      </c>
      <c r="K99" s="66"/>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row>
    <row r="100" spans="1:111" s="43" customFormat="1" ht="12.75" customHeight="1">
      <c r="A100" s="106">
        <v>2021</v>
      </c>
      <c r="B100" s="151">
        <v>314082</v>
      </c>
      <c r="C100" s="148">
        <v>49.412892174655028</v>
      </c>
      <c r="D100" s="153">
        <v>23.775001432746862</v>
      </c>
      <c r="E100" s="168">
        <v>5.4377519246566184</v>
      </c>
      <c r="F100" s="168">
        <v>3.747747403544297</v>
      </c>
      <c r="G100" s="132" t="s">
        <v>13</v>
      </c>
      <c r="H100" s="148">
        <v>82.373392935602809</v>
      </c>
      <c r="I100" s="149">
        <v>258720</v>
      </c>
      <c r="J100" s="114">
        <f t="shared" si="3"/>
        <v>59.986471861471856</v>
      </c>
      <c r="K100" s="66"/>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4"/>
      <c r="DE100" s="64"/>
      <c r="DF100" s="64"/>
      <c r="DG100" s="64"/>
    </row>
    <row r="101" spans="1:111" s="43" customFormat="1" ht="12.75" customHeight="1">
      <c r="A101" s="105">
        <v>2022</v>
      </c>
      <c r="B101" s="152">
        <v>308178</v>
      </c>
      <c r="C101" s="144">
        <v>48.320775655627592</v>
      </c>
      <c r="D101" s="128">
        <v>25.923654511353828</v>
      </c>
      <c r="E101" s="128">
        <v>5.3628098047232449</v>
      </c>
      <c r="F101" s="128" t="s">
        <v>13</v>
      </c>
      <c r="G101" s="128" t="s">
        <v>13</v>
      </c>
      <c r="H101" s="144">
        <v>79.607239971704672</v>
      </c>
      <c r="I101" s="145">
        <v>245332</v>
      </c>
      <c r="J101" s="118">
        <f t="shared" si="3"/>
        <v>60.69897119006081</v>
      </c>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4"/>
      <c r="DE101" s="64"/>
      <c r="DF101" s="64"/>
      <c r="DG101" s="64"/>
    </row>
    <row r="102" spans="1:111" s="43" customFormat="1" ht="12.75" customHeight="1">
      <c r="A102" s="106">
        <v>2023</v>
      </c>
      <c r="B102" s="151">
        <v>307633</v>
      </c>
      <c r="C102" s="148">
        <v>49.265520929159095</v>
      </c>
      <c r="D102" s="153">
        <v>25.629890161328596</v>
      </c>
      <c r="E102" s="168" t="s">
        <v>13</v>
      </c>
      <c r="F102" s="168" t="s">
        <v>13</v>
      </c>
      <c r="G102" s="132" t="s">
        <v>13</v>
      </c>
      <c r="H102" s="148">
        <v>74.895411090487698</v>
      </c>
      <c r="I102" s="149">
        <v>230403</v>
      </c>
      <c r="J102" s="114">
        <f t="shared" si="3"/>
        <v>65.779091418080483</v>
      </c>
      <c r="K102" s="66"/>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c r="DA102" s="64"/>
      <c r="DB102" s="64"/>
      <c r="DC102" s="64"/>
      <c r="DD102" s="64"/>
      <c r="DE102" s="64"/>
      <c r="DF102" s="64"/>
      <c r="DG102" s="64"/>
    </row>
    <row r="103" spans="1:111" s="43" customFormat="1" ht="12.75" customHeight="1">
      <c r="A103" s="105">
        <v>2024</v>
      </c>
      <c r="B103" s="152">
        <v>303761</v>
      </c>
      <c r="C103" s="144">
        <v>49.411873150272747</v>
      </c>
      <c r="D103" s="128" t="s">
        <v>13</v>
      </c>
      <c r="E103" s="128" t="s">
        <v>13</v>
      </c>
      <c r="F103" s="128" t="s">
        <v>13</v>
      </c>
      <c r="G103" s="128" t="s">
        <v>13</v>
      </c>
      <c r="H103" s="144">
        <v>49.411873150272747</v>
      </c>
      <c r="I103" s="145">
        <v>150094</v>
      </c>
      <c r="J103" s="118">
        <f t="shared" si="3"/>
        <v>100</v>
      </c>
      <c r="K103" s="66"/>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c r="DA103" s="64"/>
      <c r="DB103" s="64"/>
      <c r="DC103" s="64"/>
      <c r="DD103" s="64"/>
      <c r="DE103" s="64"/>
      <c r="DF103" s="64"/>
      <c r="DG103" s="64"/>
    </row>
    <row r="104" spans="1:111" ht="12.75" customHeight="1">
      <c r="A104" s="237" t="s">
        <v>75</v>
      </c>
      <c r="B104" s="237"/>
      <c r="C104" s="237"/>
      <c r="D104" s="237"/>
      <c r="E104" s="237"/>
      <c r="F104" s="237"/>
      <c r="G104" s="237"/>
      <c r="H104" s="237"/>
      <c r="I104" s="237"/>
      <c r="J104" s="237"/>
      <c r="K104" s="67"/>
    </row>
    <row r="105" spans="1:111" s="43" customFormat="1" ht="12.75" customHeight="1">
      <c r="A105" s="105">
        <v>1990</v>
      </c>
      <c r="B105" s="142">
        <v>74932</v>
      </c>
      <c r="C105" s="160">
        <v>26.267816153312335</v>
      </c>
      <c r="D105" s="160">
        <v>14.990925105428923</v>
      </c>
      <c r="E105" s="160">
        <v>2.9653552554315912</v>
      </c>
      <c r="F105" s="160">
        <v>3.3150056050819408</v>
      </c>
      <c r="G105" s="160">
        <v>8.0339507820423837</v>
      </c>
      <c r="H105" s="161">
        <v>55.573052901297174</v>
      </c>
      <c r="I105" s="169">
        <v>41642</v>
      </c>
      <c r="J105" s="118">
        <f>C105/H105*100</f>
        <v>47.267182171845732</v>
      </c>
      <c r="K105" s="66"/>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c r="DA105" s="64"/>
      <c r="DB105" s="64"/>
      <c r="DC105" s="64"/>
      <c r="DD105" s="64"/>
      <c r="DE105" s="64"/>
      <c r="DF105" s="64"/>
      <c r="DG105" s="64"/>
    </row>
    <row r="106" spans="1:111" s="43" customFormat="1" ht="12.75" customHeight="1">
      <c r="A106" s="106">
        <v>1995</v>
      </c>
      <c r="B106" s="146">
        <v>72869</v>
      </c>
      <c r="C106" s="153">
        <v>21.379461773868176</v>
      </c>
      <c r="D106" s="153">
        <v>12.916329303270253</v>
      </c>
      <c r="E106" s="153">
        <v>4.8841070962960931</v>
      </c>
      <c r="F106" s="153">
        <v>3.0973390605058393</v>
      </c>
      <c r="G106" s="153">
        <v>9.0793067010662973</v>
      </c>
      <c r="H106" s="163">
        <v>51.356543935006663</v>
      </c>
      <c r="I106" s="170">
        <v>37423</v>
      </c>
      <c r="J106" s="114">
        <f t="shared" ref="J106:J125" si="4">C106/H106*100</f>
        <v>41.629479197285093</v>
      </c>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c r="DA106" s="64"/>
      <c r="DB106" s="64"/>
      <c r="DC106" s="64"/>
      <c r="DD106" s="64"/>
      <c r="DE106" s="64"/>
      <c r="DF106" s="64"/>
      <c r="DG106" s="64"/>
    </row>
    <row r="107" spans="1:111" s="43" customFormat="1" ht="12.75" customHeight="1">
      <c r="A107" s="105">
        <v>2000</v>
      </c>
      <c r="B107" s="142">
        <v>89860</v>
      </c>
      <c r="C107" s="160">
        <v>18.475406187402626</v>
      </c>
      <c r="D107" s="160">
        <v>12.388159359002895</v>
      </c>
      <c r="E107" s="160">
        <v>4.2543957266859564</v>
      </c>
      <c r="F107" s="160">
        <v>3.2294680614288898</v>
      </c>
      <c r="G107" s="160">
        <v>9.0418428666815043</v>
      </c>
      <c r="H107" s="144">
        <v>47.389272201201869</v>
      </c>
      <c r="I107" s="169">
        <v>42584</v>
      </c>
      <c r="J107" s="118">
        <f t="shared" si="4"/>
        <v>38.986473792973882</v>
      </c>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c r="DA107" s="64"/>
      <c r="DB107" s="64"/>
      <c r="DC107" s="64"/>
      <c r="DD107" s="64"/>
      <c r="DE107" s="64"/>
      <c r="DF107" s="64"/>
      <c r="DG107" s="64"/>
    </row>
    <row r="108" spans="1:111" s="43" customFormat="1" ht="12.75" customHeight="1">
      <c r="A108" s="106">
        <v>2005</v>
      </c>
      <c r="B108" s="146">
        <v>128710</v>
      </c>
      <c r="C108" s="153">
        <v>22.402299743609667</v>
      </c>
      <c r="D108" s="153">
        <v>9.752932950042732</v>
      </c>
      <c r="E108" s="153">
        <v>3.1893403775930382</v>
      </c>
      <c r="F108" s="153">
        <v>3.0611452101623806</v>
      </c>
      <c r="G108" s="153">
        <v>8.81361199595991</v>
      </c>
      <c r="H108" s="153">
        <v>47.219330277367725</v>
      </c>
      <c r="I108" s="170">
        <v>60776</v>
      </c>
      <c r="J108" s="114">
        <f t="shared" si="4"/>
        <v>47.443069632749776</v>
      </c>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c r="DA108" s="64"/>
      <c r="DB108" s="64"/>
      <c r="DC108" s="64"/>
      <c r="DD108" s="64"/>
      <c r="DE108" s="64"/>
      <c r="DF108" s="64"/>
      <c r="DG108" s="64"/>
    </row>
    <row r="109" spans="1:111" s="43" customFormat="1" ht="12.75" customHeight="1">
      <c r="A109" s="105">
        <v>2008</v>
      </c>
      <c r="B109" s="142">
        <v>131674</v>
      </c>
      <c r="C109" s="167">
        <v>21.322356729498608</v>
      </c>
      <c r="D109" s="167">
        <v>11.41835138296095</v>
      </c>
      <c r="E109" s="167">
        <v>3.6241019487522217</v>
      </c>
      <c r="F109" s="167">
        <v>3.4372769111593788</v>
      </c>
      <c r="G109" s="167">
        <v>8.8179898841077193</v>
      </c>
      <c r="H109" s="165">
        <v>48.620076856478875</v>
      </c>
      <c r="I109" s="162">
        <v>64020</v>
      </c>
      <c r="J109" s="118">
        <f t="shared" si="4"/>
        <v>43.855045298344272</v>
      </c>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c r="DA109" s="64"/>
      <c r="DB109" s="64"/>
      <c r="DC109" s="64"/>
      <c r="DD109" s="64"/>
      <c r="DE109" s="64"/>
      <c r="DF109" s="64"/>
      <c r="DG109" s="64"/>
    </row>
    <row r="110" spans="1:111" s="43" customFormat="1" ht="12.75" customHeight="1">
      <c r="A110" s="106">
        <v>2009</v>
      </c>
      <c r="B110" s="146">
        <v>134717</v>
      </c>
      <c r="C110" s="168">
        <v>23.607265601223304</v>
      </c>
      <c r="D110" s="168">
        <v>11.686721052279966</v>
      </c>
      <c r="E110" s="168">
        <v>3.7040611058737944</v>
      </c>
      <c r="F110" s="168">
        <v>3.3744813201006556</v>
      </c>
      <c r="G110" s="168">
        <v>8.277351781883505</v>
      </c>
      <c r="H110" s="166">
        <v>50.649880861361218</v>
      </c>
      <c r="I110" s="164">
        <v>68234</v>
      </c>
      <c r="J110" s="114">
        <f t="shared" si="4"/>
        <v>46.608728786235602</v>
      </c>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c r="DA110" s="64"/>
      <c r="DB110" s="64"/>
      <c r="DC110" s="64"/>
      <c r="DD110" s="64"/>
      <c r="DE110" s="64"/>
      <c r="DF110" s="64"/>
      <c r="DG110" s="64"/>
    </row>
    <row r="111" spans="1:111" s="43" customFormat="1" ht="12.75" customHeight="1">
      <c r="A111" s="105">
        <v>2010</v>
      </c>
      <c r="B111" s="142">
        <v>142633</v>
      </c>
      <c r="C111" s="160">
        <v>25.117609529351554</v>
      </c>
      <c r="D111" s="160">
        <v>11.383761121199161</v>
      </c>
      <c r="E111" s="160">
        <v>3.3554647241521947</v>
      </c>
      <c r="F111" s="160">
        <v>2.9544355093141137</v>
      </c>
      <c r="G111" s="160">
        <v>7.1820686657365407</v>
      </c>
      <c r="H111" s="161">
        <v>49.993339549753564</v>
      </c>
      <c r="I111" s="169">
        <v>71307</v>
      </c>
      <c r="J111" s="118">
        <f t="shared" si="4"/>
        <v>50.241911733770884</v>
      </c>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c r="DA111" s="64"/>
      <c r="DB111" s="64"/>
      <c r="DC111" s="64"/>
      <c r="DD111" s="64"/>
      <c r="DE111" s="64"/>
      <c r="DF111" s="64"/>
      <c r="DG111" s="64"/>
    </row>
    <row r="112" spans="1:111" s="43" customFormat="1" ht="12.75" customHeight="1">
      <c r="A112" s="106">
        <v>2011</v>
      </c>
      <c r="B112" s="146">
        <v>146581</v>
      </c>
      <c r="C112" s="153">
        <v>26.731977541427604</v>
      </c>
      <c r="D112" s="153">
        <v>9.32521950320983</v>
      </c>
      <c r="E112" s="153">
        <v>3.1450187950689381</v>
      </c>
      <c r="F112" s="153">
        <v>3.068610529331905</v>
      </c>
      <c r="G112" s="153">
        <v>6.7177874349335864</v>
      </c>
      <c r="H112" s="163">
        <v>48.988613803971866</v>
      </c>
      <c r="I112" s="170">
        <v>71808</v>
      </c>
      <c r="J112" s="114">
        <f t="shared" si="4"/>
        <v>54.567736185383239</v>
      </c>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c r="DA112" s="64"/>
      <c r="DB112" s="64"/>
      <c r="DC112" s="64"/>
      <c r="DD112" s="64"/>
      <c r="DE112" s="64"/>
      <c r="DF112" s="64"/>
      <c r="DG112" s="64"/>
    </row>
    <row r="113" spans="1:111" s="43" customFormat="1" ht="12.75" customHeight="1">
      <c r="A113" s="105">
        <v>2012</v>
      </c>
      <c r="B113" s="142">
        <v>144399</v>
      </c>
      <c r="C113" s="160">
        <v>27.716258422842266</v>
      </c>
      <c r="D113" s="160">
        <v>9.7431422655281548</v>
      </c>
      <c r="E113" s="160">
        <v>3.3532088172355765</v>
      </c>
      <c r="F113" s="160">
        <v>2.9016821446131895</v>
      </c>
      <c r="G113" s="160">
        <v>6.7438140153325161</v>
      </c>
      <c r="H113" s="160">
        <v>50.458105665551699</v>
      </c>
      <c r="I113" s="169">
        <v>72861</v>
      </c>
      <c r="J113" s="118">
        <f t="shared" si="4"/>
        <v>54.929248843688669</v>
      </c>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c r="DA113" s="64"/>
      <c r="DB113" s="64"/>
      <c r="DC113" s="64"/>
      <c r="DD113" s="64"/>
      <c r="DE113" s="64"/>
      <c r="DF113" s="64"/>
      <c r="DG113" s="64"/>
    </row>
    <row r="114" spans="1:111" s="43" customFormat="1" ht="12.75" customHeight="1">
      <c r="A114" s="106">
        <v>2013</v>
      </c>
      <c r="B114" s="146">
        <v>105208</v>
      </c>
      <c r="C114" s="148">
        <v>36.602729830431144</v>
      </c>
      <c r="D114" s="153">
        <v>13.629191696448938</v>
      </c>
      <c r="E114" s="153">
        <v>4.4739943730514788</v>
      </c>
      <c r="F114" s="153">
        <v>3.9578739259371907</v>
      </c>
      <c r="G114" s="148">
        <v>8.766443616455021</v>
      </c>
      <c r="H114" s="148">
        <v>67.430233442323768</v>
      </c>
      <c r="I114" s="149">
        <v>70942</v>
      </c>
      <c r="J114" s="114">
        <f t="shared" si="4"/>
        <v>54.282371514758545</v>
      </c>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row>
    <row r="115" spans="1:111" s="43" customFormat="1" ht="12.75" customHeight="1">
      <c r="A115" s="105">
        <v>2014</v>
      </c>
      <c r="B115" s="142">
        <v>102183</v>
      </c>
      <c r="C115" s="144">
        <v>36.597085620895839</v>
      </c>
      <c r="D115" s="144">
        <v>13.966119608936909</v>
      </c>
      <c r="E115" s="144">
        <v>4.8481645674916569</v>
      </c>
      <c r="F115" s="144">
        <v>4.2903418376833722</v>
      </c>
      <c r="G115" s="144">
        <v>8.6873550394879775</v>
      </c>
      <c r="H115" s="144">
        <v>68.389066674495751</v>
      </c>
      <c r="I115" s="145">
        <v>69882</v>
      </c>
      <c r="J115" s="118">
        <f t="shared" si="4"/>
        <v>53.513064880799057</v>
      </c>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c r="DA115" s="64"/>
      <c r="DB115" s="64"/>
      <c r="DC115" s="64"/>
      <c r="DD115" s="64"/>
      <c r="DE115" s="64"/>
      <c r="DF115" s="64"/>
      <c r="DG115" s="64"/>
    </row>
    <row r="116" spans="1:111" s="43" customFormat="1" ht="12.75" customHeight="1">
      <c r="A116" s="106">
        <v>2015</v>
      </c>
      <c r="B116" s="151">
        <v>103142</v>
      </c>
      <c r="C116" s="148">
        <v>35.489907118341705</v>
      </c>
      <c r="D116" s="148">
        <v>14.067014407321945</v>
      </c>
      <c r="E116" s="148">
        <v>4.8913148862732934</v>
      </c>
      <c r="F116" s="148">
        <v>4.2514203719144481</v>
      </c>
      <c r="G116" s="150">
        <v>8.3545015609547999</v>
      </c>
      <c r="H116" s="148">
        <v>67.054158344806197</v>
      </c>
      <c r="I116" s="149">
        <v>69161</v>
      </c>
      <c r="J116" s="114">
        <f t="shared" si="4"/>
        <v>52.927227772877771</v>
      </c>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row>
    <row r="117" spans="1:111" s="43" customFormat="1" ht="12.75" customHeight="1">
      <c r="A117" s="105">
        <v>2016</v>
      </c>
      <c r="B117" s="152">
        <v>99695</v>
      </c>
      <c r="C117" s="144">
        <v>34.889412708761725</v>
      </c>
      <c r="D117" s="144">
        <v>14.471136967751644</v>
      </c>
      <c r="E117" s="144">
        <v>5.0032599428256184</v>
      </c>
      <c r="F117" s="128">
        <v>4.4305130648477862</v>
      </c>
      <c r="G117" s="128">
        <v>7.7406088570138918</v>
      </c>
      <c r="H117" s="144">
        <v>66.534931541200663</v>
      </c>
      <c r="I117" s="145">
        <v>66332</v>
      </c>
      <c r="J117" s="118">
        <f t="shared" si="4"/>
        <v>52.437737441958632</v>
      </c>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c r="DA117" s="64"/>
      <c r="DB117" s="64"/>
      <c r="DC117" s="64"/>
      <c r="DD117" s="64"/>
      <c r="DE117" s="64"/>
      <c r="DF117" s="64"/>
      <c r="DG117" s="64"/>
    </row>
    <row r="118" spans="1:111" s="43" customFormat="1" ht="12.75" customHeight="1">
      <c r="A118" s="106">
        <v>2017</v>
      </c>
      <c r="B118" s="151">
        <v>95522</v>
      </c>
      <c r="C118" s="148">
        <v>33.757668390527833</v>
      </c>
      <c r="D118" s="148">
        <v>14.117166725989824</v>
      </c>
      <c r="E118" s="150">
        <v>4.9915202780511292</v>
      </c>
      <c r="F118" s="150">
        <v>4.462846255312912</v>
      </c>
      <c r="G118" s="168">
        <v>6.9282468960030155</v>
      </c>
      <c r="H118" s="148">
        <v>64.257448545884728</v>
      </c>
      <c r="I118" s="149">
        <v>61380</v>
      </c>
      <c r="J118" s="114">
        <f t="shared" si="4"/>
        <v>52.535027696318004</v>
      </c>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row>
    <row r="119" spans="1:111" s="43" customFormat="1" ht="12.75" customHeight="1">
      <c r="A119" s="105">
        <v>2018</v>
      </c>
      <c r="B119" s="152">
        <v>93940</v>
      </c>
      <c r="C119" s="144">
        <v>33.325526932084308</v>
      </c>
      <c r="D119" s="144">
        <v>14.284649776453055</v>
      </c>
      <c r="E119" s="144">
        <v>5.24164360229934</v>
      </c>
      <c r="F119" s="144">
        <v>4.436874600809027</v>
      </c>
      <c r="G119" s="144">
        <v>5.5790930381094315</v>
      </c>
      <c r="H119" s="144">
        <v>62.867787949755161</v>
      </c>
      <c r="I119" s="145">
        <v>59058</v>
      </c>
      <c r="J119" s="118">
        <f t="shared" si="4"/>
        <v>53.008906498696199</v>
      </c>
      <c r="K119" s="66"/>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row>
    <row r="120" spans="1:111" s="43" customFormat="1" ht="12.75" customHeight="1">
      <c r="A120" s="106">
        <v>2019</v>
      </c>
      <c r="B120" s="151">
        <v>87557</v>
      </c>
      <c r="C120" s="148">
        <v>32.377765341434724</v>
      </c>
      <c r="D120" s="148">
        <v>15.001656064049703</v>
      </c>
      <c r="E120" s="148">
        <v>4.9704763753897465</v>
      </c>
      <c r="F120" s="148">
        <v>4.0339436024532587</v>
      </c>
      <c r="G120" s="132">
        <v>4.5170574597119586</v>
      </c>
      <c r="H120" s="148">
        <v>60.900898843039386</v>
      </c>
      <c r="I120" s="149">
        <v>53323</v>
      </c>
      <c r="J120" s="114">
        <f t="shared" si="4"/>
        <v>53.164675655908347</v>
      </c>
      <c r="K120" s="66"/>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row>
    <row r="121" spans="1:111" s="43" customFormat="1" ht="12.75" customHeight="1">
      <c r="A121" s="105">
        <v>2020</v>
      </c>
      <c r="B121" s="152">
        <v>82335</v>
      </c>
      <c r="C121" s="144">
        <v>34.562458249833</v>
      </c>
      <c r="D121" s="144">
        <v>14.089998178174531</v>
      </c>
      <c r="E121" s="144">
        <v>4.6833060059512963</v>
      </c>
      <c r="F121" s="128">
        <v>3.9667213214307404</v>
      </c>
      <c r="G121" s="128">
        <v>2.7606728608732616</v>
      </c>
      <c r="H121" s="144">
        <v>60.063156616262823</v>
      </c>
      <c r="I121" s="145">
        <v>49453</v>
      </c>
      <c r="J121" s="118">
        <f t="shared" si="4"/>
        <v>57.543526176369483</v>
      </c>
      <c r="K121" s="66"/>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4"/>
      <c r="DE121" s="64"/>
      <c r="DF121" s="64"/>
      <c r="DG121" s="64"/>
    </row>
    <row r="122" spans="1:111" s="43" customFormat="1" ht="12.75" customHeight="1">
      <c r="A122" s="107">
        <v>2021</v>
      </c>
      <c r="B122" s="151">
        <v>80009</v>
      </c>
      <c r="C122" s="157">
        <v>33.88743766326288</v>
      </c>
      <c r="D122" s="158">
        <v>15.218287942606457</v>
      </c>
      <c r="E122" s="132">
        <v>5.1106750490569812</v>
      </c>
      <c r="F122" s="132">
        <v>4.1670312089889885</v>
      </c>
      <c r="G122" s="132" t="s">
        <v>13</v>
      </c>
      <c r="H122" s="157">
        <v>58.383431863915312</v>
      </c>
      <c r="I122" s="149">
        <v>46712</v>
      </c>
      <c r="J122" s="114">
        <f t="shared" si="4"/>
        <v>58.042901181709183</v>
      </c>
      <c r="K122" s="66"/>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4"/>
      <c r="DE122" s="64"/>
      <c r="DF122" s="64"/>
      <c r="DG122" s="64"/>
    </row>
    <row r="123" spans="1:111" s="43" customFormat="1" ht="12.75" customHeight="1">
      <c r="A123" s="105">
        <v>2022</v>
      </c>
      <c r="B123" s="152">
        <v>77417</v>
      </c>
      <c r="C123" s="144">
        <v>33.679941098208403</v>
      </c>
      <c r="D123" s="144">
        <v>15.720061485203507</v>
      </c>
      <c r="E123" s="144">
        <v>5.0092356975858019</v>
      </c>
      <c r="F123" s="128" t="s">
        <v>13</v>
      </c>
      <c r="G123" s="128" t="s">
        <v>13</v>
      </c>
      <c r="H123" s="144">
        <v>54.40923828099772</v>
      </c>
      <c r="I123" s="145">
        <v>42122</v>
      </c>
      <c r="J123" s="118">
        <f t="shared" si="4"/>
        <v>61.901144295142672</v>
      </c>
      <c r="K123" s="66"/>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c r="DA123" s="64"/>
      <c r="DB123" s="64"/>
      <c r="DC123" s="64"/>
      <c r="DD123" s="64"/>
      <c r="DE123" s="64"/>
      <c r="DF123" s="64"/>
      <c r="DG123" s="64"/>
    </row>
    <row r="124" spans="1:111" s="43" customFormat="1" ht="12.75" customHeight="1">
      <c r="A124" s="107">
        <v>2023</v>
      </c>
      <c r="B124" s="151">
        <v>73150</v>
      </c>
      <c r="C124" s="157">
        <v>34.318523581681475</v>
      </c>
      <c r="D124" s="158">
        <v>16.248803827751196</v>
      </c>
      <c r="E124" s="168" t="s">
        <v>13</v>
      </c>
      <c r="F124" s="168" t="s">
        <v>13</v>
      </c>
      <c r="G124" s="132" t="s">
        <v>13</v>
      </c>
      <c r="H124" s="157">
        <v>50.567327409432671</v>
      </c>
      <c r="I124" s="149">
        <v>36990</v>
      </c>
      <c r="J124" s="114">
        <f t="shared" si="4"/>
        <v>67.866991078669912</v>
      </c>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c r="DA124" s="64"/>
      <c r="DB124" s="64"/>
      <c r="DC124" s="64"/>
      <c r="DD124" s="64"/>
      <c r="DE124" s="64"/>
      <c r="DF124" s="64"/>
      <c r="DG124" s="64"/>
    </row>
    <row r="125" spans="1:111" s="43" customFormat="1" ht="12.75" customHeight="1">
      <c r="A125" s="105">
        <v>2024</v>
      </c>
      <c r="B125" s="152">
        <v>68964</v>
      </c>
      <c r="C125" s="144">
        <v>36.681456992053825</v>
      </c>
      <c r="D125" s="128" t="s">
        <v>13</v>
      </c>
      <c r="E125" s="128" t="s">
        <v>13</v>
      </c>
      <c r="F125" s="128" t="s">
        <v>13</v>
      </c>
      <c r="G125" s="128" t="s">
        <v>13</v>
      </c>
      <c r="H125" s="144">
        <v>36.681456992053825</v>
      </c>
      <c r="I125" s="145">
        <v>25297</v>
      </c>
      <c r="J125" s="118">
        <f t="shared" si="4"/>
        <v>100</v>
      </c>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c r="DA125" s="64"/>
      <c r="DB125" s="64"/>
      <c r="DC125" s="64"/>
      <c r="DD125" s="64"/>
      <c r="DE125" s="64"/>
      <c r="DF125" s="64"/>
      <c r="DG125" s="64"/>
    </row>
    <row r="126" spans="1:111" ht="12.75" customHeight="1">
      <c r="A126" s="237" t="s">
        <v>76</v>
      </c>
      <c r="B126" s="237"/>
      <c r="C126" s="237"/>
      <c r="D126" s="237"/>
      <c r="E126" s="237"/>
      <c r="F126" s="237"/>
      <c r="G126" s="237"/>
      <c r="H126" s="237"/>
      <c r="I126" s="237"/>
      <c r="J126" s="237"/>
    </row>
    <row r="127" spans="1:111" s="43" customFormat="1" ht="12.75" customHeight="1">
      <c r="A127" s="105">
        <v>1990</v>
      </c>
      <c r="B127" s="142">
        <v>100952</v>
      </c>
      <c r="C127" s="160">
        <v>23.797448292257705</v>
      </c>
      <c r="D127" s="160">
        <v>36.35589190902607</v>
      </c>
      <c r="E127" s="160">
        <v>9.453997939614867</v>
      </c>
      <c r="F127" s="160">
        <v>7.8631428797844514</v>
      </c>
      <c r="G127" s="160">
        <v>12.351414533639749</v>
      </c>
      <c r="H127" s="160">
        <v>89.82189555432285</v>
      </c>
      <c r="I127" s="169">
        <v>90677</v>
      </c>
      <c r="J127" s="118">
        <f>C127/H127*100</f>
        <v>26.49403928228768</v>
      </c>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c r="DA127" s="64"/>
      <c r="DB127" s="64"/>
      <c r="DC127" s="64"/>
      <c r="DD127" s="64"/>
      <c r="DE127" s="64"/>
      <c r="DF127" s="64"/>
      <c r="DG127" s="64"/>
    </row>
    <row r="128" spans="1:111" s="43" customFormat="1" ht="12.75" customHeight="1">
      <c r="A128" s="106">
        <v>1995</v>
      </c>
      <c r="B128" s="146">
        <v>109360</v>
      </c>
      <c r="C128" s="153">
        <v>17.27871250914411</v>
      </c>
      <c r="D128" s="153">
        <v>35.863204096561816</v>
      </c>
      <c r="E128" s="153">
        <v>11.00768105340161</v>
      </c>
      <c r="F128" s="153">
        <v>5.4928675932699349</v>
      </c>
      <c r="G128" s="153">
        <v>12.995610826627651</v>
      </c>
      <c r="H128" s="163">
        <v>82.638076079005117</v>
      </c>
      <c r="I128" s="170">
        <v>90373</v>
      </c>
      <c r="J128" s="114">
        <f t="shared" ref="J128:J165" si="5">C128/H128*100</f>
        <v>20.90889978201454</v>
      </c>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c r="DA128" s="64"/>
      <c r="DB128" s="64"/>
      <c r="DC128" s="64"/>
      <c r="DD128" s="64"/>
      <c r="DE128" s="64"/>
      <c r="DF128" s="64"/>
      <c r="DG128" s="64"/>
    </row>
    <row r="129" spans="1:111" s="43" customFormat="1" ht="12.75" customHeight="1">
      <c r="A129" s="105">
        <v>2000</v>
      </c>
      <c r="B129" s="142">
        <v>115542</v>
      </c>
      <c r="C129" s="160">
        <v>13.685932388222465</v>
      </c>
      <c r="D129" s="160">
        <v>47.23477177130394</v>
      </c>
      <c r="E129" s="160">
        <v>8.8219002613768147</v>
      </c>
      <c r="F129" s="160">
        <v>4.6121756590676988</v>
      </c>
      <c r="G129" s="160">
        <v>11.074760693081304</v>
      </c>
      <c r="H129" s="160">
        <v>85.429540773052224</v>
      </c>
      <c r="I129" s="169">
        <v>98707</v>
      </c>
      <c r="J129" s="118">
        <f t="shared" si="5"/>
        <v>16.020140415573366</v>
      </c>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row>
    <row r="130" spans="1:111" s="43" customFormat="1" ht="12.75" customHeight="1">
      <c r="A130" s="106">
        <v>2005</v>
      </c>
      <c r="B130" s="146">
        <v>119610</v>
      </c>
      <c r="C130" s="153">
        <v>29.418108853774765</v>
      </c>
      <c r="D130" s="153">
        <v>37.164116712649445</v>
      </c>
      <c r="E130" s="153">
        <v>6.8489256751107774</v>
      </c>
      <c r="F130" s="153">
        <v>4.1585151743165287</v>
      </c>
      <c r="G130" s="153">
        <v>10.321879441518268</v>
      </c>
      <c r="H130" s="163">
        <v>87.911545857369788</v>
      </c>
      <c r="I130" s="170">
        <v>105151</v>
      </c>
      <c r="J130" s="114">
        <f t="shared" si="5"/>
        <v>33.463305151639069</v>
      </c>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c r="DA130" s="64"/>
      <c r="DB130" s="64"/>
      <c r="DC130" s="64"/>
      <c r="DD130" s="64"/>
      <c r="DE130" s="64"/>
      <c r="DF130" s="64"/>
      <c r="DG130" s="64"/>
    </row>
    <row r="131" spans="1:111" s="43" customFormat="1" ht="12.75" customHeight="1">
      <c r="A131" s="105">
        <v>2010</v>
      </c>
      <c r="B131" s="142">
        <v>142238</v>
      </c>
      <c r="C131" s="160">
        <v>36.739830425062223</v>
      </c>
      <c r="D131" s="160">
        <v>38.767417989566781</v>
      </c>
      <c r="E131" s="160">
        <v>6.1643161461775335</v>
      </c>
      <c r="F131" s="160">
        <v>4.1753961669877251</v>
      </c>
      <c r="G131" s="160">
        <v>8.8000393706323212</v>
      </c>
      <c r="H131" s="160">
        <v>94.647000098426588</v>
      </c>
      <c r="I131" s="169">
        <v>134624</v>
      </c>
      <c r="J131" s="118">
        <f t="shared" si="5"/>
        <v>38.817744235797477</v>
      </c>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c r="DA131" s="64"/>
      <c r="DB131" s="64"/>
      <c r="DC131" s="64"/>
      <c r="DD131" s="64"/>
      <c r="DE131" s="64"/>
      <c r="DF131" s="64"/>
      <c r="DG131" s="64"/>
    </row>
    <row r="132" spans="1:111" s="43" customFormat="1" ht="12.75" customHeight="1">
      <c r="A132" s="106">
        <v>2011</v>
      </c>
      <c r="B132" s="146">
        <v>162454</v>
      </c>
      <c r="C132" s="153">
        <v>58.353749369052167</v>
      </c>
      <c r="D132" s="153">
        <v>19.781599714380686</v>
      </c>
      <c r="E132" s="153">
        <v>4.8136703312937819</v>
      </c>
      <c r="F132" s="153">
        <v>4.5058908983466086</v>
      </c>
      <c r="G132" s="153">
        <v>7.4925825156659727</v>
      </c>
      <c r="H132" s="163">
        <v>94.947492828739215</v>
      </c>
      <c r="I132" s="170">
        <v>154246</v>
      </c>
      <c r="J132" s="114">
        <f t="shared" si="5"/>
        <v>61.458968141799467</v>
      </c>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c r="DA132" s="64"/>
      <c r="DB132" s="64"/>
      <c r="DC132" s="64"/>
      <c r="DD132" s="64"/>
      <c r="DE132" s="64"/>
      <c r="DF132" s="64"/>
      <c r="DG132" s="64"/>
    </row>
    <row r="133" spans="1:111" s="43" customFormat="1" ht="12.75" customHeight="1">
      <c r="A133" s="105">
        <v>2012</v>
      </c>
      <c r="B133" s="142">
        <v>162864</v>
      </c>
      <c r="C133" s="160">
        <v>56.296664701837116</v>
      </c>
      <c r="D133" s="160">
        <v>21.16121426466254</v>
      </c>
      <c r="E133" s="160">
        <v>5.1349592297868156</v>
      </c>
      <c r="F133" s="160">
        <v>4.5203359858532268</v>
      </c>
      <c r="G133" s="160">
        <v>7.7058158954710674</v>
      </c>
      <c r="H133" s="160">
        <v>94.818990077610763</v>
      </c>
      <c r="I133" s="169">
        <v>154426</v>
      </c>
      <c r="J133" s="118">
        <f t="shared" si="5"/>
        <v>59.372774014738447</v>
      </c>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c r="DA133" s="64"/>
      <c r="DB133" s="64"/>
      <c r="DC133" s="64"/>
      <c r="DD133" s="64"/>
      <c r="DE133" s="64"/>
      <c r="DF133" s="64"/>
      <c r="DG133" s="64"/>
    </row>
    <row r="134" spans="1:111" s="43" customFormat="1" ht="12.75" customHeight="1">
      <c r="A134" s="106">
        <v>2013</v>
      </c>
      <c r="B134" s="146">
        <v>169706</v>
      </c>
      <c r="C134" s="153">
        <v>54.309806371018112</v>
      </c>
      <c r="D134" s="153">
        <v>21.738182503859615</v>
      </c>
      <c r="E134" s="153">
        <v>5.1129600603396463</v>
      </c>
      <c r="F134" s="153">
        <v>4.8371890210128106</v>
      </c>
      <c r="G134" s="153">
        <v>7.7357312057322662</v>
      </c>
      <c r="H134" s="163">
        <v>93.73386916196246</v>
      </c>
      <c r="I134" s="170">
        <v>159072</v>
      </c>
      <c r="J134" s="114">
        <f t="shared" si="5"/>
        <v>57.940429491048071</v>
      </c>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c r="DA134" s="64"/>
      <c r="DB134" s="64"/>
      <c r="DC134" s="64"/>
      <c r="DD134" s="64"/>
      <c r="DE134" s="64"/>
      <c r="DF134" s="64"/>
      <c r="DG134" s="64"/>
    </row>
    <row r="135" spans="1:111" s="43" customFormat="1" ht="12.75" customHeight="1">
      <c r="A135" s="105">
        <v>2014</v>
      </c>
      <c r="B135" s="142">
        <v>151648</v>
      </c>
      <c r="C135" s="160">
        <v>53.268094534711963</v>
      </c>
      <c r="D135" s="160">
        <v>22.688067102764293</v>
      </c>
      <c r="E135" s="160">
        <v>5.2898818316100442</v>
      </c>
      <c r="F135" s="160">
        <v>4.7610255328128304</v>
      </c>
      <c r="G135" s="160">
        <v>7.599177041569952</v>
      </c>
      <c r="H135" s="160">
        <v>93.606246043469085</v>
      </c>
      <c r="I135" s="169">
        <v>141952</v>
      </c>
      <c r="J135" s="118">
        <f t="shared" si="5"/>
        <v>56.906559963931471</v>
      </c>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row>
    <row r="136" spans="1:111" s="43" customFormat="1" ht="12.75" customHeight="1">
      <c r="A136" s="106">
        <v>2015</v>
      </c>
      <c r="B136" s="146">
        <v>156363</v>
      </c>
      <c r="C136" s="153">
        <v>52.868005858163379</v>
      </c>
      <c r="D136" s="153">
        <v>22.400440001790706</v>
      </c>
      <c r="E136" s="153">
        <v>5.4303127977846426</v>
      </c>
      <c r="F136" s="153">
        <v>4.7204261877809968</v>
      </c>
      <c r="G136" s="153">
        <v>7.2286922097938771</v>
      </c>
      <c r="H136" s="163">
        <v>92.6478770553136</v>
      </c>
      <c r="I136" s="170">
        <v>144867</v>
      </c>
      <c r="J136" s="114">
        <f t="shared" si="5"/>
        <v>57.063375371892846</v>
      </c>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c r="DA136" s="64"/>
      <c r="DB136" s="64"/>
      <c r="DC136" s="64"/>
      <c r="DD136" s="64"/>
      <c r="DE136" s="64"/>
      <c r="DF136" s="64"/>
      <c r="DG136" s="64"/>
    </row>
    <row r="137" spans="1:111" s="43" customFormat="1" ht="12.75" customHeight="1">
      <c r="A137" s="105">
        <v>2016</v>
      </c>
      <c r="B137" s="142">
        <v>161318</v>
      </c>
      <c r="C137" s="160">
        <v>51.971261731486877</v>
      </c>
      <c r="D137" s="160">
        <v>22.739557891865754</v>
      </c>
      <c r="E137" s="160">
        <v>5.2969910363381647</v>
      </c>
      <c r="F137" s="160">
        <v>4.6851560272257275</v>
      </c>
      <c r="G137" s="160">
        <v>6.7704781859432916</v>
      </c>
      <c r="H137" s="160">
        <v>91.463444872859824</v>
      </c>
      <c r="I137" s="169">
        <v>147547</v>
      </c>
      <c r="J137" s="118">
        <f t="shared" si="5"/>
        <v>56.821894040543008</v>
      </c>
      <c r="K137" s="66"/>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c r="DA137" s="64"/>
      <c r="DB137" s="64"/>
      <c r="DC137" s="64"/>
      <c r="DD137" s="64"/>
      <c r="DE137" s="64"/>
      <c r="DF137" s="64"/>
      <c r="DG137" s="64"/>
    </row>
    <row r="138" spans="1:111" s="43" customFormat="1" ht="12.75" customHeight="1">
      <c r="A138" s="106">
        <v>2017</v>
      </c>
      <c r="B138" s="151">
        <v>157617</v>
      </c>
      <c r="C138" s="153">
        <v>51.36121103688054</v>
      </c>
      <c r="D138" s="153">
        <v>22.373855612021547</v>
      </c>
      <c r="E138" s="153">
        <v>5.3560212413635586</v>
      </c>
      <c r="F138" s="153">
        <v>4.741239840880108</v>
      </c>
      <c r="G138" s="153">
        <v>6.0069662536401527</v>
      </c>
      <c r="H138" s="163">
        <v>89.839293984785911</v>
      </c>
      <c r="I138" s="170">
        <v>141602</v>
      </c>
      <c r="J138" s="114">
        <f t="shared" si="5"/>
        <v>57.170096467564015</v>
      </c>
      <c r="K138" s="66"/>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c r="DA138" s="64"/>
      <c r="DB138" s="64"/>
      <c r="DC138" s="64"/>
      <c r="DD138" s="64"/>
      <c r="DE138" s="64"/>
      <c r="DF138" s="64"/>
      <c r="DG138" s="64"/>
    </row>
    <row r="139" spans="1:111" s="43" customFormat="1" ht="12.75" customHeight="1">
      <c r="A139" s="105">
        <v>2018</v>
      </c>
      <c r="B139" s="152">
        <v>153664</v>
      </c>
      <c r="C139" s="160">
        <v>51.199370054144111</v>
      </c>
      <c r="D139" s="160">
        <v>22.366982507288629</v>
      </c>
      <c r="E139" s="160">
        <v>5.3825229071220324</v>
      </c>
      <c r="F139" s="160">
        <v>4.4284933361099545</v>
      </c>
      <c r="G139" s="160">
        <v>5.3239535610162436</v>
      </c>
      <c r="H139" s="160">
        <v>88.701322365680966</v>
      </c>
      <c r="I139" s="169">
        <v>136302</v>
      </c>
      <c r="J139" s="118">
        <f t="shared" si="5"/>
        <v>57.721089932649562</v>
      </c>
      <c r="K139" s="66"/>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c r="DA139" s="64"/>
      <c r="DB139" s="64"/>
      <c r="DC139" s="64"/>
      <c r="DD139" s="64"/>
      <c r="DE139" s="64"/>
      <c r="DF139" s="64"/>
      <c r="DG139" s="64"/>
    </row>
    <row r="140" spans="1:111" s="43" customFormat="1" ht="12.75" customHeight="1">
      <c r="A140" s="106">
        <v>2019</v>
      </c>
      <c r="B140" s="151">
        <v>149506</v>
      </c>
      <c r="C140" s="153">
        <v>51.134402632670259</v>
      </c>
      <c r="D140" s="153">
        <v>22.820488809813654</v>
      </c>
      <c r="E140" s="153">
        <v>4.6753976429039641</v>
      </c>
      <c r="F140" s="153">
        <v>4.4426310649739804</v>
      </c>
      <c r="G140" s="153">
        <v>4.4058432437494144</v>
      </c>
      <c r="H140" s="163">
        <v>87.478763394111269</v>
      </c>
      <c r="I140" s="170">
        <v>130786</v>
      </c>
      <c r="J140" s="114">
        <f t="shared" si="5"/>
        <v>58.453504197697001</v>
      </c>
      <c r="K140" s="66"/>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c r="CY140" s="64"/>
      <c r="CZ140" s="64"/>
      <c r="DA140" s="64"/>
      <c r="DB140" s="64"/>
      <c r="DC140" s="64"/>
      <c r="DD140" s="64"/>
      <c r="DE140" s="64"/>
      <c r="DF140" s="64"/>
      <c r="DG140" s="64"/>
    </row>
    <row r="141" spans="1:111" s="43" customFormat="1" ht="12.75" customHeight="1">
      <c r="A141" s="105">
        <v>2020</v>
      </c>
      <c r="B141" s="152">
        <v>135291</v>
      </c>
      <c r="C141" s="160">
        <v>56.212164889017004</v>
      </c>
      <c r="D141" s="160">
        <v>18.651647190130902</v>
      </c>
      <c r="E141" s="160">
        <v>4.6388895048451122</v>
      </c>
      <c r="F141" s="160">
        <v>4.1281386049330706</v>
      </c>
      <c r="G141" s="160">
        <v>2.4724482781559751</v>
      </c>
      <c r="H141" s="160">
        <v>86.103288467082066</v>
      </c>
      <c r="I141" s="169">
        <v>116490</v>
      </c>
      <c r="J141" s="118">
        <f t="shared" si="5"/>
        <v>65.284573783157356</v>
      </c>
      <c r="K141" s="66"/>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c r="CY141" s="64"/>
      <c r="CZ141" s="64"/>
      <c r="DA141" s="64"/>
      <c r="DB141" s="64"/>
      <c r="DC141" s="64"/>
      <c r="DD141" s="64"/>
      <c r="DE141" s="64"/>
      <c r="DF141" s="64"/>
      <c r="DG141" s="64"/>
    </row>
    <row r="142" spans="1:111" s="43" customFormat="1" ht="12.75" customHeight="1">
      <c r="A142" s="106">
        <v>2021</v>
      </c>
      <c r="B142" s="151">
        <v>140550</v>
      </c>
      <c r="C142" s="153">
        <v>53.71184631803628</v>
      </c>
      <c r="D142" s="153">
        <v>20.461045891141943</v>
      </c>
      <c r="E142" s="153">
        <v>4.8587691213091428</v>
      </c>
      <c r="F142" s="153">
        <v>4.2041977943792244</v>
      </c>
      <c r="G142" s="153" t="s">
        <v>13</v>
      </c>
      <c r="H142" s="163">
        <v>83.235859124866593</v>
      </c>
      <c r="I142" s="170">
        <v>116988</v>
      </c>
      <c r="J142" s="114">
        <f t="shared" si="5"/>
        <v>64.529695353369561</v>
      </c>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c r="CY142" s="64"/>
      <c r="CZ142" s="64"/>
      <c r="DA142" s="64"/>
      <c r="DB142" s="64"/>
      <c r="DC142" s="64"/>
      <c r="DD142" s="64"/>
      <c r="DE142" s="64"/>
      <c r="DF142" s="64"/>
      <c r="DG142" s="64"/>
    </row>
    <row r="143" spans="1:111" s="43" customFormat="1" ht="12.75" customHeight="1">
      <c r="A143" s="105">
        <v>2022</v>
      </c>
      <c r="B143" s="152">
        <v>136920</v>
      </c>
      <c r="C143" s="160">
        <v>52.941133508618179</v>
      </c>
      <c r="D143" s="160">
        <v>22.036955886649139</v>
      </c>
      <c r="E143" s="160">
        <v>4.7735904177621968</v>
      </c>
      <c r="F143" s="160" t="s">
        <v>13</v>
      </c>
      <c r="G143" s="160" t="s">
        <v>13</v>
      </c>
      <c r="H143" s="160">
        <v>79.751679813029511</v>
      </c>
      <c r="I143" s="169">
        <v>109196</v>
      </c>
      <c r="J143" s="118">
        <f t="shared" si="5"/>
        <v>66.382468222279215</v>
      </c>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c r="DA143" s="64"/>
      <c r="DB143" s="64"/>
      <c r="DC143" s="64"/>
      <c r="DD143" s="64"/>
      <c r="DE143" s="64"/>
      <c r="DF143" s="64"/>
      <c r="DG143" s="64"/>
    </row>
    <row r="144" spans="1:111" s="43" customFormat="1" ht="12.75" customHeight="1">
      <c r="A144" s="106">
        <v>2023</v>
      </c>
      <c r="B144" s="151">
        <v>138791</v>
      </c>
      <c r="C144" s="153">
        <v>53.62811709692992</v>
      </c>
      <c r="D144" s="153">
        <v>21.76510004250996</v>
      </c>
      <c r="E144" s="153" t="s">
        <v>13</v>
      </c>
      <c r="F144" s="153" t="s">
        <v>13</v>
      </c>
      <c r="G144" s="153" t="s">
        <v>13</v>
      </c>
      <c r="H144" s="163">
        <v>75.393217139439869</v>
      </c>
      <c r="I144" s="170">
        <v>104639</v>
      </c>
      <c r="J144" s="114">
        <f t="shared" si="5"/>
        <v>71.131222584313704</v>
      </c>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c r="DA144" s="64"/>
      <c r="DB144" s="64"/>
      <c r="DC144" s="64"/>
      <c r="DD144" s="64"/>
      <c r="DE144" s="64"/>
      <c r="DF144" s="64"/>
      <c r="DG144" s="64"/>
    </row>
    <row r="145" spans="1:111" s="43" customFormat="1" ht="12.75" customHeight="1">
      <c r="A145" s="105">
        <v>2024</v>
      </c>
      <c r="B145" s="152">
        <v>136383</v>
      </c>
      <c r="C145" s="160">
        <v>53.547729555736424</v>
      </c>
      <c r="D145" s="160" t="s">
        <v>13</v>
      </c>
      <c r="E145" s="160" t="s">
        <v>13</v>
      </c>
      <c r="F145" s="160" t="s">
        <v>13</v>
      </c>
      <c r="G145" s="160" t="s">
        <v>13</v>
      </c>
      <c r="H145" s="160">
        <v>53.547729555736424</v>
      </c>
      <c r="I145" s="169">
        <v>73030</v>
      </c>
      <c r="J145" s="118">
        <f t="shared" si="5"/>
        <v>100</v>
      </c>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c r="CY145" s="64"/>
      <c r="CZ145" s="64"/>
      <c r="DA145" s="64"/>
      <c r="DB145" s="64"/>
      <c r="DC145" s="64"/>
      <c r="DD145" s="64"/>
      <c r="DE145" s="64"/>
      <c r="DF145" s="64"/>
      <c r="DG145" s="64"/>
    </row>
    <row r="146" spans="1:111" ht="12.75" customHeight="1">
      <c r="A146" s="237" t="s">
        <v>77</v>
      </c>
      <c r="B146" s="237"/>
      <c r="C146" s="237"/>
      <c r="D146" s="237"/>
      <c r="E146" s="237"/>
      <c r="F146" s="237"/>
      <c r="G146" s="237"/>
      <c r="H146" s="237"/>
      <c r="I146" s="237"/>
      <c r="J146" s="237"/>
    </row>
    <row r="147" spans="1:111" s="43" customFormat="1" ht="12.75" customHeight="1">
      <c r="A147" s="105">
        <v>1990</v>
      </c>
      <c r="B147" s="142">
        <v>98866</v>
      </c>
      <c r="C147" s="160">
        <v>43.619646794651345</v>
      </c>
      <c r="D147" s="160">
        <v>14.618776930390629</v>
      </c>
      <c r="E147" s="160">
        <v>5.5377986365383451</v>
      </c>
      <c r="F147" s="160">
        <v>6.1659215503813245</v>
      </c>
      <c r="G147" s="160">
        <v>10.736754799425485</v>
      </c>
      <c r="H147" s="161">
        <v>80.67889871138712</v>
      </c>
      <c r="I147" s="169">
        <v>79764</v>
      </c>
      <c r="J147" s="118">
        <f>C147/H147*100</f>
        <v>54.065743944636679</v>
      </c>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4"/>
      <c r="DE147" s="64"/>
      <c r="DF147" s="64"/>
      <c r="DG147" s="64"/>
    </row>
    <row r="148" spans="1:111" s="43" customFormat="1" ht="12.75" customHeight="1">
      <c r="A148" s="106">
        <v>1995</v>
      </c>
      <c r="B148" s="146">
        <v>125543</v>
      </c>
      <c r="C148" s="153">
        <v>40.064360418342723</v>
      </c>
      <c r="D148" s="153">
        <v>14.932732211274224</v>
      </c>
      <c r="E148" s="153">
        <v>4.3793759906964151</v>
      </c>
      <c r="F148" s="153">
        <v>4.6804680468046804</v>
      </c>
      <c r="G148" s="153">
        <v>9.5377679360856433</v>
      </c>
      <c r="H148" s="163">
        <v>73.594704603203681</v>
      </c>
      <c r="I148" s="170">
        <v>92393</v>
      </c>
      <c r="J148" s="114">
        <f t="shared" si="5"/>
        <v>54.439189116058586</v>
      </c>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4"/>
      <c r="DE148" s="64"/>
      <c r="DF148" s="64"/>
      <c r="DG148" s="64"/>
    </row>
    <row r="149" spans="1:111" s="43" customFormat="1" ht="12.75" customHeight="1">
      <c r="A149" s="105">
        <v>2000</v>
      </c>
      <c r="B149" s="142">
        <v>142137</v>
      </c>
      <c r="C149" s="160">
        <v>40.447596333115229</v>
      </c>
      <c r="D149" s="160">
        <v>16.086592512857315</v>
      </c>
      <c r="E149" s="160">
        <v>5.0352828609018063</v>
      </c>
      <c r="F149" s="160">
        <v>5.7458649049860346</v>
      </c>
      <c r="G149" s="160">
        <v>8.6958357078030346</v>
      </c>
      <c r="H149" s="161">
        <v>76.011172319663416</v>
      </c>
      <c r="I149" s="169">
        <v>108040</v>
      </c>
      <c r="J149" s="118">
        <f t="shared" si="5"/>
        <v>53.212699000370236</v>
      </c>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4"/>
      <c r="DE149" s="64"/>
      <c r="DF149" s="64"/>
      <c r="DG149" s="64"/>
    </row>
    <row r="150" spans="1:111" s="43" customFormat="1" ht="12.75" customHeight="1">
      <c r="A150" s="106">
        <v>2005</v>
      </c>
      <c r="B150" s="146">
        <v>151052</v>
      </c>
      <c r="C150" s="153">
        <v>44.213913089532078</v>
      </c>
      <c r="D150" s="153">
        <v>17.15435743982205</v>
      </c>
      <c r="E150" s="153">
        <v>4.2005402113179571</v>
      </c>
      <c r="F150" s="153">
        <v>4.2680666260625477</v>
      </c>
      <c r="G150" s="153">
        <v>9.8323756057516611</v>
      </c>
      <c r="H150" s="163">
        <v>79.669252972486291</v>
      </c>
      <c r="I150" s="170">
        <v>120342</v>
      </c>
      <c r="J150" s="114">
        <f t="shared" si="5"/>
        <v>55.496834023034346</v>
      </c>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c r="CY150" s="64"/>
      <c r="CZ150" s="64"/>
      <c r="DA150" s="64"/>
      <c r="DB150" s="64"/>
      <c r="DC150" s="64"/>
      <c r="DD150" s="64"/>
      <c r="DE150" s="64"/>
      <c r="DF150" s="64"/>
      <c r="DG150" s="64"/>
    </row>
    <row r="151" spans="1:111" s="43" customFormat="1" ht="12.75" customHeight="1">
      <c r="A151" s="105">
        <v>2010</v>
      </c>
      <c r="B151" s="142">
        <v>173985</v>
      </c>
      <c r="C151" s="160">
        <v>48.134034543207747</v>
      </c>
      <c r="D151" s="160">
        <v>21.42713452309107</v>
      </c>
      <c r="E151" s="160">
        <v>4.6199385004454401</v>
      </c>
      <c r="F151" s="160">
        <v>4.2371468804782024</v>
      </c>
      <c r="G151" s="160">
        <v>8.6651148087478802</v>
      </c>
      <c r="H151" s="161">
        <v>87.083369255970339</v>
      </c>
      <c r="I151" s="169">
        <v>151512</v>
      </c>
      <c r="J151" s="118">
        <f t="shared" si="5"/>
        <v>55.273509689001528</v>
      </c>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c r="DA151" s="64"/>
      <c r="DB151" s="64"/>
      <c r="DC151" s="64"/>
      <c r="DD151" s="64"/>
      <c r="DE151" s="64"/>
      <c r="DF151" s="64"/>
      <c r="DG151" s="64"/>
    </row>
    <row r="152" spans="1:111" s="43" customFormat="1" ht="12.75" customHeight="1">
      <c r="A152" s="106">
        <v>2011</v>
      </c>
      <c r="B152" s="146">
        <v>197917</v>
      </c>
      <c r="C152" s="153">
        <v>49.221643416179511</v>
      </c>
      <c r="D152" s="153">
        <v>21.729816033994048</v>
      </c>
      <c r="E152" s="153">
        <v>4.7267288812987269</v>
      </c>
      <c r="F152" s="153">
        <v>4.1098036045412973</v>
      </c>
      <c r="G152" s="153">
        <v>8.2372913898250264</v>
      </c>
      <c r="H152" s="163">
        <v>88.025283325838615</v>
      </c>
      <c r="I152" s="170">
        <v>174217</v>
      </c>
      <c r="J152" s="114">
        <f t="shared" si="5"/>
        <v>55.917619979680509</v>
      </c>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c r="CY152" s="64"/>
      <c r="CZ152" s="64"/>
      <c r="DA152" s="64"/>
      <c r="DB152" s="64"/>
      <c r="DC152" s="64"/>
      <c r="DD152" s="64"/>
      <c r="DE152" s="64"/>
      <c r="DF152" s="64"/>
      <c r="DG152" s="64"/>
    </row>
    <row r="153" spans="1:111" s="43" customFormat="1" ht="12.75" customHeight="1">
      <c r="A153" s="105">
        <v>2012</v>
      </c>
      <c r="B153" s="142">
        <v>194220</v>
      </c>
      <c r="C153" s="160">
        <v>46.032334466069408</v>
      </c>
      <c r="D153" s="160">
        <v>24.236432911131704</v>
      </c>
      <c r="E153" s="160">
        <v>5.5524662753578413</v>
      </c>
      <c r="F153" s="160">
        <v>4.163834826485429</v>
      </c>
      <c r="G153" s="160">
        <v>8.2591906085881988</v>
      </c>
      <c r="H153" s="161">
        <v>88.244259087632585</v>
      </c>
      <c r="I153" s="169">
        <v>171388</v>
      </c>
      <c r="J153" s="118">
        <f t="shared" si="5"/>
        <v>52.16467897402385</v>
      </c>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4"/>
      <c r="DE153" s="64"/>
      <c r="DF153" s="64"/>
      <c r="DG153" s="64"/>
    </row>
    <row r="154" spans="1:111" s="43" customFormat="1" ht="12.75" customHeight="1">
      <c r="A154" s="106">
        <v>2013</v>
      </c>
      <c r="B154" s="146">
        <v>202106</v>
      </c>
      <c r="C154" s="153">
        <v>43.516273638585695</v>
      </c>
      <c r="D154" s="153">
        <v>25.898785785676825</v>
      </c>
      <c r="E154" s="153">
        <v>5.6470367035120184</v>
      </c>
      <c r="F154" s="153">
        <v>4.2170940001781245</v>
      </c>
      <c r="G154" s="153">
        <v>8.5920259665719971</v>
      </c>
      <c r="H154" s="163">
        <v>87.871216094524655</v>
      </c>
      <c r="I154" s="170">
        <v>177593</v>
      </c>
      <c r="J154" s="114">
        <f t="shared" si="5"/>
        <v>49.522785244913933</v>
      </c>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4"/>
      <c r="DE154" s="64"/>
      <c r="DF154" s="64"/>
      <c r="DG154" s="64"/>
    </row>
    <row r="155" spans="1:111" s="43" customFormat="1" ht="12.75" customHeight="1">
      <c r="A155" s="105">
        <v>2014</v>
      </c>
      <c r="B155" s="142">
        <v>181424</v>
      </c>
      <c r="C155" s="160">
        <v>41.754674133521476</v>
      </c>
      <c r="D155" s="160">
        <v>27.302341476320663</v>
      </c>
      <c r="E155" s="160">
        <v>5.9297557103801042</v>
      </c>
      <c r="F155" s="160">
        <v>4.1069538760031747</v>
      </c>
      <c r="G155" s="160">
        <v>8.4365905282652793</v>
      </c>
      <c r="H155" s="161">
        <v>87.530315724490691</v>
      </c>
      <c r="I155" s="169">
        <v>158801</v>
      </c>
      <c r="J155" s="118">
        <f t="shared" si="5"/>
        <v>47.703100106422511</v>
      </c>
      <c r="K155" s="66"/>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4"/>
      <c r="DE155" s="64"/>
      <c r="DF155" s="64"/>
      <c r="DG155" s="64"/>
    </row>
    <row r="156" spans="1:111" s="43" customFormat="1" ht="12.75" customHeight="1">
      <c r="A156" s="106">
        <v>2015</v>
      </c>
      <c r="B156" s="146">
        <v>185921</v>
      </c>
      <c r="C156" s="153">
        <v>41.635963661985464</v>
      </c>
      <c r="D156" s="153">
        <v>27.618181915975065</v>
      </c>
      <c r="E156" s="153">
        <v>6.2349062236111035</v>
      </c>
      <c r="F156" s="153">
        <v>4.06570532645586</v>
      </c>
      <c r="G156" s="153">
        <v>8.1911134298976442</v>
      </c>
      <c r="H156" s="163">
        <v>87.745870557925144</v>
      </c>
      <c r="I156" s="170">
        <v>163138</v>
      </c>
      <c r="J156" s="114">
        <f t="shared" si="5"/>
        <v>47.450624624550983</v>
      </c>
      <c r="K156" s="66"/>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c r="CY156" s="64"/>
      <c r="CZ156" s="64"/>
      <c r="DA156" s="64"/>
      <c r="DB156" s="64"/>
      <c r="DC156" s="64"/>
      <c r="DD156" s="64"/>
      <c r="DE156" s="64"/>
      <c r="DF156" s="64"/>
      <c r="DG156" s="64"/>
    </row>
    <row r="157" spans="1:111" s="43" customFormat="1" ht="12.75" customHeight="1">
      <c r="A157" s="105">
        <v>2016</v>
      </c>
      <c r="B157" s="142">
        <v>193105</v>
      </c>
      <c r="C157" s="160">
        <v>41.12115170503094</v>
      </c>
      <c r="D157" s="160">
        <v>27.947489707671991</v>
      </c>
      <c r="E157" s="160">
        <v>6.3519846715517474</v>
      </c>
      <c r="F157" s="160">
        <v>4.17803785505295</v>
      </c>
      <c r="G157" s="160">
        <v>7.6129566815980949</v>
      </c>
      <c r="H157" s="161">
        <v>87.211620620905734</v>
      </c>
      <c r="I157" s="169">
        <v>168410</v>
      </c>
      <c r="J157" s="118">
        <f t="shared" si="5"/>
        <v>47.151000534410066</v>
      </c>
      <c r="K157" s="66"/>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c r="CY157" s="64"/>
      <c r="CZ157" s="64"/>
      <c r="DA157" s="64"/>
      <c r="DB157" s="64"/>
      <c r="DC157" s="64"/>
      <c r="DD157" s="64"/>
      <c r="DE157" s="64"/>
      <c r="DF157" s="64"/>
      <c r="DG157" s="64"/>
    </row>
    <row r="158" spans="1:111" s="43" customFormat="1" ht="12.75" customHeight="1">
      <c r="A158" s="106">
        <v>2017</v>
      </c>
      <c r="B158" s="151">
        <v>188195</v>
      </c>
      <c r="C158" s="153">
        <v>41.231701161029783</v>
      </c>
      <c r="D158" s="153">
        <v>28.279709875395202</v>
      </c>
      <c r="E158" s="153">
        <v>6.2732803740800769</v>
      </c>
      <c r="F158" s="153">
        <v>4.1765190361061668</v>
      </c>
      <c r="G158" s="153">
        <v>6.5405563378410694</v>
      </c>
      <c r="H158" s="163">
        <v>86.5017667844523</v>
      </c>
      <c r="I158" s="170">
        <v>162792</v>
      </c>
      <c r="J158" s="114">
        <f t="shared" si="5"/>
        <v>47.665732959850601</v>
      </c>
      <c r="K158" s="66"/>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4"/>
      <c r="DE158" s="64"/>
      <c r="DF158" s="64"/>
      <c r="DG158" s="64"/>
    </row>
    <row r="159" spans="1:111" s="43" customFormat="1" ht="12.75" customHeight="1">
      <c r="A159" s="105">
        <v>2018</v>
      </c>
      <c r="B159" s="152">
        <v>185629</v>
      </c>
      <c r="C159" s="160">
        <v>41.860916128406664</v>
      </c>
      <c r="D159" s="160">
        <v>28.542415247617559</v>
      </c>
      <c r="E159" s="160">
        <v>6.2964299759197111</v>
      </c>
      <c r="F159" s="160">
        <v>3.7849689434301754</v>
      </c>
      <c r="G159" s="160">
        <v>5.4716666038172912</v>
      </c>
      <c r="H159" s="161">
        <v>85.956396899191404</v>
      </c>
      <c r="I159" s="169">
        <v>159560</v>
      </c>
      <c r="J159" s="118">
        <f t="shared" si="5"/>
        <v>48.700175482577087</v>
      </c>
      <c r="K159" s="66"/>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4"/>
      <c r="DE159" s="64"/>
      <c r="DF159" s="64"/>
      <c r="DG159" s="64"/>
    </row>
    <row r="160" spans="1:111" s="43" customFormat="1" ht="12.75" customHeight="1">
      <c r="A160" s="106">
        <v>2019</v>
      </c>
      <c r="B160" s="151">
        <v>182651</v>
      </c>
      <c r="C160" s="153">
        <v>42.38301460161729</v>
      </c>
      <c r="D160" s="153">
        <v>29.310543057525006</v>
      </c>
      <c r="E160" s="153">
        <v>5.4836819946236268</v>
      </c>
      <c r="F160" s="153">
        <v>3.5225648915144179</v>
      </c>
      <c r="G160" s="153">
        <v>4.2945289103262505</v>
      </c>
      <c r="H160" s="163">
        <v>84.994333455606593</v>
      </c>
      <c r="I160" s="170">
        <v>155243</v>
      </c>
      <c r="J160" s="114">
        <f t="shared" si="5"/>
        <v>49.865694427446002</v>
      </c>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c r="CY160" s="64"/>
      <c r="CZ160" s="64"/>
      <c r="DA160" s="64"/>
      <c r="DB160" s="64"/>
      <c r="DC160" s="64"/>
      <c r="DD160" s="64"/>
      <c r="DE160" s="64"/>
      <c r="DF160" s="64"/>
      <c r="DG160" s="64"/>
    </row>
    <row r="161" spans="1:111" s="43" customFormat="1" ht="12.75" customHeight="1">
      <c r="A161" s="105">
        <v>2020</v>
      </c>
      <c r="B161" s="152">
        <v>164868</v>
      </c>
      <c r="C161" s="160">
        <v>48.819055244195361</v>
      </c>
      <c r="D161" s="160">
        <v>24.300046097484049</v>
      </c>
      <c r="E161" s="160">
        <v>5.1999175097653882</v>
      </c>
      <c r="F161" s="160">
        <v>3.4069679986413375</v>
      </c>
      <c r="G161" s="160">
        <v>2.508067059708373</v>
      </c>
      <c r="H161" s="161">
        <v>84.234053909794511</v>
      </c>
      <c r="I161" s="169">
        <v>138875</v>
      </c>
      <c r="J161" s="118">
        <f t="shared" si="5"/>
        <v>57.956435643564355</v>
      </c>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c r="DA161" s="64"/>
      <c r="DB161" s="64"/>
      <c r="DC161" s="64"/>
      <c r="DD161" s="64"/>
      <c r="DE161" s="64"/>
      <c r="DF161" s="64"/>
      <c r="DG161" s="64"/>
    </row>
    <row r="162" spans="1:111" s="43" customFormat="1" ht="12.75" customHeight="1">
      <c r="A162" s="106">
        <v>2021</v>
      </c>
      <c r="B162" s="151">
        <v>173532</v>
      </c>
      <c r="C162" s="153">
        <v>45.931009842565061</v>
      </c>
      <c r="D162" s="153">
        <v>26.459096881266859</v>
      </c>
      <c r="E162" s="153">
        <v>5.9066915612106126</v>
      </c>
      <c r="F162" s="153">
        <v>3.3780513104211325</v>
      </c>
      <c r="G162" s="153" t="s">
        <v>13</v>
      </c>
      <c r="H162" s="163">
        <v>81.674849595463655</v>
      </c>
      <c r="I162" s="170">
        <v>141732</v>
      </c>
      <c r="J162" s="114">
        <f t="shared" si="5"/>
        <v>56.236418028391618</v>
      </c>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c r="DA162" s="64"/>
      <c r="DB162" s="64"/>
      <c r="DC162" s="64"/>
      <c r="DD162" s="64"/>
      <c r="DE162" s="64"/>
      <c r="DF162" s="64"/>
      <c r="DG162" s="64"/>
    </row>
    <row r="163" spans="1:111" s="43" customFormat="1" ht="12.75" customHeight="1">
      <c r="A163" s="105">
        <v>2022</v>
      </c>
      <c r="B163" s="152">
        <v>171258</v>
      </c>
      <c r="C163" s="160">
        <v>44.626820352917818</v>
      </c>
      <c r="D163" s="160">
        <v>29.031052563967812</v>
      </c>
      <c r="E163" s="160">
        <v>5.8338880519450189</v>
      </c>
      <c r="F163" s="160" t="s">
        <v>13</v>
      </c>
      <c r="G163" s="160" t="s">
        <v>13</v>
      </c>
      <c r="H163" s="161">
        <v>79.491760968830647</v>
      </c>
      <c r="I163" s="169">
        <v>136136</v>
      </c>
      <c r="J163" s="118">
        <f t="shared" si="5"/>
        <v>56.140183346065697</v>
      </c>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c r="DA163" s="64"/>
      <c r="DB163" s="64"/>
      <c r="DC163" s="64"/>
      <c r="DD163" s="64"/>
      <c r="DE163" s="64"/>
      <c r="DF163" s="64"/>
      <c r="DG163" s="64"/>
    </row>
    <row r="164" spans="1:111" s="43" customFormat="1" ht="12.75" customHeight="1">
      <c r="A164" s="106">
        <v>2023</v>
      </c>
      <c r="B164" s="151">
        <v>168842</v>
      </c>
      <c r="C164" s="153">
        <v>45.679392568199859</v>
      </c>
      <c r="D164" s="153">
        <v>28.806813470581965</v>
      </c>
      <c r="E164" s="153" t="s">
        <v>13</v>
      </c>
      <c r="F164" s="153" t="s">
        <v>13</v>
      </c>
      <c r="G164" s="153" t="s">
        <v>13</v>
      </c>
      <c r="H164" s="163">
        <v>74.486206038781816</v>
      </c>
      <c r="I164" s="170">
        <v>125764</v>
      </c>
      <c r="J164" s="114">
        <f t="shared" si="5"/>
        <v>61.325975636907224</v>
      </c>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c r="DA164" s="64"/>
      <c r="DB164" s="64"/>
      <c r="DC164" s="64"/>
      <c r="DD164" s="64"/>
      <c r="DE164" s="64"/>
      <c r="DF164" s="64"/>
      <c r="DG164" s="64"/>
    </row>
    <row r="165" spans="1:111" s="43" customFormat="1" ht="12.75" customHeight="1">
      <c r="A165" s="105">
        <v>2024</v>
      </c>
      <c r="B165" s="152">
        <v>167378</v>
      </c>
      <c r="C165" s="160">
        <v>46.04189319982315</v>
      </c>
      <c r="D165" s="160" t="s">
        <v>13</v>
      </c>
      <c r="E165" s="160" t="s">
        <v>13</v>
      </c>
      <c r="F165" s="160" t="s">
        <v>13</v>
      </c>
      <c r="G165" s="160" t="s">
        <v>13</v>
      </c>
      <c r="H165" s="161">
        <v>46.04189319982315</v>
      </c>
      <c r="I165" s="169">
        <v>77064</v>
      </c>
      <c r="J165" s="118">
        <f t="shared" si="5"/>
        <v>100</v>
      </c>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row>
    <row r="166" spans="1:111" ht="12.75" customHeight="1">
      <c r="A166" s="237" t="s">
        <v>78</v>
      </c>
      <c r="B166" s="237"/>
      <c r="C166" s="237"/>
      <c r="D166" s="237"/>
      <c r="E166" s="237"/>
      <c r="F166" s="237"/>
      <c r="G166" s="237"/>
      <c r="H166" s="237"/>
      <c r="I166" s="237"/>
      <c r="J166" s="237"/>
    </row>
    <row r="167" spans="1:111" s="43" customFormat="1" ht="12.75" customHeight="1">
      <c r="A167" s="105">
        <v>1990</v>
      </c>
      <c r="B167" s="142">
        <v>46600</v>
      </c>
      <c r="C167" s="160">
        <v>31.950643776824034</v>
      </c>
      <c r="D167" s="160">
        <v>20.650214592274679</v>
      </c>
      <c r="E167" s="160">
        <v>3.7467811158798283</v>
      </c>
      <c r="F167" s="160">
        <v>3.7467811158798283</v>
      </c>
      <c r="G167" s="160">
        <v>7.9098712446351929</v>
      </c>
      <c r="H167" s="161">
        <v>68.004291845493555</v>
      </c>
      <c r="I167" s="169">
        <v>31690</v>
      </c>
      <c r="J167" s="118">
        <f>C167/H167*100</f>
        <v>46.983275481224368</v>
      </c>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row>
    <row r="168" spans="1:111" s="43" customFormat="1" ht="12.75" customHeight="1">
      <c r="A168" s="106">
        <v>1995</v>
      </c>
      <c r="B168" s="146">
        <v>41276</v>
      </c>
      <c r="C168" s="153">
        <v>24.92247310785929</v>
      </c>
      <c r="D168" s="153">
        <v>18.318150983622445</v>
      </c>
      <c r="E168" s="153">
        <v>6.146428917530768</v>
      </c>
      <c r="F168" s="153">
        <v>3.36515166198275</v>
      </c>
      <c r="G168" s="153">
        <v>9.8459153018703365</v>
      </c>
      <c r="H168" s="163">
        <v>62.598119972865582</v>
      </c>
      <c r="I168" s="170">
        <v>25838</v>
      </c>
      <c r="J168" s="114">
        <f t="shared" ref="J168:J185" si="6">C168/H168*100</f>
        <v>39.813453053641929</v>
      </c>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c r="DA168" s="64"/>
      <c r="DB168" s="64"/>
      <c r="DC168" s="64"/>
      <c r="DD168" s="64"/>
      <c r="DE168" s="64"/>
      <c r="DF168" s="64"/>
      <c r="DG168" s="64"/>
    </row>
    <row r="169" spans="1:111" s="43" customFormat="1" ht="12.75" customHeight="1">
      <c r="A169" s="105">
        <v>2000</v>
      </c>
      <c r="B169" s="142">
        <v>45620</v>
      </c>
      <c r="C169" s="160">
        <v>22.398071021481805</v>
      </c>
      <c r="D169" s="160">
        <v>18.776852257781677</v>
      </c>
      <c r="E169" s="160">
        <v>5.6685664182376154</v>
      </c>
      <c r="F169" s="160">
        <v>3.6365629110039452</v>
      </c>
      <c r="G169" s="160">
        <v>10.015344147303814</v>
      </c>
      <c r="H169" s="161">
        <v>60.495396755808862</v>
      </c>
      <c r="I169" s="169">
        <v>27598</v>
      </c>
      <c r="J169" s="118">
        <f t="shared" si="6"/>
        <v>37.024422059569531</v>
      </c>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row>
    <row r="170" spans="1:111" s="43" customFormat="1" ht="12.75" customHeight="1">
      <c r="A170" s="106">
        <v>2005</v>
      </c>
      <c r="B170" s="146">
        <v>70038</v>
      </c>
      <c r="C170" s="153">
        <v>28.066192638282079</v>
      </c>
      <c r="D170" s="153">
        <v>12.748793512093433</v>
      </c>
      <c r="E170" s="153">
        <v>3.8836060424341077</v>
      </c>
      <c r="F170" s="153">
        <v>3.2525200605385649</v>
      </c>
      <c r="G170" s="153">
        <v>9.1436077557897129</v>
      </c>
      <c r="H170" s="163">
        <v>57.094720009137902</v>
      </c>
      <c r="I170" s="170">
        <v>39988</v>
      </c>
      <c r="J170" s="114">
        <f t="shared" si="6"/>
        <v>49.157247174152246</v>
      </c>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row>
    <row r="171" spans="1:111" s="43" customFormat="1" ht="12.75" customHeight="1">
      <c r="A171" s="105">
        <v>2010</v>
      </c>
      <c r="B171" s="142">
        <v>74336</v>
      </c>
      <c r="C171" s="160">
        <v>31.888990529487732</v>
      </c>
      <c r="D171" s="160">
        <v>14.540733964700816</v>
      </c>
      <c r="E171" s="160">
        <v>3.7895501506672402</v>
      </c>
      <c r="F171" s="160">
        <v>3.0927141627206201</v>
      </c>
      <c r="G171" s="160">
        <v>7.1970512268618165</v>
      </c>
      <c r="H171" s="161">
        <v>60.509040034438222</v>
      </c>
      <c r="I171" s="169">
        <v>44980</v>
      </c>
      <c r="J171" s="118">
        <f t="shared" si="6"/>
        <v>52.701200533570479</v>
      </c>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row>
    <row r="172" spans="1:111" s="43" customFormat="1" ht="12.75" customHeight="1">
      <c r="A172" s="106">
        <v>2011</v>
      </c>
      <c r="B172" s="146">
        <v>77239</v>
      </c>
      <c r="C172" s="153">
        <v>35.210191742513494</v>
      </c>
      <c r="D172" s="153">
        <v>10.239645774802884</v>
      </c>
      <c r="E172" s="153">
        <v>3.4322039384248888</v>
      </c>
      <c r="F172" s="153">
        <v>3.3519336086691958</v>
      </c>
      <c r="G172" s="153">
        <v>6.6235968875826972</v>
      </c>
      <c r="H172" s="163">
        <v>58.857571951993158</v>
      </c>
      <c r="I172" s="170">
        <v>45461</v>
      </c>
      <c r="J172" s="114">
        <f t="shared" si="6"/>
        <v>59.822705175865032</v>
      </c>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c r="DA172" s="64"/>
      <c r="DB172" s="64"/>
      <c r="DC172" s="64"/>
      <c r="DD172" s="64"/>
      <c r="DE172" s="64"/>
      <c r="DF172" s="64"/>
      <c r="DG172" s="64"/>
    </row>
    <row r="173" spans="1:111" s="43" customFormat="1" ht="12.75" customHeight="1">
      <c r="A173" s="105">
        <v>2012</v>
      </c>
      <c r="B173" s="142">
        <v>76298</v>
      </c>
      <c r="C173" s="160">
        <v>35.927547248944926</v>
      </c>
      <c r="D173" s="160">
        <v>10.494377310021234</v>
      </c>
      <c r="E173" s="160">
        <v>3.4653595113895515</v>
      </c>
      <c r="F173" s="160">
        <v>3.1009987155626622</v>
      </c>
      <c r="G173" s="160">
        <v>6.4785446538572433</v>
      </c>
      <c r="H173" s="161">
        <v>59.466827439775614</v>
      </c>
      <c r="I173" s="169">
        <v>45372</v>
      </c>
      <c r="J173" s="118">
        <f t="shared" si="6"/>
        <v>60.416115666049549</v>
      </c>
      <c r="K173" s="66"/>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c r="DA173" s="64"/>
      <c r="DB173" s="64"/>
      <c r="DC173" s="64"/>
      <c r="DD173" s="64"/>
      <c r="DE173" s="64"/>
      <c r="DF173" s="64"/>
      <c r="DG173" s="64"/>
    </row>
    <row r="174" spans="1:111" s="43" customFormat="1" ht="12.75" customHeight="1">
      <c r="A174" s="106">
        <v>2013</v>
      </c>
      <c r="B174" s="146">
        <v>56308</v>
      </c>
      <c r="C174" s="153">
        <v>46.40903601619663</v>
      </c>
      <c r="D174" s="153">
        <v>14.35675214889536</v>
      </c>
      <c r="E174" s="153">
        <v>4.5357675641116719</v>
      </c>
      <c r="F174" s="153">
        <v>4.0775733465937343</v>
      </c>
      <c r="G174" s="153">
        <v>8.0183988065638996</v>
      </c>
      <c r="H174" s="163">
        <v>77.397527882361288</v>
      </c>
      <c r="I174" s="170">
        <v>43581</v>
      </c>
      <c r="J174" s="114">
        <f t="shared" si="6"/>
        <v>59.961910006654286</v>
      </c>
      <c r="K174" s="66"/>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c r="DA174" s="64"/>
      <c r="DB174" s="64"/>
      <c r="DC174" s="64"/>
      <c r="DD174" s="64"/>
      <c r="DE174" s="64"/>
      <c r="DF174" s="64"/>
      <c r="DG174" s="64"/>
    </row>
    <row r="175" spans="1:111" s="43" customFormat="1" ht="12.75" customHeight="1">
      <c r="A175" s="105">
        <v>2014</v>
      </c>
      <c r="B175" s="142">
        <v>54472</v>
      </c>
      <c r="C175" s="160">
        <v>46.102584814216478</v>
      </c>
      <c r="D175" s="160">
        <v>14.770891467175797</v>
      </c>
      <c r="E175" s="160">
        <v>4.8795711558231751</v>
      </c>
      <c r="F175" s="160">
        <v>4.4261271846086059</v>
      </c>
      <c r="G175" s="160">
        <v>8.1050815097664852</v>
      </c>
      <c r="H175" s="161">
        <v>78.284256131590553</v>
      </c>
      <c r="I175" s="169">
        <v>42643</v>
      </c>
      <c r="J175" s="118">
        <f t="shared" si="6"/>
        <v>58.891259995778903</v>
      </c>
      <c r="K175" s="66"/>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c r="DA175" s="64"/>
      <c r="DB175" s="64"/>
      <c r="DC175" s="64"/>
      <c r="DD175" s="64"/>
      <c r="DE175" s="64"/>
      <c r="DF175" s="64"/>
      <c r="DG175" s="64"/>
    </row>
    <row r="176" spans="1:111" s="43" customFormat="1" ht="12.75" customHeight="1">
      <c r="A176" s="106">
        <v>2015</v>
      </c>
      <c r="B176" s="146">
        <v>54436</v>
      </c>
      <c r="C176" s="153">
        <v>44.428319494452204</v>
      </c>
      <c r="D176" s="153">
        <v>14.650231464472041</v>
      </c>
      <c r="E176" s="153">
        <v>4.8093173635094422</v>
      </c>
      <c r="F176" s="153">
        <v>4.2306561834080387</v>
      </c>
      <c r="G176" s="153">
        <v>7.8514218531853919</v>
      </c>
      <c r="H176" s="163">
        <v>75.969946359027119</v>
      </c>
      <c r="I176" s="170">
        <v>41355</v>
      </c>
      <c r="J176" s="114">
        <f t="shared" si="6"/>
        <v>58.481441180026593</v>
      </c>
      <c r="K176" s="66"/>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c r="CY176" s="64"/>
      <c r="CZ176" s="64"/>
      <c r="DA176" s="64"/>
      <c r="DB176" s="64"/>
      <c r="DC176" s="64"/>
      <c r="DD176" s="64"/>
      <c r="DE176" s="64"/>
      <c r="DF176" s="64"/>
      <c r="DG176" s="64"/>
    </row>
    <row r="177" spans="1:111" s="43" customFormat="1" ht="12.75" customHeight="1">
      <c r="A177" s="105">
        <v>2016</v>
      </c>
      <c r="B177" s="142">
        <v>52483</v>
      </c>
      <c r="C177" s="160">
        <v>43.080616580607057</v>
      </c>
      <c r="D177" s="160">
        <v>14.919116666349103</v>
      </c>
      <c r="E177" s="160">
        <v>4.9139721433607075</v>
      </c>
      <c r="F177" s="160">
        <v>4.515747956481146</v>
      </c>
      <c r="G177" s="160">
        <v>7.3318979479069419</v>
      </c>
      <c r="H177" s="161">
        <v>74.761351294704951</v>
      </c>
      <c r="I177" s="169">
        <v>39237</v>
      </c>
      <c r="J177" s="118">
        <f t="shared" si="6"/>
        <v>57.624181257486562</v>
      </c>
      <c r="K177" s="66"/>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c r="CY177" s="64"/>
      <c r="CZ177" s="64"/>
      <c r="DA177" s="64"/>
      <c r="DB177" s="64"/>
      <c r="DC177" s="64"/>
      <c r="DD177" s="64"/>
      <c r="DE177" s="64"/>
      <c r="DF177" s="64"/>
      <c r="DG177" s="64"/>
    </row>
    <row r="178" spans="1:111" s="43" customFormat="1" ht="12.75" customHeight="1">
      <c r="A178" s="106">
        <v>2017</v>
      </c>
      <c r="B178" s="151">
        <v>49440</v>
      </c>
      <c r="C178" s="153">
        <v>41.573624595469255</v>
      </c>
      <c r="D178" s="153">
        <v>14.342637540453074</v>
      </c>
      <c r="E178" s="153">
        <v>4.9555016181229776</v>
      </c>
      <c r="F178" s="153">
        <v>4.540857605177993</v>
      </c>
      <c r="G178" s="153">
        <v>6.6019417475728162</v>
      </c>
      <c r="H178" s="163">
        <v>72.014563106796118</v>
      </c>
      <c r="I178" s="170">
        <v>35604</v>
      </c>
      <c r="J178" s="114">
        <f t="shared" si="6"/>
        <v>57.729468599033815</v>
      </c>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c r="DA178" s="64"/>
      <c r="DB178" s="64"/>
      <c r="DC178" s="64"/>
      <c r="DD178" s="64"/>
      <c r="DE178" s="64"/>
      <c r="DF178" s="64"/>
      <c r="DG178" s="64"/>
    </row>
    <row r="179" spans="1:111" s="43" customFormat="1" ht="12.75" customHeight="1">
      <c r="A179" s="105">
        <v>2018</v>
      </c>
      <c r="B179" s="152">
        <v>48424</v>
      </c>
      <c r="C179" s="160">
        <v>40.128861721460432</v>
      </c>
      <c r="D179" s="160">
        <v>14.459772013877418</v>
      </c>
      <c r="E179" s="160">
        <v>5.1049066578556088</v>
      </c>
      <c r="F179" s="160">
        <v>4.4131009416818108</v>
      </c>
      <c r="G179" s="160">
        <v>5.3754336692549147</v>
      </c>
      <c r="H179" s="161">
        <v>69.482075004130181</v>
      </c>
      <c r="I179" s="169">
        <v>33646</v>
      </c>
      <c r="J179" s="118">
        <f t="shared" si="6"/>
        <v>57.754264994352965</v>
      </c>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row>
    <row r="180" spans="1:111" s="43" customFormat="1" ht="12.75" customHeight="1">
      <c r="A180" s="106">
        <v>2019</v>
      </c>
      <c r="B180" s="151">
        <v>44481</v>
      </c>
      <c r="C180" s="153">
        <v>39.299925811020437</v>
      </c>
      <c r="D180" s="153">
        <v>14.916481194217756</v>
      </c>
      <c r="E180" s="153">
        <v>4.8515096333265886</v>
      </c>
      <c r="F180" s="153">
        <v>4.1590791573930437</v>
      </c>
      <c r="G180" s="153">
        <v>4.4738202828173828</v>
      </c>
      <c r="H180" s="163">
        <v>67.700816078775205</v>
      </c>
      <c r="I180" s="170">
        <v>30114</v>
      </c>
      <c r="J180" s="114">
        <f t="shared" si="6"/>
        <v>58.049412233512655</v>
      </c>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row>
    <row r="181" spans="1:111" s="43" customFormat="1" ht="12.75" customHeight="1">
      <c r="A181" s="105">
        <v>2020</v>
      </c>
      <c r="B181" s="152">
        <v>41760</v>
      </c>
      <c r="C181" s="160">
        <v>41.22126436781609</v>
      </c>
      <c r="D181" s="160">
        <v>14.281609195402298</v>
      </c>
      <c r="E181" s="160">
        <v>4.6527777777777777</v>
      </c>
      <c r="F181" s="160">
        <v>4.0062260536398471</v>
      </c>
      <c r="G181" s="160">
        <v>2.7394636015325671</v>
      </c>
      <c r="H181" s="161">
        <v>66.901340996168585</v>
      </c>
      <c r="I181" s="169">
        <v>27938</v>
      </c>
      <c r="J181" s="118">
        <f t="shared" si="6"/>
        <v>61.615004653160568</v>
      </c>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row>
    <row r="182" spans="1:111" s="43" customFormat="1" ht="12.75" customHeight="1">
      <c r="A182" s="106">
        <v>2021</v>
      </c>
      <c r="B182" s="151">
        <v>40323</v>
      </c>
      <c r="C182" s="153">
        <v>39.82590581057957</v>
      </c>
      <c r="D182" s="153">
        <v>14.998884011606279</v>
      </c>
      <c r="E182" s="153">
        <v>4.9475485454951267</v>
      </c>
      <c r="F182" s="153">
        <v>4.1985963345981201</v>
      </c>
      <c r="G182" s="153" t="s">
        <v>13</v>
      </c>
      <c r="H182" s="163">
        <v>63.970934702279095</v>
      </c>
      <c r="I182" s="170">
        <v>25795</v>
      </c>
      <c r="J182" s="114">
        <f t="shared" si="6"/>
        <v>62.256251211475089</v>
      </c>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c r="CY182" s="64"/>
      <c r="CZ182" s="64"/>
      <c r="DA182" s="64"/>
      <c r="DB182" s="64"/>
      <c r="DC182" s="64"/>
      <c r="DD182" s="64"/>
      <c r="DE182" s="64"/>
      <c r="DF182" s="64"/>
      <c r="DG182" s="64"/>
    </row>
    <row r="183" spans="1:111" s="43" customFormat="1" ht="12.75" customHeight="1">
      <c r="A183" s="105">
        <v>2022</v>
      </c>
      <c r="B183" s="152">
        <v>39173</v>
      </c>
      <c r="C183" s="160">
        <v>38.628647282567073</v>
      </c>
      <c r="D183" s="160">
        <v>14.913333163148087</v>
      </c>
      <c r="E183" s="160">
        <v>4.8681489801649098</v>
      </c>
      <c r="F183" s="160" t="s">
        <v>13</v>
      </c>
      <c r="G183" s="160" t="s">
        <v>13</v>
      </c>
      <c r="H183" s="161">
        <v>58.410129425880072</v>
      </c>
      <c r="I183" s="169">
        <v>22881</v>
      </c>
      <c r="J183" s="118">
        <f t="shared" si="6"/>
        <v>66.133473187360693</v>
      </c>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c r="DA183" s="64"/>
      <c r="DB183" s="64"/>
      <c r="DC183" s="64"/>
      <c r="DD183" s="64"/>
      <c r="DE183" s="64"/>
      <c r="DF183" s="64"/>
      <c r="DG183" s="64"/>
    </row>
    <row r="184" spans="1:111" s="43" customFormat="1" ht="12.75" customHeight="1">
      <c r="A184" s="106">
        <v>2023</v>
      </c>
      <c r="B184" s="151">
        <v>36473</v>
      </c>
      <c r="C184" s="153">
        <v>38.993227867189425</v>
      </c>
      <c r="D184" s="153">
        <v>15.603323006059277</v>
      </c>
      <c r="E184" s="153" t="s">
        <v>13</v>
      </c>
      <c r="F184" s="153" t="s">
        <v>13</v>
      </c>
      <c r="G184" s="153" t="s">
        <v>13</v>
      </c>
      <c r="H184" s="163">
        <v>54.596550873248702</v>
      </c>
      <c r="I184" s="170">
        <v>19913</v>
      </c>
      <c r="J184" s="114">
        <f t="shared" si="6"/>
        <v>71.420679957816503</v>
      </c>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c r="CY184" s="64"/>
      <c r="CZ184" s="64"/>
      <c r="DA184" s="64"/>
      <c r="DB184" s="64"/>
      <c r="DC184" s="64"/>
      <c r="DD184" s="64"/>
      <c r="DE184" s="64"/>
      <c r="DF184" s="64"/>
      <c r="DG184" s="64"/>
    </row>
    <row r="185" spans="1:111" s="43" customFormat="1" ht="12.75" customHeight="1">
      <c r="A185" s="105">
        <v>2024</v>
      </c>
      <c r="B185" s="152">
        <v>33479</v>
      </c>
      <c r="C185" s="160">
        <v>40.700140386510945</v>
      </c>
      <c r="D185" s="160" t="s">
        <v>13</v>
      </c>
      <c r="E185" s="160" t="s">
        <v>13</v>
      </c>
      <c r="F185" s="160" t="s">
        <v>13</v>
      </c>
      <c r="G185" s="160" t="s">
        <v>13</v>
      </c>
      <c r="H185" s="161">
        <v>40.700140386510945</v>
      </c>
      <c r="I185" s="169">
        <v>13626</v>
      </c>
      <c r="J185" s="118">
        <f t="shared" si="6"/>
        <v>100</v>
      </c>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c r="CY185" s="64"/>
      <c r="CZ185" s="64"/>
      <c r="DA185" s="64"/>
      <c r="DB185" s="64"/>
      <c r="DC185" s="64"/>
      <c r="DD185" s="64"/>
      <c r="DE185" s="64"/>
      <c r="DF185" s="64"/>
      <c r="DG185" s="64"/>
    </row>
    <row r="186" spans="1:111" ht="12.75" customHeight="1">
      <c r="A186" s="237" t="s">
        <v>79</v>
      </c>
      <c r="B186" s="237"/>
      <c r="C186" s="237"/>
      <c r="D186" s="237"/>
      <c r="E186" s="237"/>
      <c r="F186" s="237"/>
      <c r="G186" s="237"/>
      <c r="H186" s="237"/>
      <c r="I186" s="237"/>
      <c r="J186" s="237"/>
    </row>
    <row r="187" spans="1:111" s="43" customFormat="1" ht="12.75" customHeight="1">
      <c r="A187" s="105">
        <v>1990</v>
      </c>
      <c r="B187" s="142">
        <v>28332</v>
      </c>
      <c r="C187" s="160">
        <v>16.920796272765777</v>
      </c>
      <c r="D187" s="160">
        <v>5.6826203586051109</v>
      </c>
      <c r="E187" s="160">
        <v>1.6800790625441198</v>
      </c>
      <c r="F187" s="160">
        <v>2.6048284625158833</v>
      </c>
      <c r="G187" s="160">
        <v>8.2380347310461666</v>
      </c>
      <c r="H187" s="161">
        <v>35.12635888747706</v>
      </c>
      <c r="I187" s="169">
        <v>9952</v>
      </c>
      <c r="J187" s="118">
        <f>C187/H187*100</f>
        <v>48.171221864951761</v>
      </c>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c r="DA187" s="64"/>
      <c r="DB187" s="64"/>
      <c r="DC187" s="64"/>
      <c r="DD187" s="64"/>
      <c r="DE187" s="64"/>
      <c r="DF187" s="64"/>
      <c r="DG187" s="64"/>
    </row>
    <row r="188" spans="1:111" s="43" customFormat="1" ht="12.75" customHeight="1">
      <c r="A188" s="106">
        <v>1995</v>
      </c>
      <c r="B188" s="146">
        <v>31593</v>
      </c>
      <c r="C188" s="153">
        <v>16.750546007026873</v>
      </c>
      <c r="D188" s="153">
        <v>5.8588927927072456</v>
      </c>
      <c r="E188" s="153">
        <v>3.234893805589846</v>
      </c>
      <c r="F188" s="153">
        <v>2.7474440540626088</v>
      </c>
      <c r="G188" s="153">
        <v>8.0777387395942135</v>
      </c>
      <c r="H188" s="163">
        <v>36.669515398980785</v>
      </c>
      <c r="I188" s="170">
        <v>11585</v>
      </c>
      <c r="J188" s="114">
        <f t="shared" ref="J188:J205" si="7">C188/H188*100</f>
        <v>45.679758308157105</v>
      </c>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c r="CY188" s="64"/>
      <c r="CZ188" s="64"/>
      <c r="DA188" s="64"/>
      <c r="DB188" s="64"/>
      <c r="DC188" s="64"/>
      <c r="DD188" s="64"/>
      <c r="DE188" s="64"/>
      <c r="DF188" s="64"/>
      <c r="DG188" s="64"/>
    </row>
    <row r="189" spans="1:111" s="43" customFormat="1" ht="12.75" customHeight="1">
      <c r="A189" s="105">
        <v>2000</v>
      </c>
      <c r="B189" s="142">
        <v>44240</v>
      </c>
      <c r="C189" s="160">
        <v>14.430379746835442</v>
      </c>
      <c r="D189" s="160">
        <v>5.8001808318264017</v>
      </c>
      <c r="E189" s="160">
        <v>2.7961121157323685</v>
      </c>
      <c r="F189" s="160">
        <v>2.8096745027124772</v>
      </c>
      <c r="G189" s="160">
        <v>8.037974683544304</v>
      </c>
      <c r="H189" s="161">
        <v>33.874321880650996</v>
      </c>
      <c r="I189" s="169">
        <v>14986</v>
      </c>
      <c r="J189" s="118">
        <f t="shared" si="7"/>
        <v>42.599759775790737</v>
      </c>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c r="DA189" s="64"/>
      <c r="DB189" s="64"/>
      <c r="DC189" s="64"/>
      <c r="DD189" s="64"/>
      <c r="DE189" s="64"/>
      <c r="DF189" s="64"/>
      <c r="DG189" s="64"/>
    </row>
    <row r="190" spans="1:111" s="43" customFormat="1" ht="12.75" customHeight="1">
      <c r="A190" s="106">
        <v>2005</v>
      </c>
      <c r="B190" s="146">
        <v>58672</v>
      </c>
      <c r="C190" s="153">
        <v>15.641191709844559</v>
      </c>
      <c r="D190" s="153">
        <v>6.1767112080719935</v>
      </c>
      <c r="E190" s="153">
        <v>2.3605808562857922</v>
      </c>
      <c r="F190" s="153">
        <v>2.8326970275429506</v>
      </c>
      <c r="G190" s="153">
        <v>8.4196891191709842</v>
      </c>
      <c r="H190" s="163">
        <v>35.43086992091628</v>
      </c>
      <c r="I190" s="170">
        <v>20788</v>
      </c>
      <c r="J190" s="114">
        <f t="shared" si="7"/>
        <v>44.145660958245145</v>
      </c>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c r="CY190" s="64"/>
      <c r="CZ190" s="64"/>
      <c r="DA190" s="64"/>
      <c r="DB190" s="64"/>
      <c r="DC190" s="64"/>
      <c r="DD190" s="64"/>
      <c r="DE190" s="64"/>
      <c r="DF190" s="64"/>
      <c r="DG190" s="64"/>
    </row>
    <row r="191" spans="1:111" s="43" customFormat="1" ht="12.75" customHeight="1">
      <c r="A191" s="105">
        <v>2010</v>
      </c>
      <c r="B191" s="142">
        <v>68297</v>
      </c>
      <c r="C191" s="160">
        <v>17.747485248253948</v>
      </c>
      <c r="D191" s="160">
        <v>7.9476404527285247</v>
      </c>
      <c r="E191" s="160">
        <v>2.8829963248751778</v>
      </c>
      <c r="F191" s="160">
        <v>2.8039298944316733</v>
      </c>
      <c r="G191" s="160">
        <v>7.1657613072316497</v>
      </c>
      <c r="H191" s="161">
        <v>38.547813227520976</v>
      </c>
      <c r="I191" s="169">
        <v>26327</v>
      </c>
      <c r="J191" s="118">
        <f t="shared" si="7"/>
        <v>46.040186880388951</v>
      </c>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c r="DA191" s="64"/>
      <c r="DB191" s="64"/>
      <c r="DC191" s="64"/>
      <c r="DD191" s="64"/>
      <c r="DE191" s="64"/>
      <c r="DF191" s="64"/>
      <c r="DG191" s="64"/>
    </row>
    <row r="192" spans="1:111" s="43" customFormat="1" ht="12.75" customHeight="1">
      <c r="A192" s="106">
        <v>2011</v>
      </c>
      <c r="B192" s="146">
        <v>69342</v>
      </c>
      <c r="C192" s="153">
        <v>17.288223587436185</v>
      </c>
      <c r="D192" s="153">
        <v>8.3066539759453146</v>
      </c>
      <c r="E192" s="153">
        <v>2.8251276282772344</v>
      </c>
      <c r="F192" s="153">
        <v>2.7530212569582648</v>
      </c>
      <c r="G192" s="153">
        <v>6.822704854200917</v>
      </c>
      <c r="H192" s="163">
        <v>37.995731302817916</v>
      </c>
      <c r="I192" s="170">
        <v>26347</v>
      </c>
      <c r="J192" s="114">
        <f t="shared" si="7"/>
        <v>45.500436482331949</v>
      </c>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64"/>
      <c r="CS192" s="64"/>
      <c r="CT192" s="64"/>
      <c r="CU192" s="64"/>
      <c r="CV192" s="64"/>
      <c r="CW192" s="64"/>
      <c r="CX192" s="64"/>
      <c r="CY192" s="64"/>
      <c r="CZ192" s="64"/>
      <c r="DA192" s="64"/>
      <c r="DB192" s="64"/>
      <c r="DC192" s="64"/>
      <c r="DD192" s="64"/>
      <c r="DE192" s="64"/>
      <c r="DF192" s="64"/>
      <c r="DG192" s="64"/>
    </row>
    <row r="193" spans="1:111" s="43" customFormat="1" ht="12.75" customHeight="1">
      <c r="A193" s="105">
        <v>2012</v>
      </c>
      <c r="B193" s="142">
        <v>68101</v>
      </c>
      <c r="C193" s="160">
        <v>18.516615027679475</v>
      </c>
      <c r="D193" s="160">
        <v>8.9014845596980958</v>
      </c>
      <c r="E193" s="160">
        <v>3.2275590666803717</v>
      </c>
      <c r="F193" s="160">
        <v>2.6783747668903541</v>
      </c>
      <c r="G193" s="160">
        <v>7.0410126136180082</v>
      </c>
      <c r="H193" s="161">
        <v>40.365046034566305</v>
      </c>
      <c r="I193" s="169">
        <v>27489</v>
      </c>
      <c r="J193" s="118">
        <f t="shared" si="7"/>
        <v>45.872894612390411</v>
      </c>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c r="CY193" s="64"/>
      <c r="CZ193" s="64"/>
      <c r="DA193" s="64"/>
      <c r="DB193" s="64"/>
      <c r="DC193" s="64"/>
      <c r="DD193" s="64"/>
      <c r="DE193" s="64"/>
      <c r="DF193" s="64"/>
      <c r="DG193" s="64"/>
    </row>
    <row r="194" spans="1:111" s="43" customFormat="1" ht="12.75" customHeight="1">
      <c r="A194" s="106">
        <v>2013</v>
      </c>
      <c r="B194" s="146">
        <v>48900</v>
      </c>
      <c r="C194" s="153">
        <v>25.310838445807772</v>
      </c>
      <c r="D194" s="153">
        <v>12.791411042944786</v>
      </c>
      <c r="E194" s="153">
        <v>4.4028629856850712</v>
      </c>
      <c r="F194" s="153">
        <v>3.8200408997955009</v>
      </c>
      <c r="G194" s="153">
        <v>9.627811860940696</v>
      </c>
      <c r="H194" s="163">
        <v>55.952965235173821</v>
      </c>
      <c r="I194" s="170">
        <v>27361</v>
      </c>
      <c r="J194" s="114">
        <f t="shared" si="7"/>
        <v>45.235919739775596</v>
      </c>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c r="CY194" s="64"/>
      <c r="CZ194" s="64"/>
      <c r="DA194" s="64"/>
      <c r="DB194" s="64"/>
      <c r="DC194" s="64"/>
      <c r="DD194" s="64"/>
      <c r="DE194" s="64"/>
      <c r="DF194" s="64"/>
      <c r="DG194" s="64"/>
    </row>
    <row r="195" spans="1:111" s="43" customFormat="1" ht="12.75" customHeight="1">
      <c r="A195" s="105">
        <v>2014</v>
      </c>
      <c r="B195" s="142">
        <v>47711</v>
      </c>
      <c r="C195" s="160">
        <v>25.744587202112722</v>
      </c>
      <c r="D195" s="160">
        <v>13.047305652784475</v>
      </c>
      <c r="E195" s="160">
        <v>4.8123074343442811</v>
      </c>
      <c r="F195" s="160">
        <v>4.1353147073002035</v>
      </c>
      <c r="G195" s="160">
        <v>9.3521410156986846</v>
      </c>
      <c r="H195" s="161">
        <v>57.091656012240364</v>
      </c>
      <c r="I195" s="169">
        <v>27239</v>
      </c>
      <c r="J195" s="118">
        <f t="shared" si="7"/>
        <v>45.093432211167816</v>
      </c>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c r="CY195" s="64"/>
      <c r="CZ195" s="64"/>
      <c r="DA195" s="64"/>
      <c r="DB195" s="64"/>
      <c r="DC195" s="64"/>
      <c r="DD195" s="64"/>
      <c r="DE195" s="64"/>
      <c r="DF195" s="64"/>
      <c r="DG195" s="64"/>
    </row>
    <row r="196" spans="1:111" s="43" customFormat="1" ht="12.75" customHeight="1">
      <c r="A196" s="106">
        <v>2015</v>
      </c>
      <c r="B196" s="146">
        <v>48706</v>
      </c>
      <c r="C196" s="153">
        <v>25.499938405945876</v>
      </c>
      <c r="D196" s="153">
        <v>13.415184987475875</v>
      </c>
      <c r="E196" s="153">
        <v>4.9829589783599557</v>
      </c>
      <c r="F196" s="153">
        <v>4.2746273559725703</v>
      </c>
      <c r="G196" s="153">
        <v>8.9167659015316385</v>
      </c>
      <c r="H196" s="163">
        <v>57.089475629285921</v>
      </c>
      <c r="I196" s="170">
        <v>27806</v>
      </c>
      <c r="J196" s="114">
        <f t="shared" si="7"/>
        <v>44.666618715385162</v>
      </c>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64"/>
      <c r="CS196" s="64"/>
      <c r="CT196" s="64"/>
      <c r="CU196" s="64"/>
      <c r="CV196" s="64"/>
      <c r="CW196" s="64"/>
      <c r="CX196" s="64"/>
      <c r="CY196" s="64"/>
      <c r="CZ196" s="64"/>
      <c r="DA196" s="64"/>
      <c r="DB196" s="64"/>
      <c r="DC196" s="64"/>
      <c r="DD196" s="64"/>
      <c r="DE196" s="64"/>
      <c r="DF196" s="64"/>
      <c r="DG196" s="64"/>
    </row>
    <row r="197" spans="1:111" s="43" customFormat="1" ht="12.75" customHeight="1">
      <c r="A197" s="105">
        <v>2016</v>
      </c>
      <c r="B197" s="142">
        <v>47212</v>
      </c>
      <c r="C197" s="160">
        <v>25.783699059561126</v>
      </c>
      <c r="D197" s="160">
        <v>13.973142421418283</v>
      </c>
      <c r="E197" s="160">
        <v>5.1025163094128612</v>
      </c>
      <c r="F197" s="160">
        <v>4.3357620943827841</v>
      </c>
      <c r="G197" s="160">
        <v>8.1949504363297461</v>
      </c>
      <c r="H197" s="161">
        <v>57.390070321104801</v>
      </c>
      <c r="I197" s="169">
        <v>27095</v>
      </c>
      <c r="J197" s="118">
        <f t="shared" si="7"/>
        <v>44.927108322568735</v>
      </c>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4"/>
      <c r="CR197" s="64"/>
      <c r="CS197" s="64"/>
      <c r="CT197" s="64"/>
      <c r="CU197" s="64"/>
      <c r="CV197" s="64"/>
      <c r="CW197" s="64"/>
      <c r="CX197" s="64"/>
      <c r="CY197" s="64"/>
      <c r="CZ197" s="64"/>
      <c r="DA197" s="64"/>
      <c r="DB197" s="64"/>
      <c r="DC197" s="64"/>
      <c r="DD197" s="64"/>
      <c r="DE197" s="64"/>
      <c r="DF197" s="64"/>
      <c r="DG197" s="64"/>
    </row>
    <row r="198" spans="1:111" s="43" customFormat="1" ht="12.75" customHeight="1">
      <c r="A198" s="106">
        <v>2017</v>
      </c>
      <c r="B198" s="151">
        <v>46082</v>
      </c>
      <c r="C198" s="153">
        <v>25.372162666550928</v>
      </c>
      <c r="D198" s="153">
        <v>13.875265830476108</v>
      </c>
      <c r="E198" s="153">
        <v>5.0301636213706002</v>
      </c>
      <c r="F198" s="153">
        <v>4.3791502104943358</v>
      </c>
      <c r="G198" s="153">
        <v>7.2783299335966323</v>
      </c>
      <c r="H198" s="163">
        <v>55.935072262488603</v>
      </c>
      <c r="I198" s="170">
        <v>25776</v>
      </c>
      <c r="J198" s="114">
        <f t="shared" si="7"/>
        <v>45.360024829298567</v>
      </c>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c r="CY198" s="64"/>
      <c r="CZ198" s="64"/>
      <c r="DA198" s="64"/>
      <c r="DB198" s="64"/>
      <c r="DC198" s="64"/>
      <c r="DD198" s="64"/>
      <c r="DE198" s="64"/>
      <c r="DF198" s="64"/>
      <c r="DG198" s="64"/>
    </row>
    <row r="199" spans="1:111" s="43" customFormat="1" ht="12.75" customHeight="1">
      <c r="A199" s="105">
        <v>2018</v>
      </c>
      <c r="B199" s="152">
        <v>45516</v>
      </c>
      <c r="C199" s="160">
        <v>26.087529659899815</v>
      </c>
      <c r="D199" s="160">
        <v>14.098339045610334</v>
      </c>
      <c r="E199" s="160">
        <v>5.3871166183320147</v>
      </c>
      <c r="F199" s="160">
        <v>4.4621671500131823</v>
      </c>
      <c r="G199" s="160">
        <v>5.7957641269004307</v>
      </c>
      <c r="H199" s="161">
        <v>55.830916600755778</v>
      </c>
      <c r="I199" s="169">
        <v>25412</v>
      </c>
      <c r="J199" s="118">
        <f t="shared" si="7"/>
        <v>46.725956241145916</v>
      </c>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c r="DA199" s="64"/>
      <c r="DB199" s="64"/>
      <c r="DC199" s="64"/>
      <c r="DD199" s="64"/>
      <c r="DE199" s="64"/>
      <c r="DF199" s="64"/>
      <c r="DG199" s="64"/>
    </row>
    <row r="200" spans="1:111" s="43" customFormat="1" ht="12.75" customHeight="1">
      <c r="A200" s="106">
        <v>2019</v>
      </c>
      <c r="B200" s="151">
        <v>43076</v>
      </c>
      <c r="C200" s="153">
        <v>25.229826353421856</v>
      </c>
      <c r="D200" s="153">
        <v>15.089609063051352</v>
      </c>
      <c r="E200" s="153">
        <v>5.0933234283591791</v>
      </c>
      <c r="F200" s="153">
        <v>3.9047265298542113</v>
      </c>
      <c r="G200" s="153">
        <v>4.5617048936762927</v>
      </c>
      <c r="H200" s="163">
        <v>53.879190268362898</v>
      </c>
      <c r="I200" s="170">
        <v>23209</v>
      </c>
      <c r="J200" s="114">
        <f t="shared" si="7"/>
        <v>46.826662070748412</v>
      </c>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c r="DA200" s="64"/>
      <c r="DB200" s="64"/>
      <c r="DC200" s="64"/>
      <c r="DD200" s="64"/>
      <c r="DE200" s="64"/>
      <c r="DF200" s="64"/>
      <c r="DG200" s="64"/>
    </row>
    <row r="201" spans="1:111" s="43" customFormat="1" ht="12.75" customHeight="1">
      <c r="A201" s="105">
        <v>2020</v>
      </c>
      <c r="B201" s="152">
        <v>40575</v>
      </c>
      <c r="C201" s="160">
        <v>27.709180529882932</v>
      </c>
      <c r="D201" s="160">
        <v>13.892791127541591</v>
      </c>
      <c r="E201" s="160">
        <v>4.7147258163894019</v>
      </c>
      <c r="F201" s="160">
        <v>3.9260628465804066</v>
      </c>
      <c r="G201" s="160">
        <v>2.7825015403573627</v>
      </c>
      <c r="H201" s="161">
        <v>53.025261860751691</v>
      </c>
      <c r="I201" s="169">
        <v>21515</v>
      </c>
      <c r="J201" s="118">
        <f t="shared" si="7"/>
        <v>52.256565187078785</v>
      </c>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c r="DA201" s="64"/>
      <c r="DB201" s="64"/>
      <c r="DC201" s="64"/>
      <c r="DD201" s="64"/>
      <c r="DE201" s="64"/>
      <c r="DF201" s="64"/>
      <c r="DG201" s="64"/>
    </row>
    <row r="202" spans="1:111" s="43" customFormat="1" ht="12.75" customHeight="1">
      <c r="A202" s="106">
        <v>2021</v>
      </c>
      <c r="B202" s="151">
        <v>39686</v>
      </c>
      <c r="C202" s="153">
        <v>27.853651161618707</v>
      </c>
      <c r="D202" s="153">
        <v>15.441213526180517</v>
      </c>
      <c r="E202" s="153">
        <v>5.276419896185053</v>
      </c>
      <c r="F202" s="153">
        <v>4.1349594315375704</v>
      </c>
      <c r="G202" s="153" t="s">
        <v>13</v>
      </c>
      <c r="H202" s="163">
        <v>52.70624401552184</v>
      </c>
      <c r="I202" s="170">
        <v>20917</v>
      </c>
      <c r="J202" s="114">
        <f t="shared" si="7"/>
        <v>52.846966582205866</v>
      </c>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c r="DA202" s="64"/>
      <c r="DB202" s="64"/>
      <c r="DC202" s="64"/>
      <c r="DD202" s="64"/>
      <c r="DE202" s="64"/>
      <c r="DF202" s="64"/>
      <c r="DG202" s="64"/>
    </row>
    <row r="203" spans="1:111" s="43" customFormat="1" ht="12.75" customHeight="1">
      <c r="A203" s="105">
        <v>2022</v>
      </c>
      <c r="B203" s="152">
        <v>38244</v>
      </c>
      <c r="C203" s="160">
        <v>28.611023951469512</v>
      </c>
      <c r="D203" s="160">
        <v>16.546386361259284</v>
      </c>
      <c r="E203" s="160">
        <v>5.153749607781613</v>
      </c>
      <c r="F203" s="160" t="s">
        <v>13</v>
      </c>
      <c r="G203" s="160" t="s">
        <v>13</v>
      </c>
      <c r="H203" s="161">
        <v>50.311159920510406</v>
      </c>
      <c r="I203" s="169">
        <v>19241</v>
      </c>
      <c r="J203" s="118">
        <f t="shared" si="7"/>
        <v>56.868146146250197</v>
      </c>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c r="DA203" s="64"/>
      <c r="DB203" s="64"/>
      <c r="DC203" s="64"/>
      <c r="DD203" s="64"/>
      <c r="DE203" s="64"/>
      <c r="DF203" s="64"/>
      <c r="DG203" s="64"/>
    </row>
    <row r="204" spans="1:111" s="43" customFormat="1" ht="12.6" customHeight="1">
      <c r="A204" s="106">
        <v>2023</v>
      </c>
      <c r="B204" s="151">
        <v>36677</v>
      </c>
      <c r="C204" s="153">
        <v>29.669820323363417</v>
      </c>
      <c r="D204" s="153">
        <v>16.890694440657633</v>
      </c>
      <c r="E204" s="153" t="s">
        <v>13</v>
      </c>
      <c r="F204" s="153" t="s">
        <v>13</v>
      </c>
      <c r="G204" s="153" t="s">
        <v>13</v>
      </c>
      <c r="H204" s="163">
        <v>46.56051476402105</v>
      </c>
      <c r="I204" s="170">
        <v>17077</v>
      </c>
      <c r="J204" s="114">
        <f t="shared" si="7"/>
        <v>63.723136382268549</v>
      </c>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c r="CY204" s="64"/>
      <c r="CZ204" s="64"/>
      <c r="DA204" s="64"/>
      <c r="DB204" s="64"/>
      <c r="DC204" s="64"/>
      <c r="DD204" s="64"/>
      <c r="DE204" s="64"/>
      <c r="DF204" s="64"/>
      <c r="DG204" s="64"/>
    </row>
    <row r="205" spans="1:111" s="43" customFormat="1" ht="12.75" customHeight="1">
      <c r="A205" s="105">
        <v>2024</v>
      </c>
      <c r="B205" s="152">
        <v>35485</v>
      </c>
      <c r="C205" s="160">
        <v>32.889953501479496</v>
      </c>
      <c r="D205" s="160" t="s">
        <v>13</v>
      </c>
      <c r="E205" s="160" t="s">
        <v>13</v>
      </c>
      <c r="F205" s="160" t="s">
        <v>13</v>
      </c>
      <c r="G205" s="160" t="s">
        <v>13</v>
      </c>
      <c r="H205" s="161">
        <v>32.889953501479496</v>
      </c>
      <c r="I205" s="169">
        <v>11671</v>
      </c>
      <c r="J205" s="118">
        <f t="shared" si="7"/>
        <v>100</v>
      </c>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c r="CY205" s="64"/>
      <c r="CZ205" s="64"/>
      <c r="DA205" s="64"/>
      <c r="DB205" s="64"/>
      <c r="DC205" s="64"/>
      <c r="DD205" s="64"/>
      <c r="DE205" s="64"/>
      <c r="DF205" s="64"/>
      <c r="DG205" s="64"/>
    </row>
    <row r="206" spans="1:111" s="61" customFormat="1" ht="25.5" customHeight="1">
      <c r="A206" s="254" t="s">
        <v>150</v>
      </c>
      <c r="B206" s="254"/>
      <c r="C206" s="254"/>
      <c r="D206" s="254"/>
      <c r="E206" s="254"/>
      <c r="F206" s="254"/>
      <c r="G206" s="254"/>
      <c r="H206" s="254"/>
      <c r="I206" s="254"/>
      <c r="J206" s="254"/>
      <c r="L206" s="81"/>
    </row>
    <row r="207" spans="1:111" s="61" customFormat="1" ht="12.6" customHeight="1">
      <c r="A207" s="253" t="s">
        <v>151</v>
      </c>
      <c r="B207" s="253"/>
      <c r="C207" s="253"/>
      <c r="D207" s="253"/>
      <c r="E207" s="253"/>
      <c r="F207" s="253"/>
      <c r="G207" s="253"/>
      <c r="H207" s="253"/>
      <c r="I207" s="253"/>
      <c r="J207" s="253"/>
    </row>
    <row r="208" spans="1:111" s="61" customFormat="1"/>
    <row r="209" s="61" customFormat="1"/>
    <row r="210" s="61" customFormat="1"/>
    <row r="211" s="61" customFormat="1"/>
    <row r="212" s="61" customFormat="1"/>
    <row r="213" s="61" customFormat="1"/>
    <row r="214" s="61" customFormat="1"/>
    <row r="215" s="61" customFormat="1"/>
    <row r="216" s="61" customFormat="1"/>
    <row r="217" s="61" customFormat="1"/>
    <row r="218" s="61" customFormat="1"/>
    <row r="219" s="61" customFormat="1"/>
    <row r="220" s="61" customFormat="1"/>
    <row r="221" s="61" customFormat="1"/>
    <row r="222" s="61" customFormat="1"/>
    <row r="223" s="61" customFormat="1"/>
    <row r="224" s="61" customFormat="1"/>
    <row r="225" s="61" customFormat="1"/>
    <row r="226" s="61" customFormat="1"/>
    <row r="227" s="61" customFormat="1"/>
    <row r="228" s="61" customFormat="1"/>
    <row r="229" s="61" customFormat="1"/>
    <row r="230" s="61" customFormat="1"/>
    <row r="231" s="61" customFormat="1"/>
    <row r="232" s="61" customFormat="1"/>
    <row r="233" s="61" customFormat="1"/>
    <row r="234" s="61" customFormat="1"/>
    <row r="235" s="61" customFormat="1"/>
    <row r="236" s="61" customFormat="1"/>
    <row r="237" s="61" customFormat="1"/>
    <row r="238" s="61" customFormat="1"/>
    <row r="239" s="61" customFormat="1"/>
    <row r="240" s="61" customFormat="1"/>
    <row r="241" s="61" customFormat="1"/>
    <row r="242" s="61" customFormat="1"/>
    <row r="243" s="61" customFormat="1"/>
    <row r="244" s="61" customFormat="1"/>
    <row r="245" s="61" customFormat="1"/>
    <row r="246" s="61" customFormat="1"/>
    <row r="247" s="61" customFormat="1"/>
    <row r="248" s="61" customFormat="1"/>
    <row r="249" s="61" customFormat="1"/>
    <row r="250" s="61" customFormat="1"/>
    <row r="251" s="61" customFormat="1"/>
    <row r="252" s="61" customFormat="1"/>
    <row r="253" s="61" customFormat="1"/>
    <row r="254" s="61" customFormat="1"/>
    <row r="255" s="61" customFormat="1"/>
    <row r="256" s="61" customFormat="1"/>
    <row r="257" s="61" customFormat="1"/>
    <row r="258" s="61" customFormat="1"/>
    <row r="259" s="61" customFormat="1"/>
    <row r="260" s="61" customFormat="1"/>
    <row r="261" s="61" customFormat="1"/>
    <row r="262" s="61" customFormat="1"/>
    <row r="263" s="61" customFormat="1"/>
    <row r="264" s="61" customFormat="1"/>
    <row r="265" s="61" customFormat="1"/>
    <row r="266" s="61" customFormat="1"/>
    <row r="267" s="61" customFormat="1"/>
    <row r="268" s="61" customFormat="1"/>
    <row r="269" s="61" customFormat="1"/>
    <row r="270" s="61" customFormat="1"/>
    <row r="271" s="61" customFormat="1"/>
    <row r="272" s="61" customFormat="1"/>
    <row r="273" s="61" customFormat="1"/>
    <row r="274" s="61" customFormat="1"/>
    <row r="275" s="61" customFormat="1"/>
    <row r="276" s="61" customFormat="1"/>
    <row r="277" s="61" customFormat="1"/>
    <row r="278" s="61" customFormat="1"/>
    <row r="279" s="61" customFormat="1"/>
    <row r="280" s="61" customFormat="1"/>
    <row r="281" s="61" customFormat="1"/>
    <row r="282" s="61" customFormat="1"/>
    <row r="283" s="61" customFormat="1"/>
    <row r="284" s="61" customFormat="1"/>
    <row r="285" s="61" customFormat="1"/>
    <row r="286" s="61" customFormat="1"/>
    <row r="287" s="61" customFormat="1"/>
    <row r="288" s="61" customFormat="1"/>
    <row r="289" s="61" customFormat="1"/>
    <row r="290" s="61" customFormat="1"/>
    <row r="291" s="61" customFormat="1"/>
    <row r="292" s="61" customFormat="1"/>
    <row r="293" s="61" customFormat="1"/>
    <row r="294" s="61" customFormat="1"/>
    <row r="295" s="61" customFormat="1"/>
    <row r="296" s="61" customFormat="1"/>
    <row r="297" s="61" customFormat="1"/>
    <row r="298" s="61" customFormat="1"/>
    <row r="299" s="61" customFormat="1"/>
    <row r="300" s="61" customFormat="1"/>
    <row r="301" s="61" customFormat="1"/>
    <row r="302" s="61" customFormat="1"/>
    <row r="303" s="61" customFormat="1"/>
    <row r="304" s="61" customFormat="1"/>
    <row r="305" s="61" customFormat="1"/>
    <row r="306" s="61" customFormat="1"/>
    <row r="307" s="61" customFormat="1"/>
    <row r="308" s="61" customFormat="1"/>
    <row r="309" s="61" customFormat="1"/>
    <row r="310" s="61" customFormat="1"/>
    <row r="311" s="61" customFormat="1"/>
    <row r="312" s="61" customFormat="1"/>
    <row r="313" s="61" customFormat="1"/>
    <row r="314" s="61" customFormat="1"/>
    <row r="315" s="61" customFormat="1"/>
    <row r="316" s="61" customFormat="1"/>
    <row r="317" s="61" customFormat="1"/>
    <row r="318" s="61" customFormat="1"/>
    <row r="319" s="61" customFormat="1"/>
    <row r="320" s="61" customFormat="1"/>
    <row r="321" s="61" customFormat="1"/>
    <row r="322" s="61" customFormat="1"/>
    <row r="323" s="61" customFormat="1"/>
    <row r="324" s="61" customFormat="1"/>
    <row r="325" s="61" customFormat="1"/>
    <row r="326" s="61" customFormat="1"/>
    <row r="327" s="61" customFormat="1"/>
    <row r="328" s="61" customFormat="1"/>
    <row r="329" s="61" customFormat="1"/>
    <row r="330" s="61" customFormat="1"/>
    <row r="331" s="61" customFormat="1"/>
    <row r="332" s="61" customFormat="1"/>
    <row r="333" s="61" customFormat="1"/>
    <row r="334" s="61" customFormat="1"/>
    <row r="335" s="61" customFormat="1"/>
    <row r="336" s="61" customFormat="1"/>
    <row r="337" s="61" customFormat="1"/>
    <row r="338" s="61" customFormat="1"/>
    <row r="339" s="61" customFormat="1"/>
    <row r="340" s="61" customFormat="1"/>
    <row r="341" s="61" customFormat="1"/>
    <row r="342" s="61" customFormat="1"/>
    <row r="343" s="61" customFormat="1"/>
    <row r="344" s="61" customFormat="1"/>
    <row r="345" s="61" customFormat="1"/>
    <row r="346" s="61" customFormat="1"/>
    <row r="347" s="61" customFormat="1"/>
    <row r="348" s="61" customFormat="1"/>
    <row r="349" s="61" customFormat="1"/>
    <row r="350" s="61" customFormat="1"/>
    <row r="351" s="61" customFormat="1"/>
    <row r="352" s="61" customFormat="1"/>
    <row r="353" s="61" customFormat="1"/>
    <row r="354" s="61" customFormat="1"/>
    <row r="355" s="61" customFormat="1"/>
    <row r="356" s="61" customFormat="1"/>
    <row r="357" s="61" customFormat="1"/>
    <row r="358" s="61" customFormat="1"/>
    <row r="359" s="61" customFormat="1"/>
    <row r="360" s="61" customFormat="1"/>
    <row r="361" s="61" customFormat="1"/>
    <row r="362" s="61" customFormat="1"/>
    <row r="363" s="61" customFormat="1"/>
    <row r="364" s="61" customFormat="1"/>
    <row r="365" s="61" customFormat="1"/>
    <row r="366" s="61" customFormat="1"/>
    <row r="367" s="61" customFormat="1"/>
    <row r="368" s="61" customFormat="1"/>
    <row r="369" s="61" customFormat="1"/>
    <row r="370" s="61" customFormat="1"/>
    <row r="371" s="61" customFormat="1"/>
    <row r="372" s="61" customFormat="1"/>
    <row r="373" s="61" customFormat="1"/>
    <row r="374" s="61" customFormat="1"/>
    <row r="375" s="61" customFormat="1"/>
    <row r="376" s="61" customFormat="1"/>
    <row r="377" s="61" customFormat="1"/>
    <row r="378" s="61" customFormat="1"/>
    <row r="379" s="61" customFormat="1"/>
    <row r="380" s="61" customFormat="1"/>
    <row r="381" s="61" customFormat="1"/>
    <row r="382" s="61" customFormat="1"/>
    <row r="383" s="61" customFormat="1"/>
    <row r="384" s="61" customFormat="1"/>
    <row r="385" s="61" customFormat="1"/>
    <row r="386" s="61" customFormat="1"/>
    <row r="387" s="61" customFormat="1"/>
    <row r="388" s="61" customFormat="1"/>
    <row r="389" s="61" customFormat="1"/>
    <row r="390" s="61" customFormat="1"/>
    <row r="391" s="61" customFormat="1"/>
    <row r="392" s="61" customFormat="1"/>
    <row r="393" s="61" customFormat="1"/>
    <row r="394" s="61" customFormat="1"/>
    <row r="395" s="61" customFormat="1"/>
    <row r="396" s="61" customFormat="1"/>
    <row r="397" s="61" customFormat="1"/>
    <row r="398" s="61" customFormat="1"/>
    <row r="399" s="61" customFormat="1"/>
    <row r="400" s="61" customFormat="1"/>
    <row r="401" s="61" customFormat="1"/>
    <row r="402" s="61" customFormat="1"/>
    <row r="403" s="61" customFormat="1"/>
    <row r="404" s="61" customFormat="1"/>
    <row r="405" s="61" customFormat="1"/>
    <row r="406" s="61" customFormat="1"/>
    <row r="407" s="61" customFormat="1"/>
    <row r="408" s="61" customFormat="1"/>
    <row r="409" s="61" customFormat="1"/>
    <row r="410" s="61" customFormat="1"/>
    <row r="411" s="61" customFormat="1"/>
    <row r="412" s="61" customFormat="1"/>
    <row r="413" s="61" customFormat="1"/>
    <row r="414" s="61" customFormat="1"/>
    <row r="415" s="61" customFormat="1"/>
    <row r="416" s="61" customFormat="1"/>
    <row r="417" s="61" customFormat="1"/>
    <row r="418" s="61" customFormat="1"/>
    <row r="419" s="61" customFormat="1"/>
    <row r="420" s="61" customFormat="1"/>
    <row r="421" s="61" customFormat="1"/>
    <row r="422" s="61" customFormat="1"/>
    <row r="423" s="61" customFormat="1"/>
    <row r="424" s="61" customFormat="1"/>
    <row r="425" s="61" customFormat="1"/>
    <row r="426" s="61" customFormat="1"/>
    <row r="427" s="61" customFormat="1"/>
    <row r="428" s="61" customFormat="1"/>
    <row r="429" s="61" customFormat="1"/>
    <row r="430" s="61" customFormat="1"/>
    <row r="431" s="61" customFormat="1"/>
    <row r="432" s="61" customFormat="1"/>
    <row r="433" s="61" customFormat="1"/>
    <row r="434" s="61" customFormat="1"/>
    <row r="435" s="61" customFormat="1"/>
    <row r="436" s="61" customFormat="1"/>
    <row r="437" s="61" customFormat="1"/>
    <row r="438" s="61" customFormat="1"/>
    <row r="439" s="61" customFormat="1"/>
    <row r="440" s="61" customFormat="1"/>
    <row r="441" s="61" customFormat="1"/>
    <row r="442" s="61" customFormat="1"/>
    <row r="443" s="61" customFormat="1"/>
    <row r="444" s="61" customFormat="1"/>
    <row r="445" s="61" customFormat="1"/>
    <row r="446" s="61" customFormat="1"/>
    <row r="447" s="61" customFormat="1"/>
    <row r="448" s="61" customFormat="1"/>
    <row r="449" s="61" customFormat="1"/>
    <row r="450" s="61" customFormat="1"/>
    <row r="451" s="61" customFormat="1"/>
    <row r="452" s="61" customFormat="1"/>
    <row r="453" s="61" customFormat="1"/>
    <row r="454" s="61" customFormat="1"/>
    <row r="455" s="61" customFormat="1"/>
    <row r="456" s="61" customFormat="1"/>
    <row r="457" s="61" customFormat="1"/>
    <row r="458" s="61" customFormat="1"/>
    <row r="459" s="61" customFormat="1"/>
    <row r="460" s="61" customFormat="1"/>
    <row r="461" s="61" customFormat="1"/>
    <row r="462" s="61" customFormat="1"/>
    <row r="463" s="61" customFormat="1"/>
    <row r="464" s="61" customFormat="1"/>
    <row r="465" s="61" customFormat="1"/>
    <row r="466" s="61" customFormat="1"/>
    <row r="467" s="61" customFormat="1"/>
    <row r="468" s="61" customFormat="1"/>
    <row r="469" s="61" customFormat="1"/>
    <row r="470" s="61" customFormat="1"/>
    <row r="471" s="61" customFormat="1"/>
    <row r="472" s="61" customFormat="1"/>
    <row r="473" s="61" customFormat="1"/>
    <row r="474" s="61" customFormat="1"/>
    <row r="475" s="61" customFormat="1"/>
    <row r="476" s="61" customFormat="1"/>
    <row r="477" s="61" customFormat="1"/>
    <row r="478" s="61" customFormat="1"/>
    <row r="479" s="61" customFormat="1"/>
    <row r="480" s="61" customFormat="1"/>
    <row r="481" s="61" customFormat="1"/>
    <row r="482" s="61" customFormat="1"/>
    <row r="483" s="61" customFormat="1"/>
    <row r="484" s="61" customFormat="1"/>
    <row r="485" s="61" customFormat="1"/>
    <row r="486" s="61" customFormat="1"/>
    <row r="487" s="61" customFormat="1"/>
    <row r="488" s="61" customFormat="1"/>
    <row r="489" s="61" customFormat="1"/>
    <row r="490" s="61" customFormat="1"/>
    <row r="491" s="61" customFormat="1"/>
    <row r="492" s="61" customFormat="1"/>
    <row r="493" s="61" customFormat="1"/>
    <row r="494" s="61" customFormat="1"/>
    <row r="495" s="61" customFormat="1"/>
    <row r="496" s="61" customFormat="1"/>
    <row r="497" s="61" customFormat="1"/>
    <row r="498" s="61" customFormat="1"/>
    <row r="499" s="61" customFormat="1"/>
    <row r="500" s="61" customFormat="1"/>
    <row r="501" s="61" customFormat="1"/>
    <row r="502" s="61" customFormat="1"/>
    <row r="503" s="61" customFormat="1"/>
    <row r="504" s="61" customFormat="1"/>
    <row r="505" s="61" customFormat="1"/>
    <row r="506" s="61" customFormat="1"/>
    <row r="507" s="61" customFormat="1"/>
    <row r="508" s="61" customFormat="1"/>
    <row r="509" s="61" customFormat="1"/>
    <row r="510" s="61" customFormat="1"/>
    <row r="511" s="61" customFormat="1"/>
    <row r="512" s="61" customFormat="1"/>
    <row r="513" s="61" customFormat="1"/>
    <row r="514" s="61" customFormat="1"/>
    <row r="515" s="61" customFormat="1"/>
    <row r="516" s="61" customFormat="1"/>
    <row r="517" s="61" customFormat="1"/>
    <row r="518" s="61" customFormat="1"/>
    <row r="519" s="61" customFormat="1"/>
    <row r="520" s="61" customFormat="1"/>
    <row r="521" s="61" customFormat="1"/>
    <row r="522" s="61" customFormat="1"/>
    <row r="523" s="61" customFormat="1"/>
    <row r="524" s="61" customFormat="1"/>
    <row r="525" s="61" customFormat="1"/>
    <row r="526" s="61" customFormat="1"/>
    <row r="527" s="61" customFormat="1"/>
    <row r="528" s="61" customFormat="1"/>
    <row r="529" s="61" customFormat="1"/>
    <row r="530" s="61" customFormat="1"/>
    <row r="531" s="61" customFormat="1"/>
    <row r="532" s="61" customFormat="1"/>
    <row r="533" s="61" customFormat="1"/>
    <row r="534" s="61" customFormat="1"/>
    <row r="535" s="61" customFormat="1"/>
    <row r="536" s="61" customFormat="1"/>
    <row r="537" s="61" customFormat="1"/>
    <row r="538" s="61" customFormat="1"/>
    <row r="539" s="61" customFormat="1"/>
    <row r="540" s="61" customFormat="1"/>
    <row r="541" s="61" customFormat="1"/>
    <row r="542" s="61" customFormat="1"/>
    <row r="543" s="61" customFormat="1"/>
    <row r="544" s="61" customFormat="1"/>
    <row r="545" s="61" customFormat="1"/>
    <row r="546" s="61" customFormat="1"/>
    <row r="547" s="61" customFormat="1"/>
    <row r="548" s="61" customFormat="1"/>
    <row r="549" s="61" customFormat="1"/>
    <row r="550" s="61" customFormat="1"/>
    <row r="551" s="61" customFormat="1"/>
    <row r="552" s="61" customFormat="1"/>
    <row r="553" s="61" customFormat="1"/>
    <row r="554" s="61" customFormat="1"/>
    <row r="555" s="61" customFormat="1"/>
    <row r="556" s="61" customFormat="1"/>
    <row r="557" s="61" customFormat="1"/>
    <row r="558" s="61" customFormat="1"/>
    <row r="559" s="61" customFormat="1"/>
    <row r="560" s="61" customFormat="1"/>
    <row r="561" s="61" customFormat="1"/>
    <row r="562" s="61" customFormat="1"/>
    <row r="563" s="61" customFormat="1"/>
    <row r="564" s="61" customFormat="1"/>
    <row r="565" s="61" customFormat="1"/>
    <row r="566" s="61" customFormat="1"/>
    <row r="567" s="61" customFormat="1"/>
    <row r="568" s="61" customFormat="1"/>
    <row r="569" s="61" customFormat="1"/>
    <row r="570" s="61" customFormat="1"/>
    <row r="571" s="61" customFormat="1"/>
    <row r="572" s="61" customFormat="1"/>
    <row r="573" s="61" customFormat="1"/>
    <row r="574" s="61" customFormat="1"/>
    <row r="575" s="61" customFormat="1"/>
    <row r="576" s="61" customFormat="1"/>
    <row r="577" s="61" customFormat="1"/>
    <row r="578" s="61" customFormat="1"/>
    <row r="579" s="61" customFormat="1"/>
    <row r="580" s="61" customFormat="1"/>
    <row r="581" s="61" customFormat="1"/>
    <row r="582" s="61" customFormat="1"/>
    <row r="583" s="61" customFormat="1"/>
    <row r="584" s="61" customFormat="1"/>
    <row r="585" s="61" customFormat="1"/>
    <row r="586" s="61" customFormat="1"/>
    <row r="587" s="61" customFormat="1"/>
    <row r="588" s="61" customFormat="1"/>
    <row r="589" s="61" customFormat="1"/>
    <row r="590" s="61" customFormat="1"/>
    <row r="591" s="61" customFormat="1"/>
    <row r="592" s="61" customFormat="1"/>
    <row r="593" s="61" customFormat="1"/>
    <row r="594" s="61" customFormat="1"/>
    <row r="595" s="61" customFormat="1"/>
    <row r="596" s="61" customFormat="1"/>
    <row r="597" s="61" customFormat="1"/>
    <row r="598" s="61" customFormat="1"/>
    <row r="599" s="61" customFormat="1"/>
    <row r="600" s="61" customFormat="1"/>
    <row r="601" s="61" customFormat="1"/>
    <row r="602" s="61" customFormat="1"/>
    <row r="603" s="61" customFormat="1"/>
    <row r="604" s="61" customFormat="1"/>
    <row r="605" s="61" customFormat="1"/>
    <row r="606" s="61" customFormat="1"/>
    <row r="607" s="61" customFormat="1"/>
    <row r="608" s="61" customFormat="1"/>
    <row r="609" s="61" customFormat="1"/>
    <row r="610" s="61" customFormat="1"/>
    <row r="611" s="61" customFormat="1"/>
    <row r="612" s="61" customFormat="1"/>
    <row r="613" s="61" customFormat="1"/>
    <row r="614" s="61" customFormat="1"/>
    <row r="615" s="61" customFormat="1"/>
    <row r="616" s="61" customFormat="1"/>
    <row r="617" s="61" customFormat="1"/>
    <row r="618" s="61" customFormat="1"/>
    <row r="619" s="61" customFormat="1"/>
    <row r="620" s="61" customFormat="1"/>
    <row r="621" s="61" customFormat="1"/>
    <row r="622" s="61" customFormat="1"/>
    <row r="623" s="61" customFormat="1"/>
    <row r="624" s="61" customFormat="1"/>
    <row r="625" s="61" customFormat="1"/>
    <row r="626" s="61" customFormat="1"/>
    <row r="627" s="61" customFormat="1"/>
    <row r="628" s="61" customFormat="1"/>
    <row r="629" s="61" customFormat="1"/>
    <row r="630" s="61" customFormat="1"/>
    <row r="631" s="61" customFormat="1"/>
    <row r="632" s="61" customFormat="1"/>
    <row r="633" s="61" customFormat="1"/>
    <row r="634" s="61" customFormat="1"/>
    <row r="635" s="61" customFormat="1"/>
    <row r="636" s="61" customFormat="1"/>
    <row r="637" s="61" customFormat="1"/>
    <row r="638" s="61" customFormat="1"/>
    <row r="639" s="61" customFormat="1"/>
    <row r="640" s="61" customFormat="1"/>
    <row r="641" s="61" customFormat="1"/>
    <row r="642" s="61" customFormat="1"/>
    <row r="643" s="61" customFormat="1"/>
    <row r="644" s="61" customFormat="1"/>
    <row r="645" s="61" customFormat="1"/>
    <row r="646" s="61" customFormat="1"/>
    <row r="647" s="61" customFormat="1"/>
    <row r="648" s="61" customFormat="1"/>
    <row r="649" s="61" customFormat="1"/>
    <row r="650" s="61" customFormat="1"/>
    <row r="651" s="61" customFormat="1"/>
    <row r="652" s="61" customFormat="1"/>
    <row r="653" s="61" customFormat="1"/>
    <row r="654" s="61" customFormat="1"/>
    <row r="655" s="61" customFormat="1"/>
    <row r="656" s="61" customFormat="1"/>
    <row r="657" s="61" customFormat="1"/>
    <row r="658" s="61" customFormat="1"/>
    <row r="659" s="61" customFormat="1"/>
    <row r="660" s="61" customFormat="1"/>
    <row r="661" s="61" customFormat="1"/>
    <row r="662" s="61" customFormat="1"/>
    <row r="663" s="61" customFormat="1"/>
    <row r="664" s="61" customFormat="1"/>
    <row r="665" s="61" customFormat="1"/>
    <row r="666" s="61" customFormat="1"/>
    <row r="667" s="61" customFormat="1"/>
    <row r="668" s="61" customFormat="1"/>
    <row r="669" s="61" customFormat="1"/>
    <row r="670" s="61" customFormat="1"/>
    <row r="671" s="61" customFormat="1"/>
    <row r="672" s="61" customFormat="1"/>
    <row r="673" s="61" customFormat="1"/>
    <row r="674" s="61" customFormat="1"/>
    <row r="675" s="61" customFormat="1"/>
    <row r="676" s="61" customFormat="1"/>
    <row r="677" s="61" customFormat="1"/>
    <row r="678" s="61" customFormat="1"/>
    <row r="679" s="61" customFormat="1"/>
    <row r="680" s="61" customFormat="1"/>
    <row r="681" s="61" customFormat="1"/>
    <row r="682" s="61" customFormat="1"/>
    <row r="683" s="61" customFormat="1"/>
    <row r="684" s="61" customFormat="1"/>
    <row r="685" s="61" customFormat="1"/>
    <row r="686" s="61" customFormat="1"/>
    <row r="687" s="61" customFormat="1"/>
    <row r="688" s="61" customFormat="1"/>
    <row r="689" s="61" customFormat="1"/>
    <row r="690" s="61" customFormat="1"/>
    <row r="691" s="61" customFormat="1"/>
    <row r="692" s="61" customFormat="1"/>
    <row r="693" s="61" customFormat="1"/>
    <row r="694" s="61" customFormat="1"/>
    <row r="695" s="61" customFormat="1"/>
    <row r="696" s="61" customFormat="1"/>
    <row r="697" s="61" customFormat="1"/>
    <row r="698" s="61" customFormat="1"/>
    <row r="699" s="61" customFormat="1"/>
    <row r="700" s="61" customFormat="1"/>
    <row r="701" s="61" customFormat="1"/>
    <row r="702" s="61" customFormat="1"/>
    <row r="703" s="61" customFormat="1"/>
    <row r="704" s="61" customFormat="1"/>
    <row r="705" s="61" customFormat="1"/>
    <row r="706" s="61" customFormat="1"/>
    <row r="707" s="61" customFormat="1"/>
    <row r="708" s="61" customFormat="1"/>
    <row r="709" s="61" customFormat="1"/>
    <row r="710" s="61" customFormat="1"/>
    <row r="711" s="61" customFormat="1"/>
    <row r="712" s="61" customFormat="1"/>
    <row r="713" s="61" customFormat="1"/>
    <row r="714" s="61" customFormat="1"/>
    <row r="715" s="61" customFormat="1"/>
    <row r="716" s="61" customFormat="1"/>
    <row r="717" s="61" customFormat="1"/>
    <row r="718" s="61" customFormat="1"/>
    <row r="719" s="61" customFormat="1"/>
    <row r="720" s="61" customFormat="1"/>
    <row r="721" s="61" customFormat="1"/>
    <row r="722" s="61" customFormat="1"/>
    <row r="723" s="61" customFormat="1"/>
    <row r="724" s="61" customFormat="1"/>
    <row r="725" s="61" customFormat="1"/>
    <row r="726" s="61" customFormat="1"/>
    <row r="727" s="61" customFormat="1"/>
    <row r="728" s="61" customFormat="1"/>
    <row r="729" s="61" customFormat="1"/>
    <row r="730" s="61" customFormat="1"/>
    <row r="731" s="61" customFormat="1"/>
    <row r="732" s="61" customFormat="1"/>
    <row r="733" s="61" customFormat="1"/>
    <row r="734" s="61" customFormat="1"/>
    <row r="735" s="61" customFormat="1"/>
    <row r="736" s="61" customFormat="1"/>
    <row r="737" s="61" customFormat="1"/>
    <row r="738" s="61" customFormat="1"/>
    <row r="739" s="61" customFormat="1"/>
    <row r="740" s="61" customFormat="1"/>
    <row r="741" s="61" customFormat="1"/>
    <row r="742" s="61" customFormat="1"/>
    <row r="743" s="61" customFormat="1"/>
    <row r="744" s="61" customFormat="1"/>
    <row r="745" s="61" customFormat="1"/>
    <row r="746" s="61" customFormat="1"/>
    <row r="747" s="61" customFormat="1"/>
    <row r="748" s="61" customFormat="1"/>
    <row r="749" s="61" customFormat="1"/>
    <row r="750" s="61" customFormat="1"/>
    <row r="751" s="61" customFormat="1"/>
    <row r="752" s="61" customFormat="1"/>
    <row r="753" s="61" customFormat="1"/>
    <row r="754" s="61" customFormat="1"/>
    <row r="755" s="61" customFormat="1"/>
    <row r="756" s="61" customFormat="1"/>
    <row r="757" s="61" customFormat="1"/>
    <row r="758" s="61" customFormat="1"/>
    <row r="759" s="61" customFormat="1"/>
    <row r="760" s="61" customFormat="1"/>
    <row r="761" s="61" customFormat="1"/>
    <row r="762" s="61" customFormat="1"/>
    <row r="763" s="61" customFormat="1"/>
    <row r="764" s="61" customFormat="1"/>
    <row r="765" s="61" customFormat="1"/>
    <row r="766" s="61" customFormat="1"/>
    <row r="767" s="61" customFormat="1"/>
    <row r="768" s="61" customFormat="1"/>
    <row r="769" s="61" customFormat="1"/>
    <row r="770" s="61" customFormat="1"/>
    <row r="771" s="61" customFormat="1"/>
    <row r="772" s="61" customFormat="1"/>
    <row r="773" s="61" customFormat="1"/>
    <row r="774" s="61" customFormat="1"/>
    <row r="775" s="61" customFormat="1"/>
    <row r="776" s="61" customFormat="1"/>
    <row r="777" s="61" customFormat="1"/>
    <row r="778" s="61" customFormat="1"/>
    <row r="779" s="61" customFormat="1"/>
    <row r="780" s="61" customFormat="1"/>
    <row r="781" s="61" customFormat="1"/>
    <row r="782" s="61" customFormat="1"/>
    <row r="783" s="61" customFormat="1"/>
    <row r="784" s="61" customFormat="1"/>
    <row r="785" s="61" customFormat="1"/>
    <row r="786" s="61" customFormat="1"/>
    <row r="787" s="61" customFormat="1"/>
    <row r="788" s="61" customFormat="1"/>
    <row r="789" s="61" customFormat="1"/>
    <row r="790" s="61" customFormat="1"/>
    <row r="791" s="61" customFormat="1"/>
    <row r="792" s="61" customFormat="1"/>
    <row r="793" s="61" customFormat="1"/>
    <row r="794" s="61" customFormat="1"/>
    <row r="795" s="61" customFormat="1"/>
    <row r="796" s="61" customFormat="1"/>
    <row r="797" s="61" customFormat="1"/>
    <row r="798" s="61" customFormat="1"/>
    <row r="799" s="61" customFormat="1"/>
    <row r="800" s="61" customFormat="1"/>
    <row r="801" s="61" customFormat="1"/>
    <row r="802" s="61" customFormat="1"/>
    <row r="803" s="61" customFormat="1"/>
    <row r="804" s="61" customFormat="1"/>
    <row r="805" s="61" customFormat="1"/>
    <row r="806" s="61" customFormat="1"/>
    <row r="807" s="61" customFormat="1"/>
    <row r="808" s="61" customFormat="1"/>
    <row r="809" s="61" customFormat="1"/>
    <row r="810" s="61" customFormat="1"/>
    <row r="811" s="61" customFormat="1"/>
    <row r="812" s="61" customFormat="1"/>
    <row r="813" s="61" customFormat="1"/>
    <row r="814" s="61" customFormat="1"/>
    <row r="815" s="61" customFormat="1"/>
    <row r="816" s="61" customFormat="1"/>
    <row r="817" s="61" customFormat="1"/>
    <row r="818" s="61" customFormat="1"/>
    <row r="819" s="61" customFormat="1"/>
    <row r="820" s="61" customFormat="1"/>
    <row r="821" s="61" customFormat="1"/>
    <row r="822" s="61" customFormat="1"/>
    <row r="823" s="61" customFormat="1"/>
    <row r="824" s="61" customFormat="1"/>
    <row r="825" s="61" customFormat="1"/>
    <row r="826" s="61" customFormat="1"/>
    <row r="827" s="61" customFormat="1"/>
    <row r="828" s="61" customFormat="1"/>
    <row r="829" s="61" customFormat="1"/>
    <row r="830" s="61" customFormat="1"/>
    <row r="831" s="61" customFormat="1"/>
    <row r="832" s="61" customFormat="1"/>
    <row r="833" s="61" customFormat="1"/>
    <row r="834" s="61" customFormat="1"/>
    <row r="835" s="61" customFormat="1"/>
    <row r="836" s="61" customFormat="1"/>
    <row r="837" s="61" customFormat="1"/>
    <row r="838" s="61" customFormat="1"/>
    <row r="839" s="61" customFormat="1"/>
    <row r="840" s="61" customFormat="1"/>
    <row r="841" s="61" customFormat="1"/>
    <row r="842" s="61" customFormat="1"/>
    <row r="843" s="61" customFormat="1"/>
    <row r="844" s="61" customFormat="1"/>
    <row r="845" s="61" customFormat="1"/>
    <row r="846" s="61" customFormat="1"/>
    <row r="847" s="61" customFormat="1"/>
    <row r="848" s="61" customFormat="1"/>
    <row r="849" s="61" customFormat="1"/>
    <row r="850" s="61" customFormat="1"/>
    <row r="851" s="61" customFormat="1"/>
    <row r="852" s="61" customFormat="1"/>
    <row r="853" s="61" customFormat="1"/>
    <row r="854" s="61" customFormat="1"/>
    <row r="855" s="61" customFormat="1"/>
    <row r="856" s="61" customFormat="1"/>
    <row r="857" s="61" customFormat="1"/>
    <row r="858" s="61" customFormat="1"/>
    <row r="859" s="61" customFormat="1"/>
    <row r="860" s="61" customFormat="1"/>
    <row r="861" s="61" customFormat="1"/>
    <row r="862" s="61" customFormat="1"/>
    <row r="863" s="61" customFormat="1"/>
    <row r="864" s="61" customFormat="1"/>
    <row r="865" s="61" customFormat="1"/>
    <row r="866" s="61" customFormat="1"/>
    <row r="867" s="61" customFormat="1"/>
    <row r="868" s="61" customFormat="1"/>
    <row r="869" s="61" customFormat="1"/>
    <row r="870" s="61" customFormat="1"/>
    <row r="871" s="61" customFormat="1"/>
    <row r="872" s="61" customFormat="1"/>
    <row r="873" s="61" customFormat="1"/>
    <row r="874" s="61" customFormat="1"/>
    <row r="875" s="61" customFormat="1"/>
    <row r="876" s="61" customFormat="1"/>
    <row r="877" s="61" customFormat="1"/>
    <row r="878" s="61" customFormat="1"/>
    <row r="879" s="61" customFormat="1"/>
    <row r="880" s="61" customFormat="1"/>
    <row r="881" s="61" customFormat="1"/>
    <row r="882" s="61" customFormat="1"/>
    <row r="883" s="61" customFormat="1"/>
    <row r="884" s="61" customFormat="1"/>
    <row r="885" s="61" customFormat="1"/>
    <row r="886" s="61" customFormat="1"/>
    <row r="887" s="61" customFormat="1"/>
    <row r="888" s="61" customFormat="1"/>
    <row r="889" s="61" customFormat="1"/>
    <row r="890" s="61" customFormat="1"/>
    <row r="891" s="61" customFormat="1"/>
    <row r="892" s="61" customFormat="1"/>
    <row r="893" s="61" customFormat="1"/>
    <row r="894" s="61" customFormat="1"/>
    <row r="895" s="61" customFormat="1"/>
    <row r="896" s="61" customFormat="1"/>
    <row r="897" s="61" customFormat="1"/>
    <row r="898" s="61" customFormat="1"/>
    <row r="899" s="61" customFormat="1"/>
    <row r="900" s="61" customFormat="1"/>
    <row r="901" s="61" customFormat="1"/>
    <row r="902" s="61" customFormat="1"/>
    <row r="903" s="61" customFormat="1"/>
    <row r="904" s="61" customFormat="1"/>
    <row r="905" s="61" customFormat="1"/>
    <row r="906" s="61" customFormat="1"/>
    <row r="907" s="61" customFormat="1"/>
    <row r="908" s="61" customFormat="1"/>
    <row r="909" s="61" customFormat="1"/>
    <row r="910" s="61" customFormat="1"/>
    <row r="911" s="61" customFormat="1"/>
    <row r="912" s="61" customFormat="1"/>
    <row r="913" s="61" customFormat="1"/>
    <row r="914" s="61" customFormat="1"/>
    <row r="915" s="61" customFormat="1"/>
    <row r="916" s="61" customFormat="1"/>
    <row r="917" s="61" customFormat="1"/>
    <row r="918" s="61" customFormat="1"/>
    <row r="919" s="61" customFormat="1"/>
    <row r="920" s="61" customFormat="1"/>
    <row r="921" s="61" customFormat="1"/>
    <row r="922" s="61" customFormat="1"/>
    <row r="923" s="61" customFormat="1"/>
    <row r="924" s="61" customFormat="1"/>
    <row r="925" s="61" customFormat="1"/>
    <row r="926" s="61" customFormat="1"/>
    <row r="927" s="61" customFormat="1"/>
    <row r="928" s="61" customFormat="1"/>
    <row r="929" s="61" customFormat="1"/>
    <row r="930" s="61" customFormat="1"/>
    <row r="931" s="61" customFormat="1"/>
    <row r="932" s="61" customFormat="1"/>
    <row r="933" s="61" customFormat="1"/>
    <row r="934" s="61" customFormat="1"/>
    <row r="935" s="61" customFormat="1"/>
    <row r="936" s="61" customFormat="1"/>
    <row r="937" s="61" customFormat="1"/>
    <row r="938" s="61" customFormat="1"/>
    <row r="939" s="61" customFormat="1"/>
    <row r="940" s="61" customFormat="1"/>
    <row r="941" s="61" customFormat="1"/>
    <row r="942" s="61" customFormat="1"/>
    <row r="943" s="61" customFormat="1"/>
    <row r="944" s="61" customFormat="1"/>
    <row r="945" s="61" customFormat="1"/>
    <row r="946" s="61" customFormat="1"/>
    <row r="947" s="61" customFormat="1"/>
    <row r="948" s="61" customFormat="1"/>
    <row r="949" s="61" customFormat="1"/>
    <row r="950" s="61" customFormat="1"/>
    <row r="951" s="61" customFormat="1"/>
    <row r="952" s="61" customFormat="1"/>
    <row r="953" s="61" customFormat="1"/>
    <row r="954" s="61" customFormat="1"/>
    <row r="955" s="61" customFormat="1"/>
    <row r="956" s="61" customFormat="1"/>
    <row r="957" s="61" customFormat="1"/>
    <row r="958" s="61" customFormat="1"/>
    <row r="959" s="61" customFormat="1"/>
    <row r="960" s="61" customFormat="1"/>
    <row r="961" s="61" customFormat="1"/>
    <row r="962" s="61" customFormat="1"/>
    <row r="963" s="61" customFormat="1"/>
    <row r="964" s="61" customFormat="1"/>
    <row r="965" s="61" customFormat="1"/>
    <row r="966" s="61" customFormat="1"/>
    <row r="967" s="61" customFormat="1"/>
    <row r="968" s="61" customFormat="1"/>
    <row r="969" s="61" customFormat="1"/>
    <row r="970" s="61" customFormat="1"/>
    <row r="971" s="61" customFormat="1"/>
    <row r="972" s="61" customFormat="1"/>
    <row r="973" s="61" customFormat="1"/>
    <row r="974" s="61" customFormat="1"/>
    <row r="975" s="61" customFormat="1"/>
    <row r="976" s="61" customFormat="1"/>
    <row r="977" s="61" customFormat="1"/>
    <row r="978" s="61" customFormat="1"/>
    <row r="979" s="61" customFormat="1"/>
    <row r="980" s="61" customFormat="1"/>
    <row r="981" s="61" customFormat="1"/>
    <row r="982" s="61" customFormat="1"/>
    <row r="983" s="61" customFormat="1"/>
    <row r="984" s="61" customFormat="1"/>
    <row r="985" s="61" customFormat="1"/>
    <row r="986" s="61" customFormat="1"/>
    <row r="987" s="61" customFormat="1"/>
    <row r="988" s="61" customFormat="1"/>
    <row r="989" s="61" customFormat="1"/>
    <row r="990" s="61" customFormat="1"/>
    <row r="991" s="61" customFormat="1"/>
    <row r="992" s="61" customFormat="1"/>
    <row r="993" s="61" customFormat="1"/>
    <row r="994" s="61" customFormat="1"/>
    <row r="995" s="61" customFormat="1"/>
    <row r="996" s="61" customFormat="1"/>
    <row r="997" s="61" customFormat="1"/>
    <row r="998" s="61" customFormat="1"/>
    <row r="999" s="61" customFormat="1"/>
    <row r="1000" s="61" customFormat="1"/>
    <row r="1001" s="61" customFormat="1"/>
    <row r="1002" s="61" customFormat="1"/>
    <row r="1003" s="61" customFormat="1"/>
    <row r="1004" s="61" customFormat="1"/>
    <row r="1005" s="61" customFormat="1"/>
    <row r="1006" s="61" customFormat="1"/>
    <row r="1007" s="61" customFormat="1"/>
    <row r="1008" s="61" customFormat="1"/>
    <row r="1009" s="61" customFormat="1"/>
    <row r="1010" s="61" customFormat="1"/>
    <row r="1011" s="61" customFormat="1"/>
    <row r="1012" s="61" customFormat="1"/>
    <row r="1013" s="61" customFormat="1"/>
    <row r="1014" s="61" customFormat="1"/>
    <row r="1015" s="61" customFormat="1"/>
    <row r="1016" s="61" customFormat="1"/>
    <row r="1017" s="61" customFormat="1"/>
    <row r="1018" s="61" customFormat="1"/>
    <row r="1019" s="61" customFormat="1"/>
    <row r="1020" s="61" customFormat="1"/>
    <row r="1021" s="61" customFormat="1"/>
    <row r="1022" s="61" customFormat="1"/>
    <row r="1023" s="61" customFormat="1"/>
    <row r="1024" s="61" customFormat="1"/>
    <row r="1025" s="61" customFormat="1"/>
    <row r="1026" s="61" customFormat="1"/>
    <row r="1027" s="61" customFormat="1"/>
    <row r="1028" s="61" customFormat="1"/>
    <row r="1029" s="61" customFormat="1"/>
    <row r="1030" s="61" customFormat="1"/>
    <row r="1031" s="61" customFormat="1"/>
    <row r="1032" s="61" customFormat="1"/>
    <row r="1033" s="61" customFormat="1"/>
    <row r="1034" s="61" customFormat="1"/>
    <row r="1035" s="61" customFormat="1"/>
    <row r="1036" s="61" customFormat="1"/>
    <row r="1037" s="61" customFormat="1"/>
    <row r="1038" s="61" customFormat="1"/>
    <row r="1039" s="61" customFormat="1"/>
    <row r="1040" s="61" customFormat="1"/>
    <row r="1041" s="61" customFormat="1"/>
    <row r="1042" s="61" customFormat="1"/>
    <row r="1043" s="61" customFormat="1"/>
    <row r="1044" s="61" customFormat="1"/>
    <row r="1045" s="61" customFormat="1"/>
    <row r="1046" s="61" customFormat="1"/>
    <row r="1047" s="61" customFormat="1"/>
    <row r="1048" s="61" customFormat="1"/>
    <row r="1049" s="61" customFormat="1"/>
    <row r="1050" s="61" customFormat="1"/>
    <row r="1051" s="61" customFormat="1"/>
    <row r="1052" s="61" customFormat="1"/>
    <row r="1053" s="61" customFormat="1"/>
    <row r="1054" s="61" customFormat="1"/>
    <row r="1055" s="61" customFormat="1"/>
    <row r="1056" s="61" customFormat="1"/>
    <row r="1057" s="61" customFormat="1"/>
    <row r="1058" s="61" customFormat="1"/>
    <row r="1059" s="61" customFormat="1"/>
    <row r="1060" s="61" customFormat="1"/>
    <row r="1061" s="61" customFormat="1"/>
    <row r="1062" s="61" customFormat="1"/>
    <row r="1063" s="61" customFormat="1"/>
    <row r="1064" s="61" customFormat="1"/>
    <row r="1065" s="61" customFormat="1"/>
    <row r="1066" s="61" customFormat="1"/>
    <row r="1067" s="61" customFormat="1"/>
    <row r="1068" s="61" customFormat="1"/>
    <row r="1069" s="61" customFormat="1"/>
    <row r="1070" s="61" customFormat="1"/>
    <row r="1071" s="61" customFormat="1"/>
    <row r="1072" s="61" customFormat="1"/>
    <row r="1073" s="61" customFormat="1"/>
    <row r="1074" s="61" customFormat="1"/>
    <row r="1075" s="61" customFormat="1"/>
    <row r="1076" s="61" customFormat="1"/>
    <row r="1077" s="61" customFormat="1"/>
    <row r="1078" s="61" customFormat="1"/>
    <row r="1079" s="61" customFormat="1"/>
    <row r="1080" s="61" customFormat="1"/>
    <row r="1081" s="61" customFormat="1"/>
    <row r="1082" s="61" customFormat="1"/>
    <row r="1083" s="61" customFormat="1"/>
    <row r="1084" s="61" customFormat="1"/>
    <row r="1085" s="61" customFormat="1"/>
    <row r="1086" s="61" customFormat="1"/>
    <row r="1087" s="61" customFormat="1"/>
    <row r="1088" s="61" customFormat="1"/>
    <row r="1089" s="61" customFormat="1"/>
    <row r="1090" s="61" customFormat="1"/>
    <row r="1091" s="61" customFormat="1"/>
    <row r="1092" s="61" customFormat="1"/>
    <row r="1093" s="61" customFormat="1"/>
    <row r="1094" s="61" customFormat="1"/>
    <row r="1095" s="61" customFormat="1"/>
    <row r="1096" s="61" customFormat="1"/>
    <row r="1097" s="61" customFormat="1"/>
    <row r="1098" s="61" customFormat="1"/>
    <row r="1099" s="61" customFormat="1"/>
    <row r="1100" s="61" customFormat="1"/>
    <row r="1101" s="61" customFormat="1"/>
    <row r="1102" s="61" customFormat="1"/>
    <row r="1103" s="61" customFormat="1"/>
    <row r="1104" s="61" customFormat="1"/>
    <row r="1105" s="61" customFormat="1"/>
    <row r="1106" s="61" customFormat="1"/>
    <row r="1107" s="61" customFormat="1"/>
    <row r="1108" s="61" customFormat="1"/>
    <row r="1109" s="61" customFormat="1"/>
    <row r="1110" s="61" customFormat="1"/>
    <row r="1111" s="61" customFormat="1"/>
    <row r="1112" s="61" customFormat="1"/>
    <row r="1113" s="61" customFormat="1"/>
    <row r="1114" s="61" customFormat="1"/>
    <row r="1115" s="61" customFormat="1"/>
    <row r="1116" s="61" customFormat="1"/>
    <row r="1117" s="61" customFormat="1"/>
    <row r="1118" s="61" customFormat="1"/>
    <row r="1119" s="61" customFormat="1"/>
    <row r="1120" s="61" customFormat="1"/>
    <row r="1121" s="61" customFormat="1"/>
    <row r="1122" s="61" customFormat="1"/>
    <row r="1123" s="61" customFormat="1"/>
    <row r="1124" s="61" customFormat="1"/>
    <row r="1125" s="61" customFormat="1"/>
    <row r="1126" s="61" customFormat="1"/>
    <row r="1127" s="61" customFormat="1"/>
    <row r="1128" s="61" customFormat="1"/>
    <row r="1129" s="61" customFormat="1"/>
    <row r="1130" s="61" customFormat="1"/>
    <row r="1131" s="61" customFormat="1"/>
    <row r="1132" s="61" customFormat="1"/>
    <row r="1133" s="61" customFormat="1"/>
    <row r="1134" s="61" customFormat="1"/>
    <row r="1135" s="61" customFormat="1"/>
    <row r="1136" s="61" customFormat="1"/>
    <row r="1137" s="61" customFormat="1"/>
    <row r="1138" s="61" customFormat="1"/>
    <row r="1139" s="61" customFormat="1"/>
    <row r="1140" s="61" customFormat="1"/>
    <row r="1141" s="61" customFormat="1"/>
    <row r="1142" s="61" customFormat="1"/>
    <row r="1143" s="61" customFormat="1"/>
    <row r="1144" s="61" customFormat="1"/>
    <row r="1145" s="61" customFormat="1"/>
    <row r="1146" s="61" customFormat="1"/>
    <row r="1147" s="61" customFormat="1"/>
    <row r="1148" s="61" customFormat="1"/>
    <row r="1149" s="61" customFormat="1"/>
    <row r="1150" s="61" customFormat="1"/>
    <row r="1151" s="61" customFormat="1"/>
    <row r="1152" s="61" customFormat="1"/>
    <row r="1153" s="61" customFormat="1"/>
    <row r="1154" s="61" customFormat="1"/>
    <row r="1155" s="61" customFormat="1"/>
    <row r="1156" s="61" customFormat="1"/>
    <row r="1157" s="61" customFormat="1"/>
    <row r="1158" s="61" customFormat="1"/>
    <row r="1159" s="61" customFormat="1"/>
    <row r="1160" s="61" customFormat="1"/>
    <row r="1161" s="61" customFormat="1"/>
    <row r="1162" s="61" customFormat="1"/>
    <row r="1163" s="61" customFormat="1"/>
    <row r="1164" s="61" customFormat="1"/>
    <row r="1165" s="61" customFormat="1"/>
    <row r="1166" s="61" customFormat="1"/>
    <row r="1167" s="61" customFormat="1"/>
    <row r="1168" s="61" customFormat="1"/>
    <row r="1169" s="61" customFormat="1"/>
    <row r="1170" s="61" customFormat="1"/>
    <row r="1171" s="61" customFormat="1"/>
    <row r="1172" s="61" customFormat="1"/>
    <row r="1173" s="61" customFormat="1"/>
    <row r="1174" s="61" customFormat="1"/>
    <row r="1175" s="61" customFormat="1"/>
    <row r="1176" s="61" customFormat="1"/>
    <row r="1177" s="61" customFormat="1"/>
    <row r="1178" s="61" customFormat="1"/>
    <row r="1179" s="61" customFormat="1"/>
    <row r="1180" s="61" customFormat="1"/>
    <row r="1181" s="61" customFormat="1"/>
    <row r="1182" s="61" customFormat="1"/>
    <row r="1183" s="61" customFormat="1"/>
    <row r="1184" s="61" customFormat="1"/>
    <row r="1185" s="61" customFormat="1"/>
    <row r="1186" s="61" customFormat="1"/>
    <row r="1187" s="61" customFormat="1"/>
    <row r="1188" s="61" customFormat="1"/>
    <row r="1189" s="61" customFormat="1"/>
    <row r="1190" s="61" customFormat="1"/>
    <row r="1191" s="61" customFormat="1"/>
    <row r="1192" s="61" customFormat="1"/>
    <row r="1193" s="61" customFormat="1"/>
    <row r="1194" s="61" customFormat="1"/>
    <row r="1195" s="61" customFormat="1"/>
    <row r="1196" s="61" customFormat="1"/>
    <row r="1197" s="61" customFormat="1"/>
    <row r="1198" s="61" customFormat="1"/>
    <row r="1199" s="61" customFormat="1"/>
    <row r="1200" s="61" customFormat="1"/>
    <row r="1201" s="61" customFormat="1"/>
    <row r="1202" s="61" customFormat="1"/>
    <row r="1203" s="61" customFormat="1"/>
    <row r="1204" s="61" customFormat="1"/>
    <row r="1205" s="61" customFormat="1"/>
    <row r="1206" s="61" customFormat="1"/>
    <row r="1207" s="61" customFormat="1"/>
    <row r="1208" s="61" customFormat="1"/>
    <row r="1209" s="61" customFormat="1"/>
    <row r="1210" s="61" customFormat="1"/>
    <row r="1211" s="61" customFormat="1"/>
    <row r="1212" s="61" customFormat="1"/>
    <row r="1213" s="61" customFormat="1"/>
    <row r="1214" s="61" customFormat="1"/>
    <row r="1215" s="61" customFormat="1"/>
    <row r="1216" s="61" customFormat="1"/>
    <row r="1217" s="61" customFormat="1"/>
    <row r="1218" s="61" customFormat="1"/>
    <row r="1219" s="61" customFormat="1"/>
    <row r="1220" s="61" customFormat="1"/>
    <row r="1221" s="61" customFormat="1"/>
    <row r="1222" s="61" customFormat="1"/>
    <row r="1223" s="61" customFormat="1"/>
    <row r="1224" s="61" customFormat="1"/>
    <row r="1225" s="61" customFormat="1"/>
    <row r="1226" s="61" customFormat="1"/>
    <row r="1227" s="61" customFormat="1"/>
    <row r="1228" s="61" customFormat="1"/>
    <row r="1229" s="61" customFormat="1"/>
    <row r="1230" s="61" customFormat="1"/>
    <row r="1231" s="61" customFormat="1"/>
    <row r="1232" s="61" customFormat="1"/>
    <row r="1233" s="61" customFormat="1"/>
    <row r="1234" s="61" customFormat="1"/>
    <row r="1235" s="61" customFormat="1"/>
    <row r="1236" s="61" customFormat="1"/>
    <row r="1237" s="61" customFormat="1"/>
    <row r="1238" s="61" customFormat="1"/>
    <row r="1239" s="61" customFormat="1"/>
    <row r="1240" s="61" customFormat="1"/>
    <row r="1241" s="61" customFormat="1"/>
    <row r="1242" s="61" customFormat="1"/>
    <row r="1243" s="61" customFormat="1"/>
    <row r="1244" s="61" customFormat="1"/>
    <row r="1245" s="61" customFormat="1"/>
    <row r="1246" s="61" customFormat="1"/>
    <row r="1247" s="61" customFormat="1"/>
    <row r="1248" s="61" customFormat="1"/>
    <row r="1249" s="61" customFormat="1"/>
    <row r="1250" s="61" customFormat="1"/>
    <row r="1251" s="61" customFormat="1"/>
    <row r="1252" s="61" customFormat="1"/>
    <row r="1253" s="61" customFormat="1"/>
    <row r="1254" s="61" customFormat="1"/>
    <row r="1255" s="61" customFormat="1"/>
    <row r="1256" s="61" customFormat="1"/>
    <row r="1257" s="61" customFormat="1"/>
    <row r="1258" s="61" customFormat="1"/>
    <row r="1259" s="61" customFormat="1"/>
    <row r="1260" s="61" customFormat="1"/>
    <row r="1261" s="61" customFormat="1"/>
    <row r="1262" s="61" customFormat="1"/>
    <row r="1263" s="61" customFormat="1"/>
    <row r="1264" s="61" customFormat="1"/>
    <row r="1265" s="61" customFormat="1"/>
    <row r="1266" s="61" customFormat="1"/>
    <row r="1267" s="61" customFormat="1"/>
    <row r="1268" s="61" customFormat="1"/>
    <row r="1269" s="61" customFormat="1"/>
    <row r="1270" s="61" customFormat="1"/>
    <row r="1271" s="61" customFormat="1"/>
    <row r="1272" s="61" customFormat="1"/>
    <row r="1273" s="61" customFormat="1"/>
    <row r="1274" s="61" customFormat="1"/>
    <row r="1275" s="61" customFormat="1"/>
    <row r="1276" s="61" customFormat="1"/>
    <row r="1277" s="61" customFormat="1"/>
    <row r="1278" s="61" customFormat="1"/>
    <row r="1279" s="61" customFormat="1"/>
    <row r="1280" s="61" customFormat="1"/>
    <row r="1281" s="61" customFormat="1"/>
    <row r="1282" s="61" customFormat="1"/>
    <row r="1283" s="61" customFormat="1"/>
    <row r="1284" s="61" customFormat="1"/>
    <row r="1285" s="61" customFormat="1"/>
    <row r="1286" s="61" customFormat="1"/>
    <row r="1287" s="61" customFormat="1"/>
    <row r="1288" s="61" customFormat="1"/>
    <row r="1289" s="61" customFormat="1"/>
    <row r="1290" s="61" customFormat="1"/>
    <row r="1291" s="61" customFormat="1"/>
    <row r="1292" s="61" customFormat="1"/>
    <row r="1293" s="61" customFormat="1"/>
    <row r="1294" s="61" customFormat="1"/>
    <row r="1295" s="61" customFormat="1"/>
    <row r="1296" s="61" customFormat="1"/>
    <row r="1297" s="61" customFormat="1"/>
    <row r="1298" s="61" customFormat="1"/>
    <row r="1299" s="61" customFormat="1"/>
    <row r="1300" s="61" customFormat="1"/>
    <row r="1301" s="61" customFormat="1"/>
    <row r="1302" s="61" customFormat="1"/>
    <row r="1303" s="61" customFormat="1"/>
    <row r="1304" s="61" customFormat="1"/>
    <row r="1305" s="61" customFormat="1"/>
    <row r="1306" s="61" customFormat="1"/>
    <row r="1307" s="61" customFormat="1"/>
    <row r="1308" s="61" customFormat="1"/>
    <row r="1309" s="61" customFormat="1"/>
    <row r="1310" s="61" customFormat="1"/>
    <row r="1311" s="61" customFormat="1"/>
    <row r="1312" s="61" customFormat="1"/>
    <row r="1313" s="61" customFormat="1"/>
    <row r="1314" s="61" customFormat="1"/>
    <row r="1315" s="61" customFormat="1"/>
    <row r="1316" s="61" customFormat="1"/>
    <row r="1317" s="61" customFormat="1"/>
    <row r="1318" s="61" customFormat="1"/>
    <row r="1319" s="61" customFormat="1"/>
    <row r="1320" s="61" customFormat="1"/>
    <row r="1321" s="61" customFormat="1"/>
    <row r="1322" s="61" customFormat="1"/>
    <row r="1323" s="61" customFormat="1"/>
    <row r="1324" s="61" customFormat="1"/>
    <row r="1325" s="61" customFormat="1"/>
    <row r="1326" s="61" customFormat="1"/>
    <row r="1327" s="61" customFormat="1"/>
    <row r="1328" s="61" customFormat="1"/>
    <row r="1329" s="61" customFormat="1"/>
    <row r="1330" s="61" customFormat="1"/>
    <row r="1331" s="61" customFormat="1"/>
    <row r="1332" s="61" customFormat="1"/>
    <row r="1333" s="61" customFormat="1"/>
    <row r="1334" s="61" customFormat="1"/>
    <row r="1335" s="61" customFormat="1"/>
    <row r="1336" s="61" customFormat="1"/>
    <row r="1337" s="61" customFormat="1"/>
    <row r="1338" s="61" customFormat="1"/>
    <row r="1339" s="61" customFormat="1"/>
    <row r="1340" s="61" customFormat="1"/>
    <row r="1341" s="61" customFormat="1"/>
    <row r="1342" s="61" customFormat="1"/>
    <row r="1343" s="61" customFormat="1"/>
    <row r="1344" s="61" customFormat="1"/>
    <row r="1345" s="61" customFormat="1"/>
    <row r="1346" s="61" customFormat="1"/>
    <row r="1347" s="61" customFormat="1"/>
    <row r="1348" s="61" customFormat="1"/>
    <row r="1349" s="61" customFormat="1"/>
    <row r="1350" s="61" customFormat="1"/>
    <row r="1351" s="61" customFormat="1"/>
    <row r="1352" s="61" customFormat="1"/>
    <row r="1353" s="61" customFormat="1"/>
    <row r="1354" s="61" customFormat="1"/>
    <row r="1355" s="61" customFormat="1"/>
    <row r="1356" s="61" customFormat="1"/>
    <row r="1357" s="61" customFormat="1"/>
    <row r="1358" s="61" customFormat="1"/>
    <row r="1359" s="61" customFormat="1"/>
    <row r="1360" s="61" customFormat="1"/>
    <row r="1361" s="61" customFormat="1"/>
    <row r="1362" s="61" customFormat="1"/>
    <row r="1363" s="61" customFormat="1"/>
    <row r="1364" s="61" customFormat="1"/>
    <row r="1365" s="61" customFormat="1"/>
    <row r="1366" s="61" customFormat="1"/>
    <row r="1367" s="61" customFormat="1"/>
    <row r="1368" s="61" customFormat="1"/>
    <row r="1369" s="61" customFormat="1"/>
    <row r="1370" s="61" customFormat="1"/>
    <row r="1371" s="61" customFormat="1"/>
    <row r="1372" s="61" customFormat="1"/>
    <row r="1373" s="61" customFormat="1"/>
    <row r="1374" s="61" customFormat="1"/>
    <row r="1375" s="61" customFormat="1"/>
    <row r="1376" s="61" customFormat="1"/>
    <row r="1377" s="61" customFormat="1"/>
    <row r="1378" s="61" customFormat="1"/>
    <row r="1379" s="61" customFormat="1"/>
    <row r="1380" s="61" customFormat="1"/>
    <row r="1381" s="61" customFormat="1"/>
    <row r="1382" s="61" customFormat="1"/>
    <row r="1383" s="61" customFormat="1"/>
    <row r="1384" s="61" customFormat="1"/>
    <row r="1385" s="61" customFormat="1"/>
    <row r="1386" s="61" customFormat="1"/>
    <row r="1387" s="61" customFormat="1"/>
    <row r="1388" s="61" customFormat="1"/>
    <row r="1389" s="61" customFormat="1"/>
    <row r="1390" s="61" customFormat="1"/>
    <row r="1391" s="61" customFormat="1"/>
    <row r="1392" s="61" customFormat="1"/>
    <row r="1393" s="61" customFormat="1"/>
    <row r="1394" s="61" customFormat="1"/>
    <row r="1395" s="61" customFormat="1"/>
    <row r="1396" s="61" customFormat="1"/>
    <row r="1397" s="61" customFormat="1"/>
    <row r="1398" s="61" customFormat="1"/>
    <row r="1399" s="61" customFormat="1"/>
    <row r="1400" s="61" customFormat="1"/>
    <row r="1401" s="61" customFormat="1"/>
    <row r="1402" s="61" customFormat="1"/>
    <row r="1403" s="61" customFormat="1"/>
    <row r="1404" s="61" customFormat="1"/>
    <row r="1405" s="61" customFormat="1"/>
    <row r="1406" s="61" customFormat="1"/>
    <row r="1407" s="61" customFormat="1"/>
    <row r="1408" s="61" customFormat="1"/>
    <row r="1409" s="61" customFormat="1"/>
    <row r="1410" s="61" customFormat="1"/>
    <row r="1411" s="61" customFormat="1"/>
    <row r="1412" s="61" customFormat="1"/>
    <row r="1413" s="61" customFormat="1"/>
    <row r="1414" s="61" customFormat="1"/>
    <row r="1415" s="61" customFormat="1"/>
    <row r="1416" s="61" customFormat="1"/>
    <row r="1417" s="61" customFormat="1"/>
    <row r="1418" s="61" customFormat="1"/>
    <row r="1419" s="61" customFormat="1"/>
    <row r="1420" s="61" customFormat="1"/>
    <row r="1421" s="61" customFormat="1"/>
    <row r="1422" s="61" customFormat="1"/>
    <row r="1423" s="61" customFormat="1"/>
    <row r="1424" s="61" customFormat="1"/>
    <row r="1425" s="61" customFormat="1"/>
    <row r="1426" s="61" customFormat="1"/>
    <row r="1427" s="61" customFormat="1"/>
    <row r="1428" s="61" customFormat="1"/>
    <row r="1429" s="61" customFormat="1"/>
    <row r="1430" s="61" customFormat="1"/>
    <row r="1431" s="61" customFormat="1"/>
    <row r="1432" s="61" customFormat="1"/>
    <row r="1433" s="61" customFormat="1"/>
    <row r="1434" s="61" customFormat="1"/>
    <row r="1435" s="61" customFormat="1"/>
    <row r="1436" s="61" customFormat="1"/>
    <row r="1437" s="61" customFormat="1"/>
    <row r="1438" s="61" customFormat="1"/>
    <row r="1439" s="61" customFormat="1"/>
    <row r="1440" s="61" customFormat="1"/>
    <row r="1441" s="61" customFormat="1"/>
    <row r="1442" s="61" customFormat="1"/>
    <row r="1443" s="61" customFormat="1"/>
    <row r="1444" s="61" customFormat="1"/>
    <row r="1445" s="61" customFormat="1"/>
    <row r="1446" s="61" customFormat="1"/>
    <row r="1447" s="61" customFormat="1"/>
    <row r="1448" s="61" customFormat="1"/>
    <row r="1449" s="61" customFormat="1"/>
    <row r="1450" s="61" customFormat="1"/>
    <row r="1451" s="61" customFormat="1"/>
    <row r="1452" s="61" customFormat="1"/>
    <row r="1453" s="61" customFormat="1"/>
    <row r="1454" s="61" customFormat="1"/>
    <row r="1455" s="61" customFormat="1"/>
    <row r="1456" s="61" customFormat="1"/>
    <row r="1457" s="61" customFormat="1"/>
    <row r="1458" s="61" customFormat="1"/>
    <row r="1459" s="61" customFormat="1"/>
    <row r="1460" s="61" customFormat="1"/>
    <row r="1461" s="61" customFormat="1"/>
    <row r="1462" s="61" customFormat="1"/>
    <row r="1463" s="61" customFormat="1"/>
    <row r="1464" s="61" customFormat="1"/>
    <row r="1465" s="61" customFormat="1"/>
    <row r="1466" s="61" customFormat="1"/>
    <row r="1467" s="61" customFormat="1"/>
    <row r="1468" s="61" customFormat="1"/>
    <row r="1469" s="61" customFormat="1"/>
    <row r="1470" s="61" customFormat="1"/>
    <row r="1471" s="61" customFormat="1"/>
    <row r="1472" s="61" customFormat="1"/>
    <row r="1473" s="61" customFormat="1"/>
    <row r="1474" s="61" customFormat="1"/>
    <row r="1475" s="61" customFormat="1"/>
    <row r="1476" s="61" customFormat="1"/>
    <row r="1477" s="61" customFormat="1"/>
    <row r="1478" s="61" customFormat="1"/>
    <row r="1479" s="61" customFormat="1"/>
    <row r="1480" s="61" customFormat="1"/>
    <row r="1481" s="61" customFormat="1"/>
    <row r="1482" s="61" customFormat="1"/>
    <row r="1483" s="61" customFormat="1"/>
    <row r="1484" s="61" customFormat="1"/>
    <row r="1485" s="61" customFormat="1"/>
    <row r="1486" s="61" customFormat="1"/>
    <row r="1487" s="61" customFormat="1"/>
    <row r="1488" s="61" customFormat="1"/>
    <row r="1489" s="61" customFormat="1"/>
    <row r="1490" s="61" customFormat="1"/>
    <row r="1491" s="61" customFormat="1"/>
    <row r="1492" s="61" customFormat="1"/>
    <row r="1493" s="61" customFormat="1"/>
    <row r="1494" s="61" customFormat="1"/>
    <row r="1495" s="61" customFormat="1"/>
    <row r="1496" s="61" customFormat="1"/>
    <row r="1497" s="61" customFormat="1"/>
    <row r="1498" s="61" customFormat="1"/>
    <row r="1499" s="61" customFormat="1"/>
    <row r="1500" s="61" customFormat="1"/>
    <row r="1501" s="61" customFormat="1"/>
    <row r="1502" s="61" customFormat="1"/>
    <row r="1503" s="61" customFormat="1"/>
    <row r="1504" s="61" customFormat="1"/>
    <row r="1505" s="61" customFormat="1"/>
    <row r="1506" s="61" customFormat="1"/>
    <row r="1507" s="61" customFormat="1"/>
    <row r="1508" s="61" customFormat="1"/>
    <row r="1509" s="61" customFormat="1"/>
    <row r="1510" s="61" customFormat="1"/>
    <row r="1511" s="61" customFormat="1"/>
    <row r="1512" s="61" customFormat="1"/>
    <row r="1513" s="61" customFormat="1"/>
    <row r="1514" s="61" customFormat="1"/>
    <row r="1515" s="61" customFormat="1"/>
    <row r="1516" s="61" customFormat="1"/>
    <row r="1517" s="61" customFormat="1"/>
    <row r="1518" s="61" customFormat="1"/>
    <row r="1519" s="61" customFormat="1"/>
    <row r="1520" s="61" customFormat="1"/>
    <row r="1521" s="61" customFormat="1"/>
    <row r="1522" s="61" customFormat="1"/>
    <row r="1523" s="61" customFormat="1"/>
    <row r="1524" s="61" customFormat="1"/>
    <row r="1525" s="61" customFormat="1"/>
    <row r="1526" s="61" customFormat="1"/>
    <row r="1527" s="61" customFormat="1"/>
    <row r="1528" s="61" customFormat="1"/>
    <row r="1529" s="61" customFormat="1"/>
    <row r="1530" s="61" customFormat="1"/>
    <row r="1531" s="61" customFormat="1"/>
    <row r="1532" s="61" customFormat="1"/>
    <row r="1533" s="61" customFormat="1"/>
    <row r="1534" s="61" customFormat="1"/>
    <row r="1535" s="61" customFormat="1"/>
    <row r="1536" s="61" customFormat="1"/>
    <row r="1537" s="61" customFormat="1"/>
    <row r="1538" s="61" customFormat="1"/>
    <row r="1539" s="61" customFormat="1"/>
    <row r="1540" s="61" customFormat="1"/>
    <row r="1541" s="61" customFormat="1"/>
    <row r="1542" s="61" customFormat="1"/>
    <row r="1543" s="61" customFormat="1"/>
    <row r="1544" s="61" customFormat="1"/>
    <row r="1545" s="61" customFormat="1"/>
    <row r="1546" s="61" customFormat="1"/>
    <row r="1547" s="61" customFormat="1"/>
    <row r="1548" s="61" customFormat="1"/>
    <row r="1549" s="61" customFormat="1"/>
    <row r="1550" s="61" customFormat="1"/>
    <row r="1551" s="61" customFormat="1"/>
    <row r="1552" s="61" customFormat="1"/>
    <row r="1553" s="61" customFormat="1"/>
    <row r="1554" s="61" customFormat="1"/>
    <row r="1555" s="61" customFormat="1"/>
    <row r="1556" s="61" customFormat="1"/>
    <row r="1557" s="61" customFormat="1"/>
    <row r="1558" s="61" customFormat="1"/>
    <row r="1559" s="61" customFormat="1"/>
    <row r="1560" s="61" customFormat="1"/>
    <row r="1561" s="61" customFormat="1"/>
    <row r="1562" s="61" customFormat="1"/>
    <row r="1563" s="61" customFormat="1"/>
    <row r="1564" s="61" customFormat="1"/>
    <row r="1565" s="61" customFormat="1"/>
    <row r="1566" s="61" customFormat="1"/>
    <row r="1567" s="61" customFormat="1"/>
    <row r="1568" s="61" customFormat="1"/>
    <row r="1569" s="61" customFormat="1"/>
    <row r="1570" s="61" customFormat="1"/>
    <row r="1571" s="61" customFormat="1"/>
    <row r="1572" s="61" customFormat="1"/>
    <row r="1573" s="61" customFormat="1"/>
    <row r="1574" s="61" customFormat="1"/>
    <row r="1575" s="61" customFormat="1"/>
    <row r="1576" s="61" customFormat="1"/>
    <row r="1577" s="61" customFormat="1"/>
    <row r="1578" s="61" customFormat="1"/>
    <row r="1579" s="61" customFormat="1"/>
    <row r="1580" s="61" customFormat="1"/>
    <row r="1581" s="61" customFormat="1"/>
    <row r="1582" s="61" customFormat="1"/>
    <row r="1583" s="61" customFormat="1"/>
    <row r="1584" s="61" customFormat="1"/>
    <row r="1585" s="61" customFormat="1"/>
    <row r="1586" s="61" customFormat="1"/>
    <row r="1587" s="61" customFormat="1"/>
    <row r="1588" s="61" customFormat="1"/>
    <row r="1589" s="61" customFormat="1"/>
    <row r="1590" s="61" customFormat="1"/>
    <row r="1591" s="61" customFormat="1"/>
    <row r="1592" s="61" customFormat="1"/>
    <row r="1593" s="61" customFormat="1"/>
    <row r="1594" s="61" customFormat="1"/>
    <row r="1595" s="61" customFormat="1"/>
    <row r="1596" s="61" customFormat="1"/>
    <row r="1597" s="61" customFormat="1"/>
    <row r="1598" s="61" customFormat="1"/>
    <row r="1599" s="61" customFormat="1"/>
    <row r="1600" s="61" customFormat="1"/>
    <row r="1601" s="61" customFormat="1"/>
    <row r="1602" s="61" customFormat="1"/>
    <row r="1603" s="61" customFormat="1"/>
    <row r="1604" s="61" customFormat="1"/>
    <row r="1605" s="61" customFormat="1"/>
    <row r="1606" s="61" customFormat="1"/>
    <row r="1607" s="61" customFormat="1"/>
    <row r="1608" s="61" customFormat="1"/>
    <row r="1609" s="61" customFormat="1"/>
    <row r="1610" s="61" customFormat="1"/>
    <row r="1611" s="61" customFormat="1"/>
    <row r="1612" s="61" customFormat="1"/>
    <row r="1613" s="61" customFormat="1"/>
    <row r="1614" s="61" customFormat="1"/>
    <row r="1615" s="61" customFormat="1"/>
    <row r="1616" s="61" customFormat="1"/>
    <row r="1617" s="61" customFormat="1"/>
    <row r="1618" s="61" customFormat="1"/>
    <row r="1619" s="61" customFormat="1"/>
    <row r="1620" s="61" customFormat="1"/>
    <row r="1621" s="61" customFormat="1"/>
    <row r="1622" s="61" customFormat="1"/>
    <row r="1623" s="61" customFormat="1"/>
    <row r="1624" s="61" customFormat="1"/>
    <row r="1625" s="61" customFormat="1"/>
    <row r="1626" s="61" customFormat="1"/>
    <row r="1627" s="61" customFormat="1"/>
    <row r="1628" s="61" customFormat="1"/>
    <row r="1629" s="61" customFormat="1"/>
    <row r="1630" s="61" customFormat="1"/>
    <row r="1631" s="61" customFormat="1"/>
    <row r="1632" s="61" customFormat="1"/>
    <row r="1633" s="61" customFormat="1"/>
    <row r="1634" s="61" customFormat="1"/>
    <row r="1635" s="61" customFormat="1"/>
    <row r="1636" s="61" customFormat="1"/>
    <row r="1637" s="61" customFormat="1"/>
    <row r="1638" s="61" customFormat="1"/>
    <row r="1639" s="61" customFormat="1"/>
    <row r="1640" s="61" customFormat="1"/>
    <row r="1641" s="61" customFormat="1"/>
    <row r="1642" s="61" customFormat="1"/>
    <row r="1643" s="61" customFormat="1"/>
    <row r="1644" s="61" customFormat="1"/>
    <row r="1645" s="61" customFormat="1"/>
    <row r="1646" s="61" customFormat="1"/>
    <row r="1647" s="61" customFormat="1"/>
    <row r="1648" s="61" customFormat="1"/>
    <row r="1649" s="61" customFormat="1"/>
    <row r="1650" s="61" customFormat="1"/>
    <row r="1651" s="61" customFormat="1"/>
    <row r="1652" s="61" customFormat="1"/>
    <row r="1653" s="61" customFormat="1"/>
    <row r="1654" s="61" customFormat="1"/>
    <row r="1655" s="61" customFormat="1"/>
    <row r="1656" s="61" customFormat="1"/>
    <row r="1657" s="61" customFormat="1"/>
    <row r="1658" s="61" customFormat="1"/>
    <row r="1659" s="61" customFormat="1"/>
    <row r="1660" s="61" customFormat="1"/>
    <row r="1661" s="61" customFormat="1"/>
    <row r="1662" s="61" customFormat="1"/>
    <row r="1663" s="61" customFormat="1"/>
    <row r="1664" s="61" customFormat="1"/>
    <row r="1665" s="61" customFormat="1"/>
    <row r="1666" s="61" customFormat="1"/>
    <row r="1667" s="61" customFormat="1"/>
    <row r="1668" s="61" customFormat="1"/>
    <row r="1669" s="61" customFormat="1"/>
    <row r="1670" s="61" customFormat="1"/>
    <row r="1671" s="61" customFormat="1"/>
    <row r="1672" s="61" customFormat="1"/>
    <row r="1673" s="61" customFormat="1"/>
    <row r="1674" s="61" customFormat="1"/>
    <row r="1675" s="61" customFormat="1"/>
    <row r="1676" s="61" customFormat="1"/>
    <row r="1677" s="61" customFormat="1"/>
    <row r="1678" s="61" customFormat="1"/>
    <row r="1679" s="61" customFormat="1"/>
    <row r="1680" s="61" customFormat="1"/>
    <row r="1681" s="61" customFormat="1"/>
    <row r="1682" s="61" customFormat="1"/>
    <row r="1683" s="61" customFormat="1"/>
    <row r="1684" s="61" customFormat="1"/>
    <row r="1685" s="61" customFormat="1"/>
    <row r="1686" s="61" customFormat="1"/>
    <row r="1687" s="61" customFormat="1"/>
    <row r="1688" s="61" customFormat="1"/>
    <row r="1689" s="61" customFormat="1"/>
    <row r="1690" s="61" customFormat="1"/>
    <row r="1691" s="61" customFormat="1"/>
    <row r="1692" s="61" customFormat="1"/>
    <row r="1693" s="61" customFormat="1"/>
    <row r="1694" s="61" customFormat="1"/>
    <row r="1695" s="61" customFormat="1"/>
    <row r="1696" s="61" customFormat="1"/>
    <row r="1697" s="61" customFormat="1"/>
    <row r="1698" s="61" customFormat="1"/>
    <row r="1699" s="61" customFormat="1"/>
    <row r="1700" s="61" customFormat="1"/>
    <row r="1701" s="61" customFormat="1"/>
    <row r="1702" s="61" customFormat="1"/>
    <row r="1703" s="61" customFormat="1"/>
    <row r="1704" s="61" customFormat="1"/>
    <row r="1705" s="61" customFormat="1"/>
    <row r="1706" s="61" customFormat="1"/>
    <row r="1707" s="61" customFormat="1"/>
    <row r="1708" s="61" customFormat="1"/>
    <row r="1709" s="61" customFormat="1"/>
    <row r="1710" s="61" customFormat="1"/>
    <row r="1711" s="61" customFormat="1"/>
    <row r="1712" s="61" customFormat="1"/>
    <row r="1713" s="61" customFormat="1"/>
    <row r="1714" s="61" customFormat="1"/>
    <row r="1715" s="61" customFormat="1"/>
    <row r="1716" s="61" customFormat="1"/>
    <row r="1717" s="61" customFormat="1"/>
    <row r="1718" s="61" customFormat="1"/>
    <row r="1719" s="61" customFormat="1"/>
    <row r="1720" s="61" customFormat="1"/>
    <row r="1721" s="61" customFormat="1"/>
    <row r="1722" s="61" customFormat="1"/>
    <row r="1723" s="61" customFormat="1"/>
    <row r="1724" s="61" customFormat="1"/>
    <row r="1725" s="61" customFormat="1"/>
    <row r="1726" s="61" customFormat="1"/>
    <row r="1727" s="61" customFormat="1"/>
    <row r="1728" s="61" customFormat="1"/>
    <row r="1729" s="61" customFormat="1"/>
    <row r="1730" s="61" customFormat="1"/>
    <row r="1731" s="61" customFormat="1"/>
    <row r="1732" s="61" customFormat="1"/>
    <row r="1733" s="61" customFormat="1"/>
    <row r="1734" s="61" customFormat="1"/>
    <row r="1735" s="61" customFormat="1"/>
    <row r="1736" s="61" customFormat="1"/>
    <row r="1737" s="61" customFormat="1"/>
    <row r="1738" s="61" customFormat="1"/>
    <row r="1739" s="61" customFormat="1"/>
    <row r="1740" s="61" customFormat="1"/>
    <row r="1741" s="61" customFormat="1"/>
    <row r="1742" s="61" customFormat="1"/>
    <row r="1743" s="61" customFormat="1"/>
    <row r="1744" s="61" customFormat="1"/>
    <row r="1745" s="61" customFormat="1"/>
    <row r="1746" s="61" customFormat="1"/>
    <row r="1747" s="61" customFormat="1"/>
    <row r="1748" s="61" customFormat="1"/>
    <row r="1749" s="61" customFormat="1"/>
    <row r="1750" s="61" customFormat="1"/>
    <row r="1751" s="61" customFormat="1"/>
    <row r="1752" s="61" customFormat="1"/>
    <row r="1753" s="61" customFormat="1"/>
    <row r="1754" s="61" customFormat="1"/>
    <row r="1755" s="61" customFormat="1"/>
    <row r="1756" s="61" customFormat="1"/>
    <row r="1757" s="61" customFormat="1"/>
    <row r="1758" s="61" customFormat="1"/>
    <row r="1759" s="61" customFormat="1"/>
    <row r="1760" s="61" customFormat="1"/>
    <row r="1761" s="61" customFormat="1"/>
    <row r="1762" s="61" customFormat="1"/>
    <row r="1763" s="61" customFormat="1"/>
    <row r="1764" s="61" customFormat="1"/>
    <row r="1765" s="61" customFormat="1"/>
    <row r="1766" s="61" customFormat="1"/>
    <row r="1767" s="61" customFormat="1"/>
    <row r="1768" s="61" customFormat="1"/>
    <row r="1769" s="61" customFormat="1"/>
    <row r="1770" s="61" customFormat="1"/>
    <row r="1771" s="61" customFormat="1"/>
    <row r="1772" s="61" customFormat="1"/>
    <row r="1773" s="61" customFormat="1"/>
    <row r="1774" s="61" customFormat="1"/>
    <row r="1775" s="61" customFormat="1"/>
    <row r="1776" s="61" customFormat="1"/>
    <row r="1777" s="61" customFormat="1"/>
    <row r="1778" s="61" customFormat="1"/>
    <row r="1779" s="61" customFormat="1"/>
    <row r="1780" s="61" customFormat="1"/>
    <row r="1781" s="61" customFormat="1"/>
    <row r="1782" s="61" customFormat="1"/>
    <row r="1783" s="61" customFormat="1"/>
    <row r="1784" s="61" customFormat="1"/>
    <row r="1785" s="61" customFormat="1"/>
    <row r="1786" s="61" customFormat="1"/>
    <row r="1787" s="61" customFormat="1"/>
    <row r="1788" s="61" customFormat="1"/>
    <row r="1789" s="61" customFormat="1"/>
    <row r="1790" s="61" customFormat="1"/>
    <row r="1791" s="61" customFormat="1"/>
    <row r="1792" s="61" customFormat="1"/>
    <row r="1793" s="61" customFormat="1"/>
    <row r="1794" s="61" customFormat="1"/>
    <row r="1795" s="61" customFormat="1"/>
    <row r="1796" s="61" customFormat="1"/>
    <row r="1797" s="61" customFormat="1"/>
    <row r="1798" s="61" customFormat="1"/>
    <row r="1799" s="61" customFormat="1"/>
    <row r="1800" s="61" customFormat="1"/>
    <row r="1801" s="61" customFormat="1"/>
    <row r="1802" s="61" customFormat="1"/>
    <row r="1803" s="61" customFormat="1"/>
    <row r="1804" s="61" customFormat="1"/>
    <row r="1805" s="61" customFormat="1"/>
    <row r="1806" s="61" customFormat="1"/>
    <row r="1807" s="61" customFormat="1"/>
    <row r="1808" s="61" customFormat="1"/>
    <row r="1809" s="61" customFormat="1"/>
    <row r="1810" s="61" customFormat="1"/>
    <row r="1811" s="61" customFormat="1"/>
    <row r="1812" s="61" customFormat="1"/>
    <row r="1813" s="61" customFormat="1"/>
    <row r="1814" s="61" customFormat="1"/>
    <row r="1815" s="61" customFormat="1"/>
    <row r="1816" s="61" customFormat="1"/>
    <row r="1817" s="61" customFormat="1"/>
    <row r="1818" s="61" customFormat="1"/>
    <row r="1819" s="61" customFormat="1"/>
    <row r="1820" s="61" customFormat="1"/>
    <row r="1821" s="61" customFormat="1"/>
    <row r="1822" s="61" customFormat="1"/>
    <row r="1823" s="61" customFormat="1"/>
    <row r="1824" s="61" customFormat="1"/>
    <row r="1825" s="61" customFormat="1"/>
    <row r="1826" s="61" customFormat="1"/>
    <row r="1827" s="61" customFormat="1"/>
    <row r="1828" s="61" customFormat="1"/>
    <row r="1829" s="61" customFormat="1"/>
    <row r="1830" s="61" customFormat="1"/>
    <row r="1831" s="61" customFormat="1"/>
    <row r="1832" s="61" customFormat="1"/>
    <row r="1833" s="61" customFormat="1"/>
    <row r="1834" s="61" customFormat="1"/>
    <row r="1835" s="61" customFormat="1"/>
    <row r="1836" s="61" customFormat="1"/>
    <row r="1837" s="61" customFormat="1"/>
    <row r="1838" s="61" customFormat="1"/>
    <row r="1839" s="61" customFormat="1"/>
    <row r="1840" s="61" customFormat="1"/>
    <row r="1841" s="61" customFormat="1"/>
    <row r="1842" s="61" customFormat="1"/>
    <row r="1843" s="61" customFormat="1"/>
    <row r="1844" s="61" customFormat="1"/>
    <row r="1845" s="61" customFormat="1"/>
    <row r="1846" s="61" customFormat="1"/>
    <row r="1847" s="61" customFormat="1"/>
    <row r="1848" s="61" customFormat="1"/>
    <row r="1849" s="61" customFormat="1"/>
    <row r="1850" s="61" customFormat="1"/>
    <row r="1851" s="61" customFormat="1"/>
    <row r="1852" s="61" customFormat="1"/>
    <row r="1853" s="61" customFormat="1"/>
    <row r="1854" s="61" customFormat="1"/>
    <row r="1855" s="61" customFormat="1"/>
    <row r="1856" s="61" customFormat="1"/>
    <row r="1857" s="61" customFormat="1"/>
    <row r="1858" s="61" customFormat="1"/>
    <row r="1859" s="61" customFormat="1"/>
    <row r="1860" s="61" customFormat="1"/>
    <row r="1861" s="61" customFormat="1"/>
    <row r="1862" s="61" customFormat="1"/>
    <row r="1863" s="61" customFormat="1"/>
    <row r="1864" s="61" customFormat="1"/>
    <row r="1865" s="61" customFormat="1"/>
    <row r="1866" s="61" customFormat="1"/>
    <row r="1867" s="61" customFormat="1"/>
    <row r="1868" s="61" customFormat="1"/>
    <row r="1869" s="61" customFormat="1"/>
    <row r="1870" s="61" customFormat="1"/>
    <row r="1871" s="61" customFormat="1"/>
    <row r="1872" s="61" customFormat="1"/>
    <row r="1873" s="61" customFormat="1"/>
    <row r="1874" s="61" customFormat="1"/>
    <row r="1875" s="61" customFormat="1"/>
    <row r="1876" s="61" customFormat="1"/>
    <row r="1877" s="61" customFormat="1"/>
    <row r="1878" s="61" customFormat="1"/>
    <row r="1879" s="61" customFormat="1"/>
    <row r="1880" s="61" customFormat="1"/>
    <row r="1881" s="61" customFormat="1"/>
    <row r="1882" s="61" customFormat="1"/>
    <row r="1883" s="61" customFormat="1"/>
    <row r="1884" s="61" customFormat="1"/>
    <row r="1885" s="61" customFormat="1"/>
    <row r="1886" s="61" customFormat="1"/>
    <row r="1887" s="61" customFormat="1"/>
    <row r="1888" s="61" customFormat="1"/>
    <row r="1889" s="61" customFormat="1"/>
    <row r="1890" s="61" customFormat="1"/>
    <row r="1891" s="61" customFormat="1"/>
    <row r="1892" s="61" customFormat="1"/>
    <row r="1893" s="61" customFormat="1"/>
    <row r="1894" s="61" customFormat="1"/>
    <row r="1895" s="61" customFormat="1"/>
    <row r="1896" s="61" customFormat="1"/>
    <row r="1897" s="61" customFormat="1"/>
    <row r="1898" s="61" customFormat="1"/>
    <row r="1899" s="61" customFormat="1"/>
    <row r="1900" s="61" customFormat="1"/>
    <row r="1901" s="61" customFormat="1"/>
    <row r="1902" s="61" customFormat="1"/>
    <row r="1903" s="61" customFormat="1"/>
    <row r="1904" s="61" customFormat="1"/>
    <row r="1905" s="61" customFormat="1"/>
    <row r="1906" s="61" customFormat="1"/>
    <row r="1907" s="61" customFormat="1"/>
    <row r="1908" s="61" customFormat="1"/>
    <row r="1909" s="61" customFormat="1"/>
    <row r="1910" s="61" customFormat="1"/>
    <row r="1911" s="61" customFormat="1"/>
    <row r="1912" s="61" customFormat="1"/>
    <row r="1913" s="61" customFormat="1"/>
    <row r="1914" s="61" customFormat="1"/>
    <row r="1915" s="61" customFormat="1"/>
    <row r="1916" s="61" customFormat="1"/>
    <row r="1917" s="61" customFormat="1"/>
    <row r="1918" s="61" customFormat="1"/>
    <row r="1919" s="61" customFormat="1"/>
    <row r="1920" s="61" customFormat="1"/>
    <row r="1921" s="61" customFormat="1"/>
    <row r="1922" s="61" customFormat="1"/>
    <row r="1923" s="61" customFormat="1"/>
    <row r="1924" s="61" customFormat="1"/>
    <row r="1925" s="61" customFormat="1"/>
    <row r="1926" s="61" customFormat="1"/>
    <row r="1927" s="61" customFormat="1"/>
    <row r="1928" s="61" customFormat="1"/>
    <row r="1929" s="61" customFormat="1"/>
    <row r="1930" s="61" customFormat="1"/>
    <row r="1931" s="61" customFormat="1"/>
    <row r="1932" s="61" customFormat="1"/>
    <row r="1933" s="61" customFormat="1"/>
    <row r="1934" s="61" customFormat="1"/>
    <row r="1935" s="61" customFormat="1"/>
    <row r="1936" s="61" customFormat="1"/>
    <row r="1937" s="61" customFormat="1"/>
    <row r="1938" s="61" customFormat="1"/>
    <row r="1939" s="61" customFormat="1"/>
    <row r="1940" s="61" customFormat="1"/>
    <row r="1941" s="61" customFormat="1"/>
    <row r="1942" s="61" customFormat="1"/>
    <row r="1943" s="61" customFormat="1"/>
    <row r="1944" s="61" customFormat="1"/>
    <row r="1945" s="61" customFormat="1"/>
    <row r="1946" s="61" customFormat="1"/>
    <row r="1947" s="61" customFormat="1"/>
    <row r="1948" s="61" customFormat="1"/>
    <row r="1949" s="61" customFormat="1"/>
    <row r="1950" s="61" customFormat="1"/>
    <row r="1951" s="61" customFormat="1"/>
    <row r="1952" s="61" customFormat="1"/>
    <row r="1953" s="61" customFormat="1"/>
    <row r="1954" s="61" customFormat="1"/>
    <row r="1955" s="61" customFormat="1"/>
    <row r="1956" s="61" customFormat="1"/>
    <row r="1957" s="61" customFormat="1"/>
    <row r="1958" s="61" customFormat="1"/>
    <row r="1959" s="61" customFormat="1"/>
    <row r="1960" s="61" customFormat="1"/>
    <row r="1961" s="61" customFormat="1"/>
    <row r="1962" s="61" customFormat="1"/>
    <row r="1963" s="61" customFormat="1"/>
    <row r="1964" s="61" customFormat="1"/>
    <row r="1965" s="61" customFormat="1"/>
    <row r="1966" s="61" customFormat="1"/>
    <row r="1967" s="61" customFormat="1"/>
    <row r="1968" s="61" customFormat="1"/>
    <row r="1969" s="61" customFormat="1"/>
    <row r="1970" s="61" customFormat="1"/>
    <row r="1971" s="61" customFormat="1"/>
    <row r="1972" s="61" customFormat="1"/>
    <row r="1973" s="61" customFormat="1"/>
    <row r="1974" s="61" customFormat="1"/>
    <row r="1975" s="61" customFormat="1"/>
    <row r="1976" s="61" customFormat="1"/>
    <row r="1977" s="61" customFormat="1"/>
    <row r="1978" s="61" customFormat="1"/>
    <row r="1979" s="61" customFormat="1"/>
    <row r="1980" s="61" customFormat="1"/>
    <row r="1981" s="61" customFormat="1"/>
    <row r="1982" s="61" customFormat="1"/>
    <row r="1983" s="61" customFormat="1"/>
    <row r="1984" s="61" customFormat="1"/>
    <row r="1985" s="61" customFormat="1"/>
    <row r="1986" s="61" customFormat="1"/>
    <row r="1987" s="61" customFormat="1"/>
    <row r="1988" s="61" customFormat="1"/>
    <row r="1989" s="61" customFormat="1"/>
    <row r="1990" s="61" customFormat="1"/>
    <row r="1991" s="61" customFormat="1"/>
    <row r="1992" s="61" customFormat="1"/>
    <row r="1993" s="61" customFormat="1"/>
    <row r="1994" s="61" customFormat="1"/>
    <row r="1995" s="61" customFormat="1"/>
    <row r="1996" s="61" customFormat="1"/>
    <row r="1997" s="61" customFormat="1"/>
    <row r="1998" s="61" customFormat="1"/>
    <row r="1999" s="61" customFormat="1"/>
    <row r="2000" s="61" customFormat="1"/>
    <row r="2001" s="61" customFormat="1"/>
    <row r="2002" s="61" customFormat="1"/>
    <row r="2003" s="61" customFormat="1"/>
    <row r="2004" s="61" customFormat="1"/>
    <row r="2005" s="61" customFormat="1"/>
    <row r="2006" s="61" customFormat="1"/>
    <row r="2007" s="61" customFormat="1"/>
    <row r="2008" s="61" customFormat="1"/>
    <row r="2009" s="61" customFormat="1"/>
    <row r="2010" s="61" customFormat="1"/>
    <row r="2011" s="61" customFormat="1"/>
    <row r="2012" s="61" customFormat="1"/>
    <row r="2013" s="61" customFormat="1"/>
    <row r="2014" s="61" customFormat="1"/>
    <row r="2015" s="61" customFormat="1"/>
    <row r="2016" s="61" customFormat="1"/>
    <row r="2017" s="61" customFormat="1"/>
    <row r="2018" s="61" customFormat="1"/>
    <row r="2019" s="61" customFormat="1"/>
    <row r="2020" s="61" customFormat="1"/>
    <row r="2021" s="61" customFormat="1"/>
    <row r="2022" s="61" customFormat="1"/>
    <row r="2023" s="61" customFormat="1"/>
    <row r="2024" s="61" customFormat="1"/>
    <row r="2025" s="61" customFormat="1"/>
    <row r="2026" s="61" customFormat="1"/>
    <row r="2027" s="61" customFormat="1"/>
    <row r="2028" s="61" customFormat="1"/>
    <row r="2029" s="61" customFormat="1"/>
    <row r="2030" s="61" customFormat="1"/>
    <row r="2031" s="61" customFormat="1"/>
    <row r="2032" s="61" customFormat="1"/>
    <row r="2033" s="61" customFormat="1"/>
    <row r="2034" s="61" customFormat="1"/>
    <row r="2035" s="61" customFormat="1"/>
    <row r="2036" s="61" customFormat="1"/>
    <row r="2037" s="61" customFormat="1"/>
    <row r="2038" s="61" customFormat="1"/>
    <row r="2039" s="61" customFormat="1"/>
    <row r="2040" s="61" customFormat="1"/>
    <row r="2041" s="61" customFormat="1"/>
    <row r="2042" s="61" customFormat="1"/>
    <row r="2043" s="61" customFormat="1"/>
    <row r="2044" s="61" customFormat="1"/>
    <row r="2045" s="61" customFormat="1"/>
    <row r="2046" s="61" customFormat="1"/>
    <row r="2047" s="61" customFormat="1"/>
    <row r="2048" s="61" customFormat="1"/>
    <row r="2049" s="61" customFormat="1"/>
    <row r="2050" s="61" customFormat="1"/>
    <row r="2051" s="61" customFormat="1"/>
    <row r="2052" s="61" customFormat="1"/>
    <row r="2053" s="61" customFormat="1"/>
    <row r="2054" s="61" customFormat="1"/>
    <row r="2055" s="61" customFormat="1"/>
    <row r="2056" s="61" customFormat="1"/>
    <row r="2057" s="61" customFormat="1"/>
    <row r="2058" s="61" customFormat="1"/>
    <row r="2059" s="61" customFormat="1"/>
    <row r="2060" s="61" customFormat="1"/>
    <row r="2061" s="61" customFormat="1"/>
    <row r="2062" s="61" customFormat="1"/>
    <row r="2063" s="61" customFormat="1"/>
    <row r="2064" s="61" customFormat="1"/>
    <row r="2065" s="61" customFormat="1"/>
    <row r="2066" s="61" customFormat="1"/>
    <row r="2067" s="61" customFormat="1"/>
    <row r="2068" s="61" customFormat="1"/>
    <row r="2069" s="61" customFormat="1"/>
    <row r="2070" s="61" customFormat="1"/>
    <row r="2071" s="61" customFormat="1"/>
    <row r="2072" s="61" customFormat="1"/>
    <row r="2073" s="61" customFormat="1"/>
    <row r="2074" s="61" customFormat="1"/>
    <row r="2075" s="61" customFormat="1"/>
    <row r="2076" s="61" customFormat="1"/>
    <row r="2077" s="61" customFormat="1"/>
    <row r="2078" s="61" customFormat="1"/>
    <row r="2079" s="61" customFormat="1"/>
    <row r="2080" s="61" customFormat="1"/>
    <row r="2081" s="61" customFormat="1"/>
    <row r="2082" s="61" customFormat="1"/>
    <row r="2083" s="61" customFormat="1"/>
    <row r="2084" s="61" customFormat="1"/>
    <row r="2085" s="61" customFormat="1"/>
    <row r="2086" s="61" customFormat="1"/>
    <row r="2087" s="61" customFormat="1"/>
    <row r="2088" s="61" customFormat="1"/>
    <row r="2089" s="61" customFormat="1"/>
    <row r="2090" s="61" customFormat="1"/>
    <row r="2091" s="61" customFormat="1"/>
    <row r="2092" s="61" customFormat="1"/>
    <row r="2093" s="61" customFormat="1"/>
    <row r="2094" s="61" customFormat="1"/>
    <row r="2095" s="61" customFormat="1"/>
    <row r="2096" s="61" customFormat="1"/>
    <row r="2097" s="61" customFormat="1"/>
    <row r="2098" s="61" customFormat="1"/>
    <row r="2099" s="61" customFormat="1"/>
    <row r="2100" s="61" customFormat="1"/>
    <row r="2101" s="61" customFormat="1"/>
    <row r="2102" s="61" customFormat="1"/>
    <row r="2103" s="61" customFormat="1"/>
    <row r="2104" s="61" customFormat="1"/>
    <row r="2105" s="61" customFormat="1"/>
    <row r="2106" s="61" customFormat="1"/>
    <row r="2107" s="61" customFormat="1"/>
    <row r="2108" s="61" customFormat="1"/>
    <row r="2109" s="61" customFormat="1"/>
    <row r="2110" s="61" customFormat="1"/>
    <row r="2111" s="61" customFormat="1"/>
    <row r="2112" s="61" customFormat="1"/>
    <row r="2113" s="61" customFormat="1"/>
    <row r="2114" s="61" customFormat="1"/>
    <row r="2115" s="61" customFormat="1"/>
    <row r="2116" s="61" customFormat="1"/>
    <row r="2117" s="61" customFormat="1"/>
    <row r="2118" s="61" customFormat="1"/>
    <row r="2119" s="61" customFormat="1"/>
    <row r="2120" s="61" customFormat="1"/>
    <row r="2121" s="61" customFormat="1"/>
    <row r="2122" s="61" customFormat="1"/>
    <row r="2123" s="61" customFormat="1"/>
    <row r="2124" s="61" customFormat="1"/>
    <row r="2125" s="61" customFormat="1"/>
    <row r="2126" s="61" customFormat="1"/>
    <row r="2127" s="61" customFormat="1"/>
    <row r="2128" s="61" customFormat="1"/>
    <row r="2129" s="61" customFormat="1"/>
    <row r="2130" s="61" customFormat="1"/>
    <row r="2131" s="61" customFormat="1"/>
    <row r="2132" s="61" customFormat="1"/>
    <row r="2133" s="61" customFormat="1"/>
    <row r="2134" s="61" customFormat="1"/>
    <row r="2135" s="61" customFormat="1"/>
    <row r="2136" s="61" customFormat="1"/>
    <row r="2137" s="61" customFormat="1"/>
    <row r="2138" s="61" customFormat="1"/>
    <row r="2139" s="61" customFormat="1"/>
    <row r="2140" s="61" customFormat="1"/>
    <row r="2141" s="61" customFormat="1"/>
    <row r="2142" s="61" customFormat="1"/>
    <row r="2143" s="61" customFormat="1"/>
    <row r="2144" s="61" customFormat="1"/>
    <row r="2145" s="61" customFormat="1"/>
    <row r="2146" s="61" customFormat="1"/>
    <row r="2147" s="61" customFormat="1"/>
    <row r="2148" s="61" customFormat="1"/>
    <row r="2149" s="61" customFormat="1"/>
    <row r="2150" s="61" customFormat="1"/>
    <row r="2151" s="61" customFormat="1"/>
    <row r="2152" s="61" customFormat="1"/>
    <row r="2153" s="61" customFormat="1"/>
    <row r="2154" s="61" customFormat="1"/>
    <row r="2155" s="61" customFormat="1"/>
    <row r="2156" s="61" customFormat="1"/>
    <row r="2157" s="61" customFormat="1"/>
    <row r="2158" s="61" customFormat="1"/>
    <row r="2159" s="61" customFormat="1"/>
    <row r="2160" s="61" customFormat="1"/>
    <row r="2161" s="61" customFormat="1"/>
    <row r="2162" s="61" customFormat="1"/>
    <row r="2163" s="61" customFormat="1"/>
    <row r="2164" s="61" customFormat="1"/>
    <row r="2165" s="61" customFormat="1"/>
    <row r="2166" s="61" customFormat="1"/>
    <row r="2167" s="61" customFormat="1"/>
    <row r="2168" s="61" customFormat="1"/>
    <row r="2169" s="61" customFormat="1"/>
    <row r="2170" s="61" customFormat="1"/>
    <row r="2171" s="61" customFormat="1"/>
    <row r="2172" s="61" customFormat="1"/>
    <row r="2173" s="61" customFormat="1"/>
    <row r="2174" s="61" customFormat="1"/>
    <row r="2175" s="61" customFormat="1"/>
    <row r="2176" s="61" customFormat="1"/>
    <row r="2177" s="61" customFormat="1"/>
    <row r="2178" s="61" customFormat="1"/>
    <row r="2179" s="61" customFormat="1"/>
    <row r="2180" s="61" customFormat="1"/>
    <row r="2181" s="61" customFormat="1"/>
    <row r="2182" s="61" customFormat="1"/>
    <row r="2183" s="61" customFormat="1"/>
    <row r="2184" s="61" customFormat="1"/>
    <row r="2185" s="61" customFormat="1"/>
    <row r="2186" s="61" customFormat="1"/>
    <row r="2187" s="61" customFormat="1"/>
    <row r="2188" s="61" customFormat="1"/>
    <row r="2189" s="61" customFormat="1"/>
    <row r="2190" s="61" customFormat="1"/>
    <row r="2191" s="61" customFormat="1"/>
    <row r="2192" s="61" customFormat="1"/>
    <row r="2193" s="61" customFormat="1"/>
    <row r="2194" s="61" customFormat="1"/>
    <row r="2195" s="61" customFormat="1"/>
    <row r="2196" s="61" customFormat="1"/>
    <row r="2197" s="61" customFormat="1"/>
    <row r="2198" s="61" customFormat="1"/>
    <row r="2199" s="61" customFormat="1"/>
    <row r="2200" s="61" customFormat="1"/>
    <row r="2201" s="61" customFormat="1"/>
    <row r="2202" s="61" customFormat="1"/>
    <row r="2203" s="61" customFormat="1"/>
    <row r="2204" s="61" customFormat="1"/>
    <row r="2205" s="61" customFormat="1"/>
    <row r="2206" s="61" customFormat="1"/>
    <row r="2207" s="61" customFormat="1"/>
    <row r="2208" s="61" customFormat="1"/>
    <row r="2209" s="61" customFormat="1"/>
    <row r="2210" s="61" customFormat="1"/>
    <row r="2211" s="61" customFormat="1"/>
    <row r="2212" s="61" customFormat="1"/>
    <row r="2213" s="61" customFormat="1"/>
    <row r="2214" s="61" customFormat="1"/>
    <row r="2215" s="61" customFormat="1"/>
    <row r="2216" s="61" customFormat="1"/>
    <row r="2217" s="61" customFormat="1"/>
    <row r="2218" s="61" customFormat="1"/>
    <row r="2219" s="61" customFormat="1"/>
    <row r="2220" s="61" customFormat="1"/>
    <row r="2221" s="61" customFormat="1"/>
    <row r="2222" s="61" customFormat="1"/>
    <row r="2223" s="61" customFormat="1"/>
    <row r="2224" s="61" customFormat="1"/>
    <row r="2225" s="61" customFormat="1"/>
    <row r="2226" s="61" customFormat="1"/>
    <row r="2227" s="61" customFormat="1"/>
    <row r="2228" s="61" customFormat="1"/>
    <row r="2229" s="61" customFormat="1"/>
    <row r="2230" s="61" customFormat="1"/>
    <row r="2231" s="61" customFormat="1"/>
    <row r="2232" s="61" customFormat="1"/>
    <row r="2233" s="61" customFormat="1"/>
    <row r="2234" s="61" customFormat="1"/>
    <row r="2235" s="61" customFormat="1"/>
    <row r="2236" s="61" customFormat="1"/>
    <row r="2237" s="61" customFormat="1"/>
    <row r="2238" s="61" customFormat="1"/>
    <row r="2239" s="61" customFormat="1"/>
    <row r="2240" s="61" customFormat="1"/>
    <row r="2241" s="61" customFormat="1"/>
    <row r="2242" s="61" customFormat="1"/>
    <row r="2243" s="61" customFormat="1"/>
    <row r="2244" s="61" customFormat="1"/>
    <row r="2245" s="61" customFormat="1"/>
    <row r="2246" s="61" customFormat="1"/>
    <row r="2247" s="61" customFormat="1"/>
    <row r="2248" s="61" customFormat="1"/>
    <row r="2249" s="61" customFormat="1"/>
    <row r="2250" s="61" customFormat="1"/>
    <row r="2251" s="61" customFormat="1"/>
    <row r="2252" s="61" customFormat="1"/>
    <row r="2253" s="61" customFormat="1"/>
    <row r="2254" s="61" customFormat="1"/>
    <row r="2255" s="61" customFormat="1"/>
    <row r="2256" s="61" customFormat="1"/>
    <row r="2257" s="61" customFormat="1"/>
    <row r="2258" s="61" customFormat="1"/>
    <row r="2259" s="61" customFormat="1"/>
    <row r="2260" s="61" customFormat="1"/>
    <row r="2261" s="61" customFormat="1"/>
    <row r="2262" s="61" customFormat="1"/>
    <row r="2263" s="61" customFormat="1"/>
    <row r="2264" s="61" customFormat="1"/>
    <row r="2265" s="61" customFormat="1"/>
    <row r="2266" s="61" customFormat="1"/>
    <row r="2267" s="61" customFormat="1"/>
    <row r="2268" s="61" customFormat="1"/>
    <row r="2269" s="61" customFormat="1"/>
    <row r="2270" s="61" customFormat="1"/>
    <row r="2271" s="61" customFormat="1"/>
    <row r="2272" s="61" customFormat="1"/>
    <row r="2273" s="61" customFormat="1"/>
    <row r="2274" s="61" customFormat="1"/>
    <row r="2275" s="61" customFormat="1"/>
    <row r="2276" s="61" customFormat="1"/>
    <row r="2277" s="61" customFormat="1"/>
    <row r="2278" s="61" customFormat="1"/>
    <row r="2279" s="61" customFormat="1"/>
    <row r="2280" s="61" customFormat="1"/>
    <row r="2281" s="61" customFormat="1"/>
    <row r="2282" s="61" customFormat="1"/>
    <row r="2283" s="61" customFormat="1"/>
    <row r="2284" s="61" customFormat="1"/>
    <row r="2285" s="61" customFormat="1"/>
    <row r="2286" s="61" customFormat="1"/>
    <row r="2287" s="61" customFormat="1"/>
    <row r="2288" s="61" customFormat="1"/>
    <row r="2289" s="61" customFormat="1"/>
    <row r="2290" s="61" customFormat="1"/>
    <row r="2291" s="61" customFormat="1"/>
    <row r="2292" s="61" customFormat="1"/>
    <row r="2293" s="61" customFormat="1"/>
    <row r="2294" s="61" customFormat="1"/>
    <row r="2295" s="61" customFormat="1"/>
    <row r="2296" s="61" customFormat="1"/>
    <row r="2297" s="61" customFormat="1"/>
    <row r="2298" s="61" customFormat="1"/>
    <row r="2299" s="61" customFormat="1"/>
    <row r="2300" s="61" customFormat="1"/>
    <row r="2301" s="61" customFormat="1"/>
    <row r="2302" s="61" customFormat="1"/>
    <row r="2303" s="61" customFormat="1"/>
    <row r="2304" s="61" customFormat="1"/>
    <row r="2305" s="61" customFormat="1"/>
    <row r="2306" s="61" customFormat="1"/>
    <row r="2307" s="61" customFormat="1"/>
    <row r="2308" s="61" customFormat="1"/>
    <row r="2309" s="61" customFormat="1"/>
    <row r="2310" s="61" customFormat="1"/>
    <row r="2311" s="61" customFormat="1"/>
    <row r="2312" s="61" customFormat="1"/>
    <row r="2313" s="61" customFormat="1"/>
    <row r="2314" s="61" customFormat="1"/>
    <row r="2315" s="61" customFormat="1"/>
    <row r="2316" s="61" customFormat="1"/>
    <row r="2317" s="61" customFormat="1"/>
    <row r="2318" s="61" customFormat="1"/>
    <row r="2319" s="61" customFormat="1"/>
    <row r="2320" s="61" customFormat="1"/>
    <row r="2321" s="61" customFormat="1"/>
    <row r="2322" s="61" customFormat="1"/>
    <row r="2323" s="61" customFormat="1"/>
    <row r="2324" s="61" customFormat="1"/>
    <row r="2325" s="61" customFormat="1"/>
    <row r="2326" s="61" customFormat="1"/>
    <row r="2327" s="61" customFormat="1"/>
    <row r="2328" s="61" customFormat="1"/>
    <row r="2329" s="61" customFormat="1"/>
    <row r="2330" s="61" customFormat="1"/>
    <row r="2331" s="61" customFormat="1"/>
    <row r="2332" s="61" customFormat="1"/>
    <row r="2333" s="61" customFormat="1"/>
    <row r="2334" s="61" customFormat="1"/>
    <row r="2335" s="61" customFormat="1"/>
    <row r="2336" s="61" customFormat="1"/>
    <row r="2337" s="61" customFormat="1"/>
    <row r="2338" s="61" customFormat="1"/>
    <row r="2339" s="61" customFormat="1"/>
    <row r="2340" s="61" customFormat="1"/>
    <row r="2341" s="61" customFormat="1"/>
    <row r="2342" s="61" customFormat="1"/>
    <row r="2343" s="61" customFormat="1"/>
    <row r="2344" s="61" customFormat="1"/>
    <row r="2345" s="61" customFormat="1"/>
    <row r="2346" s="61" customFormat="1"/>
    <row r="2347" s="61" customFormat="1"/>
    <row r="2348" s="61" customFormat="1"/>
    <row r="2349" s="61" customFormat="1"/>
    <row r="2350" s="61" customFormat="1"/>
    <row r="2351" s="61" customFormat="1"/>
    <row r="2352" s="61" customFormat="1"/>
    <row r="2353" s="61" customFormat="1"/>
    <row r="2354" s="61" customFormat="1"/>
    <row r="2355" s="61" customFormat="1"/>
    <row r="2356" s="61" customFormat="1"/>
    <row r="2357" s="61" customFormat="1"/>
    <row r="2358" s="61" customFormat="1"/>
    <row r="2359" s="61" customFormat="1"/>
    <row r="2360" s="61" customFormat="1"/>
    <row r="2361" s="61" customFormat="1"/>
    <row r="2362" s="61" customFormat="1"/>
    <row r="2363" s="61" customFormat="1"/>
    <row r="2364" s="61" customFormat="1"/>
    <row r="2365" s="61" customFormat="1"/>
    <row r="2366" s="61" customFormat="1"/>
    <row r="2367" s="61" customFormat="1"/>
    <row r="2368" s="61" customFormat="1"/>
    <row r="2369" s="61" customFormat="1"/>
    <row r="2370" s="61" customFormat="1"/>
    <row r="2371" s="61" customFormat="1"/>
    <row r="2372" s="61" customFormat="1"/>
    <row r="2373" s="61" customFormat="1"/>
    <row r="2374" s="61" customFormat="1"/>
    <row r="2375" s="61" customFormat="1"/>
    <row r="2376" s="61" customFormat="1"/>
    <row r="2377" s="61" customFormat="1"/>
    <row r="2378" s="61" customFormat="1"/>
    <row r="2379" s="61" customFormat="1"/>
    <row r="2380" s="61" customFormat="1"/>
    <row r="2381" s="61" customFormat="1"/>
    <row r="2382" s="61" customFormat="1"/>
    <row r="2383" s="61" customFormat="1"/>
    <row r="2384" s="61" customFormat="1"/>
    <row r="2385" s="61" customFormat="1"/>
    <row r="2386" s="61" customFormat="1"/>
    <row r="2387" s="61" customFormat="1"/>
    <row r="2388" s="61" customFormat="1"/>
    <row r="2389" s="61" customFormat="1"/>
    <row r="2390" s="61" customFormat="1"/>
    <row r="2391" s="61" customFormat="1"/>
    <row r="2392" s="61" customFormat="1"/>
    <row r="2393" s="61" customFormat="1"/>
    <row r="2394" s="61" customFormat="1"/>
    <row r="2395" s="61" customFormat="1"/>
    <row r="2396" s="61" customFormat="1"/>
    <row r="2397" s="61" customFormat="1"/>
    <row r="2398" s="61" customFormat="1"/>
    <row r="2399" s="61" customFormat="1"/>
    <row r="2400" s="61" customFormat="1"/>
    <row r="2401" s="61" customFormat="1"/>
    <row r="2402" s="61" customFormat="1"/>
    <row r="2403" s="61" customFormat="1"/>
    <row r="2404" s="61" customFormat="1"/>
    <row r="2405" s="61" customFormat="1"/>
    <row r="2406" s="61" customFormat="1"/>
    <row r="2407" s="61" customFormat="1"/>
    <row r="2408" s="61" customFormat="1"/>
    <row r="2409" s="61" customFormat="1"/>
    <row r="2410" s="61" customFormat="1"/>
    <row r="2411" s="61" customFormat="1"/>
    <row r="2412" s="61" customFormat="1"/>
    <row r="2413" s="61" customFormat="1"/>
    <row r="2414" s="61" customFormat="1"/>
    <row r="2415" s="61" customFormat="1"/>
    <row r="2416" s="61" customFormat="1"/>
    <row r="2417" s="61" customFormat="1"/>
    <row r="2418" s="61" customFormat="1"/>
    <row r="2419" s="61" customFormat="1"/>
    <row r="2420" s="61" customFormat="1"/>
    <row r="2421" s="61" customFormat="1"/>
    <row r="2422" s="61" customFormat="1"/>
    <row r="2423" s="61" customFormat="1"/>
    <row r="2424" s="61" customFormat="1"/>
    <row r="2425" s="61" customFormat="1"/>
    <row r="2426" s="61" customFormat="1"/>
    <row r="2427" s="61" customFormat="1"/>
    <row r="2428" s="61" customFormat="1"/>
    <row r="2429" s="61" customFormat="1"/>
    <row r="2430" s="61" customFormat="1"/>
    <row r="2431" s="61" customFormat="1"/>
    <row r="2432" s="61" customFormat="1"/>
    <row r="2433" s="61" customFormat="1"/>
    <row r="2434" s="61" customFormat="1"/>
    <row r="2435" s="61" customFormat="1"/>
    <row r="2436" s="61" customFormat="1"/>
    <row r="2437" s="61" customFormat="1"/>
    <row r="2438" s="61" customFormat="1"/>
    <row r="2439" s="61" customFormat="1"/>
    <row r="2440" s="61" customFormat="1"/>
    <row r="2441" s="61" customFormat="1"/>
    <row r="2442" s="61" customFormat="1"/>
    <row r="2443" s="61" customFormat="1"/>
    <row r="2444" s="61" customFormat="1"/>
    <row r="2445" s="61" customFormat="1"/>
    <row r="2446" s="61" customFormat="1"/>
    <row r="2447" s="61" customFormat="1"/>
    <row r="2448" s="61" customFormat="1"/>
    <row r="2449" s="61" customFormat="1"/>
    <row r="2450" s="61" customFormat="1"/>
    <row r="2451" s="61" customFormat="1"/>
    <row r="2452" s="61" customFormat="1"/>
    <row r="2453" s="61" customFormat="1"/>
    <row r="2454" s="61" customFormat="1"/>
    <row r="2455" s="61" customFormat="1"/>
    <row r="2456" s="61" customFormat="1"/>
    <row r="2457" s="61" customFormat="1"/>
    <row r="2458" s="61" customFormat="1"/>
    <row r="2459" s="61" customFormat="1"/>
    <row r="2460" s="61" customFormat="1"/>
    <row r="2461" s="61" customFormat="1"/>
    <row r="2462" s="61" customFormat="1"/>
    <row r="2463" s="61" customFormat="1"/>
    <row r="2464" s="61" customFormat="1"/>
    <row r="2465" s="61" customFormat="1"/>
    <row r="2466" s="61" customFormat="1"/>
    <row r="2467" s="61" customFormat="1"/>
    <row r="2468" s="61" customFormat="1"/>
    <row r="2469" s="61" customFormat="1"/>
    <row r="2470" s="61" customFormat="1"/>
    <row r="2471" s="61" customFormat="1"/>
    <row r="2472" s="61" customFormat="1"/>
    <row r="2473" s="61" customFormat="1"/>
    <row r="2474" s="61" customFormat="1"/>
    <row r="2475" s="61" customFormat="1"/>
    <row r="2476" s="61" customFormat="1"/>
    <row r="2477" s="61" customFormat="1"/>
    <row r="2478" s="61" customFormat="1"/>
    <row r="2479" s="61" customFormat="1"/>
    <row r="2480" s="61" customFormat="1"/>
    <row r="2481" s="61" customFormat="1"/>
    <row r="2482" s="61" customFormat="1"/>
    <row r="2483" s="61" customFormat="1"/>
    <row r="2484" s="61" customFormat="1"/>
    <row r="2485" s="61" customFormat="1"/>
    <row r="2486" s="61" customFormat="1"/>
    <row r="2487" s="61" customFormat="1"/>
    <row r="2488" s="61" customFormat="1"/>
    <row r="2489" s="61" customFormat="1"/>
    <row r="2490" s="61" customFormat="1"/>
    <row r="2491" s="61" customFormat="1"/>
    <row r="2492" s="61" customFormat="1"/>
    <row r="2493" s="61" customFormat="1"/>
    <row r="2494" s="61" customFormat="1"/>
    <row r="2495" s="61" customFormat="1"/>
    <row r="2496" s="61" customFormat="1"/>
    <row r="2497" s="61" customFormat="1"/>
    <row r="2498" s="61" customFormat="1"/>
    <row r="2499" s="61" customFormat="1"/>
    <row r="2500" s="61" customFormat="1"/>
    <row r="2501" s="61" customFormat="1"/>
    <row r="2502" s="61" customFormat="1"/>
    <row r="2503" s="61" customFormat="1"/>
    <row r="2504" s="61" customFormat="1"/>
    <row r="2505" s="61" customFormat="1"/>
    <row r="2506" s="61" customFormat="1"/>
    <row r="2507" s="61" customFormat="1"/>
    <row r="2508" s="61" customFormat="1"/>
    <row r="2509" s="61" customFormat="1"/>
    <row r="2510" s="61" customFormat="1"/>
    <row r="2511" s="61" customFormat="1"/>
    <row r="2512" s="61" customFormat="1"/>
    <row r="2513" s="61" customFormat="1"/>
    <row r="2514" s="61" customFormat="1"/>
    <row r="2515" s="61" customFormat="1"/>
    <row r="2516" s="61" customFormat="1"/>
    <row r="2517" s="61" customFormat="1"/>
    <row r="2518" s="61" customFormat="1"/>
    <row r="2519" s="61" customFormat="1"/>
    <row r="2520" s="61" customFormat="1"/>
    <row r="2521" s="61" customFormat="1"/>
    <row r="2522" s="61" customFormat="1"/>
    <row r="2523" s="61" customFormat="1"/>
    <row r="2524" s="61" customFormat="1"/>
    <row r="2525" s="61" customFormat="1"/>
    <row r="2526" s="61" customFormat="1"/>
    <row r="2527" s="61" customFormat="1"/>
    <row r="2528" s="61" customFormat="1"/>
    <row r="2529" s="61" customFormat="1"/>
    <row r="2530" s="61" customFormat="1"/>
    <row r="2531" s="61" customFormat="1"/>
    <row r="2532" s="61" customFormat="1"/>
    <row r="2533" s="61" customFormat="1"/>
    <row r="2534" s="61" customFormat="1"/>
    <row r="2535" s="61" customFormat="1"/>
    <row r="2536" s="61" customFormat="1"/>
    <row r="2537" s="61" customFormat="1"/>
    <row r="2538" s="61" customFormat="1"/>
    <row r="2539" s="61" customFormat="1"/>
    <row r="2540" s="61" customFormat="1"/>
    <row r="2541" s="61" customFormat="1"/>
    <row r="2542" s="61" customFormat="1"/>
    <row r="2543" s="61" customFormat="1"/>
    <row r="2544" s="61" customFormat="1"/>
    <row r="2545" s="61" customFormat="1"/>
    <row r="2546" s="61" customFormat="1"/>
    <row r="2547" s="61" customFormat="1"/>
    <row r="2548" s="61" customFormat="1"/>
    <row r="2549" s="61" customFormat="1"/>
    <row r="2550" s="61" customFormat="1"/>
    <row r="2551" s="61" customFormat="1"/>
    <row r="2552" s="61" customFormat="1"/>
    <row r="2553" s="61" customFormat="1"/>
    <row r="2554" s="61" customFormat="1"/>
    <row r="2555" s="61" customFormat="1"/>
    <row r="2556" s="61" customFormat="1"/>
    <row r="2557" s="61" customFormat="1"/>
    <row r="2558" s="61" customFormat="1"/>
    <row r="2559" s="61" customFormat="1"/>
    <row r="2560" s="61" customFormat="1"/>
    <row r="2561" s="61" customFormat="1"/>
    <row r="2562" s="61" customFormat="1"/>
    <row r="2563" s="61" customFormat="1"/>
    <row r="2564" s="61" customFormat="1"/>
    <row r="2565" s="61" customFormat="1"/>
    <row r="2566" s="61" customFormat="1"/>
    <row r="2567" s="61" customFormat="1"/>
    <row r="2568" s="61" customFormat="1"/>
    <row r="2569" s="61" customFormat="1"/>
    <row r="2570" s="61" customFormat="1"/>
    <row r="2571" s="61" customFormat="1"/>
    <row r="2572" s="61" customFormat="1"/>
    <row r="2573" s="61" customFormat="1"/>
    <row r="2574" s="61" customFormat="1"/>
    <row r="2575" s="61" customFormat="1"/>
    <row r="2576" s="61" customFormat="1"/>
    <row r="2577" s="61" customFormat="1"/>
    <row r="2578" s="61" customFormat="1"/>
    <row r="2579" s="61" customFormat="1"/>
    <row r="2580" s="61" customFormat="1"/>
    <row r="2581" s="61" customFormat="1"/>
    <row r="2582" s="61" customFormat="1"/>
    <row r="2583" s="61" customFormat="1"/>
    <row r="2584" s="61" customFormat="1"/>
    <row r="2585" s="61" customFormat="1"/>
    <row r="2586" s="61" customFormat="1"/>
    <row r="2587" s="61" customFormat="1"/>
    <row r="2588" s="61" customFormat="1"/>
    <row r="2589" s="61" customFormat="1"/>
    <row r="2590" s="61" customFormat="1"/>
    <row r="2591" s="61" customFormat="1"/>
    <row r="2592" s="61" customFormat="1"/>
    <row r="2593" s="61" customFormat="1"/>
    <row r="2594" s="61" customFormat="1"/>
    <row r="2595" s="61" customFormat="1"/>
    <row r="2596" s="61" customFormat="1"/>
    <row r="2597" s="61" customFormat="1"/>
    <row r="2598" s="61" customFormat="1"/>
    <row r="2599" s="61" customFormat="1"/>
    <row r="2600" s="61" customFormat="1"/>
    <row r="2601" s="61" customFormat="1"/>
    <row r="2602" s="61" customFormat="1"/>
    <row r="2603" s="61" customFormat="1"/>
    <row r="2604" s="61" customFormat="1"/>
    <row r="2605" s="61" customFormat="1"/>
    <row r="2606" s="61" customFormat="1"/>
    <row r="2607" s="61" customFormat="1"/>
    <row r="2608" s="61" customFormat="1"/>
    <row r="2609" s="61" customFormat="1"/>
    <row r="2610" s="61" customFormat="1"/>
    <row r="2611" s="61" customFormat="1"/>
    <row r="2612" s="61" customFormat="1"/>
    <row r="2613" s="61" customFormat="1"/>
    <row r="2614" s="61" customFormat="1"/>
    <row r="2615" s="61" customFormat="1"/>
    <row r="2616" s="61" customFormat="1"/>
    <row r="2617" s="61" customFormat="1"/>
    <row r="2618" s="61" customFormat="1"/>
    <row r="2619" s="61" customFormat="1"/>
    <row r="2620" s="61" customFormat="1"/>
    <row r="2621" s="61" customFormat="1"/>
    <row r="2622" s="61" customFormat="1"/>
    <row r="2623" s="61" customFormat="1"/>
    <row r="2624" s="61" customFormat="1"/>
    <row r="2625" s="61" customFormat="1"/>
    <row r="2626" s="61" customFormat="1"/>
    <row r="2627" s="61" customFormat="1"/>
    <row r="2628" s="61" customFormat="1"/>
    <row r="2629" s="61" customFormat="1"/>
    <row r="2630" s="61" customFormat="1"/>
    <row r="2631" s="61" customFormat="1"/>
    <row r="2632" s="61" customFormat="1"/>
    <row r="2633" s="61" customFormat="1"/>
    <row r="2634" s="61" customFormat="1"/>
    <row r="2635" s="61" customFormat="1"/>
    <row r="2636" s="61" customFormat="1"/>
    <row r="2637" s="61" customFormat="1"/>
    <row r="2638" s="61" customFormat="1"/>
    <row r="2639" s="61" customFormat="1"/>
    <row r="2640" s="61" customFormat="1"/>
    <row r="2641" s="61" customFormat="1"/>
    <row r="2642" s="61" customFormat="1"/>
    <row r="2643" s="61" customFormat="1"/>
    <row r="2644" s="61" customFormat="1"/>
    <row r="2645" s="61" customFormat="1"/>
    <row r="2646" s="61" customFormat="1"/>
    <row r="2647" s="61" customFormat="1"/>
    <row r="2648" s="61" customFormat="1"/>
    <row r="2649" s="61" customFormat="1"/>
    <row r="2650" s="61" customFormat="1"/>
    <row r="2651" s="61" customFormat="1"/>
    <row r="2652" s="61" customFormat="1"/>
    <row r="2653" s="61" customFormat="1"/>
    <row r="2654" s="61" customFormat="1"/>
    <row r="2655" s="61" customFormat="1"/>
    <row r="2656" s="61" customFormat="1"/>
    <row r="2657" s="61" customFormat="1"/>
    <row r="2658" s="61" customFormat="1"/>
    <row r="2659" s="61" customFormat="1"/>
    <row r="2660" s="61" customFormat="1"/>
    <row r="2661" s="61" customFormat="1"/>
    <row r="2662" s="61" customFormat="1"/>
    <row r="2663" s="61" customFormat="1"/>
    <row r="2664" s="61" customFormat="1"/>
    <row r="2665" s="61" customFormat="1"/>
    <row r="2666" s="61" customFormat="1"/>
    <row r="2667" s="61" customFormat="1"/>
    <row r="2668" s="61" customFormat="1"/>
    <row r="2669" s="61" customFormat="1"/>
    <row r="2670" s="61" customFormat="1"/>
    <row r="2671" s="61" customFormat="1"/>
    <row r="2672" s="61" customFormat="1"/>
    <row r="2673" s="61" customFormat="1"/>
    <row r="2674" s="61" customFormat="1"/>
    <row r="2675" s="61" customFormat="1"/>
    <row r="2676" s="61" customFormat="1"/>
    <row r="2677" s="61" customFormat="1"/>
    <row r="2678" s="61" customFormat="1"/>
    <row r="2679" s="61" customFormat="1"/>
    <row r="2680" s="61" customFormat="1"/>
    <row r="2681" s="61" customFormat="1"/>
    <row r="2682" s="61" customFormat="1"/>
    <row r="2683" s="61" customFormat="1"/>
    <row r="2684" s="61" customFormat="1"/>
    <row r="2685" s="61" customFormat="1"/>
    <row r="2686" s="61" customFormat="1"/>
    <row r="2687" s="61" customFormat="1"/>
    <row r="2688" s="61" customFormat="1"/>
    <row r="2689" s="61" customFormat="1"/>
    <row r="2690" s="61" customFormat="1"/>
    <row r="2691" s="61" customFormat="1"/>
    <row r="2692" s="61" customFormat="1"/>
    <row r="2693" s="61" customFormat="1"/>
    <row r="2694" s="61" customFormat="1"/>
    <row r="2695" s="61" customFormat="1"/>
    <row r="2696" s="61" customFormat="1"/>
    <row r="2697" s="61" customFormat="1"/>
    <row r="2698" s="61" customFormat="1"/>
    <row r="2699" s="61" customFormat="1"/>
    <row r="2700" s="61" customFormat="1"/>
    <row r="2701" s="61" customFormat="1"/>
    <row r="2702" s="61" customFormat="1"/>
    <row r="2703" s="61" customFormat="1"/>
    <row r="2704" s="61" customFormat="1"/>
    <row r="2705" s="61" customFormat="1"/>
    <row r="2706" s="61" customFormat="1"/>
    <row r="2707" s="61" customFormat="1"/>
    <row r="2708" s="61" customFormat="1"/>
    <row r="2709" s="61" customFormat="1"/>
    <row r="2710" s="61" customFormat="1"/>
    <row r="2711" s="61" customFormat="1"/>
    <row r="2712" s="61" customFormat="1"/>
    <row r="2713" s="61" customFormat="1"/>
    <row r="2714" s="61" customFormat="1"/>
    <row r="2715" s="61" customFormat="1"/>
    <row r="2716" s="61" customFormat="1"/>
    <row r="2717" s="61" customFormat="1"/>
    <row r="2718" s="61" customFormat="1"/>
    <row r="2719" s="61" customFormat="1"/>
    <row r="2720" s="61" customFormat="1"/>
    <row r="2721" s="61" customFormat="1"/>
    <row r="2722" s="61" customFormat="1"/>
    <row r="2723" s="61" customFormat="1"/>
    <row r="2724" s="61" customFormat="1"/>
    <row r="2725" s="61" customFormat="1"/>
    <row r="2726" s="61" customFormat="1"/>
    <row r="2727" s="61" customFormat="1"/>
    <row r="2728" s="61" customFormat="1"/>
    <row r="2729" s="61" customFormat="1"/>
    <row r="2730" s="61" customFormat="1"/>
    <row r="2731" s="61" customFormat="1"/>
    <row r="2732" s="61" customFormat="1"/>
    <row r="2733" s="61" customFormat="1"/>
    <row r="2734" s="61" customFormat="1"/>
    <row r="2735" s="61" customFormat="1"/>
    <row r="2736" s="61" customFormat="1"/>
    <row r="2737" s="61" customFormat="1"/>
    <row r="2738" s="61" customFormat="1"/>
    <row r="2739" s="61" customFormat="1"/>
    <row r="2740" s="61" customFormat="1"/>
    <row r="2741" s="61" customFormat="1"/>
    <row r="2742" s="61" customFormat="1"/>
    <row r="2743" s="61" customFormat="1"/>
    <row r="2744" s="61" customFormat="1"/>
    <row r="2745" s="61" customFormat="1"/>
    <row r="2746" s="61" customFormat="1"/>
    <row r="2747" s="61" customFormat="1"/>
    <row r="2748" s="61" customFormat="1"/>
    <row r="2749" s="61" customFormat="1"/>
    <row r="2750" s="61" customFormat="1"/>
    <row r="2751" s="61" customFormat="1"/>
    <row r="2752" s="61" customFormat="1"/>
    <row r="2753" s="61" customFormat="1"/>
    <row r="2754" s="61" customFormat="1"/>
    <row r="2755" s="61" customFormat="1"/>
    <row r="2756" s="61" customFormat="1"/>
    <row r="2757" s="61" customFormat="1"/>
    <row r="2758" s="61" customFormat="1"/>
    <row r="2759" s="61" customFormat="1"/>
    <row r="2760" s="61" customFormat="1"/>
    <row r="2761" s="61" customFormat="1"/>
    <row r="2762" s="61" customFormat="1"/>
    <row r="2763" s="61" customFormat="1"/>
    <row r="2764" s="61" customFormat="1"/>
    <row r="2765" s="61" customFormat="1"/>
    <row r="2766" s="61" customFormat="1"/>
    <row r="2767" s="61" customFormat="1"/>
    <row r="2768" s="61" customFormat="1"/>
    <row r="2769" s="61" customFormat="1"/>
    <row r="2770" s="61" customFormat="1"/>
    <row r="2771" s="61" customFormat="1"/>
    <row r="2772" s="61" customFormat="1"/>
    <row r="2773" s="61" customFormat="1"/>
    <row r="2774" s="61" customFormat="1"/>
    <row r="2775" s="61" customFormat="1"/>
    <row r="2776" s="61" customFormat="1"/>
    <row r="2777" s="61" customFormat="1"/>
    <row r="2778" s="61" customFormat="1"/>
    <row r="2779" s="61" customFormat="1"/>
    <row r="2780" s="61" customFormat="1"/>
    <row r="2781" s="61" customFormat="1"/>
    <row r="2782" s="61" customFormat="1"/>
    <row r="2783" s="61" customFormat="1"/>
    <row r="2784" s="61" customFormat="1"/>
    <row r="2785" s="61" customFormat="1"/>
    <row r="2786" s="61" customFormat="1"/>
    <row r="2787" s="61" customFormat="1"/>
    <row r="2788" s="61" customFormat="1"/>
    <row r="2789" s="61" customFormat="1"/>
    <row r="2790" s="61" customFormat="1"/>
    <row r="2791" s="61" customFormat="1"/>
    <row r="2792" s="61" customFormat="1"/>
    <row r="2793" s="61" customFormat="1"/>
    <row r="2794" s="61" customFormat="1"/>
    <row r="2795" s="61" customFormat="1"/>
    <row r="2796" s="61" customFormat="1"/>
    <row r="2797" s="61" customFormat="1"/>
    <row r="2798" s="61" customFormat="1"/>
    <row r="2799" s="61" customFormat="1"/>
    <row r="2800" s="61" customFormat="1"/>
    <row r="2801" s="61" customFormat="1"/>
    <row r="2802" s="61" customFormat="1"/>
    <row r="2803" s="61" customFormat="1"/>
    <row r="2804" s="61" customFormat="1"/>
    <row r="2805" s="61" customFormat="1"/>
    <row r="2806" s="61" customFormat="1"/>
    <row r="2807" s="61" customFormat="1"/>
    <row r="2808" s="61" customFormat="1"/>
    <row r="2809" s="61" customFormat="1"/>
    <row r="2810" s="61" customFormat="1"/>
    <row r="2811" s="61" customFormat="1"/>
    <row r="2812" s="61" customFormat="1"/>
    <row r="2813" s="61" customFormat="1"/>
    <row r="2814" s="61" customFormat="1"/>
    <row r="2815" s="61" customFormat="1"/>
    <row r="2816" s="61" customFormat="1"/>
    <row r="2817" s="61" customFormat="1"/>
    <row r="2818" s="61" customFormat="1"/>
    <row r="2819" s="61" customFormat="1"/>
    <row r="2820" s="61" customFormat="1"/>
    <row r="2821" s="61" customFormat="1"/>
    <row r="2822" s="61" customFormat="1"/>
    <row r="2823" s="61" customFormat="1"/>
    <row r="2824" s="61" customFormat="1"/>
    <row r="2825" s="61" customFormat="1"/>
    <row r="2826" s="61" customFormat="1"/>
    <row r="2827" s="61" customFormat="1"/>
    <row r="2828" s="61" customFormat="1"/>
    <row r="2829" s="61" customFormat="1"/>
    <row r="2830" s="61" customFormat="1"/>
    <row r="2831" s="61" customFormat="1"/>
    <row r="2832" s="61" customFormat="1"/>
    <row r="2833" s="61" customFormat="1"/>
    <row r="2834" s="61" customFormat="1"/>
    <row r="2835" s="61" customFormat="1"/>
    <row r="2836" s="61" customFormat="1"/>
    <row r="2837" s="61" customFormat="1"/>
    <row r="2838" s="61" customFormat="1"/>
    <row r="2839" s="61" customFormat="1"/>
    <row r="2840" s="61" customFormat="1"/>
    <row r="2841" s="61" customFormat="1"/>
    <row r="2842" s="61" customFormat="1"/>
    <row r="2843" s="61" customFormat="1"/>
    <row r="2844" s="61" customFormat="1"/>
    <row r="2845" s="61" customFormat="1"/>
    <row r="2846" s="61" customFormat="1"/>
    <row r="2847" s="61" customFormat="1"/>
    <row r="2848" s="61" customFormat="1"/>
    <row r="2849" s="61" customFormat="1"/>
    <row r="2850" s="61" customFormat="1"/>
    <row r="2851" s="61" customFormat="1"/>
    <row r="2852" s="61" customFormat="1"/>
    <row r="2853" s="61" customFormat="1"/>
    <row r="2854" s="61" customFormat="1"/>
    <row r="2855" s="61" customFormat="1"/>
    <row r="2856" s="61" customFormat="1"/>
    <row r="2857" s="61" customFormat="1"/>
    <row r="2858" s="61" customFormat="1"/>
    <row r="2859" s="61" customFormat="1"/>
    <row r="2860" s="61" customFormat="1"/>
    <row r="2861" s="61" customFormat="1"/>
    <row r="2862" s="61" customFormat="1"/>
    <row r="2863" s="61" customFormat="1"/>
    <row r="2864" s="61" customFormat="1"/>
    <row r="2865" s="61" customFormat="1"/>
    <row r="2866" s="61" customFormat="1"/>
    <row r="2867" s="61" customFormat="1"/>
    <row r="2868" s="61" customFormat="1"/>
    <row r="2869" s="61" customFormat="1"/>
    <row r="2870" s="61" customFormat="1"/>
    <row r="2871" s="61" customFormat="1"/>
    <row r="2872" s="61" customFormat="1"/>
    <row r="2873" s="61" customFormat="1"/>
    <row r="2874" s="61" customFormat="1"/>
    <row r="2875" s="61" customFormat="1"/>
    <row r="2876" s="61" customFormat="1"/>
    <row r="2877" s="61" customFormat="1"/>
    <row r="2878" s="61" customFormat="1"/>
    <row r="2879" s="61" customFormat="1"/>
    <row r="2880" s="61" customFormat="1"/>
    <row r="2881" s="61" customFormat="1"/>
    <row r="2882" s="61" customFormat="1"/>
    <row r="2883" s="61" customFormat="1"/>
    <row r="2884" s="61" customFormat="1"/>
    <row r="2885" s="61" customFormat="1"/>
    <row r="2886" s="61" customFormat="1"/>
    <row r="2887" s="61" customFormat="1"/>
    <row r="2888" s="61" customFormat="1"/>
    <row r="2889" s="61" customFormat="1"/>
    <row r="2890" s="61" customFormat="1"/>
    <row r="2891" s="61" customFormat="1"/>
    <row r="2892" s="61" customFormat="1"/>
    <row r="2893" s="61" customFormat="1"/>
    <row r="2894" s="61" customFormat="1"/>
    <row r="2895" s="61" customFormat="1"/>
    <row r="2896" s="61" customFormat="1"/>
    <row r="2897" s="61" customFormat="1"/>
    <row r="2898" s="61" customFormat="1"/>
    <row r="2899" s="61" customFormat="1"/>
    <row r="2900" s="61" customFormat="1"/>
    <row r="2901" s="61" customFormat="1"/>
    <row r="2902" s="61" customFormat="1"/>
    <row r="2903" s="61" customFormat="1"/>
    <row r="2904" s="61" customFormat="1"/>
    <row r="2905" s="61" customFormat="1"/>
    <row r="2906" s="61" customFormat="1"/>
    <row r="2907" s="61" customFormat="1"/>
    <row r="2908" s="61" customFormat="1"/>
    <row r="2909" s="61" customFormat="1"/>
    <row r="2910" s="61" customFormat="1"/>
    <row r="2911" s="61" customFormat="1"/>
    <row r="2912" s="61" customFormat="1"/>
    <row r="2913" s="61" customFormat="1"/>
    <row r="2914" s="61" customFormat="1"/>
    <row r="2915" s="61" customFormat="1"/>
    <row r="2916" s="61" customFormat="1"/>
    <row r="2917" s="61" customFormat="1"/>
    <row r="2918" s="61" customFormat="1"/>
    <row r="2919" s="61" customFormat="1"/>
    <row r="2920" s="61" customFormat="1"/>
    <row r="2921" s="61" customFormat="1"/>
    <row r="2922" s="61" customFormat="1"/>
    <row r="2923" s="61" customFormat="1"/>
    <row r="2924" s="61" customFormat="1"/>
    <row r="2925" s="61" customFormat="1"/>
    <row r="2926" s="61" customFormat="1"/>
    <row r="2927" s="61" customFormat="1"/>
    <row r="2928" s="61" customFormat="1"/>
    <row r="2929" s="61" customFormat="1"/>
    <row r="2930" s="61" customFormat="1"/>
    <row r="2931" s="61" customFormat="1"/>
    <row r="2932" s="61" customFormat="1"/>
    <row r="2933" s="61" customFormat="1"/>
    <row r="2934" s="61" customFormat="1"/>
    <row r="2935" s="61" customFormat="1"/>
    <row r="2936" s="61" customFormat="1"/>
    <row r="2937" s="61" customFormat="1"/>
    <row r="2938" s="61" customFormat="1"/>
    <row r="2939" s="61" customFormat="1"/>
    <row r="2940" s="61" customFormat="1"/>
    <row r="2941" s="61" customFormat="1"/>
    <row r="2942" s="61" customFormat="1"/>
    <row r="2943" s="61" customFormat="1"/>
    <row r="2944" s="61" customFormat="1"/>
    <row r="2945" s="61" customFormat="1"/>
    <row r="2946" s="61" customFormat="1"/>
    <row r="2947" s="61" customFormat="1"/>
    <row r="2948" s="61" customFormat="1"/>
    <row r="2949" s="61" customFormat="1"/>
    <row r="2950" s="61" customFormat="1"/>
    <row r="2951" s="61" customFormat="1"/>
    <row r="2952" s="61" customFormat="1"/>
    <row r="2953" s="61" customFormat="1"/>
    <row r="2954" s="61" customFormat="1"/>
    <row r="2955" s="61" customFormat="1"/>
    <row r="2956" s="61" customFormat="1"/>
    <row r="2957" s="61" customFormat="1"/>
    <row r="2958" s="61" customFormat="1"/>
    <row r="2959" s="61" customFormat="1"/>
    <row r="2960" s="61" customFormat="1"/>
    <row r="2961" s="61" customFormat="1"/>
    <row r="2962" s="61" customFormat="1"/>
    <row r="2963" s="61" customFormat="1"/>
    <row r="2964" s="61" customFormat="1"/>
    <row r="2965" s="61" customFormat="1"/>
    <row r="2966" s="61" customFormat="1"/>
    <row r="2967" s="61" customFormat="1"/>
    <row r="2968" s="61" customFormat="1"/>
    <row r="2969" s="61" customFormat="1"/>
    <row r="2970" s="61" customFormat="1"/>
    <row r="2971" s="61" customFormat="1"/>
    <row r="2972" s="61" customFormat="1"/>
    <row r="2973" s="61" customFormat="1"/>
    <row r="2974" s="61" customFormat="1"/>
    <row r="2975" s="61" customFormat="1"/>
    <row r="2976" s="61" customFormat="1"/>
    <row r="2977" s="61" customFormat="1"/>
    <row r="2978" s="61" customFormat="1"/>
    <row r="2979" s="61" customFormat="1"/>
    <row r="2980" s="61" customFormat="1"/>
    <row r="2981" s="61" customFormat="1"/>
    <row r="2982" s="61" customFormat="1"/>
    <row r="2983" s="61" customFormat="1"/>
    <row r="2984" s="61" customFormat="1"/>
    <row r="2985" s="61" customFormat="1"/>
    <row r="2986" s="61" customFormat="1"/>
    <row r="2987" s="61" customFormat="1"/>
    <row r="2988" s="61" customFormat="1"/>
    <row r="2989" s="61" customFormat="1"/>
    <row r="2990" s="61" customFormat="1"/>
    <row r="2991" s="61" customFormat="1"/>
    <row r="2992" s="61" customFormat="1"/>
    <row r="2993" s="61" customFormat="1"/>
    <row r="2994" s="61" customFormat="1"/>
    <row r="2995" s="61" customFormat="1"/>
    <row r="2996" s="61" customFormat="1"/>
    <row r="2997" s="61" customFormat="1"/>
    <row r="2998" s="61" customFormat="1"/>
    <row r="2999" s="61" customFormat="1"/>
    <row r="3000" s="61" customFormat="1"/>
    <row r="3001" s="61" customFormat="1"/>
    <row r="3002" s="61" customFormat="1"/>
    <row r="3003" s="61" customFormat="1"/>
    <row r="3004" s="61" customFormat="1"/>
    <row r="3005" s="61" customFormat="1"/>
    <row r="3006" s="61" customFormat="1"/>
    <row r="3007" s="61" customFormat="1"/>
    <row r="3008" s="61" customFormat="1"/>
    <row r="3009" s="61" customFormat="1"/>
    <row r="3010" s="61" customFormat="1"/>
    <row r="3011" s="61" customFormat="1"/>
    <row r="3012" s="61" customFormat="1"/>
    <row r="3013" s="61" customFormat="1"/>
    <row r="3014" s="61" customFormat="1"/>
    <row r="3015" s="61" customFormat="1"/>
    <row r="3016" s="61" customFormat="1"/>
    <row r="3017" s="61" customFormat="1"/>
    <row r="3018" s="61" customFormat="1"/>
    <row r="3019" s="61" customFormat="1"/>
    <row r="3020" s="61" customFormat="1"/>
    <row r="3021" s="61" customFormat="1"/>
    <row r="3022" s="61" customFormat="1"/>
    <row r="3023" s="61" customFormat="1"/>
    <row r="3024" s="61" customFormat="1"/>
    <row r="3025" s="61" customFormat="1"/>
    <row r="3026" s="61" customFormat="1"/>
    <row r="3027" s="61" customFormat="1"/>
    <row r="3028" s="61" customFormat="1"/>
    <row r="3029" s="61" customFormat="1"/>
    <row r="3030" s="61" customFormat="1"/>
    <row r="3031" s="61" customFormat="1"/>
    <row r="3032" s="61" customFormat="1"/>
    <row r="3033" s="61" customFormat="1"/>
    <row r="3034" s="61" customFormat="1"/>
    <row r="3035" s="61" customFormat="1"/>
    <row r="3036" s="61" customFormat="1"/>
    <row r="3037" s="61" customFormat="1"/>
    <row r="3038" s="61" customFormat="1"/>
    <row r="3039" s="61" customFormat="1"/>
    <row r="3040" s="61" customFormat="1"/>
    <row r="3041" s="61" customFormat="1"/>
    <row r="3042" s="61" customFormat="1"/>
    <row r="3043" s="61" customFormat="1"/>
    <row r="3044" s="61" customFormat="1"/>
    <row r="3045" s="61" customFormat="1"/>
    <row r="3046" s="61" customFormat="1"/>
    <row r="3047" s="61" customFormat="1"/>
    <row r="3048" s="61" customFormat="1"/>
    <row r="3049" s="61" customFormat="1"/>
    <row r="3050" s="61" customFormat="1"/>
    <row r="3051" s="61" customFormat="1"/>
    <row r="3052" s="61" customFormat="1"/>
    <row r="3053" s="61" customFormat="1"/>
    <row r="3054" s="61" customFormat="1"/>
    <row r="3055" s="61" customFormat="1"/>
    <row r="3056" s="61" customFormat="1"/>
    <row r="3057" s="61" customFormat="1"/>
    <row r="3058" s="61" customFormat="1"/>
    <row r="3059" s="61" customFormat="1"/>
    <row r="3060" s="61" customFormat="1"/>
    <row r="3061" s="61" customFormat="1"/>
    <row r="3062" s="61" customFormat="1"/>
    <row r="3063" s="61" customFormat="1"/>
    <row r="3064" s="61" customFormat="1"/>
    <row r="3065" s="61" customFormat="1"/>
    <row r="3066" s="61" customFormat="1"/>
    <row r="3067" s="61" customFormat="1"/>
    <row r="3068" s="61" customFormat="1"/>
    <row r="3069" s="61" customFormat="1"/>
    <row r="3070" s="61" customFormat="1"/>
    <row r="3071" s="61" customFormat="1"/>
    <row r="3072" s="61" customFormat="1"/>
    <row r="3073" s="61" customFormat="1"/>
    <row r="3074" s="61" customFormat="1"/>
    <row r="3075" s="61" customFormat="1"/>
    <row r="3076" s="61" customFormat="1"/>
    <row r="3077" s="61" customFormat="1"/>
    <row r="3078" s="61" customFormat="1"/>
    <row r="3079" s="61" customFormat="1"/>
    <row r="3080" s="61" customFormat="1"/>
    <row r="3081" s="61" customFormat="1"/>
    <row r="3082" s="61" customFormat="1"/>
    <row r="3083" s="61" customFormat="1"/>
    <row r="3084" s="61" customFormat="1"/>
    <row r="3085" s="61" customFormat="1"/>
    <row r="3086" s="61" customFormat="1"/>
    <row r="3087" s="61" customFormat="1"/>
    <row r="3088" s="61" customFormat="1"/>
    <row r="3089" s="61" customFormat="1"/>
    <row r="3090" s="61" customFormat="1"/>
    <row r="3091" s="61" customFormat="1"/>
    <row r="3092" s="61" customFormat="1"/>
    <row r="3093" s="61" customFormat="1"/>
    <row r="3094" s="61" customFormat="1"/>
    <row r="3095" s="61" customFormat="1"/>
    <row r="3096" s="61" customFormat="1"/>
    <row r="3097" s="61" customFormat="1"/>
    <row r="3098" s="61" customFormat="1"/>
    <row r="3099" s="61" customFormat="1"/>
    <row r="3100" s="61" customFormat="1"/>
    <row r="3101" s="61" customFormat="1"/>
    <row r="3102" s="61" customFormat="1"/>
    <row r="3103" s="61" customFormat="1"/>
    <row r="3104" s="61" customFormat="1"/>
    <row r="3105" s="61" customFormat="1"/>
    <row r="3106" s="61" customFormat="1"/>
    <row r="3107" s="61" customFormat="1"/>
    <row r="3108" s="61" customFormat="1"/>
    <row r="3109" s="61" customFormat="1"/>
    <row r="3110" s="61" customFormat="1"/>
    <row r="3111" s="61" customFormat="1"/>
    <row r="3112" s="61" customFormat="1"/>
    <row r="3113" s="61" customFormat="1"/>
    <row r="3114" s="61" customFormat="1"/>
    <row r="3115" s="61" customFormat="1"/>
    <row r="3116" s="61" customFormat="1"/>
    <row r="3117" s="61" customFormat="1"/>
    <row r="3118" s="61" customFormat="1"/>
    <row r="3119" s="61" customFormat="1"/>
    <row r="3120" s="61" customFormat="1"/>
    <row r="3121" s="61" customFormat="1"/>
    <row r="3122" s="61" customFormat="1"/>
    <row r="3123" s="61" customFormat="1"/>
    <row r="3124" s="61" customFormat="1"/>
    <row r="3125" s="61" customFormat="1"/>
    <row r="3126" s="61" customFormat="1"/>
    <row r="3127" s="61" customFormat="1"/>
    <row r="3128" s="61" customFormat="1"/>
    <row r="3129" s="61" customFormat="1"/>
    <row r="3130" s="61" customFormat="1"/>
    <row r="3131" s="61" customFormat="1"/>
    <row r="3132" s="61" customFormat="1"/>
    <row r="3133" s="61" customFormat="1"/>
    <row r="3134" s="61" customFormat="1"/>
    <row r="3135" s="61" customFormat="1"/>
    <row r="3136" s="61" customFormat="1"/>
    <row r="3137" s="61" customFormat="1"/>
    <row r="3138" s="61" customFormat="1"/>
    <row r="3139" s="61" customFormat="1"/>
    <row r="3140" s="61" customFormat="1"/>
    <row r="3141" s="61" customFormat="1"/>
    <row r="3142" s="61" customFormat="1"/>
    <row r="3143" s="61" customFormat="1"/>
    <row r="3144" s="61" customFormat="1"/>
    <row r="3145" s="61" customFormat="1"/>
    <row r="3146" s="61" customFormat="1"/>
    <row r="3147" s="61" customFormat="1"/>
    <row r="3148" s="61" customFormat="1"/>
    <row r="3149" s="61" customFormat="1"/>
    <row r="3150" s="61" customFormat="1"/>
    <row r="3151" s="61" customFormat="1"/>
    <row r="3152" s="61" customFormat="1"/>
    <row r="3153" s="61" customFormat="1"/>
    <row r="3154" s="61" customFormat="1"/>
    <row r="3155" s="61" customFormat="1"/>
    <row r="3156" s="61" customFormat="1"/>
    <row r="3157" s="61" customFormat="1"/>
    <row r="3158" s="61" customFormat="1"/>
    <row r="3159" s="61" customFormat="1"/>
    <row r="3160" s="61" customFormat="1"/>
    <row r="3161" s="61" customFormat="1"/>
    <row r="3162" s="61" customFormat="1"/>
    <row r="3163" s="61" customFormat="1"/>
    <row r="3164" s="61" customFormat="1"/>
    <row r="3165" s="61" customFormat="1"/>
    <row r="3166" s="61" customFormat="1"/>
    <row r="3167" s="61" customFormat="1"/>
    <row r="3168" s="61" customFormat="1"/>
    <row r="3169" s="61" customFormat="1"/>
    <row r="3170" s="61" customFormat="1"/>
    <row r="3171" s="61" customFormat="1"/>
    <row r="3172" s="61" customFormat="1"/>
    <row r="3173" s="61" customFormat="1"/>
    <row r="3174" s="61" customFormat="1"/>
    <row r="3175" s="61" customFormat="1"/>
    <row r="3176" s="61" customFormat="1"/>
    <row r="3177" s="61" customFormat="1"/>
    <row r="3178" s="61" customFormat="1"/>
    <row r="3179" s="61" customFormat="1"/>
    <row r="3180" s="61" customFormat="1"/>
    <row r="3181" s="61" customFormat="1"/>
    <row r="3182" s="61" customFormat="1"/>
    <row r="3183" s="61" customFormat="1"/>
    <row r="3184" s="61" customFormat="1"/>
    <row r="3185" s="61" customFormat="1"/>
    <row r="3186" s="61" customFormat="1"/>
    <row r="3187" s="61" customFormat="1"/>
    <row r="3188" s="61" customFormat="1"/>
    <row r="3189" s="61" customFormat="1"/>
    <row r="3190" s="61" customFormat="1"/>
    <row r="3191" s="61" customFormat="1"/>
    <row r="3192" s="61" customFormat="1"/>
    <row r="3193" s="61" customFormat="1"/>
    <row r="3194" s="61" customFormat="1"/>
    <row r="3195" s="61" customFormat="1"/>
    <row r="3196" s="61" customFormat="1"/>
    <row r="3197" s="61" customFormat="1"/>
    <row r="3198" s="61" customFormat="1"/>
    <row r="3199" s="61" customFormat="1"/>
    <row r="3200" s="61" customFormat="1"/>
    <row r="3201" s="61" customFormat="1"/>
    <row r="3202" s="61" customFormat="1"/>
    <row r="3203" s="61" customFormat="1"/>
    <row r="3204" s="61" customFormat="1"/>
    <row r="3205" s="61" customFormat="1"/>
    <row r="3206" s="61" customFormat="1"/>
    <row r="3207" s="61" customFormat="1"/>
    <row r="3208" s="61" customFormat="1"/>
    <row r="3209" s="61" customFormat="1"/>
    <row r="3210" s="61" customFormat="1"/>
    <row r="3211" s="61" customFormat="1"/>
    <row r="3212" s="61" customFormat="1"/>
    <row r="3213" s="61" customFormat="1"/>
    <row r="3214" s="61" customFormat="1"/>
    <row r="3215" s="61" customFormat="1"/>
    <row r="3216" s="61" customFormat="1"/>
    <row r="3217" s="61" customFormat="1"/>
    <row r="3218" s="61" customFormat="1"/>
    <row r="3219" s="61" customFormat="1"/>
    <row r="3220" s="61" customFormat="1"/>
    <row r="3221" s="61" customFormat="1"/>
    <row r="3222" s="61" customFormat="1"/>
    <row r="3223" s="61" customFormat="1"/>
    <row r="3224" s="61" customFormat="1"/>
    <row r="3225" s="61" customFormat="1"/>
    <row r="3226" s="61" customFormat="1"/>
    <row r="3227" s="61" customFormat="1"/>
    <row r="3228" s="61" customFormat="1"/>
    <row r="3229" s="61" customFormat="1"/>
    <row r="3230" s="61" customFormat="1"/>
    <row r="3231" s="61" customFormat="1"/>
    <row r="3232" s="61" customFormat="1"/>
    <row r="3233" s="61" customFormat="1"/>
    <row r="3234" s="61" customFormat="1"/>
    <row r="3235" s="61" customFormat="1"/>
    <row r="3236" s="61" customFormat="1"/>
    <row r="3237" s="61" customFormat="1"/>
    <row r="3238" s="61" customFormat="1"/>
    <row r="3239" s="61" customFormat="1"/>
    <row r="3240" s="61" customFormat="1"/>
    <row r="3241" s="61" customFormat="1"/>
    <row r="3242" s="61" customFormat="1"/>
    <row r="3243" s="61" customFormat="1"/>
    <row r="3244" s="61" customFormat="1"/>
    <row r="3245" s="61" customFormat="1"/>
    <row r="3246" s="61" customFormat="1"/>
    <row r="3247" s="61" customFormat="1"/>
    <row r="3248" s="61" customFormat="1"/>
    <row r="3249" s="61" customFormat="1"/>
    <row r="3250" s="61" customFormat="1"/>
    <row r="3251" s="61" customFormat="1"/>
    <row r="3252" s="61" customFormat="1"/>
    <row r="3253" s="61" customFormat="1"/>
    <row r="3254" s="61" customFormat="1"/>
    <row r="3255" s="61" customFormat="1"/>
    <row r="3256" s="61" customFormat="1"/>
    <row r="3257" s="61" customFormat="1"/>
    <row r="3258" s="61" customFormat="1"/>
    <row r="3259" s="61" customFormat="1"/>
    <row r="3260" s="61" customFormat="1"/>
    <row r="3261" s="61" customFormat="1"/>
    <row r="3262" s="61" customFormat="1"/>
    <row r="3263" s="61" customFormat="1"/>
    <row r="3264" s="61" customFormat="1"/>
    <row r="3265" s="61" customFormat="1"/>
    <row r="3266" s="61" customFormat="1"/>
    <row r="3267" s="61" customFormat="1"/>
    <row r="3268" s="61" customFormat="1"/>
    <row r="3269" s="61" customFormat="1"/>
    <row r="3270" s="61" customFormat="1"/>
    <row r="3271" s="61" customFormat="1"/>
    <row r="3272" s="61" customFormat="1"/>
    <row r="3273" s="61" customFormat="1"/>
    <row r="3274" s="61" customFormat="1"/>
    <row r="3275" s="61" customFormat="1"/>
    <row r="3276" s="61" customFormat="1"/>
    <row r="3277" s="61" customFormat="1"/>
    <row r="3278" s="61" customFormat="1"/>
    <row r="3279" s="61" customFormat="1"/>
    <row r="3280" s="61" customFormat="1"/>
    <row r="3281" s="61" customFormat="1"/>
    <row r="3282" s="61" customFormat="1"/>
    <row r="3283" s="61" customFormat="1"/>
    <row r="3284" s="61" customFormat="1"/>
    <row r="3285" s="61" customFormat="1"/>
    <row r="3286" s="61" customFormat="1"/>
    <row r="3287" s="61" customFormat="1"/>
    <row r="3288" s="61" customFormat="1"/>
    <row r="3289" s="61" customFormat="1"/>
    <row r="3290" s="61" customFormat="1"/>
    <row r="3291" s="61" customFormat="1"/>
    <row r="3292" s="61" customFormat="1"/>
    <row r="3293" s="61" customFormat="1"/>
    <row r="3294" s="61" customFormat="1"/>
    <row r="3295" s="61" customFormat="1"/>
    <row r="3296" s="61" customFormat="1"/>
    <row r="3297" s="61" customFormat="1"/>
    <row r="3298" s="61" customFormat="1"/>
    <row r="3299" s="61" customFormat="1"/>
    <row r="3300" s="61" customFormat="1"/>
    <row r="3301" s="61" customFormat="1"/>
    <row r="3302" s="61" customFormat="1"/>
    <row r="3303" s="61" customFormat="1"/>
    <row r="3304" s="61" customFormat="1"/>
    <row r="3305" s="61" customFormat="1"/>
    <row r="3306" s="61" customFormat="1"/>
    <row r="3307" s="61" customFormat="1"/>
    <row r="3308" s="61" customFormat="1"/>
    <row r="3309" s="61" customFormat="1"/>
    <row r="3310" s="61" customFormat="1"/>
    <row r="3311" s="61" customFormat="1"/>
    <row r="3312" s="61" customFormat="1"/>
    <row r="3313" s="61" customFormat="1"/>
    <row r="3314" s="61" customFormat="1"/>
    <row r="3315" s="61" customFormat="1"/>
    <row r="3316" s="61" customFormat="1"/>
    <row r="3317" s="61" customFormat="1"/>
    <row r="3318" s="61" customFormat="1"/>
    <row r="3319" s="61" customFormat="1"/>
    <row r="3320" s="61" customFormat="1"/>
    <row r="3321" s="61" customFormat="1"/>
    <row r="3322" s="61" customFormat="1"/>
    <row r="3323" s="61" customFormat="1"/>
    <row r="3324" s="61" customFormat="1"/>
    <row r="3325" s="61" customFormat="1"/>
    <row r="3326" s="61" customFormat="1"/>
    <row r="3327" s="61" customFormat="1"/>
    <row r="3328" s="61" customFormat="1"/>
    <row r="3329" s="61" customFormat="1"/>
    <row r="3330" s="61" customFormat="1"/>
    <row r="3331" s="61" customFormat="1"/>
    <row r="3332" s="61" customFormat="1"/>
    <row r="3333" s="61" customFormat="1"/>
    <row r="3334" s="61" customFormat="1"/>
    <row r="3335" s="61" customFormat="1"/>
    <row r="3336" s="61" customFormat="1"/>
    <row r="3337" s="61" customFormat="1"/>
    <row r="3338" s="61" customFormat="1"/>
    <row r="3339" s="61" customFormat="1"/>
    <row r="3340" s="61" customFormat="1"/>
    <row r="3341" s="61" customFormat="1"/>
    <row r="3342" s="61" customFormat="1"/>
    <row r="3343" s="61" customFormat="1"/>
    <row r="3344" s="61" customFormat="1"/>
    <row r="3345" s="61" customFormat="1"/>
    <row r="3346" s="61" customFormat="1"/>
    <row r="3347" s="61" customFormat="1"/>
    <row r="3348" s="61" customFormat="1"/>
    <row r="3349" s="61" customFormat="1"/>
    <row r="3350" s="61" customFormat="1"/>
    <row r="3351" s="61" customFormat="1"/>
    <row r="3352" s="61" customFormat="1"/>
    <row r="3353" s="61" customFormat="1"/>
    <row r="3354" s="61" customFormat="1"/>
    <row r="3355" s="61" customFormat="1"/>
    <row r="3356" s="61" customFormat="1"/>
    <row r="3357" s="61" customFormat="1"/>
    <row r="3358" s="61" customFormat="1"/>
    <row r="3359" s="61" customFormat="1"/>
    <row r="3360" s="61" customFormat="1"/>
    <row r="3361" s="61" customFormat="1"/>
    <row r="3362" s="61" customFormat="1"/>
    <row r="3363" s="61" customFormat="1"/>
    <row r="3364" s="61" customFormat="1"/>
    <row r="3365" s="61" customFormat="1"/>
    <row r="3366" s="61" customFormat="1"/>
    <row r="3367" s="61" customFormat="1"/>
    <row r="3368" s="61" customFormat="1"/>
    <row r="3369" s="61" customFormat="1"/>
    <row r="3370" s="61" customFormat="1"/>
    <row r="3371" s="61" customFormat="1"/>
    <row r="3372" s="61" customFormat="1"/>
    <row r="3373" s="61" customFormat="1"/>
    <row r="3374" s="61" customFormat="1"/>
    <row r="3375" s="61" customFormat="1"/>
    <row r="3376" s="61" customFormat="1"/>
    <row r="3377" s="61" customFormat="1"/>
    <row r="3378" s="61" customFormat="1"/>
    <row r="3379" s="61" customFormat="1"/>
    <row r="3380" s="61" customFormat="1"/>
    <row r="3381" s="61" customFormat="1"/>
    <row r="3382" s="61" customFormat="1"/>
    <row r="3383" s="61" customFormat="1"/>
    <row r="3384" s="61" customFormat="1"/>
    <row r="3385" s="61" customFormat="1"/>
    <row r="3386" s="61" customFormat="1"/>
    <row r="3387" s="61" customFormat="1"/>
    <row r="3388" s="61" customFormat="1"/>
    <row r="3389" s="61" customFormat="1"/>
    <row r="3390" s="61" customFormat="1"/>
    <row r="3391" s="61" customFormat="1"/>
    <row r="3392" s="61" customFormat="1"/>
    <row r="3393" s="61" customFormat="1"/>
    <row r="3394" s="61" customFormat="1"/>
    <row r="3395" s="61" customFormat="1"/>
    <row r="3396" s="61" customFormat="1"/>
    <row r="3397" s="61" customFormat="1"/>
    <row r="3398" s="61" customFormat="1"/>
    <row r="3399" s="61" customFormat="1"/>
    <row r="3400" s="61" customFormat="1"/>
    <row r="3401" s="61" customFormat="1"/>
    <row r="3402" s="61" customFormat="1"/>
    <row r="3403" s="61" customFormat="1"/>
    <row r="3404" s="61" customFormat="1"/>
    <row r="3405" s="61" customFormat="1"/>
    <row r="3406" s="61" customFormat="1"/>
    <row r="3407" s="61" customFormat="1"/>
    <row r="3408" s="61" customFormat="1"/>
    <row r="3409" s="61" customFormat="1"/>
    <row r="3410" s="61" customFormat="1"/>
    <row r="3411" s="61" customFormat="1"/>
    <row r="3412" s="61" customFormat="1"/>
    <row r="3413" s="61" customFormat="1"/>
    <row r="3414" s="61" customFormat="1"/>
    <row r="3415" s="61" customFormat="1"/>
    <row r="3416" s="61" customFormat="1"/>
    <row r="3417" s="61" customFormat="1"/>
    <row r="3418" s="61" customFormat="1"/>
    <row r="3419" s="61" customFormat="1"/>
    <row r="3420" s="61" customFormat="1"/>
    <row r="3421" s="61" customFormat="1"/>
    <row r="3422" s="61" customFormat="1"/>
    <row r="3423" s="61" customFormat="1"/>
    <row r="3424" s="61" customFormat="1"/>
    <row r="3425" s="61" customFormat="1"/>
    <row r="3426" s="61" customFormat="1"/>
    <row r="3427" s="61" customFormat="1"/>
    <row r="3428" s="61" customFormat="1"/>
    <row r="3429" s="61" customFormat="1"/>
    <row r="3430" s="61" customFormat="1"/>
    <row r="3431" s="61" customFormat="1"/>
    <row r="3432" s="61" customFormat="1"/>
    <row r="3433" s="61" customFormat="1"/>
    <row r="3434" s="61" customFormat="1"/>
    <row r="3435" s="61" customFormat="1"/>
    <row r="3436" s="61" customFormat="1"/>
    <row r="3437" s="61" customFormat="1"/>
    <row r="3438" s="61" customFormat="1"/>
    <row r="3439" s="61" customFormat="1"/>
    <row r="3440" s="61" customFormat="1"/>
    <row r="3441" s="61" customFormat="1"/>
    <row r="3442" s="61" customFormat="1"/>
    <row r="3443" s="61" customFormat="1"/>
    <row r="3444" s="61" customFormat="1"/>
    <row r="3445" s="61" customFormat="1"/>
    <row r="3446" s="61" customFormat="1"/>
    <row r="3447" s="61" customFormat="1"/>
    <row r="3448" s="61" customFormat="1"/>
    <row r="3449" s="61" customFormat="1"/>
    <row r="3450" s="61" customFormat="1"/>
    <row r="3451" s="61" customFormat="1"/>
    <row r="3452" s="61" customFormat="1"/>
    <row r="3453" s="61" customFormat="1"/>
    <row r="3454" s="61" customFormat="1"/>
    <row r="3455" s="61" customFormat="1"/>
    <row r="3456" s="61" customFormat="1"/>
    <row r="3457" s="61" customFormat="1"/>
    <row r="3458" s="61" customFormat="1"/>
    <row r="3459" s="61" customFormat="1"/>
    <row r="3460" s="61" customFormat="1"/>
    <row r="3461" s="61" customFormat="1"/>
    <row r="3462" s="61" customFormat="1"/>
    <row r="3463" s="61" customFormat="1"/>
    <row r="3464" s="61" customFormat="1"/>
    <row r="3465" s="61" customFormat="1"/>
    <row r="3466" s="61" customFormat="1"/>
    <row r="3467" s="61" customFormat="1"/>
    <row r="3468" s="61" customFormat="1"/>
    <row r="3469" s="61" customFormat="1"/>
    <row r="3470" s="61" customFormat="1"/>
    <row r="3471" s="61" customFormat="1"/>
    <row r="3472" s="61" customFormat="1"/>
    <row r="3473" s="61" customFormat="1"/>
    <row r="3474" s="61" customFormat="1"/>
    <row r="3475" s="61" customFormat="1"/>
    <row r="3476" s="61" customFormat="1"/>
    <row r="3477" s="61" customFormat="1"/>
    <row r="3478" s="61" customFormat="1"/>
    <row r="3479" s="61" customFormat="1"/>
    <row r="3480" s="61" customFormat="1"/>
    <row r="3481" s="61" customFormat="1"/>
    <row r="3482" s="61" customFormat="1"/>
    <row r="3483" s="61" customFormat="1"/>
    <row r="3484" s="61" customFormat="1"/>
    <row r="3485" s="61" customFormat="1"/>
    <row r="3486" s="61" customFormat="1"/>
    <row r="3487" s="61" customFormat="1"/>
    <row r="3488" s="61" customFormat="1"/>
    <row r="3489" s="61" customFormat="1"/>
    <row r="3490" s="61" customFormat="1"/>
    <row r="3491" s="61" customFormat="1"/>
    <row r="3492" s="61" customFormat="1"/>
    <row r="3493" s="61" customFormat="1"/>
    <row r="3494" s="61" customFormat="1"/>
    <row r="3495" s="61" customFormat="1"/>
    <row r="3496" s="61" customFormat="1"/>
    <row r="3497" s="61" customFormat="1"/>
    <row r="3498" s="61" customFormat="1"/>
    <row r="3499" s="61" customFormat="1"/>
    <row r="3500" s="61" customFormat="1"/>
    <row r="3501" s="61" customFormat="1"/>
    <row r="3502" s="61" customFormat="1"/>
    <row r="3503" s="61" customFormat="1"/>
    <row r="3504" s="61" customFormat="1"/>
    <row r="3505" s="61" customFormat="1"/>
    <row r="3506" s="61" customFormat="1"/>
    <row r="3507" s="61" customFormat="1"/>
    <row r="3508" s="61" customFormat="1"/>
    <row r="3509" s="61" customFormat="1"/>
    <row r="3510" s="61" customFormat="1"/>
    <row r="3511" s="61" customFormat="1"/>
    <row r="3512" s="61" customFormat="1"/>
    <row r="3513" s="61" customFormat="1"/>
    <row r="3514" s="61" customFormat="1"/>
    <row r="3515" s="61" customFormat="1"/>
    <row r="3516" s="61" customFormat="1"/>
    <row r="3517" s="61" customFormat="1"/>
    <row r="3518" s="61" customFormat="1"/>
    <row r="3519" s="61" customFormat="1"/>
    <row r="3520" s="61" customFormat="1"/>
    <row r="3521" s="61" customFormat="1"/>
    <row r="3522" s="61" customFormat="1"/>
    <row r="3523" s="61" customFormat="1"/>
    <row r="3524" s="61" customFormat="1"/>
    <row r="3525" s="61" customFormat="1"/>
    <row r="3526" s="61" customFormat="1"/>
    <row r="3527" s="61" customFormat="1"/>
    <row r="3528" s="61" customFormat="1"/>
    <row r="3529" s="61" customFormat="1"/>
    <row r="3530" s="61" customFormat="1"/>
    <row r="3531" s="61" customFormat="1"/>
    <row r="3532" s="61" customFormat="1"/>
    <row r="3533" s="61" customFormat="1"/>
    <row r="3534" s="61" customFormat="1"/>
    <row r="3535" s="61" customFormat="1"/>
    <row r="3536" s="61" customFormat="1"/>
    <row r="3537" s="61" customFormat="1"/>
    <row r="3538" s="61" customFormat="1"/>
    <row r="3539" s="61" customFormat="1"/>
    <row r="3540" s="61" customFormat="1"/>
    <row r="3541" s="61" customFormat="1"/>
    <row r="3542" s="61" customFormat="1"/>
    <row r="3543" s="61" customFormat="1"/>
    <row r="3544" s="61" customFormat="1"/>
    <row r="3545" s="61" customFormat="1"/>
    <row r="3546" s="61" customFormat="1"/>
    <row r="3547" s="61" customFormat="1"/>
    <row r="3548" s="61" customFormat="1"/>
    <row r="3549" s="61" customFormat="1"/>
    <row r="3550" s="61" customFormat="1"/>
    <row r="3551" s="61" customFormat="1"/>
    <row r="3552" s="61" customFormat="1"/>
    <row r="3553" s="61" customFormat="1"/>
    <row r="3554" s="61" customFormat="1"/>
    <row r="3555" s="61" customFormat="1"/>
    <row r="3556" s="61" customFormat="1"/>
    <row r="3557" s="61" customFormat="1"/>
    <row r="3558" s="61" customFormat="1"/>
    <row r="3559" s="61" customFormat="1"/>
    <row r="3560" s="61" customFormat="1"/>
    <row r="3561" s="61" customFormat="1"/>
    <row r="3562" s="61" customFormat="1"/>
    <row r="3563" s="61" customFormat="1"/>
    <row r="3564" s="61" customFormat="1"/>
    <row r="3565" s="61" customFormat="1"/>
    <row r="3566" s="61" customFormat="1"/>
    <row r="3567" s="61" customFormat="1"/>
    <row r="3568" s="61" customFormat="1"/>
    <row r="3569" s="61" customFormat="1"/>
    <row r="3570" s="61" customFormat="1"/>
    <row r="3571" s="61" customFormat="1"/>
    <row r="3572" s="61" customFormat="1"/>
    <row r="3573" s="61" customFormat="1"/>
    <row r="3574" s="61" customFormat="1"/>
    <row r="3575" s="61" customFormat="1"/>
    <row r="3576" s="61" customFormat="1"/>
    <row r="3577" s="61" customFormat="1"/>
    <row r="3578" s="61" customFormat="1"/>
    <row r="3579" s="61" customFormat="1"/>
    <row r="3580" s="61" customFormat="1"/>
    <row r="3581" s="61" customFormat="1"/>
    <row r="3582" s="61" customFormat="1"/>
    <row r="3583" s="61" customFormat="1"/>
    <row r="3584" s="61" customFormat="1"/>
    <row r="3585" s="61" customFormat="1"/>
    <row r="3586" s="61" customFormat="1"/>
    <row r="3587" s="61" customFormat="1"/>
    <row r="3588" s="61" customFormat="1"/>
    <row r="3589" s="61" customFormat="1"/>
    <row r="3590" s="61" customFormat="1"/>
    <row r="3591" s="61" customFormat="1"/>
    <row r="3592" s="61" customFormat="1"/>
    <row r="3593" s="61" customFormat="1"/>
    <row r="3594" s="61" customFormat="1"/>
    <row r="3595" s="61" customFormat="1"/>
    <row r="3596" s="61" customFormat="1"/>
    <row r="3597" s="61" customFormat="1"/>
    <row r="3598" s="61" customFormat="1"/>
    <row r="3599" s="61" customFormat="1"/>
    <row r="3600" s="61" customFormat="1"/>
    <row r="3601" s="61" customFormat="1"/>
    <row r="3602" s="61" customFormat="1"/>
    <row r="3603" s="61" customFormat="1"/>
    <row r="3604" s="61" customFormat="1"/>
    <row r="3605" s="61" customFormat="1"/>
    <row r="3606" s="61" customFormat="1"/>
    <row r="3607" s="61" customFormat="1"/>
    <row r="3608" s="61" customFormat="1"/>
    <row r="3609" s="61" customFormat="1"/>
    <row r="3610" s="61" customFormat="1"/>
    <row r="3611" s="61" customFormat="1"/>
    <row r="3612" s="61" customFormat="1"/>
    <row r="3613" s="61" customFormat="1"/>
    <row r="3614" s="61" customFormat="1"/>
  </sheetData>
  <mergeCells count="19">
    <mergeCell ref="A104:J104"/>
    <mergeCell ref="A207:J207"/>
    <mergeCell ref="A206:J206"/>
    <mergeCell ref="A1:J1"/>
    <mergeCell ref="A126:J126"/>
    <mergeCell ref="A146:J146"/>
    <mergeCell ref="A166:J166"/>
    <mergeCell ref="A186:J186"/>
    <mergeCell ref="A2:J2"/>
    <mergeCell ref="A3:A5"/>
    <mergeCell ref="B3:B4"/>
    <mergeCell ref="C3:G3"/>
    <mergeCell ref="H3:I4"/>
    <mergeCell ref="J3:J4"/>
    <mergeCell ref="C5:H5"/>
    <mergeCell ref="A6:J6"/>
    <mergeCell ref="A34:J34"/>
    <mergeCell ref="A58:J58"/>
    <mergeCell ref="A82:J82"/>
  </mergeCells>
  <hyperlinks>
    <hyperlink ref="A1" location="Inhalt!A1" display="Zurück zum Inhalt" xr:uid="{00000000-0004-0000-0300-000000000000}"/>
    <hyperlink ref="A1:C1" location="Inhalt!A11" display="Zurück zum Inhalt" xr:uid="{00000000-0004-0000-0300-000001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F2</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Inhalt</vt:lpstr>
      <vt:lpstr>Tab. F2-1web</vt:lpstr>
      <vt:lpstr>Tab. F2-2web</vt:lpstr>
      <vt:lpstr>Tab. F2-3web</vt:lpstr>
      <vt:lpstr>Tab. F2-4web</vt:lpstr>
      <vt:lpstr>'Tab. F2-1web'!Druckbereich</vt:lpstr>
      <vt:lpstr>'Tab. F2-2web'!Druckbereich</vt:lpstr>
      <vt:lpstr>'Tab. F2-3web'!Druckbereich</vt:lpstr>
      <vt:lpstr>'Tab. F2-4web'!Druckbereich</vt:lpstr>
    </vt:vector>
  </TitlesOfParts>
  <Company>HIS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 Christian</dc:creator>
  <cp:lastModifiedBy>Brauch, Elias</cp:lastModifiedBy>
  <dcterms:created xsi:type="dcterms:W3CDTF">2022-02-03T12:53:41Z</dcterms:created>
  <dcterms:modified xsi:type="dcterms:W3CDTF">2026-06-11T09:21:04Z</dcterms:modified>
</cp:coreProperties>
</file>