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chmidt8\Desktop\Webtabellen - 2025-10-28\F\"/>
    </mc:Choice>
  </mc:AlternateContent>
  <xr:revisionPtr revIDLastSave="0" documentId="13_ncr:1_{7CF99C33-E5CC-4CDC-8530-AA74DEE483C0}" xr6:coauthVersionLast="47" xr6:coauthVersionMax="47" xr10:uidLastSave="{00000000-0000-0000-0000-000000000000}"/>
  <bookViews>
    <workbookView xWindow="3975" yWindow="3975" windowWidth="38700" windowHeight="15345" tabRatio="635" xr2:uid="{00000000-000D-0000-FFFF-FFFF00000000}"/>
  </bookViews>
  <sheets>
    <sheet name="Inhalt" sheetId="1" r:id="rId1"/>
    <sheet name="Tab. F3-1web" sheetId="3" r:id="rId2"/>
    <sheet name="Tab. F3-2web" sheetId="2" r:id="rId3"/>
    <sheet name="Tab. F3-3web" sheetId="4" r:id="rId4"/>
    <sheet name="Tab. F3-4web" sheetId="5" r:id="rId5"/>
    <sheet name="Tab. F3-5web" sheetId="15" r:id="rId6"/>
    <sheet name="Tab. F3-6web" sheetId="6" r:id="rId7"/>
    <sheet name="Tab. F3-7web" sheetId="14" r:id="rId8"/>
    <sheet name="Tab. F3-8web" sheetId="7" r:id="rId9"/>
    <sheet name="Tab. F3-9web" sheetId="9" r:id="rId10"/>
    <sheet name="Tab. F3-10web" sheetId="10" r:id="rId11"/>
    <sheet name="Tab. F3-11web" sheetId="11" r:id="rId12"/>
    <sheet name="Tab. F3-12web" sheetId="12" r:id="rId13"/>
  </sheets>
  <externalReferences>
    <externalReference r:id="rId14"/>
    <externalReference r:id="rId15"/>
    <externalReference r:id="rId16"/>
    <externalReference r:id="rId17"/>
    <externalReference r:id="rId18"/>
  </externalReferences>
  <definedNames>
    <definedName name="\H" localSheetId="12">#REF!</definedName>
    <definedName name="\H" localSheetId="7">#REF!</definedName>
    <definedName name="\H">#REF!</definedName>
    <definedName name="\L" localSheetId="12">#REF!</definedName>
    <definedName name="\L">#REF!</definedName>
    <definedName name="\M" localSheetId="12">#REF!</definedName>
    <definedName name="\M">#REF!</definedName>
    <definedName name="\Z" localSheetId="12">#REF!</definedName>
    <definedName name="\Z">#REF!</definedName>
    <definedName name="\zzzzzz">#REF!</definedName>
    <definedName name="_?" localSheetId="12">#REF!</definedName>
    <definedName name="_?">#REF!</definedName>
    <definedName name="______________TAB1" localSheetId="12">#REF!</definedName>
    <definedName name="______________TAB1">#REF!</definedName>
    <definedName name="_______BW" localSheetId="12">#REF!</definedName>
    <definedName name="_______BW">#REF!</definedName>
    <definedName name="_______BY" localSheetId="12">#REF!</definedName>
    <definedName name="_______BY">#REF!</definedName>
    <definedName name="_______UNI" localSheetId="12">#REF!</definedName>
    <definedName name="_______UNI">#REF!</definedName>
    <definedName name="______BE_W" localSheetId="12">#REF!</definedName>
    <definedName name="______BE_W">#REF!</definedName>
    <definedName name="______GH" localSheetId="12">#REF!</definedName>
    <definedName name="______GH">#REF!</definedName>
    <definedName name="______PH" localSheetId="12">#REF!</definedName>
    <definedName name="______PH">#REF!</definedName>
    <definedName name="______THEOH" localSheetId="12">#REF!</definedName>
    <definedName name="______THEOH">#REF!</definedName>
    <definedName name="_____BE_O" localSheetId="12">#REF!</definedName>
    <definedName name="_____BE_O">#REF!</definedName>
    <definedName name="_____KH" localSheetId="12">#REF!</definedName>
    <definedName name="_____KH">#REF!</definedName>
    <definedName name="____6_7" localSheetId="12">#REF!</definedName>
    <definedName name="____6_7">#REF!</definedName>
    <definedName name="____BB" localSheetId="12">#REF!</definedName>
    <definedName name="____BB">#REF!</definedName>
    <definedName name="____BERLIN_OST" localSheetId="12">#REF!</definedName>
    <definedName name="____BERLIN_OST">#REF!</definedName>
    <definedName name="____BUND" localSheetId="12">#REF!</definedName>
    <definedName name="____BUND" localSheetId="7">[1]info!#REF!</definedName>
    <definedName name="____BUND">#REF!</definedName>
    <definedName name="____DDR" localSheetId="12">#REF!</definedName>
    <definedName name="____DDR" localSheetId="7">[2]info!#REF!</definedName>
    <definedName name="____DDR">#REF!</definedName>
    <definedName name="____FH" localSheetId="12">#REF!</definedName>
    <definedName name="____FH" localSheetId="7">#REF!</definedName>
    <definedName name="____FH">#REF!</definedName>
    <definedName name="____HB" localSheetId="12">#REF!</definedName>
    <definedName name="____HB">#REF!</definedName>
    <definedName name="____HH" localSheetId="12">#REF!</definedName>
    <definedName name="____HH">#REF!</definedName>
    <definedName name="____POS.1" localSheetId="12">#REF!</definedName>
    <definedName name="____POS.1" localSheetId="7">[2]info!#REF!</definedName>
    <definedName name="____POS.1">#REF!</definedName>
    <definedName name="____VERWFH" localSheetId="12">#REF!</definedName>
    <definedName name="____VERWFH" localSheetId="7">#REF!</definedName>
    <definedName name="____VERWFH">#REF!</definedName>
    <definedName name="___7_5" localSheetId="12">#REF!</definedName>
    <definedName name="___7_5">#REF!</definedName>
    <definedName name="___BY" localSheetId="12">#REF!</definedName>
    <definedName name="___BY">#REF!</definedName>
    <definedName name="___C22b7" localSheetId="12">#REF!</definedName>
    <definedName name="___C22b7">#REF!</definedName>
    <definedName name="___HE" localSheetId="12">#REF!</definedName>
    <definedName name="___HE">#REF!</definedName>
    <definedName name="___MV" localSheetId="12">#REF!</definedName>
    <definedName name="___MV">#REF!</definedName>
    <definedName name="___NI" localSheetId="12">#REF!</definedName>
    <definedName name="___NI">#REF!</definedName>
    <definedName name="___NW" localSheetId="12">#REF!</definedName>
    <definedName name="___NW">#REF!</definedName>
    <definedName name="___RP" localSheetId="12">#REF!</definedName>
    <definedName name="___RP">#REF!</definedName>
    <definedName name="___SL" localSheetId="12">#REF!</definedName>
    <definedName name="___SL">#REF!</definedName>
    <definedName name="___SN" localSheetId="12">#REF!</definedName>
    <definedName name="___SN">#REF!</definedName>
    <definedName name="___ST" localSheetId="12">#REF!</definedName>
    <definedName name="___ST">#REF!</definedName>
    <definedName name="__123Graph_A" localSheetId="11">#REF!</definedName>
    <definedName name="__123Graph_A" localSheetId="12">#REF!</definedName>
    <definedName name="__123Graph_A" localSheetId="5">#REF!</definedName>
    <definedName name="__123Graph_A" localSheetId="6">#REF!</definedName>
    <definedName name="__123Graph_A" localSheetId="7">[3]Daten!#REF!</definedName>
    <definedName name="__123Graph_A" localSheetId="9">#REF!</definedName>
    <definedName name="__123Graph_A">#REF!</definedName>
    <definedName name="__123Graph_AL™SCH1" localSheetId="11">#REF!</definedName>
    <definedName name="__123Graph_AL™SCH1" localSheetId="12">#REF!</definedName>
    <definedName name="__123Graph_AL™SCH1" localSheetId="5">#REF!</definedName>
    <definedName name="__123Graph_AL™SCH1" localSheetId="7">[4]daten!#REF!</definedName>
    <definedName name="__123Graph_AL™SCH1" localSheetId="9">#REF!</definedName>
    <definedName name="__123Graph_AL™SCH1">#REF!</definedName>
    <definedName name="__123Graph_AL™SCH2" localSheetId="11">#REF!</definedName>
    <definedName name="__123Graph_AL™SCH2" localSheetId="12">#REF!</definedName>
    <definedName name="__123Graph_AL™SCH2" localSheetId="5">#REF!</definedName>
    <definedName name="__123Graph_AL™SCH2" localSheetId="7">[4]daten!#REF!</definedName>
    <definedName name="__123Graph_AL™SCH2">#REF!</definedName>
    <definedName name="__123Graph_AL™SCH3" localSheetId="11">#REF!</definedName>
    <definedName name="__123Graph_AL™SCH3" localSheetId="12">#REF!</definedName>
    <definedName name="__123Graph_AL™SCH3" localSheetId="5">#REF!</definedName>
    <definedName name="__123Graph_AL™SCH3" localSheetId="7">[4]daten!#REF!</definedName>
    <definedName name="__123Graph_AL™SCH3">#REF!</definedName>
    <definedName name="__123Graph_AL™SCH4" localSheetId="11">#REF!</definedName>
    <definedName name="__123Graph_AL™SCH4" localSheetId="12">#REF!</definedName>
    <definedName name="__123Graph_AL™SCH4" localSheetId="5">#REF!</definedName>
    <definedName name="__123Graph_AL™SCH4" localSheetId="7">[4]daten!#REF!</definedName>
    <definedName name="__123Graph_AL™SCH4">#REF!</definedName>
    <definedName name="__123Graph_AL™SCH5" localSheetId="11">#REF!</definedName>
    <definedName name="__123Graph_AL™SCH5" localSheetId="12">#REF!</definedName>
    <definedName name="__123Graph_AL™SCH5" localSheetId="5">#REF!</definedName>
    <definedName name="__123Graph_AL™SCH5" localSheetId="7">[4]daten!#REF!</definedName>
    <definedName name="__123Graph_AL™SCH5">#REF!</definedName>
    <definedName name="__123Graph_AL™SCH6" localSheetId="11">#REF!</definedName>
    <definedName name="__123Graph_AL™SCH6" localSheetId="12">#REF!</definedName>
    <definedName name="__123Graph_AL™SCH6" localSheetId="5">#REF!</definedName>
    <definedName name="__123Graph_AL™SCH6" localSheetId="7">[4]daten!#REF!</definedName>
    <definedName name="__123Graph_AL™SCH6">#REF!</definedName>
    <definedName name="__123Graph_B" localSheetId="11">#REF!</definedName>
    <definedName name="__123Graph_B" localSheetId="12">#REF!</definedName>
    <definedName name="__123Graph_B" localSheetId="5">#REF!</definedName>
    <definedName name="__123Graph_B" localSheetId="6">#REF!</definedName>
    <definedName name="__123Graph_B" localSheetId="7">[3]Daten!#REF!</definedName>
    <definedName name="__123Graph_B" localSheetId="9">#REF!</definedName>
    <definedName name="__123Graph_B">#REF!</definedName>
    <definedName name="__123Graph_BL™SCH5" localSheetId="11">#REF!</definedName>
    <definedName name="__123Graph_BL™SCH5" localSheetId="12">#REF!</definedName>
    <definedName name="__123Graph_BL™SCH5" localSheetId="5">#REF!</definedName>
    <definedName name="__123Graph_BL™SCH5" localSheetId="7">[4]daten!#REF!</definedName>
    <definedName name="__123Graph_BL™SCH5">#REF!</definedName>
    <definedName name="__123Graph_BL™SCH6" localSheetId="11">#REF!</definedName>
    <definedName name="__123Graph_BL™SCH6" localSheetId="12">#REF!</definedName>
    <definedName name="__123Graph_BL™SCH6" localSheetId="5">#REF!</definedName>
    <definedName name="__123Graph_BL™SCH6" localSheetId="7">[4]daten!#REF!</definedName>
    <definedName name="__123Graph_BL™SCH6">#REF!</definedName>
    <definedName name="__123Graph_C" localSheetId="11">#REF!</definedName>
    <definedName name="__123Graph_C" localSheetId="12">#REF!</definedName>
    <definedName name="__123Graph_C" localSheetId="5">#REF!</definedName>
    <definedName name="__123Graph_C" localSheetId="6">#REF!</definedName>
    <definedName name="__123Graph_C" localSheetId="7">[3]Daten!#REF!</definedName>
    <definedName name="__123Graph_C" localSheetId="9">#REF!</definedName>
    <definedName name="__123Graph_C">#REF!</definedName>
    <definedName name="__123Graph_CL™SCH5" localSheetId="11">#REF!</definedName>
    <definedName name="__123Graph_CL™SCH5" localSheetId="12">#REF!</definedName>
    <definedName name="__123Graph_CL™SCH5" localSheetId="5">#REF!</definedName>
    <definedName name="__123Graph_CL™SCH5" localSheetId="7">[4]daten!#REF!</definedName>
    <definedName name="__123Graph_CL™SCH5">#REF!</definedName>
    <definedName name="__123Graph_CL™SCH6" localSheetId="11">#REF!</definedName>
    <definedName name="__123Graph_CL™SCH6" localSheetId="12">#REF!</definedName>
    <definedName name="__123Graph_CL™SCH6" localSheetId="5">#REF!</definedName>
    <definedName name="__123Graph_CL™SCH6" localSheetId="7">[4]daten!#REF!</definedName>
    <definedName name="__123Graph_CL™SCH6">#REF!</definedName>
    <definedName name="__123Graph_D" localSheetId="11">#REF!</definedName>
    <definedName name="__123Graph_D" localSheetId="12">#REF!</definedName>
    <definedName name="__123Graph_D" localSheetId="5">#REF!</definedName>
    <definedName name="__123Graph_D" localSheetId="6">#REF!</definedName>
    <definedName name="__123Graph_D" localSheetId="7">[3]Daten!#REF!</definedName>
    <definedName name="__123Graph_D" localSheetId="9">#REF!</definedName>
    <definedName name="__123Graph_D">#REF!</definedName>
    <definedName name="__123Graph_DL™SCH5" localSheetId="11">#REF!</definedName>
    <definedName name="__123Graph_DL™SCH5" localSheetId="12">#REF!</definedName>
    <definedName name="__123Graph_DL™SCH5" localSheetId="5">#REF!</definedName>
    <definedName name="__123Graph_DL™SCH5" localSheetId="7">[4]daten!#REF!</definedName>
    <definedName name="__123Graph_DL™SCH5">#REF!</definedName>
    <definedName name="__123Graph_DL™SCH6" localSheetId="11">#REF!</definedName>
    <definedName name="__123Graph_DL™SCH6" localSheetId="12">#REF!</definedName>
    <definedName name="__123Graph_DL™SCH6" localSheetId="5">#REF!</definedName>
    <definedName name="__123Graph_DL™SCH6" localSheetId="7">[4]daten!#REF!</definedName>
    <definedName name="__123Graph_DL™SCH6">#REF!</definedName>
    <definedName name="__123Graph_E" localSheetId="11">#REF!</definedName>
    <definedName name="__123Graph_E" localSheetId="12">#REF!</definedName>
    <definedName name="__123Graph_E" localSheetId="5">#REF!</definedName>
    <definedName name="__123Graph_E" localSheetId="6">#REF!</definedName>
    <definedName name="__123Graph_E" localSheetId="7">[3]Daten!#REF!</definedName>
    <definedName name="__123Graph_E" localSheetId="9">#REF!</definedName>
    <definedName name="__123Graph_E">#REF!</definedName>
    <definedName name="__123Graph_F" localSheetId="11">#REF!</definedName>
    <definedName name="__123Graph_F" localSheetId="12">#REF!</definedName>
    <definedName name="__123Graph_F" localSheetId="5">#REF!</definedName>
    <definedName name="__123Graph_F" localSheetId="6">#REF!</definedName>
    <definedName name="__123Graph_F" localSheetId="7">[3]Daten!#REF!</definedName>
    <definedName name="__123Graph_F" localSheetId="9">#REF!</definedName>
    <definedName name="__123Graph_F">#REF!</definedName>
    <definedName name="__123Graph_X" localSheetId="11">#REF!</definedName>
    <definedName name="__123Graph_X" localSheetId="12">#REF!</definedName>
    <definedName name="__123Graph_X" localSheetId="5">#REF!</definedName>
    <definedName name="__123Graph_X" localSheetId="6">#REF!</definedName>
    <definedName name="__123Graph_X" localSheetId="7">[3]Daten!#REF!</definedName>
    <definedName name="__123Graph_X" localSheetId="9">#REF!</definedName>
    <definedName name="__123Graph_X">#REF!</definedName>
    <definedName name="__123Graph_XL™SCH3" localSheetId="11">#REF!</definedName>
    <definedName name="__123Graph_XL™SCH3" localSheetId="12">#REF!</definedName>
    <definedName name="__123Graph_XL™SCH3" localSheetId="5">#REF!</definedName>
    <definedName name="__123Graph_XL™SCH3" localSheetId="7">[4]daten!#REF!</definedName>
    <definedName name="__123Graph_XL™SCH3">#REF!</definedName>
    <definedName name="__123Graph_XL™SCH4" localSheetId="11">#REF!</definedName>
    <definedName name="__123Graph_XL™SCH4" localSheetId="12">#REF!</definedName>
    <definedName name="__123Graph_XL™SCH4" localSheetId="5">#REF!</definedName>
    <definedName name="__123Graph_XL™SCH4" localSheetId="7">[4]daten!#REF!</definedName>
    <definedName name="__123Graph_XL™SCH4">#REF!</definedName>
    <definedName name="__C22b7" localSheetId="11">#REF!</definedName>
    <definedName name="__C22b7" localSheetId="12">#REF!</definedName>
    <definedName name="__C22b7" localSheetId="5">#REF!</definedName>
    <definedName name="__C22b7" localSheetId="9">#REF!</definedName>
    <definedName name="__C22b7">#REF!</definedName>
    <definedName name="__SH" localSheetId="12">#REF!</definedName>
    <definedName name="__SH">#REF!</definedName>
    <definedName name="__TAB1" localSheetId="12">#REF!</definedName>
    <definedName name="__TAB1">#REF!</definedName>
    <definedName name="__TH" localSheetId="12">#REF!</definedName>
    <definedName name="__TH">#REF!</definedName>
    <definedName name="_1__123Graph_A17_2.CGM" localSheetId="12">#REF!</definedName>
    <definedName name="_1__123Graph_A17_2.CGM" localSheetId="7">'[5]schaubild seite 29'!#REF!</definedName>
    <definedName name="_1__123Graph_A17_2.CGM">#REF!</definedName>
    <definedName name="_7__123Graph_A17_2.CGM" localSheetId="11">#REF!</definedName>
    <definedName name="_8__123Graph_A17_2.CGM" localSheetId="11">#REF!</definedName>
    <definedName name="_8__123Graph_A17_2.CGM" localSheetId="5">#REF!</definedName>
    <definedName name="_AMO_UniqueIdentifier">"'1252ebff-285e-489e-a29a-431e1cdd0587'"</definedName>
    <definedName name="_C22b7" localSheetId="11">#REF!</definedName>
    <definedName name="_C22b7" localSheetId="12">#REF!</definedName>
    <definedName name="_C22b7" localSheetId="5">#REF!</definedName>
    <definedName name="_C22b7" localSheetId="9">#REF!</definedName>
    <definedName name="_C22b7">#REF!</definedName>
    <definedName name="_Fill" localSheetId="11">#REF!</definedName>
    <definedName name="_Fill" localSheetId="12">#REF!</definedName>
    <definedName name="_Fill" localSheetId="5">#REF!</definedName>
    <definedName name="_Fill" localSheetId="6">#REF!</definedName>
    <definedName name="_Fill" localSheetId="9">#REF!</definedName>
    <definedName name="_Fill">#REF!</definedName>
    <definedName name="_xlnm._FilterDatabase" localSheetId="12">#REF!</definedName>
    <definedName name="_xlnm._FilterDatabase">#REF!</definedName>
    <definedName name="_Key1" localSheetId="11">#REF!</definedName>
    <definedName name="_Key1" localSheetId="12">#REF!</definedName>
    <definedName name="_Key1" localSheetId="1">#REF!</definedName>
    <definedName name="_Key1" localSheetId="5">#REF!</definedName>
    <definedName name="_Key1" localSheetId="9">#REF!</definedName>
    <definedName name="_Key1">#REF!</definedName>
    <definedName name="_Order1">0</definedName>
    <definedName name="_Sort" localSheetId="11">#REF!</definedName>
    <definedName name="_Sort" localSheetId="12">#REF!</definedName>
    <definedName name="_Sort" localSheetId="1">#REF!</definedName>
    <definedName name="_Sort" localSheetId="5">#REF!</definedName>
    <definedName name="_Sort" localSheetId="9">#REF!</definedName>
    <definedName name="_Sort">#REF!</definedName>
    <definedName name="_TAB1" localSheetId="11">#REF!</definedName>
    <definedName name="_TAB1" localSheetId="12">#REF!</definedName>
    <definedName name="_TAB1" localSheetId="5">#REF!</definedName>
    <definedName name="_TAB1" localSheetId="9">#REF!</definedName>
    <definedName name="_TAB1">#REF!</definedName>
    <definedName name="Abschluss" localSheetId="11">#REF!</definedName>
    <definedName name="Abschluss" localSheetId="12">#REF!</definedName>
    <definedName name="Abschluss" localSheetId="5">#REF!</definedName>
    <definedName name="Abschluss" localSheetId="9">#REF!</definedName>
    <definedName name="Abschluss">#REF!</definedName>
    <definedName name="Abschlussart" localSheetId="11">#REF!</definedName>
    <definedName name="Abschlussart" localSheetId="12">#REF!</definedName>
    <definedName name="Abschlussart" localSheetId="5">#REF!</definedName>
    <definedName name="Abschlussart" localSheetId="9">#REF!</definedName>
    <definedName name="Abschlussart">#REF!</definedName>
    <definedName name="Alter" localSheetId="11">#REF!</definedName>
    <definedName name="Alter" localSheetId="12">#REF!</definedName>
    <definedName name="Alter" localSheetId="5">#REF!</definedName>
    <definedName name="Alter" localSheetId="9">#REF!</definedName>
    <definedName name="Alter">#REF!</definedName>
    <definedName name="BaMa_Key" localSheetId="11">#REF!</definedName>
    <definedName name="BaMa_Key" localSheetId="12">#REF!</definedName>
    <definedName name="BaMa_Key" localSheetId="5">#REF!</definedName>
    <definedName name="BaMa_Key" localSheetId="9">#REF!</definedName>
    <definedName name="BaMa_Key">#REF!</definedName>
    <definedName name="bb" localSheetId="12">#REF!</definedName>
    <definedName name="bb">#REF!</definedName>
    <definedName name="Bereiche" localSheetId="12">#REF!</definedName>
    <definedName name="Bereiche">#REF!</definedName>
    <definedName name="Bestanden_Insg" localSheetId="12">#REF!</definedName>
    <definedName name="Bestanden_Insg">#REF!</definedName>
    <definedName name="Bestanden_Weibl" localSheetId="12">#REF!</definedName>
    <definedName name="Bestanden_Weibl">#REF!</definedName>
    <definedName name="BFS_Insg" localSheetId="11">#REF!</definedName>
    <definedName name="BFS_Insg" localSheetId="12">#REF!</definedName>
    <definedName name="BFS_Insg" localSheetId="5">#REF!</definedName>
    <definedName name="BFS_Insg" localSheetId="9">#REF!</definedName>
    <definedName name="BFS_Insg">#REF!</definedName>
    <definedName name="BFS_Schlüssel" localSheetId="11">#REF!</definedName>
    <definedName name="BFS_Schlüssel" localSheetId="12">#REF!</definedName>
    <definedName name="BFS_Schlüssel" localSheetId="5">#REF!</definedName>
    <definedName name="BFS_Schlüssel" localSheetId="9">#REF!</definedName>
    <definedName name="BFS_Schlüssel">#REF!</definedName>
    <definedName name="BFS_Weibl" localSheetId="11">#REF!</definedName>
    <definedName name="BFS_Weibl" localSheetId="12">#REF!</definedName>
    <definedName name="BFS_Weibl" localSheetId="5">#REF!</definedName>
    <definedName name="BFS_Weibl" localSheetId="9">#REF!</definedName>
    <definedName name="BFS_Weibl">#REF!</definedName>
    <definedName name="BGJ_Daten_Insg" localSheetId="11">#REF!</definedName>
    <definedName name="BGJ_Daten_Insg" localSheetId="12">#REF!</definedName>
    <definedName name="BGJ_Daten_Insg" localSheetId="5">#REF!</definedName>
    <definedName name="BGJ_Daten_Insg" localSheetId="9">#REF!</definedName>
    <definedName name="BGJ_Daten_Insg">#REF!</definedName>
    <definedName name="BGJ_Daten_Weibl" localSheetId="11">#REF!</definedName>
    <definedName name="BGJ_Daten_Weibl" localSheetId="12">#REF!</definedName>
    <definedName name="BGJ_Daten_Weibl" localSheetId="5">#REF!</definedName>
    <definedName name="BGJ_Daten_Weibl" localSheetId="9">#REF!</definedName>
    <definedName name="BGJ_Daten_Weibl">#REF!</definedName>
    <definedName name="BGJ_Schlüssel" localSheetId="11">#REF!</definedName>
    <definedName name="BGJ_Schlüssel" localSheetId="12">#REF!</definedName>
    <definedName name="BGJ_Schlüssel" localSheetId="5">#REF!</definedName>
    <definedName name="BGJ_Schlüssel" localSheetId="9">#REF!</definedName>
    <definedName name="BGJ_Schlüssel">#REF!</definedName>
    <definedName name="BS_Insg" localSheetId="11">#REF!</definedName>
    <definedName name="BS_Insg" localSheetId="12">#REF!</definedName>
    <definedName name="BS_Insg" localSheetId="5">#REF!</definedName>
    <definedName name="BS_Insg" localSheetId="9">#REF!</definedName>
    <definedName name="BS_Insg">#REF!</definedName>
    <definedName name="BS_Schlüssel" localSheetId="11">#REF!</definedName>
    <definedName name="BS_Schlüssel" localSheetId="12">#REF!</definedName>
    <definedName name="BS_Schlüssel" localSheetId="5">#REF!</definedName>
    <definedName name="BS_Schlüssel" localSheetId="9">#REF!</definedName>
    <definedName name="BS_Schlüssel">#REF!</definedName>
    <definedName name="BS_Weibl" localSheetId="11">#REF!</definedName>
    <definedName name="BS_Weibl" localSheetId="12">#REF!</definedName>
    <definedName name="BS_Weibl" localSheetId="5">#REF!</definedName>
    <definedName name="BS_Weibl" localSheetId="9">#REF!</definedName>
    <definedName name="BS_Weibl">#REF!</definedName>
    <definedName name="bunt" localSheetId="12">#REF!</definedName>
    <definedName name="bunt" localSheetId="7">[1]info!#REF!</definedName>
    <definedName name="bunt">#REF!</definedName>
    <definedName name="C1.1a" localSheetId="11">#REF!</definedName>
    <definedName name="C1.1a" localSheetId="12">#REF!</definedName>
    <definedName name="C1.1a" localSheetId="5">#REF!</definedName>
    <definedName name="C1.1a" localSheetId="9">#REF!</definedName>
    <definedName name="C1.1a">#REF!</definedName>
    <definedName name="Daten_Insg" localSheetId="12">+#REF!</definedName>
    <definedName name="Daten_Insg">+#REF!</definedName>
    <definedName name="DOKPROT" localSheetId="11">#REF!</definedName>
    <definedName name="DOKPROT" localSheetId="12">#REF!</definedName>
    <definedName name="DOKPROT" localSheetId="5">#REF!</definedName>
    <definedName name="DOKPROT" localSheetId="9">#REF!</definedName>
    <definedName name="DOKPROT">#REF!</definedName>
    <definedName name="drei_jährige_FS_Insg" localSheetId="11">#REF!</definedName>
    <definedName name="drei_jährige_FS_Insg" localSheetId="12">#REF!</definedName>
    <definedName name="drei_jährige_FS_Insg" localSheetId="5">#REF!</definedName>
    <definedName name="drei_jährige_FS_Insg" localSheetId="9">#REF!</definedName>
    <definedName name="drei_jährige_FS_Insg">#REF!</definedName>
    <definedName name="drei_jährige_FS_Schlüssel" localSheetId="11">#REF!</definedName>
    <definedName name="drei_jährige_FS_Schlüssel" localSheetId="12">#REF!</definedName>
    <definedName name="drei_jährige_FS_Schlüssel" localSheetId="5">#REF!</definedName>
    <definedName name="drei_jährige_FS_Schlüssel" localSheetId="9">#REF!</definedName>
    <definedName name="drei_jährige_FS_Schlüssel">#REF!</definedName>
    <definedName name="drei_jährige_FS_Weibl" localSheetId="11">#REF!</definedName>
    <definedName name="drei_jährige_FS_Weibl" localSheetId="12">#REF!</definedName>
    <definedName name="drei_jährige_FS_Weibl" localSheetId="5">#REF!</definedName>
    <definedName name="drei_jährige_FS_Weibl" localSheetId="9">#REF!</definedName>
    <definedName name="drei_jährige_FS_Weibl">#REF!</definedName>
    <definedName name="DRU_2.2NEU" localSheetId="12">#REF!</definedName>
    <definedName name="DRU_2.2NEU">#REF!</definedName>
    <definedName name="DRU1_1" localSheetId="12">#REF!</definedName>
    <definedName name="DRU1_1">#REF!</definedName>
    <definedName name="DRU1_2" localSheetId="12">#REF!</definedName>
    <definedName name="DRU1_2">#REF!</definedName>
    <definedName name="DRU1_3" localSheetId="12">#REF!</definedName>
    <definedName name="DRU1_3">#REF!</definedName>
    <definedName name="DRU1_4" localSheetId="12">#REF!</definedName>
    <definedName name="DRU1_4">#REF!</definedName>
    <definedName name="DRU2_1" localSheetId="12">#REF!</definedName>
    <definedName name="DRU2_1">#REF!</definedName>
    <definedName name="DRU2_2" localSheetId="12">#REF!</definedName>
    <definedName name="DRU2_2">#REF!</definedName>
    <definedName name="DRU2_2X" localSheetId="12">#REF!</definedName>
    <definedName name="DRU2_2X">#REF!</definedName>
    <definedName name="DRUAU01" localSheetId="11">#REF!</definedName>
    <definedName name="DRUAU01" localSheetId="12">#REF!</definedName>
    <definedName name="DRUAU01" localSheetId="5">#REF!</definedName>
    <definedName name="DRUAU01" localSheetId="9">#REF!</definedName>
    <definedName name="DRUAU01">#REF!</definedName>
    <definedName name="DRUAU02" localSheetId="11">#REF!</definedName>
    <definedName name="DRUAU02" localSheetId="12">#REF!</definedName>
    <definedName name="DRUAU02" localSheetId="5">#REF!</definedName>
    <definedName name="DRUAU02" localSheetId="9">#REF!</definedName>
    <definedName name="DRUAU02">#REF!</definedName>
    <definedName name="DRUAU03" localSheetId="11">#REF!</definedName>
    <definedName name="DRUAU03" localSheetId="12">#REF!</definedName>
    <definedName name="DRUAU03" localSheetId="5">#REF!</definedName>
    <definedName name="DRUAU03" localSheetId="9">#REF!</definedName>
    <definedName name="DRUAU03">#REF!</definedName>
    <definedName name="DRUAU04" localSheetId="11">#REF!</definedName>
    <definedName name="DRUAU04" localSheetId="12">#REF!</definedName>
    <definedName name="DRUAU04" localSheetId="5">#REF!</definedName>
    <definedName name="DRUAU04" localSheetId="9">#REF!</definedName>
    <definedName name="DRUAU04">#REF!</definedName>
    <definedName name="DRUAU04A" localSheetId="11">#REF!</definedName>
    <definedName name="DRUAU04A" localSheetId="12">#REF!</definedName>
    <definedName name="DRUAU04A" localSheetId="5">#REF!</definedName>
    <definedName name="DRUAU04A" localSheetId="9">#REF!</definedName>
    <definedName name="DRUAU04A">#REF!</definedName>
    <definedName name="DRUAU05" localSheetId="11">#REF!</definedName>
    <definedName name="DRUAU05" localSheetId="12">#REF!</definedName>
    <definedName name="DRUAU05" localSheetId="5">#REF!</definedName>
    <definedName name="DRUAU05" localSheetId="9">#REF!</definedName>
    <definedName name="DRUAU05">#REF!</definedName>
    <definedName name="DRUAU06" localSheetId="11">#REF!</definedName>
    <definedName name="DRUAU06" localSheetId="12">#REF!</definedName>
    <definedName name="DRUAU06" localSheetId="5">#REF!</definedName>
    <definedName name="DRUAU06" localSheetId="9">#REF!</definedName>
    <definedName name="DRUAU06">#REF!</definedName>
    <definedName name="DRUAU06A" localSheetId="11">#REF!</definedName>
    <definedName name="DRUAU06A" localSheetId="12">#REF!</definedName>
    <definedName name="DRUAU06A" localSheetId="5">#REF!</definedName>
    <definedName name="DRUAU06A" localSheetId="9">#REF!</definedName>
    <definedName name="DRUAU06A">#REF!</definedName>
    <definedName name="druau5" localSheetId="12">#REF!</definedName>
    <definedName name="druau5">#REF!</definedName>
    <definedName name="DRUCK" localSheetId="12">#REF!</definedName>
    <definedName name="DRUCK">#REF!</definedName>
    <definedName name="DRUCK_?" localSheetId="12">#REF!</definedName>
    <definedName name="DRUCK_?" localSheetId="7">[2]info!#REF!</definedName>
    <definedName name="DRUCK_?">#REF!</definedName>
    <definedName name="DRUCK_2" localSheetId="12">#REF!</definedName>
    <definedName name="DRUCK_2" localSheetId="7">#REF!</definedName>
    <definedName name="DRUCK_2">#REF!</definedName>
    <definedName name="DRUCK_3" localSheetId="12">#REF!</definedName>
    <definedName name="DRUCK_3">#REF!</definedName>
    <definedName name="DRUCK_4" localSheetId="12">#REF!</definedName>
    <definedName name="DRUCK_4">#REF!</definedName>
    <definedName name="DRUCK_5" localSheetId="12">#REF!</definedName>
    <definedName name="DRUCK_5">#REF!</definedName>
    <definedName name="DRUCK_BERLIN_OS" localSheetId="12">#REF!</definedName>
    <definedName name="DRUCK_BERLIN_OS">#REF!</definedName>
    <definedName name="DRUCK_DATENREPO" localSheetId="12">#REF!</definedName>
    <definedName name="DRUCK_DATENREPO" localSheetId="7">[1]info!#REF!</definedName>
    <definedName name="DRUCK_DATENREPO">#REF!</definedName>
    <definedName name="DRUCK_EUROPEAN" localSheetId="12">#REF!</definedName>
    <definedName name="DRUCK_EUROPEAN" localSheetId="7">[1]info!#REF!</definedName>
    <definedName name="DRUCK_EUROPEAN">#REF!</definedName>
    <definedName name="DRUCK01" localSheetId="11">#REF!</definedName>
    <definedName name="DRUCK01" localSheetId="12">#REF!</definedName>
    <definedName name="DRUCK01" localSheetId="5">#REF!</definedName>
    <definedName name="DRUCK01" localSheetId="9">#REF!</definedName>
    <definedName name="DRUCK01">#REF!</definedName>
    <definedName name="DRUCK02" localSheetId="11">#REF!</definedName>
    <definedName name="DRUCK02" localSheetId="12">#REF!</definedName>
    <definedName name="DRUCK02" localSheetId="5">#REF!</definedName>
    <definedName name="DRUCK02" localSheetId="9">#REF!</definedName>
    <definedName name="DRUCK02">#REF!</definedName>
    <definedName name="DRUCK03" localSheetId="11">#REF!</definedName>
    <definedName name="DRUCK03" localSheetId="12">#REF!</definedName>
    <definedName name="DRUCK03" localSheetId="5">#REF!</definedName>
    <definedName name="DRUCK03" localSheetId="9">#REF!</definedName>
    <definedName name="DRUCK03">#REF!</definedName>
    <definedName name="DRUCK04" localSheetId="11">#REF!</definedName>
    <definedName name="DRUCK04" localSheetId="12">#REF!</definedName>
    <definedName name="DRUCK04" localSheetId="5">#REF!</definedName>
    <definedName name="DRUCK04" localSheetId="9">#REF!</definedName>
    <definedName name="DRUCK04">#REF!</definedName>
    <definedName name="DRUCK05" localSheetId="11">#REF!</definedName>
    <definedName name="DRUCK05" localSheetId="12">#REF!</definedName>
    <definedName name="DRUCK05" localSheetId="5">#REF!</definedName>
    <definedName name="DRUCK05" localSheetId="9">#REF!</definedName>
    <definedName name="DRUCK05">#REF!</definedName>
    <definedName name="DRUCK06" localSheetId="11">#REF!</definedName>
    <definedName name="DRUCK06" localSheetId="12">#REF!</definedName>
    <definedName name="DRUCK06" localSheetId="5">#REF!</definedName>
    <definedName name="DRUCK06" localSheetId="9">#REF!</definedName>
    <definedName name="DRUCK06">#REF!</definedName>
    <definedName name="DRUCK07" localSheetId="11">#REF!</definedName>
    <definedName name="DRUCK07" localSheetId="12">#REF!</definedName>
    <definedName name="DRUCK07" localSheetId="5">#REF!</definedName>
    <definedName name="DRUCK07" localSheetId="9">#REF!</definedName>
    <definedName name="DRUCK07">#REF!</definedName>
    <definedName name="DRUCK08" localSheetId="11">#REF!</definedName>
    <definedName name="DRUCK08" localSheetId="12">#REF!</definedName>
    <definedName name="DRUCK08" localSheetId="5">#REF!</definedName>
    <definedName name="DRUCK08" localSheetId="9">#REF!</definedName>
    <definedName name="DRUCK08">#REF!</definedName>
    <definedName name="DRUCK09" localSheetId="11">#REF!</definedName>
    <definedName name="DRUCK09" localSheetId="12">#REF!</definedName>
    <definedName name="DRUCK09" localSheetId="5">#REF!</definedName>
    <definedName name="DRUCK09" localSheetId="9">#REF!</definedName>
    <definedName name="DRUCK09">#REF!</definedName>
    <definedName name="DRUCK10" localSheetId="11">#REF!</definedName>
    <definedName name="DRUCK10" localSheetId="12">#REF!</definedName>
    <definedName name="DRUCK10" localSheetId="5">#REF!</definedName>
    <definedName name="DRUCK10" localSheetId="9">#REF!</definedName>
    <definedName name="DRUCK10">#REF!</definedName>
    <definedName name="DRUCK11" localSheetId="11">#REF!</definedName>
    <definedName name="DRUCK11" localSheetId="12">#REF!</definedName>
    <definedName name="DRUCK11" localSheetId="5">#REF!</definedName>
    <definedName name="DRUCK11" localSheetId="9">#REF!</definedName>
    <definedName name="DRUCK11">#REF!</definedName>
    <definedName name="DRUCK11A" localSheetId="11">#REF!</definedName>
    <definedName name="DRUCK11A" localSheetId="12">#REF!</definedName>
    <definedName name="DRUCK11A" localSheetId="5">#REF!</definedName>
    <definedName name="DRUCK11A" localSheetId="9">#REF!</definedName>
    <definedName name="DRUCK11A">#REF!</definedName>
    <definedName name="DRUCK11B" localSheetId="11">#REF!</definedName>
    <definedName name="DRUCK11B" localSheetId="12">#REF!</definedName>
    <definedName name="DRUCK11B" localSheetId="5">#REF!</definedName>
    <definedName name="DRUCK11B" localSheetId="9">#REF!</definedName>
    <definedName name="DRUCK11B">#REF!</definedName>
    <definedName name="DRUCK12" localSheetId="11">#REF!</definedName>
    <definedName name="DRUCK12" localSheetId="12">#REF!</definedName>
    <definedName name="DRUCK12" localSheetId="5">#REF!</definedName>
    <definedName name="DRUCK12" localSheetId="9">#REF!</definedName>
    <definedName name="DRUCK12">#REF!</definedName>
    <definedName name="DRUCK13" localSheetId="11">#REF!</definedName>
    <definedName name="DRUCK13" localSheetId="12">#REF!</definedName>
    <definedName name="DRUCK13" localSheetId="5">#REF!</definedName>
    <definedName name="DRUCK13" localSheetId="9">#REF!</definedName>
    <definedName name="DRUCK13">#REF!</definedName>
    <definedName name="DRUCK14" localSheetId="11">#REF!</definedName>
    <definedName name="DRUCK14" localSheetId="12">#REF!</definedName>
    <definedName name="DRUCK14" localSheetId="5">#REF!</definedName>
    <definedName name="DRUCK14" localSheetId="9">#REF!</definedName>
    <definedName name="DRUCK14">#REF!</definedName>
    <definedName name="DRUCK15" localSheetId="11">#REF!</definedName>
    <definedName name="DRUCK15" localSheetId="12">#REF!</definedName>
    <definedName name="DRUCK15" localSheetId="5">#REF!</definedName>
    <definedName name="DRUCK15" localSheetId="9">#REF!</definedName>
    <definedName name="DRUCK15">#REF!</definedName>
    <definedName name="DRUCK16" localSheetId="11">#REF!</definedName>
    <definedName name="DRUCK16" localSheetId="12">#REF!</definedName>
    <definedName name="DRUCK16" localSheetId="5">#REF!</definedName>
    <definedName name="DRUCK16" localSheetId="9">#REF!</definedName>
    <definedName name="DRUCK16">#REF!</definedName>
    <definedName name="DRUCK17" localSheetId="11">#REF!</definedName>
    <definedName name="DRUCK17" localSheetId="12">#REF!</definedName>
    <definedName name="DRUCK17" localSheetId="5">#REF!</definedName>
    <definedName name="DRUCK17" localSheetId="9">#REF!</definedName>
    <definedName name="DRUCK17">#REF!</definedName>
    <definedName name="DRUCK18" localSheetId="11">#REF!</definedName>
    <definedName name="DRUCK18" localSheetId="12">#REF!</definedName>
    <definedName name="DRUCK18" localSheetId="5">#REF!</definedName>
    <definedName name="DRUCK18" localSheetId="9">#REF!</definedName>
    <definedName name="DRUCK18">#REF!</definedName>
    <definedName name="DRUCK19" localSheetId="11">#REF!</definedName>
    <definedName name="DRUCK19" localSheetId="12">#REF!</definedName>
    <definedName name="DRUCK19" localSheetId="5">#REF!</definedName>
    <definedName name="DRUCK19" localSheetId="9">#REF!</definedName>
    <definedName name="DRUCK19">#REF!</definedName>
    <definedName name="DRUCK1A" localSheetId="11">#REF!</definedName>
    <definedName name="DRUCK1A" localSheetId="12">#REF!</definedName>
    <definedName name="DRUCK1A" localSheetId="5">#REF!</definedName>
    <definedName name="DRUCK1A" localSheetId="9">#REF!</definedName>
    <definedName name="DRUCK1A">#REF!</definedName>
    <definedName name="DRUCK1B" localSheetId="11">#REF!</definedName>
    <definedName name="DRUCK1B" localSheetId="12">#REF!</definedName>
    <definedName name="DRUCK1B" localSheetId="5">#REF!</definedName>
    <definedName name="DRUCK1B" localSheetId="9">#REF!</definedName>
    <definedName name="DRUCK1B">#REF!</definedName>
    <definedName name="DRUCK20" localSheetId="11">#REF!</definedName>
    <definedName name="DRUCK20" localSheetId="12">#REF!</definedName>
    <definedName name="DRUCK20" localSheetId="5">#REF!</definedName>
    <definedName name="DRUCK20" localSheetId="9">#REF!</definedName>
    <definedName name="DRUCK20">#REF!</definedName>
    <definedName name="DRUCK21" localSheetId="11">#REF!</definedName>
    <definedName name="DRUCK21" localSheetId="12">#REF!</definedName>
    <definedName name="DRUCK21" localSheetId="5">#REF!</definedName>
    <definedName name="DRUCK21" localSheetId="9">#REF!</definedName>
    <definedName name="DRUCK21">#REF!</definedName>
    <definedName name="DRUCK22" localSheetId="11">#REF!</definedName>
    <definedName name="DRUCK22" localSheetId="12">#REF!</definedName>
    <definedName name="DRUCK22" localSheetId="5">#REF!</definedName>
    <definedName name="DRUCK22" localSheetId="9">#REF!</definedName>
    <definedName name="DRUCK22">#REF!</definedName>
    <definedName name="DRUCK23" localSheetId="11">#REF!</definedName>
    <definedName name="DRUCK23" localSheetId="12">#REF!</definedName>
    <definedName name="DRUCK23" localSheetId="5">#REF!</definedName>
    <definedName name="DRUCK23" localSheetId="9">#REF!</definedName>
    <definedName name="DRUCK23">#REF!</definedName>
    <definedName name="DRUCK24" localSheetId="11">#REF!</definedName>
    <definedName name="DRUCK24" localSheetId="12">#REF!</definedName>
    <definedName name="DRUCK24" localSheetId="5">#REF!</definedName>
    <definedName name="DRUCK24" localSheetId="9">#REF!</definedName>
    <definedName name="DRUCK24">#REF!</definedName>
    <definedName name="DRUCK25" localSheetId="11">#REF!</definedName>
    <definedName name="DRUCK25" localSheetId="12">#REF!</definedName>
    <definedName name="DRUCK25" localSheetId="5">#REF!</definedName>
    <definedName name="DRUCK25" localSheetId="9">#REF!</definedName>
    <definedName name="DRUCK25">#REF!</definedName>
    <definedName name="DRUCK26" localSheetId="11">#REF!</definedName>
    <definedName name="DRUCK26" localSheetId="12">#REF!</definedName>
    <definedName name="DRUCK26" localSheetId="5">#REF!</definedName>
    <definedName name="DRUCK26" localSheetId="9">#REF!</definedName>
    <definedName name="DRUCK26">#REF!</definedName>
    <definedName name="DRUCK27" localSheetId="11">#REF!</definedName>
    <definedName name="DRUCK27" localSheetId="12">#REF!</definedName>
    <definedName name="DRUCK27" localSheetId="5">#REF!</definedName>
    <definedName name="DRUCK27" localSheetId="9">#REF!</definedName>
    <definedName name="DRUCK27">#REF!</definedName>
    <definedName name="DRUCK28" localSheetId="11">#REF!</definedName>
    <definedName name="DRUCK28" localSheetId="12">#REF!</definedName>
    <definedName name="DRUCK28" localSheetId="5">#REF!</definedName>
    <definedName name="DRUCK28" localSheetId="9">#REF!</definedName>
    <definedName name="DRUCK28">#REF!</definedName>
    <definedName name="DRUCK29" localSheetId="11">#REF!</definedName>
    <definedName name="DRUCK29" localSheetId="12">#REF!</definedName>
    <definedName name="DRUCK29" localSheetId="5">#REF!</definedName>
    <definedName name="DRUCK29" localSheetId="9">#REF!</definedName>
    <definedName name="DRUCK29">#REF!</definedName>
    <definedName name="DRUCK30" localSheetId="11">#REF!</definedName>
    <definedName name="DRUCK30" localSheetId="12">#REF!</definedName>
    <definedName name="DRUCK30" localSheetId="5">#REF!</definedName>
    <definedName name="DRUCK30" localSheetId="9">#REF!</definedName>
    <definedName name="DRUCK30">#REF!</definedName>
    <definedName name="DRUCK31" localSheetId="11">#REF!</definedName>
    <definedName name="DRUCK31" localSheetId="12">#REF!</definedName>
    <definedName name="DRUCK31" localSheetId="5">#REF!</definedName>
    <definedName name="DRUCK31" localSheetId="9">#REF!</definedName>
    <definedName name="DRUCK31">#REF!</definedName>
    <definedName name="DRUCK32" localSheetId="11">#REF!</definedName>
    <definedName name="DRUCK32" localSheetId="12">#REF!</definedName>
    <definedName name="DRUCK32" localSheetId="5">#REF!</definedName>
    <definedName name="DRUCK32" localSheetId="9">#REF!</definedName>
    <definedName name="DRUCK32">#REF!</definedName>
    <definedName name="DRUCK33" localSheetId="11">#REF!</definedName>
    <definedName name="DRUCK33" localSheetId="12">#REF!</definedName>
    <definedName name="DRUCK33" localSheetId="5">#REF!</definedName>
    <definedName name="DRUCK33" localSheetId="9">#REF!</definedName>
    <definedName name="DRUCK33">#REF!</definedName>
    <definedName name="DRUCK34" localSheetId="11">#REF!</definedName>
    <definedName name="DRUCK34" localSheetId="12">#REF!</definedName>
    <definedName name="DRUCK34" localSheetId="5">#REF!</definedName>
    <definedName name="DRUCK34" localSheetId="9">#REF!</definedName>
    <definedName name="DRUCK34">#REF!</definedName>
    <definedName name="DRUCK35" localSheetId="11">#REF!</definedName>
    <definedName name="DRUCK35" localSheetId="12">#REF!</definedName>
    <definedName name="DRUCK35" localSheetId="5">#REF!</definedName>
    <definedName name="DRUCK35" localSheetId="9">#REF!</definedName>
    <definedName name="DRUCK35">#REF!</definedName>
    <definedName name="DRUCK36" localSheetId="11">#REF!</definedName>
    <definedName name="DRUCK36" localSheetId="12">#REF!</definedName>
    <definedName name="DRUCK36" localSheetId="5">#REF!</definedName>
    <definedName name="DRUCK36" localSheetId="9">#REF!</definedName>
    <definedName name="DRUCK36">#REF!</definedName>
    <definedName name="DRUCK37" localSheetId="11">#REF!</definedName>
    <definedName name="DRUCK37" localSheetId="12">#REF!</definedName>
    <definedName name="DRUCK37" localSheetId="5">#REF!</definedName>
    <definedName name="DRUCK37" localSheetId="9">#REF!</definedName>
    <definedName name="DRUCK37">#REF!</definedName>
    <definedName name="DRUCK38" localSheetId="11">#REF!</definedName>
    <definedName name="DRUCK38" localSheetId="12">#REF!</definedName>
    <definedName name="DRUCK38" localSheetId="5">#REF!</definedName>
    <definedName name="DRUCK38" localSheetId="9">#REF!</definedName>
    <definedName name="DRUCK38">#REF!</definedName>
    <definedName name="DRUCK39" localSheetId="11">#REF!</definedName>
    <definedName name="DRUCK39" localSheetId="12">#REF!</definedName>
    <definedName name="DRUCK39" localSheetId="5">#REF!</definedName>
    <definedName name="DRUCK39" localSheetId="9">#REF!</definedName>
    <definedName name="DRUCK39">#REF!</definedName>
    <definedName name="DRUCK40" localSheetId="11">#REF!</definedName>
    <definedName name="DRUCK40" localSheetId="12">#REF!</definedName>
    <definedName name="DRUCK40" localSheetId="5">#REF!</definedName>
    <definedName name="DRUCK40" localSheetId="9">#REF!</definedName>
    <definedName name="DRUCK40">#REF!</definedName>
    <definedName name="DRUCK41" localSheetId="11">#REF!</definedName>
    <definedName name="DRUCK41" localSheetId="12">#REF!</definedName>
    <definedName name="DRUCK41" localSheetId="5">#REF!</definedName>
    <definedName name="DRUCK41" localSheetId="9">#REF!</definedName>
    <definedName name="DRUCK41">#REF!</definedName>
    <definedName name="Druck41a" localSheetId="12">#REF!</definedName>
    <definedName name="Druck41a">#REF!</definedName>
    <definedName name="DRUCK42" localSheetId="11">#REF!</definedName>
    <definedName name="DRUCK42" localSheetId="12">#REF!</definedName>
    <definedName name="DRUCK42" localSheetId="5">#REF!</definedName>
    <definedName name="DRUCK42" localSheetId="9">#REF!</definedName>
    <definedName name="DRUCK42">#REF!</definedName>
    <definedName name="druck42a" localSheetId="12">#REF!</definedName>
    <definedName name="druck42a">#REF!</definedName>
    <definedName name="DRUCK43" localSheetId="11">#REF!</definedName>
    <definedName name="DRUCK43" localSheetId="12">#REF!</definedName>
    <definedName name="DRUCK43" localSheetId="5">#REF!</definedName>
    <definedName name="DRUCK43" localSheetId="9">#REF!</definedName>
    <definedName name="DRUCK43">#REF!</definedName>
    <definedName name="DRUCK44" localSheetId="11">#REF!</definedName>
    <definedName name="DRUCK44" localSheetId="12">#REF!</definedName>
    <definedName name="DRUCK44" localSheetId="5">#REF!</definedName>
    <definedName name="DRUCK44" localSheetId="9">#REF!</definedName>
    <definedName name="DRUCK44">#REF!</definedName>
    <definedName name="DRUCK45" localSheetId="11">#REF!</definedName>
    <definedName name="DRUCK45" localSheetId="12">#REF!</definedName>
    <definedName name="DRUCK45" localSheetId="5">#REF!</definedName>
    <definedName name="DRUCK45" localSheetId="9">#REF!</definedName>
    <definedName name="DRUCK45">#REF!</definedName>
    <definedName name="DRUCK46" localSheetId="11">#REF!</definedName>
    <definedName name="DRUCK46" localSheetId="12">#REF!</definedName>
    <definedName name="DRUCK46" localSheetId="5">#REF!</definedName>
    <definedName name="DRUCK46" localSheetId="9">#REF!</definedName>
    <definedName name="DRUCK46">#REF!</definedName>
    <definedName name="DRUCK47" localSheetId="11">#REF!</definedName>
    <definedName name="DRUCK47" localSheetId="12">#REF!</definedName>
    <definedName name="DRUCK47" localSheetId="5">#REF!</definedName>
    <definedName name="DRUCK47" localSheetId="9">#REF!</definedName>
    <definedName name="DRUCK47">#REF!</definedName>
    <definedName name="DRUCK48" localSheetId="11">#REF!</definedName>
    <definedName name="DRUCK48" localSheetId="12">#REF!</definedName>
    <definedName name="DRUCK48" localSheetId="5">#REF!</definedName>
    <definedName name="DRUCK48" localSheetId="9">#REF!</definedName>
    <definedName name="DRUCK48">#REF!</definedName>
    <definedName name="DRUCK49" localSheetId="11">#REF!</definedName>
    <definedName name="DRUCK49" localSheetId="12">#REF!</definedName>
    <definedName name="DRUCK49" localSheetId="5">#REF!</definedName>
    <definedName name="DRUCK49" localSheetId="9">#REF!</definedName>
    <definedName name="DRUCK49">#REF!</definedName>
    <definedName name="DRUCK50" localSheetId="11">#REF!</definedName>
    <definedName name="DRUCK50" localSheetId="12">#REF!</definedName>
    <definedName name="DRUCK50" localSheetId="5">#REF!</definedName>
    <definedName name="DRUCK50" localSheetId="9">#REF!</definedName>
    <definedName name="DRUCK50">#REF!</definedName>
    <definedName name="DRUCK51" localSheetId="11">#REF!</definedName>
    <definedName name="DRUCK51" localSheetId="12">#REF!</definedName>
    <definedName name="DRUCK51" localSheetId="5">#REF!</definedName>
    <definedName name="DRUCK51" localSheetId="9">#REF!</definedName>
    <definedName name="DRUCK51">#REF!</definedName>
    <definedName name="DRUCK52" localSheetId="12">#REF!</definedName>
    <definedName name="DRUCK52">#REF!</definedName>
    <definedName name="DRUCK53" localSheetId="12">#REF!</definedName>
    <definedName name="DRUCK53">#REF!</definedName>
    <definedName name="DRUCK54" localSheetId="12">#REF!</definedName>
    <definedName name="DRUCK54">#REF!</definedName>
    <definedName name="DRUCK61" localSheetId="11">#REF!</definedName>
    <definedName name="DRUCK61" localSheetId="12">#REF!</definedName>
    <definedName name="DRUCK61" localSheetId="5">#REF!</definedName>
    <definedName name="DRUCK61" localSheetId="9">#REF!</definedName>
    <definedName name="DRUCK61">#REF!</definedName>
    <definedName name="DRUCK62" localSheetId="11">#REF!</definedName>
    <definedName name="DRUCK62" localSheetId="12">#REF!</definedName>
    <definedName name="DRUCK62" localSheetId="5">#REF!</definedName>
    <definedName name="DRUCK62" localSheetId="9">#REF!</definedName>
    <definedName name="DRUCK62">#REF!</definedName>
    <definedName name="DRUCK63" localSheetId="11">#REF!</definedName>
    <definedName name="DRUCK63" localSheetId="12">#REF!</definedName>
    <definedName name="DRUCK63" localSheetId="5">#REF!</definedName>
    <definedName name="DRUCK63" localSheetId="9">#REF!</definedName>
    <definedName name="DRUCK63">#REF!</definedName>
    <definedName name="DRUCK64" localSheetId="11">#REF!</definedName>
    <definedName name="DRUCK64" localSheetId="12">#REF!</definedName>
    <definedName name="DRUCK64" localSheetId="5">#REF!</definedName>
    <definedName name="DRUCK64" localSheetId="9">#REF!</definedName>
    <definedName name="DRUCK64">#REF!</definedName>
    <definedName name="_xlnm.Print_Area" localSheetId="9">'Tab. F3-9web'!$A$2:$M$136</definedName>
    <definedName name="_xlnm.Print_Titles" localSheetId="12">#REF!</definedName>
    <definedName name="_xlnm.Print_Titles" localSheetId="7">#REF!</definedName>
    <definedName name="_xlnm.Print_Titles">#REF!</definedName>
    <definedName name="DRUFS01" localSheetId="11">#REF!</definedName>
    <definedName name="DRUFS01" localSheetId="12">#REF!</definedName>
    <definedName name="DRUFS01" localSheetId="5">#REF!</definedName>
    <definedName name="DRUFS01" localSheetId="9">#REF!</definedName>
    <definedName name="DRUFS01">#REF!</definedName>
    <definedName name="DRUFS02" localSheetId="11">#REF!</definedName>
    <definedName name="DRUFS02" localSheetId="12">#REF!</definedName>
    <definedName name="DRUFS02" localSheetId="5">#REF!</definedName>
    <definedName name="DRUFS02" localSheetId="9">#REF!</definedName>
    <definedName name="DRUFS02">#REF!</definedName>
    <definedName name="DRUFS03" localSheetId="12">#REF!</definedName>
    <definedName name="DRUFS03">#REF!</definedName>
    <definedName name="DRUFS04" localSheetId="12">#REF!</definedName>
    <definedName name="DRUFS04">#REF!</definedName>
    <definedName name="DRUFS05" localSheetId="12">#REF!</definedName>
    <definedName name="DRUFS05">#REF!</definedName>
    <definedName name="DRUFS06" localSheetId="12">#REF!</definedName>
    <definedName name="DRUFS06">#REF!</definedName>
    <definedName name="DRUHI01" localSheetId="12">#REF!</definedName>
    <definedName name="DRUHI01">#REF!</definedName>
    <definedName name="DRUHI02" localSheetId="12">#REF!</definedName>
    <definedName name="DRUHI02">#REF!</definedName>
    <definedName name="DRUHI03" localSheetId="12">#REF!</definedName>
    <definedName name="DRUHI03">#REF!</definedName>
    <definedName name="DRUHI04" localSheetId="12">#REF!</definedName>
    <definedName name="DRUHI04">#REF!</definedName>
    <definedName name="DRUHI05" localSheetId="12">#REF!</definedName>
    <definedName name="DRUHI05">#REF!</definedName>
    <definedName name="DRUHI06" localSheetId="12">#REF!</definedName>
    <definedName name="DRUHI06">#REF!</definedName>
    <definedName name="DRUHI07" localSheetId="12">#REF!</definedName>
    <definedName name="DRUHI07">#REF!</definedName>
    <definedName name="FA_Insg" localSheetId="11">#REF!</definedName>
    <definedName name="FA_Insg" localSheetId="12">#REF!</definedName>
    <definedName name="FA_Insg" localSheetId="5">#REF!</definedName>
    <definedName name="FA_Insg" localSheetId="9">#REF!</definedName>
    <definedName name="FA_Insg">#REF!</definedName>
    <definedName name="FA_Schlüssel" localSheetId="11">#REF!</definedName>
    <definedName name="FA_Schlüssel" localSheetId="12">#REF!</definedName>
    <definedName name="FA_Schlüssel" localSheetId="5">#REF!</definedName>
    <definedName name="FA_Schlüssel" localSheetId="9">#REF!</definedName>
    <definedName name="FA_Schlüssel">#REF!</definedName>
    <definedName name="FA_Weibl" localSheetId="11">#REF!</definedName>
    <definedName name="FA_Weibl" localSheetId="12">#REF!</definedName>
    <definedName name="FA_Weibl" localSheetId="5">#REF!</definedName>
    <definedName name="FA_Weibl" localSheetId="9">#REF!</definedName>
    <definedName name="FA_Weibl">#REF!</definedName>
    <definedName name="FS_Daten_Insg" localSheetId="11">#REF!</definedName>
    <definedName name="FS_Daten_Insg" localSheetId="12">#REF!</definedName>
    <definedName name="FS_Daten_Insg" localSheetId="5">#REF!</definedName>
    <definedName name="FS_Daten_Insg" localSheetId="9">#REF!</definedName>
    <definedName name="FS_Daten_Insg">#REF!</definedName>
    <definedName name="FS_Daten_Weibl" localSheetId="11">#REF!</definedName>
    <definedName name="FS_Daten_Weibl" localSheetId="12">#REF!</definedName>
    <definedName name="FS_Daten_Weibl" localSheetId="5">#REF!</definedName>
    <definedName name="FS_Daten_Weibl" localSheetId="9">#REF!</definedName>
    <definedName name="FS_Daten_Weibl">#REF!</definedName>
    <definedName name="FS_Key" localSheetId="11">#REF!</definedName>
    <definedName name="FS_Key" localSheetId="12">#REF!</definedName>
    <definedName name="FS_Key" localSheetId="5">#REF!</definedName>
    <definedName name="FS_Key" localSheetId="9">#REF!</definedName>
    <definedName name="FS_Key">#REF!</definedName>
    <definedName name="haupt" localSheetId="12">#REF!</definedName>
    <definedName name="haupt">#REF!</definedName>
    <definedName name="HS_Abschluss" localSheetId="11">#REF!</definedName>
    <definedName name="HS_Abschluss" localSheetId="12">#REF!</definedName>
    <definedName name="HS_Abschluss" localSheetId="5">#REF!</definedName>
    <definedName name="HS_Abschluss" localSheetId="9">#REF!</definedName>
    <definedName name="HS_Abschluss">#REF!</definedName>
    <definedName name="Insgesamt" localSheetId="12">+#REF!</definedName>
    <definedName name="Insgesamt">+#REF!</definedName>
    <definedName name="Insgesamt_Weibl" localSheetId="12">#REF!</definedName>
    <definedName name="Insgesamt_Weibl">#REF!</definedName>
    <definedName name="isced_dual" localSheetId="11">#REF!</definedName>
    <definedName name="isced_dual" localSheetId="12">#REF!</definedName>
    <definedName name="isced_dual" localSheetId="5">#REF!</definedName>
    <definedName name="isced_dual" localSheetId="9">#REF!</definedName>
    <definedName name="isced_dual">#REF!</definedName>
    <definedName name="isced_dual_w" localSheetId="11">#REF!</definedName>
    <definedName name="isced_dual_w" localSheetId="12">#REF!</definedName>
    <definedName name="isced_dual_w" localSheetId="5">#REF!</definedName>
    <definedName name="isced_dual_w" localSheetId="9">#REF!</definedName>
    <definedName name="isced_dual_w">#REF!</definedName>
    <definedName name="Key" localSheetId="12">#REF!</definedName>
    <definedName name="Key">#REF!</definedName>
    <definedName name="Key_3_Schule" localSheetId="11">#REF!</definedName>
    <definedName name="Key_3_Schule" localSheetId="12">#REF!</definedName>
    <definedName name="Key_3_Schule" localSheetId="5">#REF!</definedName>
    <definedName name="Key_3_Schule" localSheetId="9">#REF!</definedName>
    <definedName name="Key_3_Schule">#REF!</definedName>
    <definedName name="Key_4_Schule" localSheetId="11">#REF!</definedName>
    <definedName name="Key_4_Schule" localSheetId="12">#REF!</definedName>
    <definedName name="Key_4_Schule" localSheetId="5">#REF!</definedName>
    <definedName name="Key_4_Schule" localSheetId="9">#REF!</definedName>
    <definedName name="Key_4_Schule">#REF!</definedName>
    <definedName name="Key_5_Schule" localSheetId="11">#REF!</definedName>
    <definedName name="Key_5_Schule" localSheetId="12">#REF!</definedName>
    <definedName name="Key_5_Schule" localSheetId="5">#REF!</definedName>
    <definedName name="Key_5_Schule" localSheetId="9">#REF!</definedName>
    <definedName name="Key_5_Schule">#REF!</definedName>
    <definedName name="Key_6_Schule" localSheetId="11">#REF!</definedName>
    <definedName name="Key_6_Schule" localSheetId="12">#REF!</definedName>
    <definedName name="Key_6_Schule" localSheetId="5">#REF!</definedName>
    <definedName name="Key_6_Schule" localSheetId="9">#REF!</definedName>
    <definedName name="Key_6_Schule">#REF!</definedName>
    <definedName name="Key_Privat" localSheetId="11">#REF!</definedName>
    <definedName name="Key_Privat" localSheetId="12">#REF!</definedName>
    <definedName name="Key_Privat" localSheetId="5">#REF!</definedName>
    <definedName name="Key_Privat" localSheetId="9">#REF!</definedName>
    <definedName name="Key_Privat">#REF!</definedName>
    <definedName name="Laender" localSheetId="11">#REF!</definedName>
    <definedName name="Laender" localSheetId="12">#REF!</definedName>
    <definedName name="Laender" localSheetId="5">#REF!</definedName>
    <definedName name="Laender" localSheetId="9">#REF!</definedName>
    <definedName name="Laender">#REF!</definedName>
    <definedName name="Liste" localSheetId="11">#REF!</definedName>
    <definedName name="Liste" localSheetId="12">#REF!</definedName>
    <definedName name="Liste" localSheetId="5">#REF!</definedName>
    <definedName name="Liste" localSheetId="9">#REF!</definedName>
    <definedName name="Liste">#REF!</definedName>
    <definedName name="Liste_Schulen" localSheetId="11">#REF!</definedName>
    <definedName name="Liste_Schulen" localSheetId="12">#REF!</definedName>
    <definedName name="Liste_Schulen" localSheetId="5">#REF!</definedName>
    <definedName name="Liste_Schulen" localSheetId="9">#REF!</definedName>
    <definedName name="Liste_Schulen">#REF!</definedName>
    <definedName name="m" localSheetId="12">#REF!</definedName>
    <definedName name="m">#REF!</definedName>
    <definedName name="MAKROER1" localSheetId="11">#REF!</definedName>
    <definedName name="MAKROER1" localSheetId="12">#REF!</definedName>
    <definedName name="MAKROER1" localSheetId="5">#REF!</definedName>
    <definedName name="MAKROER1" localSheetId="9">#REF!</definedName>
    <definedName name="MAKROER1">#REF!</definedName>
    <definedName name="MAKROER2" localSheetId="11">#REF!</definedName>
    <definedName name="MAKROER2" localSheetId="12">#REF!</definedName>
    <definedName name="MAKROER2" localSheetId="5">#REF!</definedName>
    <definedName name="MAKROER2" localSheetId="9">#REF!</definedName>
    <definedName name="MAKROER2">#REF!</definedName>
    <definedName name="MD_Insg" localSheetId="11">#REF!</definedName>
    <definedName name="MD_Insg" localSheetId="12">#REF!</definedName>
    <definedName name="MD_Insg" localSheetId="5">#REF!</definedName>
    <definedName name="MD_Insg" localSheetId="9">#REF!</definedName>
    <definedName name="MD_Insg">#REF!</definedName>
    <definedName name="MD_Key" localSheetId="11">#REF!</definedName>
    <definedName name="MD_Key" localSheetId="12">#REF!</definedName>
    <definedName name="MD_Key" localSheetId="5">#REF!</definedName>
    <definedName name="MD_Key" localSheetId="9">#REF!</definedName>
    <definedName name="MD_Key">#REF!</definedName>
    <definedName name="MD_Weibl" localSheetId="11">#REF!</definedName>
    <definedName name="MD_Weibl" localSheetId="12">#REF!</definedName>
    <definedName name="MD_Weibl" localSheetId="5">#REF!</definedName>
    <definedName name="MD_Weibl" localSheetId="9">#REF!</definedName>
    <definedName name="MD_Weibl">#REF!</definedName>
    <definedName name="n" localSheetId="12">#REF!</definedName>
    <definedName name="n">#REF!</definedName>
    <definedName name="neben" localSheetId="12">#REF!</definedName>
    <definedName name="neben">#REF!</definedName>
    <definedName name="nn" localSheetId="12">#REF!</definedName>
    <definedName name="nn">#REF!</definedName>
    <definedName name="POS.1" localSheetId="12">#REF!</definedName>
    <definedName name="POS.1">#REF!</definedName>
    <definedName name="prof" localSheetId="12">#REF!</definedName>
    <definedName name="prof">#REF!</definedName>
    <definedName name="PROT01VK" localSheetId="11">#REF!</definedName>
    <definedName name="PROT01VK" localSheetId="12">#REF!</definedName>
    <definedName name="PROT01VK" localSheetId="5">#REF!</definedName>
    <definedName name="PROT01VK" localSheetId="9">#REF!</definedName>
    <definedName name="PROT01VK">#REF!</definedName>
    <definedName name="Schulart" localSheetId="11">#REF!</definedName>
    <definedName name="Schulart" localSheetId="12">#REF!</definedName>
    <definedName name="Schulart" localSheetId="5">#REF!</definedName>
    <definedName name="Schulart" localSheetId="9">#REF!</definedName>
    <definedName name="Schulart">#REF!</definedName>
    <definedName name="Schulen" localSheetId="11">#REF!</definedName>
    <definedName name="Schulen" localSheetId="12">#REF!</definedName>
    <definedName name="Schulen" localSheetId="5">#REF!</definedName>
    <definedName name="Schulen" localSheetId="9">#REF!</definedName>
    <definedName name="Schulen">#REF!</definedName>
    <definedName name="Schulen_Insg" localSheetId="11">#REF!</definedName>
    <definedName name="Schulen_Insg" localSheetId="12">#REF!</definedName>
    <definedName name="Schulen_Insg" localSheetId="5">#REF!</definedName>
    <definedName name="Schulen_Insg" localSheetId="9">#REF!</definedName>
    <definedName name="Schulen_Insg">#REF!</definedName>
    <definedName name="Schulen_Männl" localSheetId="11">#REF!</definedName>
    <definedName name="Schulen_Männl" localSheetId="12">#REF!</definedName>
    <definedName name="Schulen_Männl" localSheetId="5">#REF!</definedName>
    <definedName name="Schulen_Männl" localSheetId="9">#REF!</definedName>
    <definedName name="Schulen_Männl">#REF!</definedName>
    <definedName name="Schulen_Weibl" localSheetId="11">#REF!</definedName>
    <definedName name="Schulen_Weibl" localSheetId="12">#REF!</definedName>
    <definedName name="Schulen_Weibl" localSheetId="5">#REF!</definedName>
    <definedName name="Schulen_Weibl" localSheetId="9">#REF!</definedName>
    <definedName name="Schulen_Weibl">#REF!</definedName>
    <definedName name="SdG_Daten_Insg" localSheetId="11">#REF!</definedName>
    <definedName name="SdG_Daten_Insg" localSheetId="12">#REF!</definedName>
    <definedName name="SdG_Daten_Insg" localSheetId="5">#REF!</definedName>
    <definedName name="SdG_Daten_Insg" localSheetId="9">#REF!</definedName>
    <definedName name="SdG_Daten_Insg">#REF!</definedName>
    <definedName name="SdG_Daten_Priv_Insg" localSheetId="11">#REF!</definedName>
    <definedName name="SdG_Daten_Priv_Insg" localSheetId="12">#REF!</definedName>
    <definedName name="SdG_Daten_Priv_Insg" localSheetId="5">#REF!</definedName>
    <definedName name="SdG_Daten_Priv_Insg" localSheetId="9">#REF!</definedName>
    <definedName name="SdG_Daten_Priv_Insg">#REF!</definedName>
    <definedName name="SdG_Daten_Priv_Weibl" localSheetId="11">#REF!</definedName>
    <definedName name="SdG_Daten_Priv_Weibl" localSheetId="12">#REF!</definedName>
    <definedName name="SdG_Daten_Priv_Weibl" localSheetId="5">#REF!</definedName>
    <definedName name="SdG_Daten_Priv_Weibl" localSheetId="9">#REF!</definedName>
    <definedName name="SdG_Daten_Priv_Weibl">#REF!</definedName>
    <definedName name="SdG_Daten_Weibl" localSheetId="11">#REF!</definedName>
    <definedName name="SdG_Daten_Weibl" localSheetId="12">#REF!</definedName>
    <definedName name="SdG_Daten_Weibl" localSheetId="5">#REF!</definedName>
    <definedName name="SdG_Daten_Weibl" localSheetId="9">#REF!</definedName>
    <definedName name="SdG_Daten_Weibl">#REF!</definedName>
    <definedName name="SdG_Key_Dauer" localSheetId="11">#REF!</definedName>
    <definedName name="SdG_Key_Dauer" localSheetId="12">#REF!</definedName>
    <definedName name="SdG_Key_Dauer" localSheetId="5">#REF!</definedName>
    <definedName name="SdG_Key_Dauer" localSheetId="9">#REF!</definedName>
    <definedName name="SdG_Key_Dauer">#REF!</definedName>
    <definedName name="SdG_Key_Field" localSheetId="11">#REF!</definedName>
    <definedName name="SdG_Key_Field" localSheetId="12">#REF!</definedName>
    <definedName name="SdG_Key_Field" localSheetId="5">#REF!</definedName>
    <definedName name="SdG_Key_Field" localSheetId="9">#REF!</definedName>
    <definedName name="SdG_Key_Field">#REF!</definedName>
    <definedName name="ZENTR" localSheetId="12">#REF!</definedName>
    <definedName name="ZENTR">#REF!</definedName>
    <definedName name="zhaupt" localSheetId="12">#REF!</definedName>
    <definedName name="zhaupt">#REF!</definedName>
    <definedName name="zneben" localSheetId="12">#REF!</definedName>
    <definedName name="zneben">#REF!</definedName>
    <definedName name="zprof" localSheetId="12">#REF!</definedName>
    <definedName name="zprof">#REF!</definedName>
    <definedName name="zuiop" localSheetId="12">#REF!</definedName>
    <definedName name="zui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3" l="1"/>
  <c r="R38" i="3" l="1"/>
  <c r="G10" i="11"/>
  <c r="E10" i="11"/>
  <c r="D10" i="11"/>
  <c r="C10" i="11"/>
  <c r="F8" i="11"/>
  <c r="E8" i="11"/>
  <c r="D8" i="11"/>
  <c r="C8" i="11"/>
  <c r="B8" i="11"/>
  <c r="G10" i="10"/>
  <c r="F10" i="10"/>
  <c r="E10" i="10"/>
  <c r="D10" i="10"/>
  <c r="F8" i="10"/>
  <c r="E8" i="10"/>
  <c r="D8" i="10"/>
  <c r="C8" i="10"/>
  <c r="B8" i="10"/>
  <c r="J128" i="9"/>
  <c r="I128" i="9"/>
  <c r="J127" i="9"/>
  <c r="I127" i="9"/>
  <c r="J126" i="9"/>
  <c r="I126" i="9"/>
  <c r="J125" i="9"/>
  <c r="I125" i="9"/>
  <c r="J124" i="9"/>
  <c r="I124" i="9"/>
  <c r="J123" i="9"/>
  <c r="I123" i="9"/>
  <c r="J122" i="9"/>
  <c r="I122" i="9"/>
  <c r="J121" i="9"/>
  <c r="I121" i="9"/>
  <c r="J120" i="9"/>
  <c r="I120" i="9"/>
  <c r="J119" i="9"/>
  <c r="I119" i="9"/>
  <c r="J118" i="9"/>
  <c r="I118" i="9"/>
  <c r="J117" i="9"/>
  <c r="I117" i="9"/>
  <c r="J116" i="9"/>
  <c r="I116" i="9"/>
  <c r="J115" i="9"/>
  <c r="I115" i="9"/>
  <c r="J114" i="9"/>
  <c r="I114" i="9"/>
  <c r="J113" i="9"/>
  <c r="I113" i="9"/>
  <c r="J112" i="9"/>
  <c r="I112" i="9"/>
  <c r="J102" i="9"/>
  <c r="I102" i="9"/>
  <c r="J101" i="9"/>
  <c r="I101" i="9"/>
  <c r="J100" i="9"/>
  <c r="I100" i="9"/>
  <c r="J99" i="9"/>
  <c r="I99" i="9"/>
  <c r="J98" i="9"/>
  <c r="I98" i="9"/>
  <c r="J97" i="9"/>
  <c r="I97" i="9"/>
  <c r="J96" i="9"/>
  <c r="I96" i="9"/>
  <c r="J95" i="9"/>
  <c r="I95" i="9"/>
  <c r="J94" i="9"/>
  <c r="I94" i="9"/>
  <c r="J93" i="9"/>
  <c r="I93" i="9"/>
  <c r="J92" i="9"/>
  <c r="I92" i="9"/>
  <c r="J91" i="9"/>
  <c r="I91" i="9"/>
  <c r="J90" i="9"/>
  <c r="I90" i="9"/>
  <c r="J89" i="9"/>
  <c r="I89" i="9"/>
  <c r="J88" i="9"/>
  <c r="I88" i="9"/>
  <c r="J87" i="9"/>
  <c r="I87" i="9"/>
  <c r="J86" i="9"/>
  <c r="I86" i="9"/>
  <c r="J76" i="9"/>
  <c r="I76" i="9"/>
  <c r="J75" i="9"/>
  <c r="I75" i="9"/>
  <c r="J74" i="9"/>
  <c r="I74" i="9"/>
  <c r="J73" i="9"/>
  <c r="I73" i="9"/>
  <c r="J72" i="9"/>
  <c r="I72" i="9"/>
  <c r="J71" i="9"/>
  <c r="I71" i="9"/>
  <c r="J70" i="9"/>
  <c r="I70" i="9"/>
  <c r="J69" i="9"/>
  <c r="I69" i="9"/>
  <c r="J68" i="9"/>
  <c r="I68" i="9"/>
  <c r="J67" i="9"/>
  <c r="I67" i="9"/>
  <c r="J66" i="9"/>
  <c r="I66" i="9"/>
  <c r="J65" i="9"/>
  <c r="I65" i="9"/>
  <c r="J64" i="9"/>
  <c r="I64" i="9"/>
  <c r="J63" i="9"/>
  <c r="I63" i="9"/>
  <c r="J62" i="9"/>
  <c r="I62" i="9"/>
  <c r="J61" i="9"/>
  <c r="I61" i="9"/>
  <c r="J60" i="9"/>
  <c r="I60" i="9"/>
  <c r="J50" i="9"/>
  <c r="I50" i="9"/>
  <c r="J49" i="9"/>
  <c r="I49" i="9"/>
  <c r="J48" i="9"/>
  <c r="I48" i="9"/>
  <c r="J47" i="9"/>
  <c r="I47" i="9"/>
  <c r="J46" i="9"/>
  <c r="I46" i="9"/>
  <c r="J45" i="9"/>
  <c r="I45" i="9"/>
  <c r="J44" i="9"/>
  <c r="I44" i="9"/>
  <c r="J43" i="9"/>
  <c r="I43" i="9"/>
  <c r="J42" i="9"/>
  <c r="I42" i="9"/>
  <c r="J41" i="9"/>
  <c r="I41" i="9"/>
  <c r="J40" i="9"/>
  <c r="I40" i="9"/>
  <c r="J39" i="9"/>
  <c r="I39" i="9"/>
  <c r="J38" i="9"/>
  <c r="I38" i="9"/>
  <c r="J37" i="9"/>
  <c r="I37" i="9"/>
  <c r="J36" i="9"/>
  <c r="I36" i="9"/>
  <c r="J35" i="9"/>
  <c r="I35" i="9"/>
  <c r="J34" i="9"/>
  <c r="I34" i="9"/>
  <c r="J24" i="9"/>
  <c r="I24" i="9"/>
  <c r="I23" i="9"/>
  <c r="I22" i="9"/>
  <c r="I21" i="9"/>
  <c r="I20" i="9"/>
  <c r="J19" i="9"/>
  <c r="I19" i="9"/>
  <c r="J18" i="9"/>
  <c r="I18" i="9"/>
  <c r="J17" i="9"/>
  <c r="I17" i="9"/>
  <c r="J16" i="9"/>
  <c r="I16" i="9"/>
  <c r="J15" i="9"/>
  <c r="I15" i="9"/>
  <c r="J14" i="9"/>
  <c r="I14" i="9"/>
  <c r="J13" i="9"/>
  <c r="I13" i="9"/>
  <c r="J12" i="9"/>
  <c r="I12" i="9"/>
  <c r="J11" i="9"/>
  <c r="I11" i="9"/>
  <c r="J10" i="9"/>
  <c r="I10" i="9"/>
  <c r="J9" i="9"/>
  <c r="I9" i="9"/>
  <c r="J8" i="9"/>
  <c r="I8" i="9"/>
  <c r="J38" i="3"/>
  <c r="I38" i="3" s="1"/>
  <c r="H38" i="3"/>
  <c r="G38" i="3" s="1"/>
  <c r="C38" i="3"/>
  <c r="I37" i="3"/>
  <c r="H37" i="3"/>
  <c r="D37" i="3" s="1"/>
  <c r="F37" i="3"/>
  <c r="F36" i="3"/>
  <c r="D36" i="3"/>
  <c r="D35" i="3"/>
  <c r="D34" i="3"/>
  <c r="D33" i="3"/>
  <c r="D32" i="3"/>
  <c r="D31" i="3"/>
  <c r="D30" i="3"/>
  <c r="D29" i="3"/>
  <c r="D28" i="3"/>
  <c r="D27" i="3"/>
  <c r="D26" i="3"/>
  <c r="D25" i="3"/>
  <c r="D24" i="3"/>
  <c r="D23" i="3"/>
  <c r="D22" i="3"/>
  <c r="D21" i="3"/>
  <c r="D20" i="3"/>
  <c r="D19" i="3"/>
  <c r="D18" i="3"/>
  <c r="D17" i="3"/>
  <c r="D16" i="3"/>
  <c r="D15" i="3"/>
  <c r="D14" i="3"/>
  <c r="D13" i="3"/>
  <c r="D38" i="3" l="1"/>
  <c r="E38" i="3"/>
  <c r="F38" i="3" s="1"/>
  <c r="G37" i="3"/>
</calcChain>
</file>

<file path=xl/sharedStrings.xml><?xml version="1.0" encoding="utf-8"?>
<sst xmlns="http://schemas.openxmlformats.org/spreadsheetml/2006/main" count="1323" uniqueCount="323">
  <si>
    <t>Klicken Sie auf den unten stehenden Link oder auf den Reiter am unteren Bildschirmrand, um eine gewünschte Tabelle aufzurufen!</t>
  </si>
  <si>
    <t>Inhalt</t>
  </si>
  <si>
    <t xml:space="preserve">Im Bildungsbericht 2022 enthalten als </t>
  </si>
  <si>
    <t>Ergänzende Tabellen/Abbildungen im Internet</t>
  </si>
  <si>
    <t>Tab. F3-1web</t>
  </si>
  <si>
    <t>Zahl der Studienanfänger:innen, Frauenanteil, Anteil Fachhochschule und Studienanfängerquote 1975 bis 2023</t>
  </si>
  <si>
    <t>Tab. F3-2web</t>
  </si>
  <si>
    <t>Tab. F3-4web</t>
  </si>
  <si>
    <t>Zusammensetzung der Studienanfänger:innen 2000 bis 2022 nach Wegen und Art der Studienberechtigung und Hochschularten (in %)</t>
  </si>
  <si>
    <t>Tab. F3-5web</t>
  </si>
  <si>
    <t>Tab. F3-6web</t>
  </si>
  <si>
    <t>Tab. F3-7web</t>
  </si>
  <si>
    <t>Studienanfänger:innen 1975 bis 2023 nach Fächergruppen (in %)</t>
  </si>
  <si>
    <t>Tab. F3-8web</t>
  </si>
  <si>
    <t>Tab. F3-9web</t>
  </si>
  <si>
    <t>Internationale Studienanfänger:innen 2005 bis 2022 nach Herkunftsregionen und angestrebtem Abschluss</t>
  </si>
  <si>
    <t>Tab. F3-11web</t>
  </si>
  <si>
    <t>Tab. F3-12web</t>
  </si>
  <si>
    <t>Zahl der Studierenden 1993 bis 2023 nach Geschlecht, Art der Hochschule und Trägerschaft</t>
  </si>
  <si>
    <t>Zeichenerklärung in den Tabellen</t>
  </si>
  <si>
    <t>–</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</si>
  <si>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</si>
  <si>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</si>
  <si>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</si>
  <si>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</si>
  <si>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</si>
  <si>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</si>
  <si>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</si>
  <si>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</si>
  <si>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</si>
  <si>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</si>
  <si>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</si>
  <si>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</si>
  <si>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</si>
  <si>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</si>
  <si>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</si>
  <si>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r>
      <rPr>
        <sz val="9"/>
        <rFont val="Arial"/>
        <family val="2"/>
        <charset val="1"/>
      </rPr>
      <t>Studienjahr</t>
    </r>
    <r>
      <rPr>
        <vertAlign val="superscript"/>
        <sz val="9"/>
        <rFont val="Arial"/>
        <family val="2"/>
        <charset val="1"/>
      </rPr>
      <t>1)</t>
    </r>
  </si>
  <si>
    <t>Studienanfänger:innen</t>
  </si>
  <si>
    <r>
      <rPr>
        <sz val="9"/>
        <rFont val="Arial"/>
        <family val="2"/>
        <charset val="1"/>
      </rPr>
      <t>Studienanfänger:innenquote</t>
    </r>
    <r>
      <rPr>
        <vertAlign val="superscript"/>
        <sz val="9"/>
        <rFont val="Arial"/>
        <family val="2"/>
        <charset val="1"/>
      </rPr>
      <t>2)</t>
    </r>
  </si>
  <si>
    <t>Insgesamt</t>
  </si>
  <si>
    <t>Weiblich</t>
  </si>
  <si>
    <t>Anteil FH</t>
  </si>
  <si>
    <t xml:space="preserve">Männlich </t>
  </si>
  <si>
    <t xml:space="preserve">Weiblich </t>
  </si>
  <si>
    <r>
      <rPr>
        <sz val="9"/>
        <rFont val="Arial"/>
        <family val="2"/>
        <charset val="1"/>
      </rPr>
      <t>Insgesamt, bereinigt um G8-Effekt</t>
    </r>
    <r>
      <rPr>
        <vertAlign val="superscript"/>
        <sz val="9"/>
        <rFont val="Arial"/>
        <family val="2"/>
        <charset val="1"/>
      </rPr>
      <t>3)</t>
    </r>
  </si>
  <si>
    <r>
      <rPr>
        <sz val="9"/>
        <rFont val="Arial"/>
        <family val="2"/>
        <charset val="1"/>
      </rPr>
      <t>Insgesamt, ohne ausl. HZB</t>
    </r>
    <r>
      <rPr>
        <vertAlign val="superscript"/>
        <sz val="9"/>
        <rFont val="Arial"/>
        <family val="2"/>
        <charset val="1"/>
      </rPr>
      <t>4)5)</t>
    </r>
  </si>
  <si>
    <t>Anzahl</t>
  </si>
  <si>
    <t>in %</t>
  </si>
  <si>
    <t>Früheres Bundesgebiet</t>
  </si>
  <si>
    <t>●</t>
  </si>
  <si>
    <t>Deutschland</t>
  </si>
  <si>
    <t>36,8 (36,5)</t>
  </si>
  <si>
    <t>38,9 (38,6)</t>
  </si>
  <si>
    <t>47,9 (44,7)</t>
  </si>
  <si>
    <t>48,7 (42,8)</t>
  </si>
  <si>
    <t>47,9 (43,6)</t>
  </si>
  <si>
    <r>
      <rPr>
        <sz val="9"/>
        <rFont val="Arial"/>
        <family val="2"/>
        <charset val="1"/>
      </rPr>
      <t>Studien-jahr</t>
    </r>
    <r>
      <rPr>
        <vertAlign val="superscript"/>
        <sz val="9"/>
        <rFont val="Arial"/>
        <family val="2"/>
        <charset val="1"/>
      </rPr>
      <t>1)</t>
    </r>
  </si>
  <si>
    <t>Internationale Studierende
(im Wintersemester)
(Bildungsausländer:innen)</t>
  </si>
  <si>
    <r>
      <rPr>
        <sz val="9"/>
        <rFont val="Arial"/>
        <family val="2"/>
        <charset val="1"/>
      </rPr>
      <t>Studien-anfänger:innen insgesamt</t>
    </r>
    <r>
      <rPr>
        <vertAlign val="superscript"/>
        <sz val="9"/>
        <rFont val="Arial"/>
        <family val="2"/>
        <charset val="1"/>
      </rPr>
      <t>2)</t>
    </r>
  </si>
  <si>
    <t>Deutsche</t>
  </si>
  <si>
    <t>Inländische Studiennachfrage insgesamt (Deutsche und Bildungsinländer:innen)</t>
  </si>
  <si>
    <t>Ausländer:innen</t>
  </si>
  <si>
    <t>Bildungsinländische Studienanfänger:innen</t>
  </si>
  <si>
    <t xml:space="preserve">Anteil internationale Studienanfäng. (Bildungsaus-länder:innen) </t>
  </si>
  <si>
    <t>Internationale Studienanfäng. (Bildungsaus-länder:innen)</t>
  </si>
  <si>
    <t>Davon mit angestrebtem Abschluss</t>
  </si>
  <si>
    <t>Insgesamt
(im Wintersemester)
(Bildungsausländer:innen)</t>
  </si>
  <si>
    <t>Bachelor (ohne LA)</t>
  </si>
  <si>
    <t>Master (ohne LA)</t>
  </si>
  <si>
    <t>Promotion</t>
  </si>
  <si>
    <t>Sonstiger Abschluss (einschl. LA)</t>
  </si>
  <si>
    <t xml:space="preserve">in % </t>
  </si>
  <si>
    <t>Anteil in  %</t>
  </si>
  <si>
    <t>Weg zur Studienberechtigung</t>
  </si>
  <si>
    <r>
      <rPr>
        <sz val="9"/>
        <rFont val="Arial"/>
        <family val="2"/>
        <charset val="1"/>
      </rPr>
      <t>Universitäten</t>
    </r>
    <r>
      <rPr>
        <vertAlign val="superscript"/>
        <sz val="9"/>
        <rFont val="Arial"/>
        <family val="2"/>
        <charset val="1"/>
      </rPr>
      <t>4)</t>
    </r>
  </si>
  <si>
    <r>
      <rPr>
        <sz val="9"/>
        <rFont val="Arial"/>
        <family val="2"/>
        <charset val="1"/>
      </rPr>
      <t>Fachhochschulen</t>
    </r>
    <r>
      <rPr>
        <vertAlign val="superscript"/>
        <sz val="9"/>
        <rFont val="Arial"/>
        <family val="2"/>
        <charset val="1"/>
      </rPr>
      <t>5)</t>
    </r>
  </si>
  <si>
    <t>Gymnasium, Fachgymnasium, Gesamtschule</t>
  </si>
  <si>
    <t>(Berufs-)Fachschule, Berufsoberschule, Fachakademie</t>
  </si>
  <si>
    <t>Fachoberschule</t>
  </si>
  <si>
    <r>
      <rPr>
        <sz val="9"/>
        <rFont val="Arial"/>
        <family val="2"/>
        <charset val="1"/>
      </rPr>
      <t>Zweiter Bildungsweg</t>
    </r>
    <r>
      <rPr>
        <vertAlign val="superscript"/>
        <sz val="9"/>
        <rFont val="Arial"/>
        <family val="2"/>
        <charset val="1"/>
      </rPr>
      <t>1)</t>
    </r>
  </si>
  <si>
    <r>
      <rPr>
        <sz val="9"/>
        <rFont val="Arial"/>
        <family val="2"/>
        <charset val="1"/>
      </rPr>
      <t>Dritter Bildungsweg</t>
    </r>
    <r>
      <rPr>
        <vertAlign val="superscript"/>
        <sz val="9"/>
        <rFont val="Arial"/>
        <family val="2"/>
        <charset val="1"/>
      </rPr>
      <t>2)</t>
    </r>
  </si>
  <si>
    <r>
      <rPr>
        <sz val="9"/>
        <rFont val="Arial"/>
        <family val="2"/>
        <charset val="1"/>
      </rPr>
      <t>Begabtenprüfung</t>
    </r>
    <r>
      <rPr>
        <vertAlign val="superscript"/>
        <sz val="9"/>
        <rFont val="Arial"/>
        <family val="2"/>
        <charset val="1"/>
      </rPr>
      <t>3)</t>
    </r>
  </si>
  <si>
    <r>
      <rPr>
        <sz val="9"/>
        <rFont val="Arial"/>
        <family val="2"/>
        <charset val="1"/>
      </rPr>
      <t>Eignungsprüfung Kunst/Musik</t>
    </r>
    <r>
      <rPr>
        <vertAlign val="superscript"/>
        <sz val="9"/>
        <rFont val="Arial"/>
        <family val="2"/>
        <charset val="1"/>
      </rPr>
      <t>3)</t>
    </r>
  </si>
  <si>
    <t>Ausländische Studienberechtigung (einschließlich Studienkolleg)</t>
  </si>
  <si>
    <t>Sonstiges und ohne Angabe</t>
  </si>
  <si>
    <r>
      <rPr>
        <sz val="9"/>
        <rFont val="Arial"/>
        <family val="2"/>
        <charset val="1"/>
      </rPr>
      <t>Ohne Studienanfänger:innen mit ausländischer Studienberechtigung</t>
    </r>
    <r>
      <rPr>
        <vertAlign val="superscript"/>
        <sz val="9"/>
        <rFont val="Arial"/>
        <family val="2"/>
        <charset val="1"/>
      </rPr>
      <t>6)</t>
    </r>
  </si>
  <si>
    <t>Art der Studienberechtigung</t>
  </si>
  <si>
    <t>Allgemeine Hochschulreife</t>
  </si>
  <si>
    <t>Fachgebundene Hochschulreife</t>
  </si>
  <si>
    <t>Fachhochschulreife</t>
  </si>
  <si>
    <t>Ohne Angabe</t>
  </si>
  <si>
    <t>* Studienjahre: Sommer- und nachfolgendes Wintersemester.
** Bis zum Bildungsbericht 2014 wurde die Begabtenprüfung nicht gesondert, sondern als Teil der Kategorie Dritter Bildungsweg ausgewiesen. 
1) Abendgymnasien, Kollegs.
2) Studienanfänger:innen ohne schulische Studienberechtigung, immatrikuliert aufgrund beruflicher Qualifizierung bzw. einer Aufstiegsfortbildung (z. B. Meister-, Technikerprüfung).
3) Seit 2016 werden beide Kategorien gemeinsam ausgewiesen.
4) Einschließlich der Pädagogischen, Theologischen und Kunsthochschulen. 
5) Ohne Verwaltungsfachhochschulen.
6) Erwerb der HZB im Ausland, inkl. Studienkolleg und Abschluss an deutscher Schule im Ausland.
Quelle: Statistische Ämter des Bundes und der Länder, Hochschulstatistik, eigene Berechnungen</t>
  </si>
  <si>
    <t>Art der Hochschule</t>
  </si>
  <si>
    <t>Verteilung der Studieren-den insgesamt</t>
  </si>
  <si>
    <r>
      <rPr>
        <sz val="9"/>
        <rFont val="Arial"/>
        <family val="2"/>
        <charset val="1"/>
      </rPr>
      <t>Insgesamt</t>
    </r>
    <r>
      <rPr>
        <vertAlign val="superscript"/>
        <sz val="9"/>
        <rFont val="Arial"/>
        <family val="2"/>
        <charset val="1"/>
      </rPr>
      <t>1)</t>
    </r>
  </si>
  <si>
    <r>
      <rPr>
        <sz val="9"/>
        <rFont val="Arial"/>
        <family val="2"/>
        <charset val="1"/>
      </rPr>
      <t>Öffentliche Hochschulen</t>
    </r>
    <r>
      <rPr>
        <vertAlign val="superscript"/>
        <sz val="9"/>
        <rFont val="Arial"/>
        <family val="2"/>
        <charset val="1"/>
      </rPr>
      <t>1)2)</t>
    </r>
  </si>
  <si>
    <t>Davon</t>
  </si>
  <si>
    <t>Universitäten</t>
  </si>
  <si>
    <t>Fachhochschulen</t>
  </si>
  <si>
    <t>Fernuniversität Hagen</t>
  </si>
  <si>
    <r>
      <rPr>
        <sz val="9"/>
        <rFont val="Arial"/>
        <family val="2"/>
        <charset val="1"/>
      </rPr>
      <t>Private Hochschulen</t>
    </r>
    <r>
      <rPr>
        <vertAlign val="superscript"/>
        <sz val="9"/>
        <rFont val="Arial"/>
        <family val="2"/>
        <charset val="1"/>
      </rPr>
      <t>1)</t>
    </r>
  </si>
  <si>
    <r>
      <rPr>
        <sz val="9"/>
        <rFont val="Arial"/>
        <family val="2"/>
        <charset val="1"/>
      </rPr>
      <t>Fernhochschulen</t>
    </r>
    <r>
      <rPr>
        <vertAlign val="superscript"/>
        <sz val="9"/>
        <rFont val="Arial"/>
        <family val="2"/>
        <charset val="1"/>
      </rPr>
      <t>2)3)</t>
    </r>
  </si>
  <si>
    <t>Darunter:
Fernstudierende</t>
  </si>
  <si>
    <t>Land</t>
  </si>
  <si>
    <r>
      <rPr>
        <sz val="9"/>
        <rFont val="Arial"/>
        <family val="2"/>
        <charset val="1"/>
      </rPr>
      <t>2023</t>
    </r>
    <r>
      <rPr>
        <vertAlign val="superscript"/>
        <sz val="9"/>
        <rFont val="Arial"/>
        <family val="2"/>
        <charset val="1"/>
      </rPr>
      <t>3)</t>
    </r>
  </si>
  <si>
    <t xml:space="preserve"> in %</t>
  </si>
  <si>
    <t>Studienanfänger:innenanteil an Fachhochschulen</t>
  </si>
  <si>
    <t>D</t>
  </si>
  <si>
    <t>WFL</t>
  </si>
  <si>
    <t>OFL</t>
  </si>
  <si>
    <t>STA</t>
  </si>
  <si>
    <r>
      <rPr>
        <sz val="9"/>
        <rFont val="Arial"/>
        <family val="2"/>
        <charset val="1"/>
      </rPr>
      <t>BW</t>
    </r>
    <r>
      <rPr>
        <vertAlign val="superscript"/>
        <sz val="9"/>
        <rFont val="Arial"/>
        <family val="2"/>
        <charset val="1"/>
      </rPr>
      <t>1)</t>
    </r>
  </si>
  <si>
    <t>BY</t>
  </si>
  <si>
    <t>BE</t>
  </si>
  <si>
    <t>BB</t>
  </si>
  <si>
    <t>HB</t>
  </si>
  <si>
    <t>HH</t>
  </si>
  <si>
    <t>HE</t>
  </si>
  <si>
    <t>MV</t>
  </si>
  <si>
    <t>NI</t>
  </si>
  <si>
    <t>NW</t>
  </si>
  <si>
    <t>RP</t>
  </si>
  <si>
    <t>SL</t>
  </si>
  <si>
    <t>SN</t>
  </si>
  <si>
    <t>ST</t>
  </si>
  <si>
    <t>SH</t>
  </si>
  <si>
    <r>
      <rPr>
        <sz val="9"/>
        <rFont val="Arial"/>
        <family val="2"/>
        <charset val="1"/>
      </rPr>
      <t>TH</t>
    </r>
    <r>
      <rPr>
        <vertAlign val="superscript"/>
        <sz val="9"/>
        <rFont val="Arial"/>
        <family val="2"/>
        <charset val="1"/>
      </rPr>
      <t>2)</t>
    </r>
  </si>
  <si>
    <t>nach inländischen und internationalen Studienanfänger:innen</t>
  </si>
  <si>
    <t>Inländische Studienanfänger:innen</t>
  </si>
  <si>
    <t>Internationale Studienanfänger:innen</t>
  </si>
  <si>
    <t>Studienanfänge:innenzahl an Fachhochschulen (Index 2000=100)</t>
  </si>
  <si>
    <r>
      <rPr>
        <sz val="9"/>
        <rFont val="Arial"/>
        <family val="2"/>
        <charset val="1"/>
      </rPr>
      <t>Studienanfänger:innenzahl an Universitäten</t>
    </r>
    <r>
      <rPr>
        <vertAlign val="superscript"/>
        <sz val="9"/>
        <rFont val="Arial"/>
        <family val="2"/>
        <charset val="1"/>
      </rPr>
      <t>4)</t>
    </r>
    <r>
      <rPr>
        <sz val="9"/>
        <rFont val="Arial"/>
        <family val="2"/>
        <charset val="1"/>
      </rPr>
      <t xml:space="preserve"> (Index 2000=100)</t>
    </r>
  </si>
  <si>
    <t>Studienanfänger:innenzahl an den Hochschulen insgesamt (Index 2000=100)</t>
  </si>
  <si>
    <t>Fächergruppe</t>
  </si>
  <si>
    <r>
      <rPr>
        <sz val="9"/>
        <color rgb="FF000000"/>
        <rFont val="Arial"/>
        <family val="2"/>
        <charset val="1"/>
      </rPr>
      <t>Geistes-wiss.</t>
    </r>
    <r>
      <rPr>
        <vertAlign val="superscript"/>
        <sz val="9"/>
        <color rgb="FF000000"/>
        <rFont val="Arial"/>
        <family val="2"/>
        <charset val="1"/>
      </rPr>
      <t>3)</t>
    </r>
  </si>
  <si>
    <r>
      <rPr>
        <sz val="9"/>
        <color rgb="FF000000"/>
        <rFont val="Arial"/>
        <family val="2"/>
        <charset val="1"/>
      </rPr>
      <t>Rechts-, Wirt-schafts-, und Sozialwiss.</t>
    </r>
    <r>
      <rPr>
        <vertAlign val="superscript"/>
        <sz val="9"/>
        <color rgb="FF000000"/>
        <rFont val="Arial"/>
        <family val="2"/>
        <charset val="1"/>
      </rPr>
      <t>4)</t>
    </r>
  </si>
  <si>
    <t>Darunter</t>
  </si>
  <si>
    <r>
      <rPr>
        <sz val="9"/>
        <color rgb="FF000000"/>
        <rFont val="Arial"/>
        <family val="2"/>
        <charset val="1"/>
      </rPr>
      <t>Mathematik/ Naturwiss.</t>
    </r>
    <r>
      <rPr>
        <vertAlign val="superscript"/>
        <sz val="9"/>
        <color rgb="FF000000"/>
        <rFont val="Arial"/>
        <family val="2"/>
        <charset val="1"/>
      </rPr>
      <t>5)</t>
    </r>
  </si>
  <si>
    <r>
      <rPr>
        <sz val="9"/>
        <color rgb="FF000000"/>
        <rFont val="Arial"/>
        <family val="2"/>
        <charset val="1"/>
      </rPr>
      <t>Ingenieur-
wiss.</t>
    </r>
    <r>
      <rPr>
        <vertAlign val="superscript"/>
        <sz val="9"/>
        <color rgb="FF000000"/>
        <rFont val="Arial"/>
        <family val="2"/>
        <charset val="1"/>
      </rPr>
      <t>6)</t>
    </r>
  </si>
  <si>
    <t>Human-medizin/ Gesund-
heitswiss.</t>
  </si>
  <si>
    <r>
      <rPr>
        <sz val="9"/>
        <color rgb="FF000000"/>
        <rFont val="Arial"/>
        <family val="2"/>
        <charset val="1"/>
      </rPr>
      <t>Agrar-, Forst-, und Ernäh- rungs-
wiss.</t>
    </r>
    <r>
      <rPr>
        <vertAlign val="superscript"/>
        <sz val="9"/>
        <color rgb="FF000000"/>
        <rFont val="Arial"/>
        <family val="2"/>
        <charset val="1"/>
      </rPr>
      <t>7)</t>
    </r>
  </si>
  <si>
    <t>Sport</t>
  </si>
  <si>
    <t>Kunst, Kunstwiss.</t>
  </si>
  <si>
    <r>
      <rPr>
        <sz val="9"/>
        <color rgb="FF000000"/>
        <rFont val="Arial"/>
        <family val="2"/>
        <charset val="1"/>
      </rPr>
      <t>Wirtschafts-wissen-schaften</t>
    </r>
    <r>
      <rPr>
        <vertAlign val="superscript"/>
        <sz val="9"/>
        <color rgb="FF000000"/>
        <rFont val="Arial"/>
        <family val="2"/>
        <charset val="1"/>
      </rPr>
      <t>8)</t>
    </r>
  </si>
  <si>
    <t>Rechts-wissenschaft</t>
  </si>
  <si>
    <r>
      <rPr>
        <sz val="9"/>
        <color rgb="FF000000"/>
        <rFont val="Arial"/>
        <family val="2"/>
        <charset val="1"/>
      </rPr>
      <t>Sozial-, Erziehungs-wiss.,
Psychologie</t>
    </r>
    <r>
      <rPr>
        <vertAlign val="superscript"/>
        <sz val="9"/>
        <color rgb="FF000000"/>
        <rFont val="Arial"/>
        <family val="2"/>
        <charset val="1"/>
      </rPr>
      <t>9)</t>
    </r>
  </si>
  <si>
    <t>Human-, Zahnmedizin</t>
  </si>
  <si>
    <t>Gesundheits-
wiss.</t>
  </si>
  <si>
    <r>
      <rPr>
        <sz val="9"/>
        <color rgb="FF000000"/>
        <rFont val="Arial"/>
        <family val="2"/>
        <charset val="1"/>
      </rPr>
      <t>2023</t>
    </r>
    <r>
      <rPr>
        <vertAlign val="superscript"/>
        <sz val="9"/>
        <color rgb="FF000000"/>
        <rFont val="Arial"/>
        <family val="2"/>
        <charset val="1"/>
      </rPr>
      <t>2)</t>
    </r>
  </si>
  <si>
    <t>Herkunftsregionen</t>
  </si>
  <si>
    <t>in %</t>
  </si>
  <si>
    <r>
      <rPr>
        <sz val="9"/>
        <color rgb="FF000000"/>
        <rFont val="Arial"/>
        <family val="2"/>
        <charset val="1"/>
      </rPr>
      <t>Anzahl</t>
    </r>
    <r>
      <rPr>
        <vertAlign val="superscript"/>
        <sz val="9"/>
        <color rgb="FF000000"/>
        <rFont val="Arial"/>
        <family val="2"/>
        <charset val="1"/>
      </rPr>
      <t>2)</t>
    </r>
  </si>
  <si>
    <t>Westeuropa (EU- und Nicht-EU-Staaten)</t>
  </si>
  <si>
    <t>Österreich</t>
  </si>
  <si>
    <t>Frankreich</t>
  </si>
  <si>
    <t>Italien</t>
  </si>
  <si>
    <t>Schweiz</t>
  </si>
  <si>
    <t>Spanien</t>
  </si>
  <si>
    <t>Großbritannien</t>
  </si>
  <si>
    <r>
      <rPr>
        <sz val="9"/>
        <color rgb="FF000000"/>
        <rFont val="Arial"/>
        <family val="2"/>
        <charset val="1"/>
      </rPr>
      <t>Osteuropa (EU-Staaten)</t>
    </r>
    <r>
      <rPr>
        <vertAlign val="superscript"/>
        <sz val="9"/>
        <color rgb="FF000000"/>
        <rFont val="Arial"/>
        <family val="2"/>
        <charset val="1"/>
      </rPr>
      <t>1)</t>
    </r>
  </si>
  <si>
    <t>Polen</t>
  </si>
  <si>
    <t>Übriges Osteuropa (einschl. Türkei, Russland)</t>
  </si>
  <si>
    <t>Russland</t>
  </si>
  <si>
    <t>Türkei</t>
  </si>
  <si>
    <t>Ukraine</t>
  </si>
  <si>
    <t>Nordamerika</t>
  </si>
  <si>
    <t>Mittel- und Südamerika</t>
  </si>
  <si>
    <t>Nordafrika, naher und mittlerer Osten</t>
  </si>
  <si>
    <t>Darunter Syrien</t>
  </si>
  <si>
    <t>Iran</t>
  </si>
  <si>
    <t>Übriges Afrika</t>
  </si>
  <si>
    <t>Ostasien</t>
  </si>
  <si>
    <t>Darunter China</t>
  </si>
  <si>
    <t>Übriges Asien</t>
  </si>
  <si>
    <t>Darunter Indien</t>
  </si>
  <si>
    <t>Australien u. Ozeanien</t>
  </si>
  <si>
    <t>Angestrebter Abschluss: Bachelor</t>
  </si>
  <si>
    <t>Angestrebter Abschluss: Master</t>
  </si>
  <si>
    <t>Angestrebter Abschluss: Promotion</t>
  </si>
  <si>
    <t>Kein Abschluss in Deutschland angestrebt</t>
  </si>
  <si>
    <t>Merkmal</t>
  </si>
  <si>
    <r>
      <rPr>
        <sz val="9"/>
        <color rgb="FF000000"/>
        <rFont val="Arial"/>
        <family val="2"/>
        <charset val="1"/>
      </rPr>
      <t>Studienjahr</t>
    </r>
    <r>
      <rPr>
        <vertAlign val="superscript"/>
        <sz val="9"/>
        <color rgb="FF000000"/>
        <rFont val="Arial"/>
        <family val="2"/>
        <charset val="1"/>
      </rPr>
      <t>1)</t>
    </r>
  </si>
  <si>
    <r>
      <rPr>
        <sz val="9"/>
        <color rgb="FF000000"/>
        <rFont val="Arial"/>
        <family val="2"/>
        <charset val="1"/>
      </rPr>
      <t>2013</t>
    </r>
    <r>
      <rPr>
        <vertAlign val="superscript"/>
        <sz val="9"/>
        <color rgb="FF000000"/>
        <rFont val="Arial"/>
        <family val="2"/>
        <charset val="1"/>
      </rPr>
      <t>2)</t>
    </r>
  </si>
  <si>
    <t>in % an allen Studienanfänger:innen</t>
  </si>
  <si>
    <t>Anteil dieser Studienanfängergruppe</t>
  </si>
  <si>
    <t>Westdeutsche Flächenländer</t>
  </si>
  <si>
    <t>Ostdeutsche Flächenländer</t>
  </si>
  <si>
    <t>Stadtstaaten</t>
  </si>
  <si>
    <t xml:space="preserve">Anteil innerhalb der dualen Studiengänge in % </t>
  </si>
  <si>
    <t>Geschlecht</t>
  </si>
  <si>
    <t>Männlich</t>
  </si>
  <si>
    <t>Trägerschaft</t>
  </si>
  <si>
    <t>Öffentliche/kirchliche Trägerschaft</t>
  </si>
  <si>
    <t>Private Trägerschaft</t>
  </si>
  <si>
    <t>Art der Hochschulzugangsberechtigung</t>
  </si>
  <si>
    <t>Mit allgemeiner Hochschulreife</t>
  </si>
  <si>
    <t>Mit Fachhochschulreife</t>
  </si>
  <si>
    <t>Ohne formale Studienberechtigung</t>
  </si>
  <si>
    <r>
      <rPr>
        <sz val="9"/>
        <rFont val="Arial"/>
        <family val="2"/>
        <charset val="1"/>
      </rPr>
      <t>Fächergruppe</t>
    </r>
    <r>
      <rPr>
        <vertAlign val="superscript"/>
        <sz val="9"/>
        <rFont val="Arial"/>
        <family val="2"/>
        <charset val="1"/>
      </rPr>
      <t>6)</t>
    </r>
  </si>
  <si>
    <t>Geisteswiss. (bis WS 2015/16: Sprach- und Kulturwiss.)</t>
  </si>
  <si>
    <t>Rechts-, Wirtschafts- und Sozialwiss.</t>
  </si>
  <si>
    <t>Mathematik, Naturwiss. (bis SoSe 2015 einschließlich Informatik)</t>
  </si>
  <si>
    <t>Humanmedizin/Gesundheitswiss.</t>
  </si>
  <si>
    <t>Agrar-, Forst- und Ernährungswiss., Veterinärmedizin</t>
  </si>
  <si>
    <t>Ingenieurwiss. (ab SoSe 2015 einschließlich Informatik)</t>
  </si>
  <si>
    <t>in Jahren</t>
  </si>
  <si>
    <t>Durchschnittsalter</t>
  </si>
  <si>
    <t>Länder</t>
  </si>
  <si>
    <r>
      <rPr>
        <sz val="9"/>
        <rFont val="Arial"/>
        <family val="2"/>
        <charset val="1"/>
      </rPr>
      <t>Baden-Württemberg</t>
    </r>
    <r>
      <rPr>
        <vertAlign val="superscript"/>
        <sz val="9"/>
        <rFont val="Arial"/>
        <family val="2"/>
        <charset val="1"/>
      </rPr>
      <t>3)</t>
    </r>
  </si>
  <si>
    <t>Bayern</t>
  </si>
  <si>
    <t>Berlin</t>
  </si>
  <si>
    <t>Brandenburg</t>
  </si>
  <si>
    <t>Bremen</t>
  </si>
  <si>
    <t>Hamburg</t>
  </si>
  <si>
    <t>Hessen</t>
  </si>
  <si>
    <t>Mecklenburg-Vorpommern</t>
  </si>
  <si>
    <t>Niedersachsen</t>
  </si>
  <si>
    <t>Nordrhein-Westfalen</t>
  </si>
  <si>
    <t>Rheinland-Pfalz</t>
  </si>
  <si>
    <r>
      <rPr>
        <sz val="9"/>
        <rFont val="Arial"/>
        <family val="2"/>
        <charset val="1"/>
      </rPr>
      <t>Saarland</t>
    </r>
    <r>
      <rPr>
        <vertAlign val="superscript"/>
        <sz val="9"/>
        <rFont val="Arial"/>
        <family val="2"/>
        <charset val="1"/>
      </rPr>
      <t>4)</t>
    </r>
  </si>
  <si>
    <t>Sachsen</t>
  </si>
  <si>
    <t>Sachsen-Anhalt</t>
  </si>
  <si>
    <t>Schleswig-Holstein</t>
  </si>
  <si>
    <r>
      <rPr>
        <sz val="9"/>
        <rFont val="Arial"/>
        <family val="2"/>
        <charset val="1"/>
      </rPr>
      <t>Thüringen</t>
    </r>
    <r>
      <rPr>
        <vertAlign val="superscript"/>
        <sz val="9"/>
        <rFont val="Arial"/>
        <family val="2"/>
        <charset val="1"/>
      </rPr>
      <t>5)</t>
    </r>
  </si>
  <si>
    <t>in % aller Studienanfänger:innen</t>
  </si>
  <si>
    <t xml:space="preserve">Anteil innerhalb der Fernstudiengänge in % </t>
  </si>
  <si>
    <t>Baden-Württemberg</t>
  </si>
  <si>
    <t>Saarland</t>
  </si>
  <si>
    <t>Thüringen</t>
  </si>
  <si>
    <t>Hochschulsemester</t>
  </si>
  <si>
    <t>Wintersemester</t>
  </si>
  <si>
    <t>1./2. Hochschulsemester</t>
  </si>
  <si>
    <t>3./4.Hochschulsemester</t>
  </si>
  <si>
    <t>5./6. Hochschulsemester</t>
  </si>
  <si>
    <t>7./8. Hochschulsemester</t>
  </si>
  <si>
    <t>9./10. Hochschulsemester</t>
  </si>
  <si>
    <t>11./12. Hochschulsemester</t>
  </si>
  <si>
    <t>13./14. Hochschulsemester</t>
  </si>
  <si>
    <t>15./16. Hochschulsemester</t>
  </si>
  <si>
    <t>17. Hochschulsemester oder länger</t>
  </si>
  <si>
    <t>Studierende, die seit mehr als 10 Hochschulsemestern eingeschrieben sind</t>
  </si>
  <si>
    <t>Quelle: Statistische Ämter des Bundes und der Länder, Hochschulstatistik, Recherche in DZHW-ICE, eigene Berechnungen</t>
  </si>
  <si>
    <r>
      <rPr>
        <sz val="9"/>
        <rFont val="Arial"/>
        <family val="2"/>
        <charset val="1"/>
      </rPr>
      <t>Jahr</t>
    </r>
    <r>
      <rPr>
        <vertAlign val="superscript"/>
        <sz val="9"/>
        <rFont val="Arial"/>
        <family val="2"/>
        <charset val="1"/>
      </rPr>
      <t>1)</t>
    </r>
  </si>
  <si>
    <t>Studierende</t>
  </si>
  <si>
    <t>Private Hochschulen</t>
  </si>
  <si>
    <t>Anteil Fachhochschule</t>
  </si>
  <si>
    <t>Anteil Universität</t>
  </si>
  <si>
    <t>Ab 2024: Werte der KMK-Vorausberechnung</t>
  </si>
  <si>
    <t>Tab. F3-3web: Zusammensetzung der Studienanfänger:innen 2000 bis 2022* nach Wegen und Art der Studienberechtigung** und Hochschularten (in %)</t>
  </si>
  <si>
    <r>
      <t>Mit allgemeiner Hochschulreife</t>
    </r>
    <r>
      <rPr>
        <vertAlign val="superscript"/>
        <sz val="9"/>
        <rFont val="Arial"/>
        <family val="2"/>
      </rPr>
      <t>2)</t>
    </r>
  </si>
  <si>
    <r>
      <t>Beruflich Qualifizierte ohne schulische Studienberechtigung</t>
    </r>
    <r>
      <rPr>
        <vertAlign val="superscript"/>
        <sz val="9"/>
        <rFont val="Arial"/>
        <family val="2"/>
      </rPr>
      <t>3)</t>
    </r>
  </si>
  <si>
    <r>
      <t>Fächergruppe</t>
    </r>
    <r>
      <rPr>
        <vertAlign val="superscript"/>
        <sz val="9"/>
        <rFont val="Arial"/>
        <family val="2"/>
        <charset val="1"/>
      </rPr>
      <t>4)</t>
    </r>
  </si>
  <si>
    <t>* Studienanfänger:innen im ersten Hochschulsemester.
1) Studienjahr = Sommer- plus nachfolgendes Wintersemester.
2) Einschließlich fachgebundener Hochschulreife.
3) Beruflich Qualifizierte des Dritten Bildungswegs mit allgemeiner, fachgebundener und Fachhochschulreife zusammen.
4) Ohne Sonstige Fächer; bis 2014 ohne Veterinärmedizin. Zu beachten ist die Umstellung der Fächersystematik zum Wintersemester 2016/2017. Die Zeitreihen für die Fächergruppen sind über diesen Zeitpunkt hinweg deshalb nicht direkt vergleichbar. Deutlich erkennbar wird die veränderte Zuordnung der Informatik, die zum WS2015/2016 von Mathematik, Naturwissenschaften zu den Ingenieurwissenschaften wechselt.
Quelle: Statistische Ämter des Bundes und der Länder, Hochschulstatistik, eigene Berechnungen</t>
  </si>
  <si>
    <t>* Studienanfänger:innen ohne schulische Studienberechtigung, immatrikuliert aufgrund beruflicher Qualifizierung bzw. eine Aufstiegsfortbildung (z. B. Meister-, Technikerprüfung), ohne Studierende mit Begabtenprüfung. Bis zum Bildungsbericht 2014 wurden auch Studierende, die über eine Begabtenprüfung an die Hochschule gekommen sind, als nicht-traditionelle Studierende gewertet. Die Werte wurden nachträglich auf die engere Definition umgerechnet. Die Angaben in der Tabelle entsprechen daher nicht mehr den Abgaben in früheren Bildungsberichten.  
**Auf 100 gerundete Werte.
1) Aufgrund der besonderen Zugangsvoraussetzungen ohne Kunsthochschulen und Verwaltungsfachhochschulen.
2) Einschließlich kirchlicher Hochschulen.
3) Als Fernhochschulen gelten Hochschulen, an denen mehr als drei Viertel der Studienanfänger:innen auf einen Fernstudiengang entfallen. Für 2022 wird ein Schwellenwert von 70% zugrunde gelegt; damit gilt die IU internationale Hochschulen weiterhin als Fernhochschule. 
Quelle: Statistische Ämter des Bundes und der Länder, Hochschulstatistik, eigene Berechnungen</t>
  </si>
  <si>
    <t>* Studienanfänger:innen im ersten Hochschulsemester, einschließlich Verwaltungsfachhochschulen.
** Ohne sonstige Abschlüsse
1) Alle osteuropäischen EU-Staaten, Stand 2017.
2) Auf 5 gerundete Werte. 
Lesehilfe: 2022 kamen 24.205 (21,1%) aller internationalen Studierenden (bildungsausländische Studienanfänger:innen) aus einem westeuropäischen Staat. Von diesen Studierenden streben 25,0 % einen Bachelorabschluss an, 13,9 % einen Masterabschluss, 3,1 % schrieben sich mit dem Ziel einer Promotion ein und 54,1 % streben keinen Abschluss in Deutschland an; zur letzten Gruppe zählen auch die Studierenden im ERASMUS-Programm der EU.
Quelle: Statistische Ämter des Bundes und der Länder, Hochschulstatistik, Recherche in DZHW-ICE, eigene Berechnungen</t>
  </si>
  <si>
    <r>
      <t>2023</t>
    </r>
    <r>
      <rPr>
        <i/>
        <vertAlign val="superscript"/>
        <sz val="9"/>
        <rFont val="Arial"/>
        <family val="2"/>
        <charset val="1"/>
      </rPr>
      <t>6)</t>
    </r>
  </si>
  <si>
    <t xml:space="preserve"> </t>
  </si>
  <si>
    <t>Tab. F3-3web</t>
  </si>
  <si>
    <t>Studienanfänger:innenanteil an Fachhochschulen 1995, 2000 und 2005 bis 2023 nach  Ländern</t>
  </si>
  <si>
    <t>Tab. F3-10web</t>
  </si>
  <si>
    <t>Studierende nach Hochschulsemestern 2005 bis 2022</t>
  </si>
  <si>
    <t>Anteil Erststudium</t>
  </si>
  <si>
    <t>Anteil Folgestudium</t>
  </si>
  <si>
    <t>Anteil weiblich</t>
  </si>
  <si>
    <t>an Fachhoch-schulen</t>
  </si>
  <si>
    <t>an privaten Hochschulen</t>
  </si>
  <si>
    <r>
      <t>Tab. F3-4web: Studienanfänger:innen des Dritten Bildungswegs*</t>
    </r>
    <r>
      <rPr>
        <b/>
        <sz val="11"/>
        <rFont val="Calibri"/>
        <family val="2"/>
        <charset val="1"/>
      </rPr>
      <t xml:space="preserve"> 2011 bis 2022 nach Art der Hochschule und Trägerschaft** </t>
    </r>
  </si>
  <si>
    <t>Studienanfänger:innen des Dritten Bildungs-wegs</t>
  </si>
  <si>
    <t>Studienanfänger:innen des Dritten Bildungswegs 2011 bis 2022 nach Art der Hochschule und Trägerschaft</t>
  </si>
  <si>
    <r>
      <t>Erststudium</t>
    </r>
    <r>
      <rPr>
        <vertAlign val="superscript"/>
        <sz val="9"/>
        <rFont val="Arial"/>
        <family val="2"/>
      </rPr>
      <t>3)</t>
    </r>
  </si>
  <si>
    <r>
      <t>Folgestudium</t>
    </r>
    <r>
      <rPr>
        <vertAlign val="superscript"/>
        <sz val="9"/>
        <rFont val="Arial"/>
        <family val="2"/>
      </rPr>
      <t>4)</t>
    </r>
  </si>
  <si>
    <t>* Studienanfänger:innen im ersten Hochschulsemester, einschließlich Verwaltungsfachhochschulen.
1) Im Jahr 2008 erhielt die Duale Hochschule Baden-Württemberg (DHBW) offiziellen Hochschul-Status, was den Sprung des Studienanfängeranteils in BW von 36,9% auf 46,8% ebenso erklärt wie den Zuwachs des Indexwerts.
2) Für Thüringen und Nordrhein-Westfalen wirkt sich die im Studienjahr 2019 erfolgte Verlegung der Internationalen Hochschule IUBH (priv. FH) von Bad Honnef nach Erfurt aus. In Thüringen kommen dadurch etwa 4.000 Studienanfänger:innen dazu.
3) Vorläufige Ergebnisse.
4) Einschließlich der Pädagogischen, Theologischen und Kunsthochschulen.  
Quelle: Statistische Ämter des Bundes und der Länder, Hochschulstatistik, eigene Berechnungen</t>
  </si>
  <si>
    <t>* Studienanfänger:innen im ersten Hochschulsemester, einschließlich Verwaltungsfachhochschulen.
** Werte ab 2012 mit Berücksichtigung der Ergebnisse des Zensus 2011.
1) Studienjahr = Sommer- plus nachfolgendes Wintersemester.
2) Berechnung nach dem Quotensummenverfahren: Anteil der Studienanfänger/-innen an der Bevölkerung des entsprechenden Geburtsjahres. Es werden Quoten für einzelne Geburtsjahrgänge berechnet und anschließend aufsummiert. Einschließlich Verwaltungsfachhochschulen.
3) Quoten für 2007 und 2008 nicht neu berechnet. G8-bereinigte Werte 2012 und 2013 ohne Zensuskorrektur.
4) Quoten für 2006, 2007 und 2008 nicht neu berechnet. 
5) Werte in Klammern ab 2009: Ohne ausländische Hochschulzugangsberechtigung und um den G8-Effekt korrigiert (2012 und 2013 ohne Berücksichtigung des Zensus 2011).
6) Vorläufige Ergebnisse . 
Quelle: Statistische Ämter des Bundes und der Länder, Hochschulstatistik</t>
  </si>
  <si>
    <t>* Einschließlich Verwaltungsfachhochschulen.
1) Jeweiliges Wintersemester.
2) Vorläufige Ergebnisse.
3) Einschließlich Weiterstudium zur Verbesserung der Prüfungsnote. 
4) Einschließlich "kein Abschluss angestrebt".
Quelle: Statistische Ämter des Bundes und der Länder, Hochschulstatistik</t>
  </si>
  <si>
    <t>*  Studienanfänger:innen im ersten Hochschulsemester, einschließlich Verwaltungsfachhochschulen.
** Ohne Sonstige Fächer und Fächer außerhalb der Studienbereichsgliederung. Die Fächergruppengliederung wurde zum Wintersemester 2015/16 umgestellt. Die Vorjahre wurden nach der neuen Systematik berechnet; die Werte sind also mit Tabellen aus früheren Bildungsberichten nicht für alle Fächergruppen vergleichbar.
1) Studienjahr = Sommer- plus nachfolgendes Wintersemester.
2) Vorläufige Ergebnisse.
3) Die Fächergruppe heißt seit dem Wintersemester 2015/16 Geisteswissenschaften; die Studienbereiche Psychologie und Erziehungswissenschaft werden seitdem der Fächergruppe Rechts-, Wirtschafts- und Sozialwissenschaften zugeordnet. 
4) Einschließlich der Studienbereiche Psychologie, Erziehungswissenschaft und des ehemaligen Studienbereichs Sonderpädagogik.
5) Ohne den Studienbereich Informatik.
6) Einschließlich des Studienbereichs Informatik.
7) Einschließlich der früheren Fächergruppe Veterinärmedizin.
8) Einschließlich Verwaltungswissenschaften und Wirtschaftsingenieurwesen mit wirtschaftswissenschaftlichem Schwerpunkt.
9) Einschließlich Politikwissenschaft, Sozialwesen und dem Studienbereich Rechts- Wirtschafts- und Sozialwissenschaften allgemein, Regionalwissenschaften und Kommunikationswissenschaft/Publizistik (seit WS 2020/21 ein eigenständiger Studienbereich der Fächergruppe "Rechts-, Wirtschafts- und Sozialwissenschaften").
Quelle: Statistische Ämter des Bundes und der Länder, Hochschulstatistik</t>
  </si>
  <si>
    <t>Fächergruppe
   Studienbereich</t>
  </si>
  <si>
    <t>Geisteswissenschaften</t>
  </si>
  <si>
    <t>Rechts-, Wirtschafts- und Sozialwissenschaften</t>
  </si>
  <si>
    <t>darunter</t>
  </si>
  <si>
    <t>Rechtswissenschaft</t>
  </si>
  <si>
    <r>
      <t>Wirtschaftswissenschaft</t>
    </r>
    <r>
      <rPr>
        <vertAlign val="superscript"/>
        <sz val="9"/>
        <color rgb="FF000000"/>
        <rFont val="Arial"/>
        <family val="2"/>
      </rPr>
      <t>1)</t>
    </r>
  </si>
  <si>
    <r>
      <t>Universitäten</t>
    </r>
    <r>
      <rPr>
        <vertAlign val="superscript"/>
        <sz val="9"/>
        <color rgb="FF000000"/>
        <rFont val="Arial"/>
        <family val="2"/>
        <charset val="1"/>
      </rPr>
      <t>3)</t>
    </r>
  </si>
  <si>
    <t>Sozial- und Politikwissenschaften, Sozialwesen</t>
  </si>
  <si>
    <t>Psychologie, Erziehungswissenschaften</t>
  </si>
  <si>
    <t>Mathematik, Naturwissenschaften</t>
  </si>
  <si>
    <t>Humanmedizin, Gesundheitswissenschaften</t>
  </si>
  <si>
    <t>Gesundheitswissenschaften</t>
  </si>
  <si>
    <t>Human- und Zahnmedizin</t>
  </si>
  <si>
    <t>Agrar-, Forst- und Ernährungswissenschaften, Veterinärmedizin</t>
  </si>
  <si>
    <t>Ingenieurwissenschaften</t>
  </si>
  <si>
    <t>Informatik</t>
  </si>
  <si>
    <t>Kunst, Kunstwissenschaft</t>
  </si>
  <si>
    <t>des Dritten Bildungswegs</t>
  </si>
  <si>
    <r>
      <t>Insgesamt</t>
    </r>
    <r>
      <rPr>
        <vertAlign val="superscript"/>
        <sz val="9"/>
        <color rgb="FF000000"/>
        <rFont val="Arial"/>
        <family val="2"/>
        <charset val="1"/>
      </rPr>
      <t>2)</t>
    </r>
  </si>
  <si>
    <r>
      <t>Fachhochschulen</t>
    </r>
    <r>
      <rPr>
        <vertAlign val="superscript"/>
        <sz val="9"/>
        <color rgb="FF000000"/>
        <rFont val="Arial"/>
        <family val="2"/>
        <charset val="1"/>
      </rPr>
      <t>4)</t>
    </r>
  </si>
  <si>
    <t>Anteil des Dritten Bildungswegs an den …</t>
  </si>
  <si>
    <t>… Studienanfänger:innen</t>
  </si>
  <si>
    <t>… Studierenden</t>
  </si>
  <si>
    <t>in  % (spaltenweise)</t>
  </si>
  <si>
    <t>in % (zeilenweise)</t>
  </si>
  <si>
    <t>Tab. F3-12web: Studierende nach Hochschulsemestern 2005 bis 2022</t>
  </si>
  <si>
    <t>Studienanfänger:innen und Studierende des Dritten Bildungswegs nach Fächergruppen, ausgewählten Studienbereichen und Hochschularten 2022 (in %)</t>
  </si>
  <si>
    <t>­</t>
  </si>
  <si>
    <t>Tab. F3-13web</t>
  </si>
  <si>
    <t>* Studienanfänger:innen im ersten Hochschulsemester, einschließlich Verwaltungsfachhochschulen.
** Ohne Studienanfänger:innen und Studierende außerhalb der Fächergliederung. 
1) Einschließlich Wirtschaftsingenieurwesen mit wirtschaftswissenschaftlichem Schwerpunkt, Verwaltungswissenschaften und Rechts-, Wirtschafts- und Sozialwissenschaften allgemein.
2) Ohne Verwaltungsfachhochschulen und Theologische Hochschulen.
3) Ohne Kunsthochschulen und Theologische Hochschulen. 
4) Ohne Verwaltungsfachhochschulen.
Quelle: Statistische Ämter des Bundes und der Länder, Hochschulstatistik, eigene Berechnungen</t>
  </si>
  <si>
    <t>Studienanfängerzahl, Ausländer:innen und internationale Studierende (Bildungsausländer) 1975 bis 2023 sowie Vorausberechnungen bis 2035</t>
  </si>
  <si>
    <r>
      <t>2023</t>
    </r>
    <r>
      <rPr>
        <vertAlign val="superscript"/>
        <sz val="9"/>
        <rFont val="Arial"/>
        <family val="2"/>
      </rPr>
      <t>2)</t>
    </r>
  </si>
  <si>
    <t>Tab. F3-9web: Internationale Studienanfänger:innen* 2005 bis 2022 nach Herkunftsregionen und angestrebtem Abschluss**</t>
  </si>
  <si>
    <t>Tab. F3-8web: Studienanfänger:innen* 1975 bis 2023 nach Fächergruppen** (in %)</t>
  </si>
  <si>
    <t>Tab. F3-7web: Zahl der Studierenden* 1993 bis 2023 nach Geschlecht, Art der Hochschule und Trägerschaft</t>
  </si>
  <si>
    <t>Tab. F3-6web: Studienanfänger:innenanteil an Fachhochschulen* 1995, 2000 und 2005 bis 2023 nach  Ländern</t>
  </si>
  <si>
    <t>Tab. F3-5web: Studienanfänger:innen* und Studierende des Dritten Bildungswegs nach Fächergruppen**, ausgewählten Studienbereichen und Hochschularten*** 2022 (in %)</t>
  </si>
  <si>
    <t>Tab. F3-2web: Zahl der Studienanfänger:innen*, Frauenanteil, Anteil Fachhochschule und Studienanfängerquote 1975 bis 2023**</t>
  </si>
  <si>
    <t>Tab. F3-1web: Studienanfänger:innenzahl*, Ausländer:innen und internationale Studierende (Bildungsausländer:innen)** 1975 bis 2023 sowie Vorausberechnungen bis 2035</t>
  </si>
  <si>
    <r>
      <t xml:space="preserve"> Kein Abschluss angestrebt</t>
    </r>
    <r>
      <rPr>
        <vertAlign val="superscript"/>
        <sz val="9"/>
        <rFont val="Arial"/>
        <family val="2"/>
      </rPr>
      <t>3)</t>
    </r>
  </si>
  <si>
    <t>* Studienanfänger:innen im ersten Hochschulsemester, einschließlich Verwaltungsfachhochschulen.
** Studienanfänger:innen, Studierende bzw. Absolvent:innen mit ausländischer Staatsangehörigkeit, die ihre Studienberechtigung in Deutschland erworben haben, werden als Bildungsinländer :innen bezeichnet. Davon zu unterscheiden sind Personen mit im Ausland erworbener Studienberechtigung, die zum Studium nach Deutschland gekommen sind (internationale Studierende, in der Hochschulstatistik als Bildungsausländer :innen bezeichnet). 
1) Studienjahr = Sommer- plus nachfolgendes Wintersemester.
2) Einschließlich Verwaltungsfachhochschulen.
3) Einschließlich Abschluss im Ausland erworben. 
4) Vorläufige Ergebnisse.
Quelle für IST-Werte: Statistische Ämter des Bundes und der Länder, Hochschulstatistik, Recherche in DZHW-ICEland, eigene Berechnungen
Quellen für Vorausberechnungen: KMK, Vorausberechnung der Studienanfängerzahlen 2023 bis 2035, Dokumentation Nr. 241, April 2024</t>
  </si>
  <si>
    <r>
      <t>2023</t>
    </r>
    <r>
      <rPr>
        <vertAlign val="superscript"/>
        <sz val="9"/>
        <color rgb="FF000000"/>
        <rFont val="Arial"/>
        <family val="2"/>
        <charset val="1"/>
      </rPr>
      <t>4)</t>
    </r>
  </si>
  <si>
    <t>* Studienanfänger:innen im ersten Hochschulsemester. 
1) Studienjahr = Sommer- plus nachfolgendes Wintersemester.
2) Vom WS 2012 bis WS 2013 wurden nicht mehr alle Studierende der "Dualen Hochschule Baden Württemberg" im dualen Studium nachgewiesen. Ein Großteil wurde dem Vollzeitstudium zugeordnet.
3) Seit 2008 wird die Duale Hochschule Baden-Württemberg, vormals Berufsakademie, zu den Fachhochschulen gezählt. In Baden Württemberg schreiben sich die meisten Studienanfänger:innen im Dualen Studium an der Dualen Hochschule Baden-Württemberg ein.
4) Im Saarland wurde 2008 eine Berufsakademie in eine Fachhochschule umgewandelt (Deutsche Hochschule für Prävention und Gesundheitsmanagement). Deshalb steigt die Anfängerzahl von 2007 auf 2008 in diesen Ländern stark an.
5) Umwandlung der Berufsakademie in die Duale Hochschule Gera-Eisenach im Jahr 2016. 
6) Ohne Sonstige Fächer; bis 2014 ohne Veterinärmedizin. Zu beachten ist die Umstellung der Fächersystematik zum Wintersemester 2016/2017. Die Zeitreihen für die Fächergruppen sind über diesen Zeitpunkt hinweg deshalb nicht direkt vergleichbar. Deutlich erkennbar wird die veränderte Zuordnung der Informatik, die zum WS2015/2016 von Mathematik, Naturwissenschaften zu den Ingenieurwissenschaften wechselt.
Quelle: Statistische Ämter des Bundes und der Länder, Hochschulstatistik, eigene Berechnungen</t>
  </si>
  <si>
    <t>Tab. F3-10web: Studienanfänger:innen* in dualen Studiengängen 2005 bis 2022 nach Geschlecht, Art der Hochschule, Trägerschaft, Art der Studienberechtigung, Fächergruppen und Ländern (Anzahl, in %)</t>
  </si>
  <si>
    <t>Studienanfänger:innen in dualen Studiengängen 2005 bis 2022 nach Geschlecht, Art der Hochschule, Trägerschaft, Art der Studienberechtigung, Fächergruppen und Ländern (Anzahl, in %)</t>
  </si>
  <si>
    <t>Tab. F3-11web: Studienanfänger:innen* in Fernstudiengängen 2005 bis 2022 nach Geschlecht, Art der Hochschule, Trägerschaft, Art der Studienberechtigung, Fächergruppen und Ländern (Anzahl, in %)</t>
  </si>
  <si>
    <t>Studienanfänger:innen in Fernstudiengängen 2005 bis 2022 nach Geschlecht, Art der Hochschule, Trägerschaft, Art der Studienberechtigung, Fächergruppen und Ländern (Anzahl, in %)</t>
  </si>
  <si>
    <t>Stand: 06.08.2024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</si>
</sst>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 *."/>
    <numFmt numFmtId="165" formatCode="##\ ##"/>
    <numFmt numFmtId="166" formatCode="##\ ##\ #"/>
    <numFmt numFmtId="167" formatCode="##\ ##\ ##"/>
    <numFmt numFmtId="168" formatCode="##\ ##\ ##\ ###"/>
    <numFmt numFmtId="169" formatCode="General_)"/>
    <numFmt numFmtId="170" formatCode="\£#,##0.00;&quot;-£&quot;#,##0.00"/>
    <numFmt numFmtId="171" formatCode="_(* #,##0.00_);_(* \(#,##0.00\);_(* \-??_);_(@_)"/>
    <numFmt numFmtId="172" formatCode="_-* #,##0.00\ _F_-;\-* #,##0.00\ _F_-;_-* \-??\ _F_-;_-@_-"/>
    <numFmt numFmtId="173" formatCode="_(* #,##0_);_(* \(#,##0\);_(* \-_);_(@_)"/>
    <numFmt numFmtId="174" formatCode="#,##0.000"/>
    <numFmt numFmtId="175" formatCode="#,##0.0"/>
    <numFmt numFmtId="176" formatCode="#,##0.00%;[Red]\(#,##0.00%\)"/>
    <numFmt numFmtId="177" formatCode="_(\$* #,##0.00_);_(\$* \(#,##0.00\);_(\$* \-??_);_(@_)"/>
    <numFmt numFmtId="178" formatCode="_(\€* #,##0.00_);_(\€* \(#,##0.00\);_(\€* \-??_);_(@_)"/>
    <numFmt numFmtId="179" formatCode="_(\€* #,##0_);_(\€* \(#,##0\);_(\€* \-_);_(@_)"/>
    <numFmt numFmtId="180" formatCode="_(\$* #,##0_);_(\$* \(#,##0\);_(\$* \-_);_(@_)"/>
    <numFmt numFmtId="181" formatCode="\$#,##0\ ;&quot;($&quot;#,##0\)"/>
    <numFmt numFmtId="182" formatCode="0.0"/>
    <numFmt numFmtId="183" formatCode="_-* #,##0.00\ [$€-1]_-;\-* #,##0.00\ [$€-1]_-;_-* \-??\ [$€-1]_-"/>
    <numFmt numFmtId="184" formatCode="_([$€]* #,##0.00_);_([$€]* \(#,##0.00\);_([$€]* \-??_);_(@_)"/>
    <numFmt numFmtId="185" formatCode="_-* #,##0.00&quot; €&quot;_-;\-* #,##0.00&quot; €&quot;_-;_-* \-??&quot; €&quot;_-;_-@_-"/>
    <numFmt numFmtId="186" formatCode="\$#,##0_);&quot;($&quot;#,##0.0\)"/>
    <numFmt numFmtId="187" formatCode="_ * #,##0.00_ ;_ * \-#,##0.00_ ;_ * \-??_ ;_ @_ "/>
    <numFmt numFmtId="188" formatCode="_(* #,##0_);_(* \(#,##0\);_(* \-??_);_(@_)"/>
    <numFmt numFmtId="189" formatCode="_(&quot;$&quot;* #,##0.00_);_(&quot;$&quot;* \(#,##0.00\);_(&quot;$&quot;* &quot;-&quot;??_);_(@_)"/>
    <numFmt numFmtId="190" formatCode="#\ ###\ ##0;\-#\ ###\ ##0;\-;@"/>
    <numFmt numFmtId="191" formatCode="_-* #,##0.00\ [$€-1]_-;\-* #,##0.00\ [$€-1]_-;_-* &quot;-&quot;??\ [$€-1]_-"/>
    <numFmt numFmtId="192" formatCode="\ \ \ @\ *."/>
    <numFmt numFmtId="193" formatCode="_([$€]* #,##0.00_);_([$€]* \(#,##0.00\);_([$€]* &quot;-&quot;??_);_(@_)"/>
    <numFmt numFmtId="194" formatCode="_-* #,##0.00\ _k_r_-;\-* #,##0.00\ _k_r_-;_-* &quot;-&quot;??\ _k_r_-;_-@_-"/>
    <numFmt numFmtId="195" formatCode="&quot;£&quot;#,##0.00;\-&quot;£&quot;#,##0.00"/>
    <numFmt numFmtId="196" formatCode="_-* #,##0.00\ _F_-;\-* #,##0.00\ _F_-;_-* &quot;-&quot;??\ _F_-;_-@_-"/>
    <numFmt numFmtId="197" formatCode="&quot;$&quot;#,##0\ ;\(&quot;$&quot;#,##0\)"/>
    <numFmt numFmtId="198" formatCode="&quot;$&quot;#,##0_);\(&quot;$&quot;#,##0.0\)"/>
    <numFmt numFmtId="199" formatCode="_ * #,##0.00_ ;_ * \-#,##0.00_ ;_ * &quot;-&quot;??_ ;_ @_ "/>
    <numFmt numFmtId="200" formatCode="0.00_)"/>
  </numFmts>
  <fonts count="216">
    <font>
      <sz val="10"/>
      <name val="Arial"/>
      <charset val="1"/>
    </font>
    <font>
      <sz val="11"/>
      <color theme="1"/>
      <name val="Calibri"/>
      <family val="2"/>
      <scheme val="minor"/>
    </font>
    <font>
      <sz val="10"/>
      <color rgb="FF000000"/>
      <name val="Arial"/>
      <family val="2"/>
      <charset val="1"/>
    </font>
    <font>
      <sz val="10"/>
      <color theme="1"/>
      <name val="Arial"/>
      <family val="2"/>
      <charset val="1"/>
    </font>
    <font>
      <sz val="11"/>
      <color theme="1"/>
      <name val="Calibri"/>
      <family val="2"/>
      <charset val="1"/>
    </font>
    <font>
      <sz val="10"/>
      <color theme="1"/>
      <name val="MetaNormalLF-Roman"/>
      <family val="2"/>
      <charset val="1"/>
    </font>
    <font>
      <sz val="11"/>
      <color rgb="FF000000"/>
      <name val="Calibri"/>
      <family val="2"/>
      <charset val="1"/>
    </font>
    <font>
      <sz val="8"/>
      <name val="Arial"/>
      <family val="2"/>
      <charset val="1"/>
    </font>
    <font>
      <sz val="8"/>
      <name val="Times New Roman"/>
      <family val="1"/>
      <charset val="1"/>
    </font>
    <font>
      <sz val="11"/>
      <color rgb="FFFFFFFF"/>
      <name val="Calibri"/>
      <family val="2"/>
      <charset val="1"/>
    </font>
    <font>
      <sz val="10"/>
      <color theme="0"/>
      <name val="Arial"/>
      <family val="2"/>
      <charset val="1"/>
    </font>
    <font>
      <sz val="10"/>
      <color theme="0"/>
      <name val="MetaNormalLF-Roman"/>
      <family val="2"/>
      <charset val="1"/>
    </font>
    <font>
      <sz val="11"/>
      <color theme="0"/>
      <name val="Calibri"/>
      <family val="2"/>
      <charset val="1"/>
    </font>
    <font>
      <sz val="10"/>
      <name val="Times New Roman"/>
      <family val="1"/>
      <charset val="1"/>
    </font>
    <font>
      <b/>
      <sz val="11"/>
      <color rgb="FF333333"/>
      <name val="Calibri"/>
      <family val="2"/>
      <charset val="1"/>
    </font>
    <font>
      <b/>
      <sz val="10"/>
      <color rgb="FF3F3F3F"/>
      <name val="Arial"/>
      <family val="2"/>
      <charset val="1"/>
    </font>
    <font>
      <b/>
      <sz val="10"/>
      <color rgb="FF3F3F3F"/>
      <name val="MetaNormalLF-Roman"/>
      <family val="2"/>
      <charset val="1"/>
    </font>
    <font>
      <sz val="11"/>
      <color rgb="FF9C0006"/>
      <name val="Calibri"/>
      <family val="2"/>
      <charset val="1"/>
    </font>
    <font>
      <b/>
      <sz val="11"/>
      <color rgb="FFFF9900"/>
      <name val="Calibri"/>
      <family val="2"/>
      <charset val="1"/>
    </font>
    <font>
      <b/>
      <sz val="10"/>
      <color rgb="FFFA7D00"/>
      <name val="Arial"/>
      <family val="2"/>
      <charset val="1"/>
    </font>
    <font>
      <b/>
      <sz val="10"/>
      <color rgb="FFFA7D00"/>
      <name val="MetaNormalLF-Roman"/>
      <family val="2"/>
      <charset val="1"/>
    </font>
    <font>
      <b/>
      <sz val="8"/>
      <color rgb="FF000000"/>
      <name val="MS Sans Serif"/>
      <family val="2"/>
      <charset val="1"/>
    </font>
    <font>
      <sz val="9"/>
      <color rgb="FFFFFFFF"/>
      <name val="Times New Roman"/>
      <family val="1"/>
      <charset val="1"/>
    </font>
    <font>
      <b/>
      <sz val="11"/>
      <color rgb="FFFA7D00"/>
      <name val="Calibri"/>
      <family val="2"/>
      <charset val="1"/>
    </font>
    <font>
      <b/>
      <sz val="11"/>
      <color theme="0"/>
      <name val="Calibri"/>
      <family val="2"/>
      <charset val="1"/>
    </font>
    <font>
      <sz val="8"/>
      <color rgb="FF000000"/>
      <name val="MS Sans Serif"/>
      <family val="2"/>
      <charset val="1"/>
    </font>
    <font>
      <b/>
      <u/>
      <sz val="8.5"/>
      <color rgb="FF000000"/>
      <name val="MS Sans Serif"/>
      <family val="2"/>
      <charset val="1"/>
    </font>
    <font>
      <b/>
      <sz val="8.5"/>
      <color rgb="FF0000FF"/>
      <name val="MS Sans Serif"/>
      <family val="2"/>
      <charset val="1"/>
    </font>
    <font>
      <sz val="10"/>
      <name val="Arial"/>
      <family val="2"/>
      <charset val="1"/>
    </font>
    <font>
      <b/>
      <sz val="8"/>
      <color rgb="FF0000FF"/>
      <name val="Arial"/>
      <family val="2"/>
      <charset val="1"/>
    </font>
    <font>
      <sz val="9"/>
      <color rgb="FF000000"/>
      <name val="Times New Roman"/>
      <family val="1"/>
      <charset val="1"/>
    </font>
    <font>
      <sz val="9"/>
      <name val="Times New Roman"/>
      <family val="1"/>
      <charset val="1"/>
    </font>
    <font>
      <sz val="10"/>
      <color rgb="FF000000"/>
      <name val="MS Sans Serif"/>
      <family val="2"/>
      <charset val="1"/>
    </font>
    <font>
      <b/>
      <sz val="12"/>
      <color rgb="FF0000FF"/>
      <name val="Bookman"/>
      <family val="1"/>
      <charset val="1"/>
    </font>
    <font>
      <b/>
      <i/>
      <u/>
      <sz val="10"/>
      <color rgb="FFFF0000"/>
      <name val="Bookman"/>
      <family val="1"/>
      <charset val="1"/>
    </font>
    <font>
      <sz val="11"/>
      <color rgb="FF333399"/>
      <name val="Calibri"/>
      <family val="2"/>
      <charset val="1"/>
    </font>
    <font>
      <sz val="10"/>
      <color rgb="FF3F3F76"/>
      <name val="Arial"/>
      <family val="2"/>
      <charset val="1"/>
    </font>
    <font>
      <sz val="10"/>
      <color rgb="FF3F3F76"/>
      <name val="MetaNormalLF-Roman"/>
      <family val="2"/>
      <charset val="1"/>
    </font>
    <font>
      <b/>
      <sz val="11"/>
      <color rgb="FF000000"/>
      <name val="Calibri"/>
      <family val="2"/>
      <charset val="1"/>
    </font>
    <font>
      <b/>
      <sz val="10"/>
      <color theme="1"/>
      <name val="Arial"/>
      <family val="2"/>
      <charset val="1"/>
    </font>
    <font>
      <b/>
      <sz val="10"/>
      <color theme="1"/>
      <name val="MetaNormalLF-Roman"/>
      <family val="2"/>
      <charset val="1"/>
    </font>
    <font>
      <i/>
      <sz val="11"/>
      <color rgb="FF808080"/>
      <name val="Calibri"/>
      <family val="2"/>
      <charset val="1"/>
    </font>
    <font>
      <i/>
      <sz val="10"/>
      <color rgb="FF7F7F7F"/>
      <name val="Arial"/>
      <family val="2"/>
      <charset val="1"/>
    </font>
    <font>
      <i/>
      <sz val="10"/>
      <color rgb="FF7F7F7F"/>
      <name val="MetaNormalLF-Roman"/>
      <family val="2"/>
      <charset val="1"/>
    </font>
    <font>
      <sz val="8.5"/>
      <color rgb="FF000000"/>
      <name val="MS Sans Serif"/>
      <family val="2"/>
      <charset val="1"/>
    </font>
    <font>
      <i/>
      <sz val="11"/>
      <color rgb="FF7F7F7F"/>
      <name val="Calibri"/>
      <family val="2"/>
      <charset val="1"/>
    </font>
    <font>
      <sz val="8"/>
      <color rgb="FF000000"/>
      <name val="Arial"/>
      <family val="2"/>
      <charset val="1"/>
    </font>
    <font>
      <sz val="11"/>
      <color rgb="FF006100"/>
      <name val="Calibri"/>
      <family val="2"/>
      <charset val="1"/>
    </font>
    <font>
      <b/>
      <sz val="10"/>
      <color rgb="FF000000"/>
      <name val="MS Sans Serif"/>
      <family val="2"/>
      <charset val="1"/>
    </font>
    <font>
      <sz val="11"/>
      <color rgb="FF008000"/>
      <name val="Calibri"/>
      <family val="2"/>
      <charset val="1"/>
    </font>
    <font>
      <sz val="10"/>
      <color rgb="FF006100"/>
      <name val="Arial"/>
      <family val="2"/>
      <charset val="1"/>
    </font>
    <font>
      <sz val="10"/>
      <color rgb="FF006100"/>
      <name val="MetaNormalLF-Roman"/>
      <family val="2"/>
      <charset val="1"/>
    </font>
    <font>
      <b/>
      <sz val="12"/>
      <name val="Arial"/>
      <family val="2"/>
      <charset val="1"/>
    </font>
    <font>
      <b/>
      <sz val="15"/>
      <color theme="3"/>
      <name val="Calibri"/>
      <family val="2"/>
      <charset val="1"/>
    </font>
    <font>
      <b/>
      <sz val="13"/>
      <color theme="3"/>
      <name val="Calibri"/>
      <family val="2"/>
      <charset val="1"/>
    </font>
    <font>
      <b/>
      <sz val="11"/>
      <color theme="3"/>
      <name val="Calibri"/>
      <family val="2"/>
      <charset val="1"/>
    </font>
    <font>
      <u/>
      <sz val="10"/>
      <color rgb="FF0000FF"/>
      <name val="Arial"/>
      <family val="2"/>
      <charset val="1"/>
    </font>
    <font>
      <u/>
      <sz val="10"/>
      <color rgb="FF800080"/>
      <name val="Arial"/>
      <family val="2"/>
      <charset val="1"/>
    </font>
    <font>
      <u/>
      <sz val="8.5"/>
      <color rgb="FF0000FF"/>
      <name val="Arial"/>
      <family val="2"/>
      <charset val="1"/>
    </font>
    <font>
      <u/>
      <sz val="10"/>
      <color theme="10"/>
      <name val="Arial"/>
      <family val="2"/>
      <charset val="1"/>
    </font>
    <font>
      <u/>
      <sz val="7.5"/>
      <color rgb="FF0000FF"/>
      <name val="Courier New"/>
      <family val="3"/>
      <charset val="1"/>
    </font>
    <font>
      <u/>
      <sz val="7"/>
      <color rgb="FF0000FF"/>
      <name val="MetaNormalLF-Roman"/>
      <family val="2"/>
      <charset val="1"/>
    </font>
    <font>
      <b/>
      <sz val="10"/>
      <color theme="3"/>
      <name val="MetaNormalLF-Roman"/>
      <family val="2"/>
      <charset val="1"/>
    </font>
    <font>
      <u/>
      <sz val="10"/>
      <color theme="1"/>
      <name val="MetaNormalLF-Roman"/>
      <family val="2"/>
      <charset val="1"/>
    </font>
    <font>
      <sz val="11"/>
      <color rgb="FF3F3F76"/>
      <name val="Calibri"/>
      <family val="2"/>
      <charset val="1"/>
    </font>
    <font>
      <b/>
      <sz val="10"/>
      <name val="Arial"/>
      <family val="2"/>
      <charset val="1"/>
    </font>
    <font>
      <b/>
      <sz val="8.5"/>
      <color rgb="FF000000"/>
      <name val="MS Sans Serif"/>
      <family val="2"/>
      <charset val="1"/>
    </font>
    <font>
      <sz val="8"/>
      <name val="MetaNormalLF-Roman"/>
      <charset val="1"/>
    </font>
    <font>
      <sz val="11"/>
      <color theme="1"/>
      <name val="Arial"/>
      <family val="2"/>
      <charset val="1"/>
    </font>
    <font>
      <b/>
      <sz val="11"/>
      <name val="Arial"/>
      <family val="2"/>
      <charset val="1"/>
    </font>
    <font>
      <sz val="11"/>
      <name val="Arial"/>
      <family val="2"/>
      <charset val="1"/>
    </font>
    <font>
      <sz val="10"/>
      <color rgb="FF0070C0"/>
      <name val="Arial"/>
      <family val="2"/>
      <charset val="1"/>
    </font>
    <font>
      <u/>
      <sz val="10"/>
      <color rgb="FF0070C0"/>
      <name val="Arial"/>
      <family val="2"/>
      <charset val="1"/>
    </font>
    <font>
      <sz val="9"/>
      <name val="Arial"/>
      <family val="2"/>
      <charset val="1"/>
    </font>
    <font>
      <b/>
      <sz val="9"/>
      <name val="Arial"/>
      <family val="2"/>
      <charset val="1"/>
    </font>
    <font>
      <b/>
      <sz val="9"/>
      <name val="Symbol"/>
      <family val="1"/>
      <charset val="1"/>
    </font>
    <font>
      <vertAlign val="superscript"/>
      <sz val="9"/>
      <name val="Arial"/>
      <family val="2"/>
      <charset val="1"/>
    </font>
    <font>
      <sz val="9"/>
      <color rgb="FF000000"/>
      <name val="Arial"/>
      <family val="2"/>
      <charset val="1"/>
    </font>
    <font>
      <sz val="9"/>
      <color rgb="FFFF0000"/>
      <name val="Arial"/>
      <family val="2"/>
      <charset val="1"/>
    </font>
    <font>
      <i/>
      <vertAlign val="superscript"/>
      <sz val="9"/>
      <name val="Arial"/>
      <family val="2"/>
      <charset val="1"/>
    </font>
    <font>
      <sz val="8.5"/>
      <name val="Arial"/>
      <family val="2"/>
      <charset val="1"/>
    </font>
    <font>
      <vertAlign val="superscript"/>
      <sz val="9"/>
      <color rgb="FF000000"/>
      <name val="Arial"/>
      <family val="2"/>
      <charset val="1"/>
    </font>
    <font>
      <b/>
      <sz val="11"/>
      <name val="Calibri"/>
      <family val="2"/>
      <charset val="1"/>
    </font>
    <font>
      <sz val="10"/>
      <name val="Calibri"/>
      <family val="2"/>
      <charset val="1"/>
    </font>
    <font>
      <sz val="8.5"/>
      <color rgb="FF000000"/>
      <name val="Arial"/>
      <family val="2"/>
      <charset val="1"/>
    </font>
    <font>
      <sz val="10"/>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indexed="12"/>
      <name val="Arial"/>
      <family val="2"/>
    </font>
    <font>
      <sz val="8"/>
      <name val="Arial"/>
      <family val="2"/>
    </font>
    <font>
      <b/>
      <sz val="10"/>
      <name val="Arial"/>
      <family val="2"/>
    </font>
    <font>
      <sz val="11"/>
      <color indexed="8"/>
      <name val="Calibri"/>
      <family val="2"/>
    </font>
    <font>
      <sz val="8"/>
      <name val="Times New Roman"/>
      <family val="1"/>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b/>
      <sz val="8"/>
      <color indexed="8"/>
      <name val="MS Sans Serif"/>
      <family val="2"/>
    </font>
    <font>
      <sz val="11"/>
      <color indexed="17"/>
      <name val="Calibri"/>
      <family val="2"/>
    </font>
    <font>
      <sz val="11"/>
      <color indexed="60"/>
      <name val="Calibri"/>
      <family val="2"/>
    </font>
    <font>
      <sz val="11"/>
      <color indexed="20"/>
      <name val="Calibri"/>
      <family val="2"/>
    </font>
    <font>
      <sz val="10"/>
      <color indexed="8"/>
      <name val="Arial"/>
      <family val="2"/>
    </font>
    <font>
      <sz val="12"/>
      <name val="MetaNormalLF-Roman"/>
    </font>
    <font>
      <b/>
      <sz val="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8.5"/>
      <color indexed="12"/>
      <name val="MS Sans Serif"/>
      <family val="2"/>
    </font>
    <font>
      <b/>
      <sz val="8"/>
      <color indexed="12"/>
      <name val="Arial"/>
      <family val="2"/>
    </font>
    <font>
      <sz val="10"/>
      <name val="Times New Roman"/>
      <family val="1"/>
    </font>
    <font>
      <sz val="10"/>
      <color indexed="8"/>
      <name val="MS Sans Serif"/>
      <family val="2"/>
    </font>
    <font>
      <sz val="8"/>
      <color indexed="8"/>
      <name val="Arial"/>
      <family val="2"/>
    </font>
    <font>
      <b/>
      <u/>
      <sz val="10"/>
      <color indexed="8"/>
      <name val="MS Sans Serif"/>
      <family val="2"/>
    </font>
    <font>
      <b/>
      <sz val="8.5"/>
      <color indexed="8"/>
      <name val="MS Sans Serif"/>
      <family val="2"/>
    </font>
    <font>
      <sz val="8"/>
      <color indexed="8"/>
      <name val="MS Sans Serif"/>
      <family val="2"/>
    </font>
    <font>
      <b/>
      <u/>
      <sz val="8.5"/>
      <color indexed="8"/>
      <name val="MS Sans Serif"/>
      <family val="2"/>
    </font>
    <font>
      <sz val="10"/>
      <name val="NewCenturySchlbk"/>
    </font>
    <font>
      <sz val="10"/>
      <name val="MetaNormalLF-Roman"/>
    </font>
    <font>
      <u/>
      <sz val="7"/>
      <color indexed="12"/>
      <name val="MetaNormalLF-Roman"/>
      <family val="2"/>
    </font>
    <font>
      <sz val="9"/>
      <name val="Times New Roman"/>
      <family val="1"/>
    </font>
    <font>
      <sz val="9"/>
      <name val="Times"/>
      <family val="1"/>
    </font>
    <font>
      <b/>
      <sz val="12"/>
      <color indexed="12"/>
      <name val="Bookman"/>
      <family val="1"/>
    </font>
    <font>
      <b/>
      <i/>
      <u/>
      <sz val="10"/>
      <color indexed="10"/>
      <name val="Bookman"/>
      <family val="1"/>
    </font>
    <font>
      <b/>
      <sz val="10"/>
      <color indexed="8"/>
      <name val="MS Sans Serif"/>
      <family val="2"/>
    </font>
    <font>
      <u/>
      <sz val="10"/>
      <color indexed="36"/>
      <name val="Arial"/>
      <family val="2"/>
    </font>
    <font>
      <u/>
      <sz val="8.5"/>
      <color indexed="12"/>
      <name val="Arial"/>
      <family val="2"/>
    </font>
    <font>
      <u/>
      <sz val="7.5"/>
      <color indexed="12"/>
      <name val="Courier"/>
      <family val="3"/>
    </font>
    <font>
      <sz val="10"/>
      <name val="MS Sans Serif"/>
      <family val="2"/>
    </font>
    <font>
      <sz val="10"/>
      <name val="Helvetica"/>
      <family val="2"/>
    </font>
    <font>
      <sz val="11"/>
      <color indexed="8"/>
      <name val="Czcionka tekstu podstawowego"/>
      <family val="2"/>
    </font>
    <font>
      <sz val="7.5"/>
      <color indexed="8"/>
      <name val="MS Sans Serif"/>
      <family val="2"/>
    </font>
    <font>
      <b/>
      <sz val="14"/>
      <name val="Helv"/>
    </font>
    <font>
      <b/>
      <sz val="12"/>
      <name val="Helv"/>
    </font>
    <font>
      <sz val="11"/>
      <color theme="1"/>
      <name val="Calibri"/>
      <family val="2"/>
      <charset val="238"/>
      <scheme val="minor"/>
    </font>
    <font>
      <sz val="8"/>
      <name val="MetaNormalLF-Roman"/>
    </font>
    <font>
      <sz val="10"/>
      <color theme="1"/>
      <name val="Arial"/>
      <family val="2"/>
    </font>
    <font>
      <sz val="10"/>
      <color theme="1"/>
      <name val="MetaNormalLF-Roman"/>
      <family val="2"/>
    </font>
    <font>
      <sz val="10"/>
      <color theme="0"/>
      <name val="Arial"/>
      <family val="2"/>
    </font>
    <font>
      <sz val="10"/>
      <color theme="0"/>
      <name val="MetaNormalLF-Roman"/>
      <family val="2"/>
    </font>
    <font>
      <b/>
      <sz val="10"/>
      <color rgb="FF3F3F3F"/>
      <name val="Arial"/>
      <family val="2"/>
    </font>
    <font>
      <b/>
      <sz val="10"/>
      <color rgb="FF3F3F3F"/>
      <name val="MetaNormalLF-Roman"/>
      <family val="2"/>
    </font>
    <font>
      <b/>
      <sz val="10"/>
      <color rgb="FFFA7D00"/>
      <name val="Arial"/>
      <family val="2"/>
    </font>
    <font>
      <b/>
      <sz val="10"/>
      <color rgb="FFFA7D00"/>
      <name val="MetaNormalLF-Roman"/>
      <family val="2"/>
    </font>
    <font>
      <sz val="9"/>
      <color indexed="9"/>
      <name val="Times"/>
      <family val="1"/>
    </font>
    <font>
      <sz val="9"/>
      <color indexed="8"/>
      <name val="Times"/>
      <family val="1"/>
    </font>
    <font>
      <sz val="10"/>
      <color rgb="FF3F3F76"/>
      <name val="Arial"/>
      <family val="2"/>
    </font>
    <font>
      <sz val="10"/>
      <color rgb="FF3F3F76"/>
      <name val="MetaNormalLF-Roman"/>
      <family val="2"/>
    </font>
    <font>
      <b/>
      <sz val="10"/>
      <color theme="1"/>
      <name val="Arial"/>
      <family val="2"/>
    </font>
    <font>
      <b/>
      <sz val="10"/>
      <color theme="1"/>
      <name val="MetaNormalLF-Roman"/>
      <family val="2"/>
    </font>
    <font>
      <i/>
      <sz val="10"/>
      <color rgb="FF7F7F7F"/>
      <name val="Arial"/>
      <family val="2"/>
    </font>
    <font>
      <i/>
      <sz val="10"/>
      <color rgb="FF7F7F7F"/>
      <name val="MetaNormalLF-Roman"/>
      <family val="2"/>
    </font>
    <font>
      <sz val="10"/>
      <color rgb="FF006100"/>
      <name val="Arial"/>
      <family val="2"/>
    </font>
    <font>
      <sz val="10"/>
      <color rgb="FF006100"/>
      <name val="MetaNormalLF-Roman"/>
      <family val="2"/>
    </font>
    <font>
      <b/>
      <sz val="12"/>
      <name val="Arial"/>
      <family val="2"/>
    </font>
    <font>
      <b/>
      <sz val="15"/>
      <color theme="3"/>
      <name val="Calibri"/>
      <family val="2"/>
      <scheme val="minor"/>
    </font>
    <font>
      <u/>
      <sz val="10"/>
      <color theme="10"/>
      <name val="Arial"/>
      <family val="2"/>
    </font>
    <font>
      <b/>
      <sz val="10"/>
      <color theme="3"/>
      <name val="MetaNormalLF-Roman"/>
      <family val="2"/>
    </font>
    <font>
      <u/>
      <sz val="10"/>
      <color theme="1"/>
      <name val="MetaNormalLF-Roman"/>
      <family val="2"/>
    </font>
    <font>
      <sz val="12"/>
      <color theme="1"/>
      <name val="Calibri"/>
      <family val="2"/>
      <scheme val="minor"/>
    </font>
    <font>
      <u/>
      <sz val="12"/>
      <color indexed="12"/>
      <name val="MetaNormalLF-Roman"/>
      <family val="2"/>
    </font>
    <font>
      <u/>
      <sz val="11"/>
      <color rgb="FF0000FF"/>
      <name val="Calibri"/>
      <family val="2"/>
      <scheme val="minor"/>
    </font>
    <font>
      <sz val="11"/>
      <color rgb="FF9C6500"/>
      <name val="Calibri"/>
      <family val="2"/>
      <scheme val="minor"/>
    </font>
    <font>
      <sz val="10"/>
      <color rgb="FF9C6500"/>
      <name val="MetaNormalLF-Roman"/>
      <family val="2"/>
    </font>
    <font>
      <b/>
      <i/>
      <sz val="16"/>
      <name val="Helv"/>
      <family val="2"/>
    </font>
    <font>
      <sz val="8"/>
      <name val="Courier"/>
      <family val="3"/>
    </font>
    <font>
      <sz val="8"/>
      <color theme="1"/>
      <name val="Arial"/>
      <family val="2"/>
    </font>
    <font>
      <sz val="10"/>
      <color indexed="8"/>
      <name val="Times"/>
      <family val="1"/>
    </font>
    <font>
      <sz val="10"/>
      <color rgb="FF9C0006"/>
      <name val="Arial"/>
      <family val="2"/>
    </font>
    <font>
      <sz val="10"/>
      <color rgb="FF9C0006"/>
      <name val="MetaNormalLF-Roman"/>
      <family val="2"/>
    </font>
    <font>
      <sz val="10"/>
      <name val="MetaNormalLF-Roman"/>
      <family val="2"/>
    </font>
    <font>
      <sz val="9.5"/>
      <color rgb="FF000000"/>
      <name val="Albany AMT"/>
    </font>
    <font>
      <sz val="8"/>
      <color rgb="FF000000"/>
      <name val="Courier"/>
      <family val="3"/>
    </font>
    <font>
      <sz val="12"/>
      <name val="Arial"/>
      <family val="2"/>
    </font>
    <font>
      <sz val="12"/>
      <name val="Arial MT"/>
    </font>
    <font>
      <sz val="12"/>
      <name val="MetaNormalLF-Roman"/>
      <family val="2"/>
    </font>
    <font>
      <sz val="10"/>
      <color theme="1"/>
      <name val="Calibri"/>
      <family val="2"/>
    </font>
    <font>
      <b/>
      <sz val="14"/>
      <name val="Helv"/>
      <family val="2"/>
    </font>
    <font>
      <b/>
      <sz val="12"/>
      <name val="Helv"/>
      <family val="2"/>
    </font>
    <font>
      <i/>
      <sz val="8"/>
      <name val="Tms Rmn"/>
      <family val="2"/>
    </font>
    <font>
      <b/>
      <sz val="8"/>
      <name val="Tms Rmn"/>
      <family val="2"/>
    </font>
    <font>
      <b/>
      <sz val="15"/>
      <color theme="3"/>
      <name val="Arial"/>
      <family val="2"/>
    </font>
    <font>
      <b/>
      <sz val="15"/>
      <color theme="3"/>
      <name val="MetaNormalLF-Roman"/>
      <family val="2"/>
    </font>
    <font>
      <b/>
      <sz val="13"/>
      <color theme="3"/>
      <name val="Arial"/>
      <family val="2"/>
    </font>
    <font>
      <b/>
      <sz val="13"/>
      <color theme="3"/>
      <name val="MetaNormalLF-Roman"/>
      <family val="2"/>
    </font>
    <font>
      <b/>
      <sz val="11"/>
      <color theme="3"/>
      <name val="Arial"/>
      <family val="2"/>
    </font>
    <font>
      <b/>
      <sz val="11"/>
      <color theme="3"/>
      <name val="MetaNormalLF-Roman"/>
      <family val="2"/>
    </font>
    <font>
      <sz val="11"/>
      <color theme="1"/>
      <name val="Czcionka tekstu podstawowego"/>
      <family val="2"/>
    </font>
    <font>
      <sz val="10"/>
      <color rgb="FFFA7D00"/>
      <name val="Arial"/>
      <family val="2"/>
    </font>
    <font>
      <sz val="10"/>
      <color rgb="FFFA7D00"/>
      <name val="MetaNormalLF-Roman"/>
      <family val="2"/>
    </font>
    <font>
      <sz val="10"/>
      <color rgb="FFFF0000"/>
      <name val="Arial"/>
      <family val="2"/>
    </font>
    <font>
      <sz val="10"/>
      <color rgb="FFFF0000"/>
      <name val="MetaNormalLF-Roman"/>
      <family val="2"/>
    </font>
    <font>
      <sz val="10"/>
      <name val="Times"/>
      <family val="1"/>
    </font>
    <font>
      <b/>
      <sz val="10"/>
      <color theme="0"/>
      <name val="Arial"/>
      <family val="2"/>
    </font>
    <font>
      <b/>
      <sz val="10"/>
      <color theme="0"/>
      <name val="MetaNormalLF-Roman"/>
      <family val="2"/>
    </font>
    <font>
      <vertAlign val="superscript"/>
      <sz val="9"/>
      <name val="Arial"/>
      <family val="2"/>
    </font>
    <font>
      <vertAlign val="superscript"/>
      <sz val="9"/>
      <color rgb="FF000000"/>
      <name val="Arial"/>
      <family val="2"/>
    </font>
    <font>
      <sz val="9"/>
      <name val="Arial"/>
      <family val="2"/>
    </font>
  </fonts>
  <fills count="162">
    <fill>
      <patternFill patternType="none"/>
    </fill>
    <fill>
      <patternFill patternType="gray125"/>
    </fill>
    <fill>
      <patternFill patternType="solid">
        <fgColor theme="4" tint="0.79989013336588644"/>
        <bgColor rgb="FFDBEEF5"/>
      </patternFill>
    </fill>
    <fill>
      <patternFill patternType="solid">
        <fgColor theme="5" tint="0.79989013336588644"/>
        <bgColor rgb="FFE6E0EC"/>
      </patternFill>
    </fill>
    <fill>
      <patternFill patternType="solid">
        <fgColor theme="6" tint="0.79989013336588644"/>
        <bgColor rgb="FFF2F2F2"/>
      </patternFill>
    </fill>
    <fill>
      <patternFill patternType="solid">
        <fgColor theme="7" tint="0.79989013336588644"/>
        <bgColor rgb="FFDDDDDD"/>
      </patternFill>
    </fill>
    <fill>
      <patternFill patternType="solid">
        <fgColor theme="8" tint="0.79989013336588644"/>
        <bgColor rgb="FFDCE6F2"/>
      </patternFill>
    </fill>
    <fill>
      <patternFill patternType="solid">
        <fgColor theme="9" tint="0.79989013336588644"/>
        <bgColor rgb="FFEBF1DE"/>
      </patternFill>
    </fill>
    <fill>
      <patternFill patternType="solid">
        <fgColor rgb="FFDDDDDD"/>
        <bgColor rgb="FFD9D9D9"/>
      </patternFill>
    </fill>
    <fill>
      <patternFill patternType="solid">
        <fgColor rgb="FFFFCC99"/>
        <bgColor rgb="FFFAC090"/>
      </patternFill>
    </fill>
    <fill>
      <patternFill patternType="solid">
        <fgColor rgb="FFFFFFCC"/>
        <bgColor rgb="FFEBF1DE"/>
      </patternFill>
    </fill>
    <fill>
      <patternFill patternType="solid">
        <fgColor rgb="FFDBEEF5"/>
        <bgColor rgb="FFDCE6F2"/>
      </patternFill>
    </fill>
    <fill>
      <patternFill patternType="solid">
        <fgColor rgb="FFCCCCFF"/>
        <bgColor rgb="FFC6D9F1"/>
      </patternFill>
    </fill>
    <fill>
      <patternFill patternType="solid">
        <fgColor rgb="FFEF97AA"/>
        <bgColor rgb="FFE6B9B8"/>
      </patternFill>
    </fill>
    <fill>
      <patternFill patternType="solid">
        <fgColor rgb="FFC8F8CE"/>
        <bgColor rgb="FFDBEEF5"/>
      </patternFill>
    </fill>
    <fill>
      <patternFill patternType="solid">
        <fgColor rgb="FFBDA0E7"/>
        <bgColor rgb="FFCCC1DA"/>
      </patternFill>
    </fill>
    <fill>
      <patternFill patternType="solid">
        <fgColor theme="4" tint="0.59987182226020086"/>
        <bgColor rgb="FFC5D9F1"/>
      </patternFill>
    </fill>
    <fill>
      <patternFill patternType="solid">
        <fgColor theme="5" tint="0.59987182226020086"/>
        <bgColor rgb="FFFAC090"/>
      </patternFill>
    </fill>
    <fill>
      <patternFill patternType="solid">
        <fgColor theme="6" tint="0.59987182226020086"/>
        <bgColor rgb="FFDDDDDD"/>
      </patternFill>
    </fill>
    <fill>
      <patternFill patternType="solid">
        <fgColor theme="7" tint="0.59987182226020086"/>
        <bgColor rgb="FFBFBFBF"/>
      </patternFill>
    </fill>
    <fill>
      <patternFill patternType="solid">
        <fgColor theme="8" tint="0.59987182226020086"/>
        <bgColor rgb="FFC5D9F1"/>
      </patternFill>
    </fill>
    <fill>
      <patternFill patternType="solid">
        <fgColor theme="9" tint="0.59987182226020086"/>
        <bgColor rgb="FFFFCC99"/>
      </patternFill>
    </fill>
    <fill>
      <patternFill patternType="solid">
        <fgColor rgb="FFFF8080"/>
        <bgColor rgb="FFEF97AA"/>
      </patternFill>
    </fill>
    <fill>
      <patternFill patternType="solid">
        <fgColor rgb="FFFFFF99"/>
        <bgColor rgb="FFFFEB9C"/>
      </patternFill>
    </fill>
    <fill>
      <patternFill patternType="solid">
        <fgColor rgb="FFC6D9F1"/>
        <bgColor rgb="FFC5D9F1"/>
      </patternFill>
    </fill>
    <fill>
      <patternFill patternType="solid">
        <fgColor rgb="FF00FF00"/>
        <bgColor rgb="FF33CCCC"/>
      </patternFill>
    </fill>
    <fill>
      <patternFill patternType="darkGray">
        <fgColor rgb="FFFFB200"/>
        <bgColor rgb="FFFFFF00"/>
      </patternFill>
    </fill>
    <fill>
      <patternFill patternType="solid">
        <fgColor rgb="FF33CCCC"/>
        <bgColor rgb="FF45A9BF"/>
      </patternFill>
    </fill>
    <fill>
      <patternFill patternType="solid">
        <fgColor theme="4" tint="0.39988402966399123"/>
        <bgColor rgb="FFB2B2B2"/>
      </patternFill>
    </fill>
    <fill>
      <patternFill patternType="solid">
        <fgColor theme="5" tint="0.39988402966399123"/>
        <bgColor rgb="FFFF8080"/>
      </patternFill>
    </fill>
    <fill>
      <patternFill patternType="solid">
        <fgColor theme="6" tint="0.39988402966399123"/>
        <bgColor rgb="FFD7E4BD"/>
      </patternFill>
    </fill>
    <fill>
      <patternFill patternType="solid">
        <fgColor rgb="FFA1A1A1"/>
        <bgColor rgb="FFA6A6A6"/>
      </patternFill>
    </fill>
    <fill>
      <patternFill patternType="mediumGray">
        <fgColor theme="7" tint="0.39988402966399123"/>
        <bgColor rgb="FFA6A6A6"/>
      </patternFill>
    </fill>
    <fill>
      <patternFill patternType="solid">
        <fgColor theme="8" tint="0.39988402966399123"/>
        <bgColor rgb="FF97B6D9"/>
      </patternFill>
    </fill>
    <fill>
      <patternFill patternType="solid">
        <fgColor theme="9" tint="0.39988402966399123"/>
        <bgColor rgb="FFFFCC99"/>
      </patternFill>
    </fill>
    <fill>
      <patternFill patternType="solid">
        <fgColor rgb="FF006BC8"/>
        <bgColor rgb="FF4F81BD"/>
      </patternFill>
    </fill>
    <fill>
      <patternFill patternType="darkGray">
        <fgColor rgb="FF89002F"/>
        <bgColor rgb="FF373789"/>
      </patternFill>
    </fill>
    <fill>
      <patternFill patternType="mediumGray">
        <fgColor rgb="FFFFB200"/>
        <bgColor rgb="FFF79646"/>
      </patternFill>
    </fill>
    <fill>
      <patternFill patternType="solid">
        <fgColor theme="4"/>
        <bgColor rgb="FF45A9BF"/>
      </patternFill>
    </fill>
    <fill>
      <patternFill patternType="darkGray">
        <fgColor theme="5"/>
        <bgColor rgb="FF8064A2"/>
      </patternFill>
    </fill>
    <fill>
      <patternFill patternType="solid">
        <fgColor theme="6"/>
        <bgColor rgb="FFA6A6A6"/>
      </patternFill>
    </fill>
    <fill>
      <patternFill patternType="solid">
        <fgColor theme="7"/>
        <bgColor rgb="FF7F7F7F"/>
      </patternFill>
    </fill>
    <fill>
      <patternFill patternType="solid">
        <fgColor theme="8"/>
        <bgColor rgb="FF33CCCC"/>
      </patternFill>
    </fill>
    <fill>
      <patternFill patternType="solid">
        <fgColor theme="9"/>
        <bgColor rgb="FFFF8080"/>
      </patternFill>
    </fill>
    <fill>
      <patternFill patternType="solid">
        <fgColor rgb="FF373789"/>
        <bgColor rgb="FF3B3B3B"/>
      </patternFill>
    </fill>
    <fill>
      <patternFill patternType="solid">
        <fgColor rgb="FFFF0000"/>
        <bgColor rgb="FF89002F"/>
      </patternFill>
    </fill>
    <fill>
      <patternFill patternType="darkGray">
        <fgColor rgb="FF45A9BF"/>
        <bgColor rgb="FF4F81BD"/>
      </patternFill>
    </fill>
    <fill>
      <patternFill patternType="darkGray">
        <fgColor rgb="FFFE7800"/>
        <bgColor rgb="FFBC4F27"/>
      </patternFill>
    </fill>
    <fill>
      <patternFill patternType="solid">
        <fgColor rgb="FFF2F2F2"/>
        <bgColor rgb="FFEBF1DE"/>
      </patternFill>
    </fill>
    <fill>
      <patternFill patternType="solid">
        <fgColor rgb="FFFFC7CE"/>
        <bgColor rgb="FFFCD5B5"/>
      </patternFill>
    </fill>
    <fill>
      <patternFill patternType="solid">
        <fgColor rgb="FFA6A6A6"/>
        <bgColor rgb="FFA1A1A1"/>
      </patternFill>
    </fill>
    <fill>
      <patternFill patternType="solid">
        <fgColor rgb="FFFFFFFF"/>
        <bgColor rgb="FFF2F2F2"/>
      </patternFill>
    </fill>
    <fill>
      <patternFill patternType="darkGray">
        <fgColor rgb="FFC8F8CE"/>
        <bgColor rgb="FFD7E4BD"/>
      </patternFill>
    </fill>
    <fill>
      <patternFill patternType="darkGray">
        <fgColor theme="2"/>
        <bgColor rgb="FFF2F2F2"/>
      </patternFill>
    </fill>
    <fill>
      <patternFill patternType="solid">
        <fgColor rgb="FFBFBFBF"/>
        <bgColor rgb="FFCCC1DA"/>
      </patternFill>
    </fill>
    <fill>
      <patternFill patternType="solid">
        <fgColor rgb="FFD9D9D9"/>
        <bgColor rgb="FFDDDDDD"/>
      </patternFill>
    </fill>
    <fill>
      <patternFill patternType="solid">
        <fgColor theme="0" tint="-0.34998626667073579"/>
        <bgColor rgb="FFA1A1A1"/>
      </patternFill>
    </fill>
    <fill>
      <patternFill patternType="solid">
        <fgColor rgb="FFC5D9F1"/>
        <bgColor rgb="FFC6D9F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44"/>
        <bgColor indexed="8"/>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44"/>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4" tint="0.59974974822229687"/>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6" tint="0.59978026673177287"/>
        <bgColor indexed="64"/>
      </patternFill>
    </fill>
    <fill>
      <patternFill patternType="solid">
        <fgColor theme="6" tint="0.59974974822229687"/>
        <bgColor indexed="64"/>
      </patternFill>
    </fill>
    <fill>
      <patternFill patternType="solid">
        <fgColor theme="7" tint="0.59978026673177287"/>
        <bgColor indexed="64"/>
      </patternFill>
    </fill>
    <fill>
      <patternFill patternType="solid">
        <fgColor theme="7" tint="0.59974974822229687"/>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9" tint="0.599780266731772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indexed="26"/>
        <bgColor indexed="64"/>
      </patternFill>
    </fill>
    <fill>
      <patternFill patternType="solid">
        <fgColor theme="0"/>
        <bgColor rgb="FFC5D9F1"/>
      </patternFill>
    </fill>
    <fill>
      <patternFill patternType="solid">
        <fgColor theme="0"/>
        <bgColor rgb="FFF2F2F2"/>
      </patternFill>
    </fill>
  </fills>
  <borders count="5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3B3B3B"/>
      </left>
      <right style="thin">
        <color rgb="FF3B3B3B"/>
      </right>
      <top style="thin">
        <color rgb="FF3B3B3B"/>
      </top>
      <bottom style="thin">
        <color rgb="FF3B3B3B"/>
      </bottom>
      <diagonal/>
    </border>
    <border>
      <left style="thin">
        <color rgb="FF3B3B3B"/>
      </left>
      <right style="thin">
        <color rgb="FF3B3B3B"/>
      </right>
      <top style="thin">
        <color rgb="FF3B3B3B"/>
      </top>
      <bottom style="thin">
        <color rgb="FF3B3B3B"/>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style="double">
        <color rgb="FF3B3B3B"/>
      </left>
      <right style="double">
        <color rgb="FF3B3B3B"/>
      </right>
      <top style="double">
        <color rgb="FF3B3B3B"/>
      </top>
      <bottom style="double">
        <color rgb="FF3B3B3B"/>
      </bottom>
      <diagonal/>
    </border>
    <border>
      <left/>
      <right style="thin">
        <color auto="1"/>
      </right>
      <top style="thin">
        <color auto="1"/>
      </top>
      <bottom style="thin">
        <color auto="1"/>
      </bottom>
      <diagonal/>
    </border>
    <border>
      <left style="thin">
        <color auto="1"/>
      </left>
      <right/>
      <top/>
      <bottom/>
      <diagonal/>
    </border>
    <border>
      <left/>
      <right/>
      <top style="thin">
        <color rgb="FF373789"/>
      </top>
      <bottom style="double">
        <color rgb="FF373789"/>
      </bottom>
      <diagonal/>
    </border>
    <border>
      <left/>
      <right/>
      <top style="thin">
        <color theme="4"/>
      </top>
      <bottom style="double">
        <color theme="4"/>
      </bottom>
      <diagonal/>
    </border>
    <border>
      <left/>
      <right/>
      <top style="medium">
        <color auto="1"/>
      </top>
      <bottom style="medium">
        <color auto="1"/>
      </bottom>
      <diagonal/>
    </border>
    <border>
      <left/>
      <right/>
      <top/>
      <bottom style="thick">
        <color theme="4"/>
      </bottom>
      <diagonal/>
    </border>
    <border>
      <left/>
      <right/>
      <top/>
      <bottom style="thick">
        <color theme="4" tint="0.49967955565050204"/>
      </bottom>
      <diagonal/>
    </border>
    <border>
      <left/>
      <right/>
      <top/>
      <bottom style="medium">
        <color theme="4" tint="0.39988402966399123"/>
      </bottom>
      <diagonal/>
    </border>
    <border>
      <left style="thin">
        <color rgb="FFB2B2B2"/>
      </left>
      <right style="thin">
        <color rgb="FFB2B2B2"/>
      </right>
      <top style="thin">
        <color rgb="FFB2B2B2"/>
      </top>
      <bottom style="thin">
        <color rgb="FFB2B2B2"/>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right/>
      <top style="thin">
        <color indexed="62"/>
      </top>
      <bottom style="double">
        <color indexed="62"/>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right/>
      <top/>
      <bottom style="thick">
        <color theme="4" tint="0.49977111117893003"/>
      </bottom>
      <diagonal/>
    </border>
    <border>
      <left/>
      <right/>
      <top/>
      <bottom style="thick">
        <color theme="4" tint="0.49974059266945403"/>
      </bottom>
      <diagonal/>
    </border>
    <border>
      <left/>
      <right/>
      <top/>
      <bottom style="thick">
        <color theme="4" tint="0.49971007415997803"/>
      </bottom>
      <diagonal/>
    </border>
    <border>
      <left/>
      <right/>
      <top style="thin">
        <color indexed="64"/>
      </top>
      <bottom style="thin">
        <color auto="1"/>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2533">
    <xf numFmtId="0" fontId="0" fillId="0" borderId="0"/>
    <xf numFmtId="171" fontId="85" fillId="0" borderId="0" applyBorder="0" applyProtection="0"/>
    <xf numFmtId="0" fontId="56" fillId="0" borderId="0" applyBorder="0" applyProtection="0"/>
    <xf numFmtId="0" fontId="2"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3" fillId="2" borderId="0" applyBorder="0" applyProtection="0"/>
    <xf numFmtId="0" fontId="2"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3" fillId="3" borderId="0" applyBorder="0" applyProtection="0"/>
    <xf numFmtId="0" fontId="2"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3" fillId="4" borderId="0" applyBorder="0" applyProtection="0"/>
    <xf numFmtId="0" fontId="2"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3" fillId="5" borderId="0" applyBorder="0" applyProtection="0"/>
    <xf numFmtId="0" fontId="2"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3" fillId="6" borderId="0" applyBorder="0" applyProtection="0"/>
    <xf numFmtId="0" fontId="2"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3" fillId="7"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5" fillId="2" borderId="0" applyBorder="0" applyProtection="0"/>
    <xf numFmtId="0" fontId="5" fillId="2" borderId="0" applyBorder="0" applyProtection="0"/>
    <xf numFmtId="0" fontId="5" fillId="2" borderId="0" applyBorder="0" applyProtection="0"/>
    <xf numFmtId="0" fontId="4" fillId="2" borderId="0" applyBorder="0" applyProtection="0"/>
    <xf numFmtId="0" fontId="5" fillId="2" borderId="0" applyBorder="0" applyProtection="0"/>
    <xf numFmtId="0" fontId="4" fillId="2" borderId="0" applyBorder="0" applyProtection="0"/>
    <xf numFmtId="0" fontId="5" fillId="2" borderId="0" applyBorder="0" applyProtection="0"/>
    <xf numFmtId="0" fontId="5" fillId="2" borderId="0" applyBorder="0" applyProtection="0"/>
    <xf numFmtId="0" fontId="5" fillId="2" borderId="0" applyBorder="0" applyProtection="0"/>
    <xf numFmtId="0" fontId="5" fillId="2" borderId="0" applyBorder="0" applyProtection="0"/>
    <xf numFmtId="0" fontId="6" fillId="8" borderId="0" applyBorder="0" applyProtection="0"/>
    <xf numFmtId="0" fontId="4" fillId="2" borderId="0" applyBorder="0" applyProtection="0"/>
    <xf numFmtId="0" fontId="3" fillId="2" borderId="0" applyBorder="0" applyProtection="0"/>
    <xf numFmtId="0" fontId="3"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5" fillId="2" borderId="0" applyBorder="0" applyProtection="0"/>
    <xf numFmtId="0" fontId="4" fillId="2" borderId="0" applyBorder="0" applyProtection="0"/>
    <xf numFmtId="0" fontId="4" fillId="2" borderId="0" applyBorder="0" applyProtection="0"/>
    <xf numFmtId="0" fontId="4" fillId="2" borderId="0" applyBorder="0" applyProtection="0"/>
    <xf numFmtId="0" fontId="5"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5"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5" fillId="3" borderId="0" applyBorder="0" applyProtection="0"/>
    <xf numFmtId="0" fontId="5" fillId="3" borderId="0" applyBorder="0" applyProtection="0"/>
    <xf numFmtId="0" fontId="5" fillId="3" borderId="0" applyBorder="0" applyProtection="0"/>
    <xf numFmtId="0" fontId="4" fillId="3" borderId="0" applyBorder="0" applyProtection="0"/>
    <xf numFmtId="0" fontId="5" fillId="3" borderId="0" applyBorder="0" applyProtection="0"/>
    <xf numFmtId="0" fontId="4" fillId="3" borderId="0" applyBorder="0" applyProtection="0"/>
    <xf numFmtId="0" fontId="5" fillId="3" borderId="0" applyBorder="0" applyProtection="0"/>
    <xf numFmtId="0" fontId="5" fillId="3" borderId="0" applyBorder="0" applyProtection="0"/>
    <xf numFmtId="0" fontId="5" fillId="3" borderId="0" applyBorder="0" applyProtection="0"/>
    <xf numFmtId="0" fontId="5" fillId="3" borderId="0" applyBorder="0" applyProtection="0"/>
    <xf numFmtId="0" fontId="6" fillId="9" borderId="0" applyBorder="0" applyProtection="0"/>
    <xf numFmtId="0" fontId="4" fillId="3" borderId="0" applyBorder="0" applyProtection="0"/>
    <xf numFmtId="0" fontId="3" fillId="3" borderId="0" applyBorder="0" applyProtection="0"/>
    <xf numFmtId="0" fontId="3"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5" fillId="3" borderId="0" applyBorder="0" applyProtection="0"/>
    <xf numFmtId="0" fontId="4" fillId="3" borderId="0" applyBorder="0" applyProtection="0"/>
    <xf numFmtId="0" fontId="4" fillId="3" borderId="0" applyBorder="0" applyProtection="0"/>
    <xf numFmtId="0" fontId="4" fillId="3" borderId="0" applyBorder="0" applyProtection="0"/>
    <xf numFmtId="0" fontId="5"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5"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5" fillId="4" borderId="0" applyBorder="0" applyProtection="0"/>
    <xf numFmtId="0" fontId="5" fillId="4" borderId="0" applyBorder="0" applyProtection="0"/>
    <xf numFmtId="0" fontId="5" fillId="4" borderId="0" applyBorder="0" applyProtection="0"/>
    <xf numFmtId="0" fontId="4" fillId="4" borderId="0" applyBorder="0" applyProtection="0"/>
    <xf numFmtId="0" fontId="5" fillId="4" borderId="0" applyBorder="0" applyProtection="0"/>
    <xf numFmtId="0" fontId="4" fillId="4" borderId="0" applyBorder="0" applyProtection="0"/>
    <xf numFmtId="0" fontId="5" fillId="4" borderId="0" applyBorder="0" applyProtection="0"/>
    <xf numFmtId="0" fontId="5" fillId="4" borderId="0" applyBorder="0" applyProtection="0"/>
    <xf numFmtId="0" fontId="5" fillId="4" borderId="0" applyBorder="0" applyProtection="0"/>
    <xf numFmtId="0" fontId="5" fillId="4" borderId="0" applyBorder="0" applyProtection="0"/>
    <xf numFmtId="0" fontId="6" fillId="10" borderId="0" applyBorder="0" applyProtection="0"/>
    <xf numFmtId="0" fontId="4" fillId="4" borderId="0" applyBorder="0" applyProtection="0"/>
    <xf numFmtId="0" fontId="3" fillId="4" borderId="0" applyBorder="0" applyProtection="0"/>
    <xf numFmtId="0" fontId="3"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5" fillId="4" borderId="0" applyBorder="0" applyProtection="0"/>
    <xf numFmtId="0" fontId="4" fillId="4" borderId="0" applyBorder="0" applyProtection="0"/>
    <xf numFmtId="0" fontId="4" fillId="4" borderId="0" applyBorder="0" applyProtection="0"/>
    <xf numFmtId="0" fontId="4" fillId="4" borderId="0" applyBorder="0" applyProtection="0"/>
    <xf numFmtId="0" fontId="5"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5"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5" fillId="5" borderId="0" applyBorder="0" applyProtection="0"/>
    <xf numFmtId="0" fontId="5" fillId="5" borderId="0" applyBorder="0" applyProtection="0"/>
    <xf numFmtId="0" fontId="5" fillId="5" borderId="0" applyBorder="0" applyProtection="0"/>
    <xf numFmtId="0" fontId="4" fillId="5" borderId="0" applyBorder="0" applyProtection="0"/>
    <xf numFmtId="0" fontId="5" fillId="5" borderId="0" applyBorder="0" applyProtection="0"/>
    <xf numFmtId="0" fontId="4" fillId="5" borderId="0" applyBorder="0" applyProtection="0"/>
    <xf numFmtId="0" fontId="5" fillId="5" borderId="0" applyBorder="0" applyProtection="0"/>
    <xf numFmtId="0" fontId="5" fillId="5" borderId="0" applyBorder="0" applyProtection="0"/>
    <xf numFmtId="0" fontId="5" fillId="5" borderId="0" applyBorder="0" applyProtection="0"/>
    <xf numFmtId="0" fontId="5" fillId="5" borderId="0" applyBorder="0" applyProtection="0"/>
    <xf numFmtId="0" fontId="6" fillId="8" borderId="0" applyBorder="0" applyProtection="0"/>
    <xf numFmtId="0" fontId="4" fillId="5" borderId="0" applyBorder="0" applyProtection="0"/>
    <xf numFmtId="0" fontId="3" fillId="5" borderId="0" applyBorder="0" applyProtection="0"/>
    <xf numFmtId="0" fontId="3"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5" fillId="5" borderId="0" applyBorder="0" applyProtection="0"/>
    <xf numFmtId="0" fontId="4" fillId="5" borderId="0" applyBorder="0" applyProtection="0"/>
    <xf numFmtId="0" fontId="4" fillId="5" borderId="0" applyBorder="0" applyProtection="0"/>
    <xf numFmtId="0" fontId="4" fillId="5" borderId="0" applyBorder="0" applyProtection="0"/>
    <xf numFmtId="0" fontId="5"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5"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5" fillId="6" borderId="0" applyBorder="0" applyProtection="0"/>
    <xf numFmtId="0" fontId="5" fillId="6" borderId="0" applyBorder="0" applyProtection="0"/>
    <xf numFmtId="0" fontId="5" fillId="6" borderId="0" applyBorder="0" applyProtection="0"/>
    <xf numFmtId="0" fontId="4" fillId="6" borderId="0" applyBorder="0" applyProtection="0"/>
    <xf numFmtId="0" fontId="5" fillId="6" borderId="0" applyBorder="0" applyProtection="0"/>
    <xf numFmtId="0" fontId="4" fillId="6" borderId="0" applyBorder="0" applyProtection="0"/>
    <xf numFmtId="0" fontId="5" fillId="6" borderId="0" applyBorder="0" applyProtection="0"/>
    <xf numFmtId="0" fontId="5" fillId="6" borderId="0" applyBorder="0" applyProtection="0"/>
    <xf numFmtId="0" fontId="5" fillId="6" borderId="0" applyBorder="0" applyProtection="0"/>
    <xf numFmtId="0" fontId="5" fillId="6" borderId="0" applyBorder="0" applyProtection="0"/>
    <xf numFmtId="0" fontId="6" fillId="11" borderId="0" applyBorder="0" applyProtection="0"/>
    <xf numFmtId="0" fontId="4" fillId="6" borderId="0" applyBorder="0" applyProtection="0"/>
    <xf numFmtId="0" fontId="3" fillId="6" borderId="0" applyBorder="0" applyProtection="0"/>
    <xf numFmtId="0" fontId="3"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5" fillId="6" borderId="0" applyBorder="0" applyProtection="0"/>
    <xf numFmtId="0" fontId="4" fillId="6" borderId="0" applyBorder="0" applyProtection="0"/>
    <xf numFmtId="0" fontId="4" fillId="6" borderId="0" applyBorder="0" applyProtection="0"/>
    <xf numFmtId="0" fontId="4" fillId="6" borderId="0" applyBorder="0" applyProtection="0"/>
    <xf numFmtId="0" fontId="5"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5"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5" fillId="7" borderId="0" applyBorder="0" applyProtection="0"/>
    <xf numFmtId="0" fontId="5" fillId="7" borderId="0" applyBorder="0" applyProtection="0"/>
    <xf numFmtId="0" fontId="5" fillId="7" borderId="0" applyBorder="0" applyProtection="0"/>
    <xf numFmtId="0" fontId="4" fillId="7" borderId="0" applyBorder="0" applyProtection="0"/>
    <xf numFmtId="0" fontId="5" fillId="7" borderId="0" applyBorder="0" applyProtection="0"/>
    <xf numFmtId="0" fontId="4" fillId="7" borderId="0" applyBorder="0" applyProtection="0"/>
    <xf numFmtId="0" fontId="5" fillId="7" borderId="0" applyBorder="0" applyProtection="0"/>
    <xf numFmtId="0" fontId="5" fillId="7" borderId="0" applyBorder="0" applyProtection="0"/>
    <xf numFmtId="0" fontId="5" fillId="7" borderId="0" applyBorder="0" applyProtection="0"/>
    <xf numFmtId="0" fontId="5" fillId="7" borderId="0" applyBorder="0" applyProtection="0"/>
    <xf numFmtId="0" fontId="6" fillId="9" borderId="0" applyBorder="0" applyProtection="0"/>
    <xf numFmtId="0" fontId="4" fillId="7" borderId="0" applyBorder="0" applyProtection="0"/>
    <xf numFmtId="0" fontId="3" fillId="7" borderId="0" applyBorder="0" applyProtection="0"/>
    <xf numFmtId="0" fontId="3"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5" fillId="7" borderId="0" applyBorder="0" applyProtection="0"/>
    <xf numFmtId="0" fontId="4" fillId="7" borderId="0" applyBorder="0" applyProtection="0"/>
    <xf numFmtId="0" fontId="4" fillId="7" borderId="0" applyBorder="0" applyProtection="0"/>
    <xf numFmtId="0" fontId="4" fillId="7" borderId="0" applyBorder="0" applyProtection="0"/>
    <xf numFmtId="0" fontId="5"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5"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2" borderId="0" applyBorder="0" applyProtection="0"/>
    <xf numFmtId="0" fontId="4" fillId="2" borderId="0" applyBorder="0" applyProtection="0"/>
    <xf numFmtId="0" fontId="4" fillId="2" borderId="0" applyBorder="0" applyProtection="0"/>
    <xf numFmtId="0" fontId="4" fillId="3" borderId="0" applyBorder="0" applyProtection="0"/>
    <xf numFmtId="0" fontId="4" fillId="3" borderId="0" applyBorder="0" applyProtection="0"/>
    <xf numFmtId="0" fontId="4" fillId="3" borderId="0" applyBorder="0" applyProtection="0"/>
    <xf numFmtId="0" fontId="4" fillId="4" borderId="0" applyBorder="0" applyProtection="0"/>
    <xf numFmtId="0" fontId="4" fillId="4" borderId="0" applyBorder="0" applyProtection="0"/>
    <xf numFmtId="0" fontId="4" fillId="4" borderId="0" applyBorder="0" applyProtection="0"/>
    <xf numFmtId="0" fontId="4" fillId="5" borderId="0" applyBorder="0" applyProtection="0"/>
    <xf numFmtId="0" fontId="4" fillId="5" borderId="0" applyBorder="0" applyProtection="0"/>
    <xf numFmtId="0" fontId="4" fillId="5" borderId="0" applyBorder="0" applyProtection="0"/>
    <xf numFmtId="0" fontId="4" fillId="6" borderId="0" applyBorder="0" applyProtection="0"/>
    <xf numFmtId="0" fontId="4" fillId="6" borderId="0" applyBorder="0" applyProtection="0"/>
    <xf numFmtId="0" fontId="4" fillId="6" borderId="0" applyBorder="0" applyProtection="0"/>
    <xf numFmtId="0" fontId="4" fillId="7" borderId="0" applyBorder="0" applyProtection="0"/>
    <xf numFmtId="0" fontId="4" fillId="7" borderId="0" applyBorder="0" applyProtection="0"/>
    <xf numFmtId="0" fontId="4" fillId="7" borderId="0" applyBorder="0" applyProtection="0"/>
    <xf numFmtId="0" fontId="6" fillId="12" borderId="0" applyBorder="0" applyProtection="0"/>
    <xf numFmtId="0" fontId="6" fillId="13" borderId="0" applyBorder="0" applyProtection="0"/>
    <xf numFmtId="0" fontId="6" fillId="14" borderId="0" applyBorder="0" applyProtection="0"/>
    <xf numFmtId="0" fontId="6" fillId="15" borderId="0" applyBorder="0" applyProtection="0"/>
    <xf numFmtId="0" fontId="6" fillId="11" borderId="0" applyBorder="0" applyProtection="0"/>
    <xf numFmtId="0" fontId="6" fillId="9" borderId="0" applyBorder="0" applyProtection="0"/>
    <xf numFmtId="164" fontId="7" fillId="0" borderId="0"/>
    <xf numFmtId="165" fontId="8" fillId="0" borderId="1">
      <alignment horizontal="left"/>
    </xf>
    <xf numFmtId="0" fontId="2"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3" fillId="16" borderId="0" applyBorder="0" applyProtection="0"/>
    <xf numFmtId="0" fontId="2"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3" fillId="17" borderId="0" applyBorder="0" applyProtection="0"/>
    <xf numFmtId="0" fontId="2"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3" fillId="18" borderId="0" applyBorder="0" applyProtection="0"/>
    <xf numFmtId="0" fontId="2"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3" fillId="19" borderId="0" applyBorder="0" applyProtection="0"/>
    <xf numFmtId="0" fontId="2"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3" fillId="20" borderId="0" applyBorder="0" applyProtection="0"/>
    <xf numFmtId="0" fontId="2"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3" fillId="21"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5" fillId="16" borderId="0" applyBorder="0" applyProtection="0"/>
    <xf numFmtId="0" fontId="5" fillId="16" borderId="0" applyBorder="0" applyProtection="0"/>
    <xf numFmtId="0" fontId="5" fillId="16" borderId="0" applyBorder="0" applyProtection="0"/>
    <xf numFmtId="0" fontId="4" fillId="16" borderId="0" applyBorder="0" applyProtection="0"/>
    <xf numFmtId="0" fontId="5" fillId="16" borderId="0" applyBorder="0" applyProtection="0"/>
    <xf numFmtId="0" fontId="4" fillId="16" borderId="0" applyBorder="0" applyProtection="0"/>
    <xf numFmtId="0" fontId="5" fillId="16" borderId="0" applyBorder="0" applyProtection="0"/>
    <xf numFmtId="0" fontId="5" fillId="16" borderId="0" applyBorder="0" applyProtection="0"/>
    <xf numFmtId="0" fontId="5" fillId="16" borderId="0" applyBorder="0" applyProtection="0"/>
    <xf numFmtId="0" fontId="5" fillId="16" borderId="0" applyBorder="0" applyProtection="0"/>
    <xf numFmtId="0" fontId="6" fillId="8" borderId="0" applyBorder="0" applyProtection="0"/>
    <xf numFmtId="0" fontId="4" fillId="16" borderId="0" applyBorder="0" applyProtection="0"/>
    <xf numFmtId="0" fontId="3" fillId="16" borderId="0" applyBorder="0" applyProtection="0"/>
    <xf numFmtId="0" fontId="3"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5" fillId="16" borderId="0" applyBorder="0" applyProtection="0"/>
    <xf numFmtId="0" fontId="4" fillId="16" borderId="0" applyBorder="0" applyProtection="0"/>
    <xf numFmtId="0" fontId="4" fillId="16" borderId="0" applyBorder="0" applyProtection="0"/>
    <xf numFmtId="0" fontId="4" fillId="16" borderId="0" applyBorder="0" applyProtection="0"/>
    <xf numFmtId="0" fontId="5"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5"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6"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5" fillId="17" borderId="0" applyBorder="0" applyProtection="0"/>
    <xf numFmtId="0" fontId="5" fillId="17" borderId="0" applyBorder="0" applyProtection="0"/>
    <xf numFmtId="0" fontId="5" fillId="17" borderId="0" applyBorder="0" applyProtection="0"/>
    <xf numFmtId="0" fontId="4" fillId="17" borderId="0" applyBorder="0" applyProtection="0"/>
    <xf numFmtId="0" fontId="5" fillId="17" borderId="0" applyBorder="0" applyProtection="0"/>
    <xf numFmtId="0" fontId="4" fillId="17" borderId="0" applyBorder="0" applyProtection="0"/>
    <xf numFmtId="0" fontId="5" fillId="17" borderId="0" applyBorder="0" applyProtection="0"/>
    <xf numFmtId="0" fontId="5" fillId="17" borderId="0" applyBorder="0" applyProtection="0"/>
    <xf numFmtId="0" fontId="5" fillId="17" borderId="0" applyBorder="0" applyProtection="0"/>
    <xf numFmtId="0" fontId="5" fillId="17" borderId="0" applyBorder="0" applyProtection="0"/>
    <xf numFmtId="0" fontId="6" fillId="22" borderId="0" applyBorder="0" applyProtection="0"/>
    <xf numFmtId="0" fontId="4" fillId="17" borderId="0" applyBorder="0" applyProtection="0"/>
    <xf numFmtId="0" fontId="3" fillId="17" borderId="0" applyBorder="0" applyProtection="0"/>
    <xf numFmtId="0" fontId="3"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5" fillId="17" borderId="0" applyBorder="0" applyProtection="0"/>
    <xf numFmtId="0" fontId="4" fillId="17" borderId="0" applyBorder="0" applyProtection="0"/>
    <xf numFmtId="0" fontId="4" fillId="17" borderId="0" applyBorder="0" applyProtection="0"/>
    <xf numFmtId="0" fontId="4" fillId="17" borderId="0" applyBorder="0" applyProtection="0"/>
    <xf numFmtId="0" fontId="5"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5"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7"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5" fillId="18" borderId="0" applyBorder="0" applyProtection="0"/>
    <xf numFmtId="0" fontId="5" fillId="18" borderId="0" applyBorder="0" applyProtection="0"/>
    <xf numFmtId="0" fontId="5" fillId="18" borderId="0" applyBorder="0" applyProtection="0"/>
    <xf numFmtId="0" fontId="4" fillId="18" borderId="0" applyBorder="0" applyProtection="0"/>
    <xf numFmtId="0" fontId="5" fillId="18" borderId="0" applyBorder="0" applyProtection="0"/>
    <xf numFmtId="0" fontId="4" fillId="18" borderId="0" applyBorder="0" applyProtection="0"/>
    <xf numFmtId="0" fontId="5" fillId="18" borderId="0" applyBorder="0" applyProtection="0"/>
    <xf numFmtId="0" fontId="5" fillId="18" borderId="0" applyBorder="0" applyProtection="0"/>
    <xf numFmtId="0" fontId="5" fillId="18" borderId="0" applyBorder="0" applyProtection="0"/>
    <xf numFmtId="0" fontId="5" fillId="18" borderId="0" applyBorder="0" applyProtection="0"/>
    <xf numFmtId="0" fontId="6" fillId="23" borderId="0" applyBorder="0" applyProtection="0"/>
    <xf numFmtId="0" fontId="4" fillId="18" borderId="0" applyBorder="0" applyProtection="0"/>
    <xf numFmtId="0" fontId="3" fillId="18" borderId="0" applyBorder="0" applyProtection="0"/>
    <xf numFmtId="0" fontId="3"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5" fillId="18" borderId="0" applyBorder="0" applyProtection="0"/>
    <xf numFmtId="0" fontId="4" fillId="18" borderId="0" applyBorder="0" applyProtection="0"/>
    <xf numFmtId="0" fontId="4" fillId="18" borderId="0" applyBorder="0" applyProtection="0"/>
    <xf numFmtId="0" fontId="4" fillId="18" borderId="0" applyBorder="0" applyProtection="0"/>
    <xf numFmtId="0" fontId="5"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5"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8"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5" fillId="19" borderId="0" applyBorder="0" applyProtection="0"/>
    <xf numFmtId="0" fontId="5" fillId="19" borderId="0" applyBorder="0" applyProtection="0"/>
    <xf numFmtId="0" fontId="5" fillId="19" borderId="0" applyBorder="0" applyProtection="0"/>
    <xf numFmtId="0" fontId="4" fillId="19" borderId="0" applyBorder="0" applyProtection="0"/>
    <xf numFmtId="0" fontId="5" fillId="19" borderId="0" applyBorder="0" applyProtection="0"/>
    <xf numFmtId="0" fontId="4" fillId="19" borderId="0" applyBorder="0" applyProtection="0"/>
    <xf numFmtId="0" fontId="5" fillId="19" borderId="0" applyBorder="0" applyProtection="0"/>
    <xf numFmtId="0" fontId="5" fillId="19" borderId="0" applyBorder="0" applyProtection="0"/>
    <xf numFmtId="0" fontId="5" fillId="19" borderId="0" applyBorder="0" applyProtection="0"/>
    <xf numFmtId="0" fontId="5" fillId="19" borderId="0" applyBorder="0" applyProtection="0"/>
    <xf numFmtId="0" fontId="6" fillId="8" borderId="0" applyBorder="0" applyProtection="0"/>
    <xf numFmtId="0" fontId="4" fillId="19" borderId="0" applyBorder="0" applyProtection="0"/>
    <xf numFmtId="0" fontId="3" fillId="19" borderId="0" applyBorder="0" applyProtection="0"/>
    <xf numFmtId="0" fontId="3"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5" fillId="19" borderId="0" applyBorder="0" applyProtection="0"/>
    <xf numFmtId="0" fontId="4" fillId="19" borderId="0" applyBorder="0" applyProtection="0"/>
    <xf numFmtId="0" fontId="4" fillId="19" borderId="0" applyBorder="0" applyProtection="0"/>
    <xf numFmtId="0" fontId="4" fillId="19" borderId="0" applyBorder="0" applyProtection="0"/>
    <xf numFmtId="0" fontId="5"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5"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19"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5" fillId="20" borderId="0" applyBorder="0" applyProtection="0"/>
    <xf numFmtId="0" fontId="5" fillId="20" borderId="0" applyBorder="0" applyProtection="0"/>
    <xf numFmtId="0" fontId="5" fillId="20" borderId="0" applyBorder="0" applyProtection="0"/>
    <xf numFmtId="0" fontId="4" fillId="20" borderId="0" applyBorder="0" applyProtection="0"/>
    <xf numFmtId="0" fontId="5" fillId="20" borderId="0" applyBorder="0" applyProtection="0"/>
    <xf numFmtId="0" fontId="4" fillId="20" borderId="0" applyBorder="0" applyProtection="0"/>
    <xf numFmtId="0" fontId="5" fillId="20" borderId="0" applyBorder="0" applyProtection="0"/>
    <xf numFmtId="0" fontId="5" fillId="20" borderId="0" applyBorder="0" applyProtection="0"/>
    <xf numFmtId="0" fontId="5" fillId="20" borderId="0" applyBorder="0" applyProtection="0"/>
    <xf numFmtId="0" fontId="5" fillId="20" borderId="0" applyBorder="0" applyProtection="0"/>
    <xf numFmtId="0" fontId="6" fillId="24" borderId="0" applyBorder="0" applyProtection="0"/>
    <xf numFmtId="0" fontId="4" fillId="20" borderId="0" applyBorder="0" applyProtection="0"/>
    <xf numFmtId="0" fontId="3" fillId="20" borderId="0" applyBorder="0" applyProtection="0"/>
    <xf numFmtId="0" fontId="3"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5" fillId="20" borderId="0" applyBorder="0" applyProtection="0"/>
    <xf numFmtId="0" fontId="4" fillId="20" borderId="0" applyBorder="0" applyProtection="0"/>
    <xf numFmtId="0" fontId="4" fillId="20" borderId="0" applyBorder="0" applyProtection="0"/>
    <xf numFmtId="0" fontId="4" fillId="20" borderId="0" applyBorder="0" applyProtection="0"/>
    <xf numFmtId="0" fontId="5"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5"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5" fillId="21" borderId="0" applyBorder="0" applyProtection="0"/>
    <xf numFmtId="0" fontId="5" fillId="21" borderId="0" applyBorder="0" applyProtection="0"/>
    <xf numFmtId="0" fontId="5" fillId="21" borderId="0" applyBorder="0" applyProtection="0"/>
    <xf numFmtId="0" fontId="4" fillId="21" borderId="0" applyBorder="0" applyProtection="0"/>
    <xf numFmtId="0" fontId="5" fillId="21" borderId="0" applyBorder="0" applyProtection="0"/>
    <xf numFmtId="0" fontId="4" fillId="21" borderId="0" applyBorder="0" applyProtection="0"/>
    <xf numFmtId="0" fontId="5" fillId="21" borderId="0" applyBorder="0" applyProtection="0"/>
    <xf numFmtId="0" fontId="5" fillId="21" borderId="0" applyBorder="0" applyProtection="0"/>
    <xf numFmtId="0" fontId="5" fillId="21" borderId="0" applyBorder="0" applyProtection="0"/>
    <xf numFmtId="0" fontId="5" fillId="21" borderId="0" applyBorder="0" applyProtection="0"/>
    <xf numFmtId="0" fontId="6" fillId="9" borderId="0" applyBorder="0" applyProtection="0"/>
    <xf numFmtId="0" fontId="4" fillId="21" borderId="0" applyBorder="0" applyProtection="0"/>
    <xf numFmtId="0" fontId="3" fillId="21" borderId="0" applyBorder="0" applyProtection="0"/>
    <xf numFmtId="0" fontId="3"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5" fillId="21" borderId="0" applyBorder="0" applyProtection="0"/>
    <xf numFmtId="0" fontId="4" fillId="21" borderId="0" applyBorder="0" applyProtection="0"/>
    <xf numFmtId="0" fontId="4" fillId="21" borderId="0" applyBorder="0" applyProtection="0"/>
    <xf numFmtId="0" fontId="4" fillId="21" borderId="0" applyBorder="0" applyProtection="0"/>
    <xf numFmtId="0" fontId="5"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5"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16" borderId="0" applyBorder="0" applyProtection="0"/>
    <xf numFmtId="0" fontId="4" fillId="16" borderId="0" applyBorder="0" applyProtection="0"/>
    <xf numFmtId="0" fontId="4" fillId="16" borderId="0" applyBorder="0" applyProtection="0"/>
    <xf numFmtId="0" fontId="4" fillId="17" borderId="0" applyBorder="0" applyProtection="0"/>
    <xf numFmtId="0" fontId="4" fillId="17" borderId="0" applyBorder="0" applyProtection="0"/>
    <xf numFmtId="0" fontId="4" fillId="17" borderId="0" applyBorder="0" applyProtection="0"/>
    <xf numFmtId="0" fontId="4" fillId="18" borderId="0" applyBorder="0" applyProtection="0"/>
    <xf numFmtId="0" fontId="4" fillId="18" borderId="0" applyBorder="0" applyProtection="0"/>
    <xf numFmtId="0" fontId="4" fillId="18" borderId="0" applyBorder="0" applyProtection="0"/>
    <xf numFmtId="0" fontId="4" fillId="19" borderId="0" applyBorder="0" applyProtection="0"/>
    <xf numFmtId="0" fontId="4" fillId="19" borderId="0" applyBorder="0" applyProtection="0"/>
    <xf numFmtId="0" fontId="4" fillId="19" borderId="0" applyBorder="0" applyProtection="0"/>
    <xf numFmtId="0" fontId="4" fillId="20" borderId="0" applyBorder="0" applyProtection="0"/>
    <xf numFmtId="0" fontId="4" fillId="20" borderId="0" applyBorder="0" applyProtection="0"/>
    <xf numFmtId="0" fontId="4" fillId="20" borderId="0" applyBorder="0" applyProtection="0"/>
    <xf numFmtId="0" fontId="4" fillId="21" borderId="0" applyBorder="0" applyProtection="0"/>
    <xf numFmtId="0" fontId="4" fillId="21" borderId="0" applyBorder="0" applyProtection="0"/>
    <xf numFmtId="0" fontId="4" fillId="21" borderId="0" applyBorder="0" applyProtection="0"/>
    <xf numFmtId="0" fontId="6" fillId="24" borderId="0" applyBorder="0" applyProtection="0"/>
    <xf numFmtId="0" fontId="6" fillId="22" borderId="0" applyBorder="0" applyProtection="0"/>
    <xf numFmtId="0" fontId="6" fillId="25" borderId="0" applyBorder="0" applyProtection="0"/>
    <xf numFmtId="0" fontId="6" fillId="15" borderId="0" applyBorder="0" applyProtection="0"/>
    <xf numFmtId="0" fontId="6" fillId="24" borderId="0" applyBorder="0" applyProtection="0"/>
    <xf numFmtId="0" fontId="6" fillId="26" borderId="0" applyBorder="0" applyProtection="0"/>
    <xf numFmtId="165" fontId="8" fillId="0" borderId="1">
      <alignment horizontal="left"/>
    </xf>
    <xf numFmtId="166" fontId="8" fillId="0" borderId="1">
      <alignment horizontal="left"/>
    </xf>
    <xf numFmtId="166" fontId="8" fillId="0" borderId="1">
      <alignment horizontal="left"/>
    </xf>
    <xf numFmtId="167" fontId="8" fillId="0" borderId="1">
      <alignment horizontal="left"/>
    </xf>
    <xf numFmtId="0" fontId="9" fillId="27" borderId="0" applyBorder="0" applyProtection="0"/>
    <xf numFmtId="0" fontId="10" fillId="28" borderId="0" applyBorder="0" applyProtection="0"/>
    <xf numFmtId="0" fontId="11" fillId="28" borderId="0" applyBorder="0" applyProtection="0"/>
    <xf numFmtId="0" fontId="11" fillId="28" borderId="0" applyBorder="0" applyProtection="0"/>
    <xf numFmtId="0" fontId="11" fillId="28" borderId="0" applyBorder="0" applyProtection="0"/>
    <xf numFmtId="0" fontId="9" fillId="22" borderId="0" applyBorder="0" applyProtection="0"/>
    <xf numFmtId="0" fontId="10" fillId="29" borderId="0" applyBorder="0" applyProtection="0"/>
    <xf numFmtId="0" fontId="11" fillId="29" borderId="0" applyBorder="0" applyProtection="0"/>
    <xf numFmtId="0" fontId="11" fillId="29" borderId="0" applyBorder="0" applyProtection="0"/>
    <xf numFmtId="0" fontId="11" fillId="29" borderId="0" applyBorder="0" applyProtection="0"/>
    <xf numFmtId="0" fontId="9" fillId="23" borderId="0" applyBorder="0" applyProtection="0"/>
    <xf numFmtId="0" fontId="10" fillId="30" borderId="0" applyBorder="0" applyProtection="0"/>
    <xf numFmtId="0" fontId="11" fillId="30" borderId="0" applyBorder="0" applyProtection="0"/>
    <xf numFmtId="0" fontId="11" fillId="30" borderId="0" applyBorder="0" applyProtection="0"/>
    <xf numFmtId="0" fontId="11" fillId="30" borderId="0" applyBorder="0" applyProtection="0"/>
    <xf numFmtId="0" fontId="9" fillId="31" borderId="0" applyBorder="0" applyProtection="0"/>
    <xf numFmtId="0" fontId="10" fillId="32" borderId="0" applyBorder="0" applyProtection="0"/>
    <xf numFmtId="0" fontId="11" fillId="32" borderId="0" applyBorder="0" applyProtection="0"/>
    <xf numFmtId="0" fontId="11" fillId="32" borderId="0" applyBorder="0" applyProtection="0"/>
    <xf numFmtId="0" fontId="11" fillId="32" borderId="0" applyBorder="0" applyProtection="0"/>
    <xf numFmtId="0" fontId="9" fillId="27" borderId="0" applyBorder="0" applyProtection="0"/>
    <xf numFmtId="0" fontId="10" fillId="33" borderId="0" applyBorder="0" applyProtection="0"/>
    <xf numFmtId="0" fontId="11" fillId="33" borderId="0" applyBorder="0" applyProtection="0"/>
    <xf numFmtId="0" fontId="11" fillId="33" borderId="0" applyBorder="0" applyProtection="0"/>
    <xf numFmtId="0" fontId="11" fillId="33" borderId="0" applyBorder="0" applyProtection="0"/>
    <xf numFmtId="0" fontId="9" fillId="9" borderId="0" applyBorder="0" applyProtection="0"/>
    <xf numFmtId="0" fontId="10" fillId="34" borderId="0" applyBorder="0" applyProtection="0"/>
    <xf numFmtId="0" fontId="11" fillId="34" borderId="0" applyBorder="0" applyProtection="0"/>
    <xf numFmtId="0" fontId="11" fillId="34" borderId="0" applyBorder="0" applyProtection="0"/>
    <xf numFmtId="0" fontId="11" fillId="34" borderId="0" applyBorder="0" applyProtection="0"/>
    <xf numFmtId="0" fontId="12" fillId="28" borderId="0" applyBorder="0" applyProtection="0"/>
    <xf numFmtId="0" fontId="12" fillId="28" borderId="0" applyBorder="0" applyProtection="0"/>
    <xf numFmtId="0" fontId="12" fillId="29" borderId="0" applyBorder="0" applyProtection="0"/>
    <xf numFmtId="0" fontId="12" fillId="29" borderId="0" applyBorder="0" applyProtection="0"/>
    <xf numFmtId="0" fontId="12" fillId="30" borderId="0" applyBorder="0" applyProtection="0"/>
    <xf numFmtId="0" fontId="12" fillId="30" borderId="0" applyBorder="0" applyProtection="0"/>
    <xf numFmtId="0" fontId="12" fillId="32" borderId="0" applyBorder="0" applyProtection="0"/>
    <xf numFmtId="0" fontId="12" fillId="32" borderId="0" applyBorder="0" applyProtection="0"/>
    <xf numFmtId="0" fontId="12" fillId="33" borderId="0" applyBorder="0" applyProtection="0"/>
    <xf numFmtId="0" fontId="12" fillId="33" borderId="0" applyBorder="0" applyProtection="0"/>
    <xf numFmtId="0" fontId="12" fillId="34" borderId="0" applyBorder="0" applyProtection="0"/>
    <xf numFmtId="0" fontId="12" fillId="34" borderId="0" applyBorder="0" applyProtection="0"/>
    <xf numFmtId="0" fontId="9" fillId="35" borderId="0" applyBorder="0" applyProtection="0"/>
    <xf numFmtId="0" fontId="9" fillId="22" borderId="0" applyBorder="0" applyProtection="0"/>
    <xf numFmtId="0" fontId="9" fillId="25" borderId="0" applyBorder="0" applyProtection="0"/>
    <xf numFmtId="0" fontId="9" fillId="36" borderId="0" applyBorder="0" applyProtection="0"/>
    <xf numFmtId="0" fontId="9" fillId="27" borderId="0" applyBorder="0" applyProtection="0"/>
    <xf numFmtId="0" fontId="9" fillId="37" borderId="0" applyBorder="0" applyProtection="0"/>
    <xf numFmtId="167" fontId="8" fillId="0" borderId="1">
      <alignment horizontal="left"/>
    </xf>
    <xf numFmtId="168" fontId="8" fillId="0" borderId="1">
      <alignment horizontal="left"/>
    </xf>
    <xf numFmtId="168" fontId="8" fillId="0" borderId="1">
      <alignment horizontal="left"/>
    </xf>
    <xf numFmtId="0" fontId="12" fillId="38" borderId="0" applyBorder="0" applyProtection="0"/>
    <xf numFmtId="0" fontId="12" fillId="38" borderId="0" applyBorder="0" applyProtection="0"/>
    <xf numFmtId="0" fontId="12" fillId="39" borderId="0" applyBorder="0" applyProtection="0"/>
    <xf numFmtId="0" fontId="12" fillId="39" borderId="0" applyBorder="0" applyProtection="0"/>
    <xf numFmtId="0" fontId="12" fillId="40" borderId="0" applyBorder="0" applyProtection="0"/>
    <xf numFmtId="0" fontId="12" fillId="40" borderId="0" applyBorder="0" applyProtection="0"/>
    <xf numFmtId="0" fontId="12" fillId="41" borderId="0" applyBorder="0" applyProtection="0"/>
    <xf numFmtId="0" fontId="12" fillId="41" borderId="0" applyBorder="0" applyProtection="0"/>
    <xf numFmtId="0" fontId="12" fillId="42" borderId="0" applyBorder="0" applyProtection="0"/>
    <xf numFmtId="0" fontId="12" fillId="42" borderId="0" applyBorder="0" applyProtection="0"/>
    <xf numFmtId="0" fontId="12" fillId="43" borderId="0" applyBorder="0" applyProtection="0"/>
    <xf numFmtId="0" fontId="12" fillId="43" borderId="0" applyBorder="0" applyProtection="0"/>
    <xf numFmtId="0" fontId="9" fillId="44" borderId="0" applyBorder="0" applyProtection="0"/>
    <xf numFmtId="0" fontId="10" fillId="38" borderId="0" applyBorder="0" applyProtection="0"/>
    <xf numFmtId="0" fontId="11" fillId="38" borderId="0" applyBorder="0" applyProtection="0"/>
    <xf numFmtId="0" fontId="11" fillId="38" borderId="0" applyBorder="0" applyProtection="0"/>
    <xf numFmtId="0" fontId="11" fillId="38" borderId="0" applyBorder="0" applyProtection="0"/>
    <xf numFmtId="0" fontId="9" fillId="45" borderId="0" applyBorder="0" applyProtection="0"/>
    <xf numFmtId="0" fontId="10" fillId="39" borderId="0" applyBorder="0" applyProtection="0"/>
    <xf numFmtId="0" fontId="11" fillId="39" borderId="0" applyBorder="0" applyProtection="0"/>
    <xf numFmtId="0" fontId="11" fillId="39" borderId="0" applyBorder="0" applyProtection="0"/>
    <xf numFmtId="0" fontId="11" fillId="39" borderId="0" applyBorder="0" applyProtection="0"/>
    <xf numFmtId="0" fontId="9" fillId="46" borderId="0" applyBorder="0" applyProtection="0"/>
    <xf numFmtId="0" fontId="10" fillId="40" borderId="0" applyBorder="0" applyProtection="0"/>
    <xf numFmtId="0" fontId="11" fillId="40" borderId="0" applyBorder="0" applyProtection="0"/>
    <xf numFmtId="0" fontId="11" fillId="40" borderId="0" applyBorder="0" applyProtection="0"/>
    <xf numFmtId="0" fontId="11" fillId="40" borderId="0" applyBorder="0" applyProtection="0"/>
    <xf numFmtId="0" fontId="9" fillId="36" borderId="0" applyBorder="0" applyProtection="0"/>
    <xf numFmtId="0" fontId="10" fillId="41" borderId="0" applyBorder="0" applyProtection="0"/>
    <xf numFmtId="0" fontId="11" fillId="41" borderId="0" applyBorder="0" applyProtection="0"/>
    <xf numFmtId="0" fontId="11" fillId="41" borderId="0" applyBorder="0" applyProtection="0"/>
    <xf numFmtId="0" fontId="11" fillId="41" borderId="0" applyBorder="0" applyProtection="0"/>
    <xf numFmtId="0" fontId="9" fillId="27" borderId="0" applyBorder="0" applyProtection="0"/>
    <xf numFmtId="0" fontId="10" fillId="42" borderId="0" applyBorder="0" applyProtection="0"/>
    <xf numFmtId="0" fontId="11" fillId="42" borderId="0" applyBorder="0" applyProtection="0"/>
    <xf numFmtId="0" fontId="11" fillId="42" borderId="0" applyBorder="0" applyProtection="0"/>
    <xf numFmtId="0" fontId="11" fillId="42" borderId="0" applyBorder="0" applyProtection="0"/>
    <xf numFmtId="0" fontId="9" fillId="47" borderId="0" applyBorder="0" applyProtection="0"/>
    <xf numFmtId="0" fontId="10" fillId="43" borderId="0" applyBorder="0" applyProtection="0"/>
    <xf numFmtId="0" fontId="11" fillId="43" borderId="0" applyBorder="0" applyProtection="0"/>
    <xf numFmtId="0" fontId="11" fillId="43" borderId="0" applyBorder="0" applyProtection="0"/>
    <xf numFmtId="0" fontId="11" fillId="43" borderId="0" applyBorder="0" applyProtection="0"/>
    <xf numFmtId="0" fontId="13" fillId="0" borderId="2">
      <alignment horizontal="center" vertical="center"/>
    </xf>
    <xf numFmtId="0" fontId="13" fillId="0" borderId="2">
      <alignment horizontal="center" vertical="center"/>
    </xf>
    <xf numFmtId="0" fontId="13" fillId="0" borderId="2">
      <alignment horizontal="center" vertical="center"/>
    </xf>
    <xf numFmtId="0" fontId="13" fillId="0" borderId="2">
      <alignment horizontal="center" vertical="center"/>
    </xf>
    <xf numFmtId="0" fontId="13" fillId="0" borderId="2">
      <alignment horizontal="center" vertical="center"/>
    </xf>
    <xf numFmtId="0" fontId="13" fillId="0" borderId="2">
      <alignment horizontal="center" vertical="center"/>
    </xf>
    <xf numFmtId="0" fontId="14" fillId="8" borderId="3" applyProtection="0"/>
    <xf numFmtId="0" fontId="15" fillId="48" borderId="4" applyProtection="0"/>
    <xf numFmtId="0" fontId="16" fillId="48" borderId="4" applyProtection="0"/>
    <xf numFmtId="0" fontId="16" fillId="48" borderId="4" applyProtection="0"/>
    <xf numFmtId="0" fontId="16" fillId="48" borderId="4" applyProtection="0"/>
    <xf numFmtId="0" fontId="17" fillId="49" borderId="0" applyBorder="0" applyProtection="0"/>
    <xf numFmtId="0" fontId="17" fillId="49" borderId="0" applyBorder="0" applyProtection="0"/>
    <xf numFmtId="0" fontId="18" fillId="8" borderId="5" applyProtection="0"/>
    <xf numFmtId="0" fontId="19" fillId="48" borderId="6" applyProtection="0"/>
    <xf numFmtId="0" fontId="20" fillId="48" borderId="6" applyProtection="0"/>
    <xf numFmtId="0" fontId="20" fillId="48" borderId="6" applyProtection="0"/>
    <xf numFmtId="0" fontId="20" fillId="48" borderId="6" applyProtection="0"/>
    <xf numFmtId="0" fontId="7" fillId="12" borderId="7"/>
    <xf numFmtId="0" fontId="7" fillId="12" borderId="7"/>
    <xf numFmtId="0" fontId="7" fillId="12" borderId="7"/>
    <xf numFmtId="0" fontId="7" fillId="12" borderId="7"/>
    <xf numFmtId="0" fontId="7" fillId="12" borderId="7"/>
    <xf numFmtId="0" fontId="7" fillId="12" borderId="7"/>
    <xf numFmtId="0" fontId="7" fillId="12" borderId="7"/>
    <xf numFmtId="0" fontId="7" fillId="12" borderId="7"/>
    <xf numFmtId="0" fontId="7" fillId="12" borderId="7"/>
    <xf numFmtId="0" fontId="21" fillId="24" borderId="8">
      <alignment horizontal="right" vertical="top"/>
    </xf>
    <xf numFmtId="0" fontId="21" fillId="24" borderId="8">
      <alignment horizontal="right" vertical="top"/>
    </xf>
    <xf numFmtId="169" fontId="22" fillId="0" borderId="0">
      <alignment vertical="top"/>
    </xf>
    <xf numFmtId="0" fontId="23" fillId="48" borderId="6" applyProtection="0"/>
    <xf numFmtId="0" fontId="23" fillId="48" borderId="6" applyProtection="0"/>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24" fillId="50" borderId="9" applyProtection="0"/>
    <xf numFmtId="0" fontId="24" fillId="50" borderId="9" applyProtection="0"/>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5" fillId="45" borderId="10">
      <alignment horizontal="left" vertical="top"/>
    </xf>
    <xf numFmtId="0" fontId="26" fillId="8" borderId="0">
      <alignment horizontal="center"/>
    </xf>
    <xf numFmtId="0" fontId="27" fillId="8" borderId="0">
      <alignment horizontal="center" vertic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8" fillId="8" borderId="0">
      <alignment horizontal="center"/>
    </xf>
    <xf numFmtId="0" fontId="29" fillId="8" borderId="0">
      <alignment horizontal="center"/>
    </xf>
    <xf numFmtId="170" fontId="85" fillId="0" borderId="0" applyBorder="0" applyProtection="0">
      <alignment horizontal="right" vertical="top"/>
    </xf>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2"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3" fontId="85" fillId="0" borderId="0" applyBorder="0" applyProtection="0"/>
    <xf numFmtId="173" fontId="85" fillId="0" borderId="0" applyBorder="0" applyProtection="0"/>
    <xf numFmtId="1" fontId="30" fillId="0" borderId="0">
      <alignment vertical="top"/>
    </xf>
    <xf numFmtId="3" fontId="30" fillId="0" borderId="0" applyBorder="0">
      <alignment horizontal="right" vertical="top"/>
    </xf>
    <xf numFmtId="0" fontId="31" fillId="0" borderId="0">
      <alignment horizontal="right" vertical="top"/>
    </xf>
    <xf numFmtId="174" fontId="30" fillId="0" borderId="0" applyBorder="0">
      <alignment horizontal="right" vertical="top"/>
    </xf>
    <xf numFmtId="3" fontId="85" fillId="0" borderId="0" applyBorder="0" applyProtection="0"/>
    <xf numFmtId="3" fontId="30" fillId="0" borderId="0" applyBorder="0">
      <alignment horizontal="right" vertical="top"/>
    </xf>
    <xf numFmtId="175" fontId="85" fillId="0" borderId="0" applyBorder="0">
      <alignment horizontal="right" vertical="top"/>
    </xf>
    <xf numFmtId="176" fontId="85" fillId="0" borderId="0" applyBorder="0" applyProtection="0"/>
    <xf numFmtId="174" fontId="30" fillId="0" borderId="0">
      <alignment horizontal="right" vertical="top"/>
    </xf>
    <xf numFmtId="171" fontId="85" fillId="0" borderId="0" applyBorder="0" applyProtection="0"/>
    <xf numFmtId="177" fontId="85" fillId="0" borderId="0" applyBorder="0" applyProtection="0"/>
    <xf numFmtId="178" fontId="85" fillId="0" borderId="0" applyBorder="0" applyProtection="0"/>
    <xf numFmtId="178" fontId="85" fillId="0" borderId="0" applyBorder="0" applyProtection="0"/>
    <xf numFmtId="178" fontId="85" fillId="0" borderId="0" applyBorder="0" applyProtection="0"/>
    <xf numFmtId="179" fontId="85" fillId="0" borderId="0" applyBorder="0" applyProtection="0"/>
    <xf numFmtId="180" fontId="85" fillId="0" borderId="0" applyBorder="0" applyProtection="0"/>
    <xf numFmtId="181" fontId="85" fillId="0" borderId="0" applyBorder="0" applyProtection="0"/>
    <xf numFmtId="177" fontId="85" fillId="0" borderId="0" applyBorder="0" applyProtection="0"/>
    <xf numFmtId="0" fontId="32" fillId="51" borderId="0" applyBorder="0">
      <protection locked="0"/>
    </xf>
    <xf numFmtId="0" fontId="32" fillId="51" borderId="0" applyBorder="0">
      <protection locked="0"/>
    </xf>
    <xf numFmtId="0" fontId="32" fillId="51" borderId="0" applyBorder="0">
      <protection locked="0"/>
    </xf>
    <xf numFmtId="0" fontId="85" fillId="0" borderId="0" applyBorder="0" applyProtection="0"/>
    <xf numFmtId="0" fontId="33" fillId="0" borderId="0">
      <alignment horizontal="center"/>
    </xf>
    <xf numFmtId="0" fontId="33" fillId="0" borderId="0"/>
    <xf numFmtId="0" fontId="33" fillId="0" borderId="0"/>
    <xf numFmtId="0" fontId="34" fillId="0" borderId="0"/>
    <xf numFmtId="0" fontId="34" fillId="0" borderId="0"/>
    <xf numFmtId="182" fontId="13" fillId="0" borderId="0" applyBorder="0"/>
    <xf numFmtId="182" fontId="13" fillId="0" borderId="11"/>
    <xf numFmtId="182" fontId="13" fillId="0" borderId="11"/>
    <xf numFmtId="0" fontId="35" fillId="9" borderId="5" applyProtection="0"/>
    <xf numFmtId="0" fontId="36" fillId="9" borderId="6" applyProtection="0"/>
    <xf numFmtId="0" fontId="37" fillId="9" borderId="6" applyProtection="0"/>
    <xf numFmtId="0" fontId="37" fillId="9" borderId="6" applyProtection="0"/>
    <xf numFmtId="0" fontId="37" fillId="9" borderId="6" applyProtection="0"/>
    <xf numFmtId="0" fontId="38" fillId="0" borderId="12" applyProtection="0"/>
    <xf numFmtId="0" fontId="39" fillId="0" borderId="13" applyProtection="0"/>
    <xf numFmtId="0" fontId="40" fillId="0" borderId="13" applyProtection="0"/>
    <xf numFmtId="0" fontId="40" fillId="0" borderId="13" applyProtection="0"/>
    <xf numFmtId="0" fontId="40" fillId="0" borderId="13" applyProtection="0"/>
    <xf numFmtId="0" fontId="41" fillId="0" borderId="0" applyBorder="0" applyProtection="0"/>
    <xf numFmtId="0" fontId="42" fillId="0" borderId="0" applyBorder="0" applyProtection="0"/>
    <xf numFmtId="0" fontId="43" fillId="0" borderId="0" applyBorder="0" applyProtection="0"/>
    <xf numFmtId="0" fontId="43" fillId="0" borderId="0" applyBorder="0" applyProtection="0"/>
    <xf numFmtId="0" fontId="43" fillId="0" borderId="0" applyBorder="0" applyProtection="0"/>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51" borderId="1"/>
    <xf numFmtId="0" fontId="28" fillId="8" borderId="0"/>
    <xf numFmtId="0" fontId="28" fillId="8" borderId="0"/>
    <xf numFmtId="0" fontId="28" fillId="8" borderId="0"/>
    <xf numFmtId="0" fontId="44" fillId="51" borderId="7">
      <protection locked="0"/>
    </xf>
    <xf numFmtId="183" fontId="85" fillId="0" borderId="0" applyBorder="0" applyProtection="0"/>
    <xf numFmtId="183" fontId="85" fillId="0" borderId="0" applyBorder="0" applyProtection="0"/>
    <xf numFmtId="183" fontId="85" fillId="0" borderId="0" applyBorder="0" applyProtection="0"/>
    <xf numFmtId="183" fontId="85" fillId="0" borderId="0" applyBorder="0" applyProtection="0"/>
    <xf numFmtId="184" fontId="85" fillId="0" borderId="0" applyBorder="0" applyProtection="0"/>
    <xf numFmtId="183" fontId="85" fillId="0" borderId="0" applyBorder="0" applyProtection="0"/>
    <xf numFmtId="183" fontId="85" fillId="0" borderId="0" applyBorder="0" applyProtection="0"/>
    <xf numFmtId="184" fontId="85" fillId="0" borderId="0" applyBorder="0" applyProtection="0"/>
    <xf numFmtId="183" fontId="85" fillId="0" borderId="0" applyBorder="0" applyProtection="0"/>
    <xf numFmtId="183" fontId="85" fillId="0" borderId="0" applyBorder="0" applyProtection="0"/>
    <xf numFmtId="184" fontId="85" fillId="0" borderId="0" applyBorder="0" applyProtection="0"/>
    <xf numFmtId="183" fontId="85" fillId="0" borderId="0" applyBorder="0" applyProtection="0"/>
    <xf numFmtId="184" fontId="85" fillId="0" borderId="0" applyBorder="0" applyProtection="0"/>
    <xf numFmtId="185" fontId="85" fillId="0" borderId="0" applyBorder="0" applyProtection="0"/>
    <xf numFmtId="0" fontId="45" fillId="0" borderId="0" applyBorder="0" applyProtection="0"/>
    <xf numFmtId="2" fontId="85" fillId="0" borderId="0" applyBorder="0" applyProtection="0"/>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46" fillId="8" borderId="1">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2" fillId="8" borderId="0">
      <alignment horizontal="left"/>
    </xf>
    <xf numFmtId="0" fontId="47" fillId="52" borderId="0" applyBorder="0" applyProtection="0"/>
    <xf numFmtId="0" fontId="47" fillId="52" borderId="0" applyBorder="0" applyProtection="0"/>
    <xf numFmtId="0" fontId="7" fillId="8" borderId="0" applyBorder="0" applyProtection="0"/>
    <xf numFmtId="0" fontId="7" fillId="8" borderId="0" applyBorder="0" applyProtection="0"/>
    <xf numFmtId="0" fontId="48" fillId="45" borderId="0">
      <alignment horizontal="left" vertical="top"/>
    </xf>
    <xf numFmtId="0" fontId="21" fillId="8" borderId="0">
      <alignment horizontal="right" vertical="top"/>
    </xf>
    <xf numFmtId="0" fontId="21" fillId="8" borderId="0">
      <alignment horizontal="right" vertical="top" textRotation="90"/>
    </xf>
    <xf numFmtId="0" fontId="21" fillId="8" borderId="0">
      <alignment horizontal="right" vertical="top" textRotation="90"/>
    </xf>
    <xf numFmtId="0" fontId="21" fillId="8" borderId="0">
      <alignment horizontal="right" vertical="top" textRotation="90"/>
    </xf>
    <xf numFmtId="0" fontId="21" fillId="8" borderId="0">
      <alignment horizontal="right" vertical="top" textRotation="90"/>
    </xf>
    <xf numFmtId="0" fontId="21" fillId="8" borderId="0">
      <alignment horizontal="right" vertical="top" textRotation="90"/>
    </xf>
    <xf numFmtId="0" fontId="49" fillId="14" borderId="0" applyBorder="0" applyProtection="0"/>
    <xf numFmtId="0" fontId="50" fillId="52" borderId="0" applyBorder="0" applyProtection="0"/>
    <xf numFmtId="0" fontId="51" fillId="52" borderId="0" applyBorder="0" applyProtection="0"/>
    <xf numFmtId="0" fontId="51" fillId="52" borderId="0" applyBorder="0" applyProtection="0"/>
    <xf numFmtId="0" fontId="51" fillId="52" borderId="0" applyBorder="0" applyProtection="0"/>
    <xf numFmtId="0" fontId="52" fillId="0" borderId="14" applyProtection="0"/>
    <xf numFmtId="0" fontId="52" fillId="0" borderId="14" applyProtection="0"/>
    <xf numFmtId="0" fontId="52" fillId="0" borderId="2">
      <alignment horizontal="left" vertical="center"/>
    </xf>
    <xf numFmtId="0" fontId="52" fillId="0" borderId="2">
      <alignment horizontal="left" vertical="center"/>
    </xf>
    <xf numFmtId="0" fontId="52" fillId="0" borderId="2">
      <alignment horizontal="left" vertical="center"/>
    </xf>
    <xf numFmtId="0" fontId="52" fillId="0" borderId="2">
      <alignment horizontal="left" vertical="center"/>
    </xf>
    <xf numFmtId="0" fontId="52" fillId="0" borderId="2">
      <alignment horizontal="left" vertical="center"/>
    </xf>
    <xf numFmtId="0" fontId="52" fillId="0" borderId="2">
      <alignment horizontal="left" vertical="center"/>
    </xf>
    <xf numFmtId="0" fontId="53" fillId="0" borderId="15" applyProtection="0"/>
    <xf numFmtId="0" fontId="54" fillId="0" borderId="16" applyProtection="0"/>
    <xf numFmtId="0" fontId="54" fillId="0" borderId="16" applyProtection="0"/>
    <xf numFmtId="0" fontId="54" fillId="0" borderId="16" applyProtection="0"/>
    <xf numFmtId="0" fontId="54" fillId="0" borderId="16" applyProtection="0"/>
    <xf numFmtId="0" fontId="55" fillId="0" borderId="17" applyProtection="0"/>
    <xf numFmtId="0" fontId="55" fillId="0" borderId="0" applyBorder="0" applyProtection="0"/>
    <xf numFmtId="186" fontId="31" fillId="0" borderId="0">
      <protection locked="0"/>
    </xf>
    <xf numFmtId="186" fontId="31" fillId="0" borderId="0">
      <protection locked="0"/>
    </xf>
    <xf numFmtId="0" fontId="56" fillId="0" borderId="0" applyBorder="0" applyProtection="0"/>
    <xf numFmtId="0" fontId="56" fillId="0" borderId="0" applyBorder="0">
      <protection locked="0"/>
    </xf>
    <xf numFmtId="0" fontId="57" fillId="0" borderId="0" applyBorder="0" applyProtection="0"/>
    <xf numFmtId="0" fontId="57" fillId="0" borderId="0" applyBorder="0">
      <protection locked="0"/>
    </xf>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85" fillId="10" borderId="18" applyProtection="0"/>
    <xf numFmtId="0" fontId="56" fillId="0" borderId="0" applyBorder="0" applyProtection="0"/>
    <xf numFmtId="0" fontId="56" fillId="0" borderId="0" applyBorder="0" applyProtection="0"/>
    <xf numFmtId="0" fontId="58" fillId="0" borderId="0" applyBorder="0" applyProtection="0"/>
    <xf numFmtId="0" fontId="56" fillId="0" borderId="0" applyBorder="0" applyProtection="0"/>
    <xf numFmtId="0" fontId="56" fillId="0" borderId="0" applyBorder="0" applyProtection="0"/>
    <xf numFmtId="0" fontId="59" fillId="0" borderId="0" applyBorder="0">
      <protection locked="0"/>
    </xf>
    <xf numFmtId="0" fontId="60" fillId="0" borderId="0" applyBorder="0" applyProtection="0"/>
    <xf numFmtId="0" fontId="59" fillId="0" borderId="0" applyBorder="0" applyProtection="0"/>
    <xf numFmtId="0" fontId="56" fillId="0" borderId="0" applyBorder="0" applyProtection="0"/>
    <xf numFmtId="0" fontId="61" fillId="0" borderId="0" applyBorder="0" applyProtection="0"/>
    <xf numFmtId="0" fontId="56" fillId="0" borderId="0" applyBorder="0" applyProtection="0"/>
    <xf numFmtId="0" fontId="56" fillId="0" borderId="0">
      <alignment vertical="top"/>
      <protection locked="0"/>
    </xf>
    <xf numFmtId="0" fontId="56" fillId="0" borderId="0" applyBorder="0" applyProtection="0"/>
    <xf numFmtId="0" fontId="56" fillId="0" borderId="0" applyBorder="0" applyProtection="0"/>
    <xf numFmtId="0" fontId="5" fillId="0" borderId="0" applyBorder="0" applyProtection="0"/>
    <xf numFmtId="0" fontId="62" fillId="51" borderId="0" applyProtection="0"/>
    <xf numFmtId="164" fontId="63" fillId="0" borderId="0">
      <alignment horizontal="left"/>
    </xf>
    <xf numFmtId="0" fontId="64" fillId="9" borderId="6" applyProtection="0"/>
    <xf numFmtId="0" fontId="64" fillId="9" borderId="6" applyProtection="0"/>
    <xf numFmtId="0" fontId="7" fillId="51" borderId="0" applyBorder="0" applyProtection="0"/>
    <xf numFmtId="0" fontId="7" fillId="51" borderId="0" applyBorder="0" applyProtection="0"/>
    <xf numFmtId="0" fontId="7" fillId="51" borderId="0" applyBorder="0" applyProtection="0"/>
    <xf numFmtId="0" fontId="7" fillId="51" borderId="0" applyBorder="0" applyProtection="0"/>
    <xf numFmtId="0" fontId="7" fillId="51" borderId="0" applyBorder="0" applyProtection="0"/>
    <xf numFmtId="0" fontId="7" fillId="51" borderId="0" applyBorder="0" applyProtection="0"/>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65" fillId="8" borderId="0">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28" fillId="8" borderId="1">
      <alignment horizontal="center"/>
    </xf>
    <xf numFmtId="0" fontId="66" fillId="45" borderId="0">
      <alignment horizontal="center"/>
    </xf>
    <xf numFmtId="0" fontId="28" fillId="8" borderId="1">
      <alignment horizontal="center"/>
    </xf>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71" fontId="85" fillId="0" borderId="0" applyBorder="0" applyProtection="0"/>
    <xf numFmtId="187" fontId="85" fillId="0" borderId="0" applyBorder="0" applyProtection="0"/>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7" fillId="8" borderId="2"/>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99" fillId="0" borderId="0"/>
    <xf numFmtId="0" fontId="116" fillId="66" borderId="0" applyNumberFormat="0" applyBorder="0" applyAlignment="0" applyProtection="0"/>
    <xf numFmtId="0" fontId="116" fillId="70" borderId="0" applyNumberFormat="0" applyBorder="0" applyAlignment="0" applyProtection="0"/>
    <xf numFmtId="0" fontId="116" fillId="74" borderId="0" applyNumberFormat="0" applyBorder="0" applyAlignment="0" applyProtection="0"/>
    <xf numFmtId="0" fontId="116" fillId="78" borderId="0" applyNumberFormat="0" applyBorder="0" applyAlignment="0" applyProtection="0"/>
    <xf numFmtId="0" fontId="116" fillId="82" borderId="0" applyNumberFormat="0" applyBorder="0" applyAlignment="0" applyProtection="0"/>
    <xf numFmtId="0" fontId="116" fillId="86" borderId="0" applyNumberFormat="0" applyBorder="0" applyAlignment="0" applyProtection="0"/>
    <xf numFmtId="0" fontId="104" fillId="92" borderId="0" applyNumberFormat="0" applyBorder="0" applyAlignment="0" applyProtection="0"/>
    <xf numFmtId="0" fontId="104" fillId="90" borderId="0" applyNumberFormat="0" applyBorder="0" applyAlignment="0" applyProtection="0"/>
    <xf numFmtId="0" fontId="104" fillId="91" borderId="0" applyNumberFormat="0" applyBorder="0" applyAlignment="0" applyProtection="0"/>
    <xf numFmtId="0" fontId="104" fillId="92" borderId="0" applyNumberFormat="0" applyBorder="0" applyAlignment="0" applyProtection="0"/>
    <xf numFmtId="0" fontId="104" fillId="97" borderId="0" applyNumberFormat="0" applyBorder="0" applyAlignment="0" applyProtection="0"/>
    <xf numFmtId="0" fontId="104" fillId="90" borderId="0" applyNumberFormat="0" applyBorder="0" applyAlignment="0" applyProtection="0"/>
    <xf numFmtId="0" fontId="104" fillId="93" borderId="0" applyNumberFormat="0" applyBorder="0" applyAlignment="0" applyProtection="0"/>
    <xf numFmtId="0" fontId="104" fillId="94" borderId="0" applyNumberFormat="0" applyBorder="0" applyAlignment="0" applyProtection="0"/>
    <xf numFmtId="0" fontId="104" fillId="95" borderId="0" applyNumberFormat="0" applyBorder="0" applyAlignment="0" applyProtection="0"/>
    <xf numFmtId="0" fontId="104" fillId="96" borderId="0" applyNumberFormat="0" applyBorder="0" applyAlignment="0" applyProtection="0"/>
    <xf numFmtId="0" fontId="104" fillId="97" borderId="0" applyNumberFormat="0" applyBorder="0" applyAlignment="0" applyProtection="0"/>
    <xf numFmtId="0" fontId="104" fillId="90" borderId="0" applyNumberFormat="0" applyBorder="0" applyAlignment="0" applyProtection="0"/>
    <xf numFmtId="192" fontId="102" fillId="0" borderId="0"/>
    <xf numFmtId="165" fontId="105" fillId="0" borderId="1">
      <alignment horizontal="left"/>
    </xf>
    <xf numFmtId="165" fontId="105" fillId="0" borderId="1">
      <alignment horizontal="left"/>
    </xf>
    <xf numFmtId="0" fontId="116" fillId="67" borderId="0" applyNumberFormat="0" applyBorder="0" applyAlignment="0" applyProtection="0"/>
    <xf numFmtId="0" fontId="116" fillId="71" borderId="0" applyNumberFormat="0" applyBorder="0" applyAlignment="0" applyProtection="0"/>
    <xf numFmtId="0" fontId="116" fillId="75" borderId="0" applyNumberFormat="0" applyBorder="0" applyAlignment="0" applyProtection="0"/>
    <xf numFmtId="0" fontId="116" fillId="79" borderId="0" applyNumberFormat="0" applyBorder="0" applyAlignment="0" applyProtection="0"/>
    <xf numFmtId="0" fontId="116" fillId="83" borderId="0" applyNumberFormat="0" applyBorder="0" applyAlignment="0" applyProtection="0"/>
    <xf numFmtId="0" fontId="116" fillId="87" borderId="0" applyNumberFormat="0" applyBorder="0" applyAlignment="0" applyProtection="0"/>
    <xf numFmtId="0" fontId="104" fillId="92" borderId="0" applyNumberFormat="0" applyBorder="0" applyAlignment="0" applyProtection="0"/>
    <xf numFmtId="0" fontId="104" fillId="98" borderId="0" applyNumberFormat="0" applyBorder="0" applyAlignment="0" applyProtection="0"/>
    <xf numFmtId="0" fontId="104" fillId="99" borderId="0" applyNumberFormat="0" applyBorder="0" applyAlignment="0" applyProtection="0"/>
    <xf numFmtId="0" fontId="104" fillId="92" borderId="0" applyNumberFormat="0" applyBorder="0" applyAlignment="0" applyProtection="0"/>
    <xf numFmtId="0" fontId="104" fillId="89" borderId="0" applyNumberFormat="0" applyBorder="0" applyAlignment="0" applyProtection="0"/>
    <xf numFmtId="0" fontId="104" fillId="90" borderId="0" applyNumberFormat="0" applyBorder="0" applyAlignment="0" applyProtection="0"/>
    <xf numFmtId="0" fontId="104" fillId="89" borderId="0" applyNumberFormat="0" applyBorder="0" applyAlignment="0" applyProtection="0"/>
    <xf numFmtId="0" fontId="104" fillId="98" borderId="0" applyNumberFormat="0" applyBorder="0" applyAlignment="0" applyProtection="0"/>
    <xf numFmtId="0" fontId="104" fillId="100" borderId="0" applyNumberFormat="0" applyBorder="0" applyAlignment="0" applyProtection="0"/>
    <xf numFmtId="0" fontId="104" fillId="96" borderId="0" applyNumberFormat="0" applyBorder="0" applyAlignment="0" applyProtection="0"/>
    <xf numFmtId="0" fontId="104" fillId="89" borderId="0" applyNumberFormat="0" applyBorder="0" applyAlignment="0" applyProtection="0"/>
    <xf numFmtId="0" fontId="104" fillId="101" borderId="0" applyNumberFormat="0" applyBorder="0" applyAlignment="0" applyProtection="0"/>
    <xf numFmtId="166" fontId="105" fillId="0" borderId="1">
      <alignment horizontal="left"/>
    </xf>
    <xf numFmtId="166" fontId="105" fillId="0" borderId="1">
      <alignment horizontal="left"/>
    </xf>
    <xf numFmtId="167" fontId="105" fillId="0" borderId="1">
      <alignment horizontal="left"/>
    </xf>
    <xf numFmtId="167" fontId="105" fillId="0" borderId="1">
      <alignment horizontal="left"/>
    </xf>
    <xf numFmtId="0" fontId="106" fillId="103" borderId="0" applyNumberFormat="0" applyBorder="0" applyAlignment="0" applyProtection="0"/>
    <xf numFmtId="0" fontId="106" fillId="98" borderId="0" applyNumberFormat="0" applyBorder="0" applyAlignment="0" applyProtection="0"/>
    <xf numFmtId="0" fontId="106" fillId="99" borderId="0" applyNumberFormat="0" applyBorder="0" applyAlignment="0" applyProtection="0"/>
    <xf numFmtId="0" fontId="106" fillId="105" borderId="0" applyNumberFormat="0" applyBorder="0" applyAlignment="0" applyProtection="0"/>
    <xf numFmtId="0" fontId="106" fillId="103" borderId="0" applyNumberFormat="0" applyBorder="0" applyAlignment="0" applyProtection="0"/>
    <xf numFmtId="0" fontId="106" fillId="90" borderId="0" applyNumberFormat="0" applyBorder="0" applyAlignment="0" applyProtection="0"/>
    <xf numFmtId="0" fontId="106" fillId="102" borderId="0" applyNumberFormat="0" applyBorder="0" applyAlignment="0" applyProtection="0"/>
    <xf numFmtId="0" fontId="106" fillId="98" borderId="0" applyNumberFormat="0" applyBorder="0" applyAlignment="0" applyProtection="0"/>
    <xf numFmtId="0" fontId="106" fillId="100" borderId="0" applyNumberFormat="0" applyBorder="0" applyAlignment="0" applyProtection="0"/>
    <xf numFmtId="0" fontId="106" fillId="104" borderId="0" applyNumberFormat="0" applyBorder="0" applyAlignment="0" applyProtection="0"/>
    <xf numFmtId="0" fontId="106" fillId="103" borderId="0" applyNumberFormat="0" applyBorder="0" applyAlignment="0" applyProtection="0"/>
    <xf numFmtId="0" fontId="106" fillId="106" borderId="0" applyNumberFormat="0" applyBorder="0" applyAlignment="0" applyProtection="0"/>
    <xf numFmtId="168" fontId="105" fillId="0" borderId="1">
      <alignment horizontal="left"/>
    </xf>
    <xf numFmtId="168" fontId="105" fillId="0" borderId="1">
      <alignment horizontal="left"/>
    </xf>
    <xf numFmtId="0" fontId="106" fillId="107" borderId="0" applyNumberFormat="0" applyBorder="0" applyAlignment="0" applyProtection="0"/>
    <xf numFmtId="0" fontId="106" fillId="107" borderId="0" applyNumberFormat="0" applyBorder="0" applyAlignment="0" applyProtection="0"/>
    <xf numFmtId="0" fontId="106" fillId="108" borderId="0" applyNumberFormat="0" applyBorder="0" applyAlignment="0" applyProtection="0"/>
    <xf numFmtId="0" fontId="106" fillId="108" borderId="0" applyNumberFormat="0" applyBorder="0" applyAlignment="0" applyProtection="0"/>
    <xf numFmtId="0" fontId="106" fillId="109" borderId="0" applyNumberFormat="0" applyBorder="0" applyAlignment="0" applyProtection="0"/>
    <xf numFmtId="0" fontId="106" fillId="109" borderId="0" applyNumberFormat="0" applyBorder="0" applyAlignment="0" applyProtection="0"/>
    <xf numFmtId="0" fontId="106" fillId="104" borderId="0" applyNumberFormat="0" applyBorder="0" applyAlignment="0" applyProtection="0"/>
    <xf numFmtId="0" fontId="106" fillId="104" borderId="0" applyNumberFormat="0" applyBorder="0" applyAlignment="0" applyProtection="0"/>
    <xf numFmtId="0" fontId="106" fillId="103" borderId="0" applyNumberFormat="0" applyBorder="0" applyAlignment="0" applyProtection="0"/>
    <xf numFmtId="0" fontId="106" fillId="103" borderId="0" applyNumberFormat="0" applyBorder="0" applyAlignment="0" applyProtection="0"/>
    <xf numFmtId="0" fontId="106" fillId="110" borderId="0" applyNumberFormat="0" applyBorder="0" applyAlignment="0" applyProtection="0"/>
    <xf numFmtId="0" fontId="106" fillId="110" borderId="0" applyNumberFormat="0" applyBorder="0" applyAlignment="0" applyProtection="0"/>
    <xf numFmtId="0" fontId="107" fillId="92" borderId="35" applyNumberFormat="0" applyAlignment="0" applyProtection="0"/>
    <xf numFmtId="0" fontId="107" fillId="92" borderId="35" applyNumberFormat="0" applyAlignment="0" applyProtection="0"/>
    <xf numFmtId="0" fontId="108" fillId="92" borderId="36" applyNumberFormat="0" applyAlignment="0" applyProtection="0"/>
    <xf numFmtId="0" fontId="108" fillId="92" borderId="36" applyNumberFormat="0" applyAlignment="0" applyProtection="0"/>
    <xf numFmtId="0" fontId="102" fillId="111" borderId="7"/>
    <xf numFmtId="0" fontId="112" fillId="112" borderId="8">
      <alignment horizontal="right" vertical="top" wrapText="1"/>
    </xf>
    <xf numFmtId="0" fontId="102" fillId="0" borderId="1"/>
    <xf numFmtId="0" fontId="133" fillId="113" borderId="37">
      <alignment horizontal="left" vertical="top" wrapText="1"/>
    </xf>
    <xf numFmtId="0" fontId="134" fillId="114" borderId="0">
      <alignment horizontal="center"/>
    </xf>
    <xf numFmtId="0" fontId="126" fillId="114" borderId="0">
      <alignment horizontal="center" vertical="center"/>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00" fillId="115" borderId="0">
      <alignment horizontal="center" wrapText="1"/>
    </xf>
    <xf numFmtId="0" fontId="127" fillId="114" borderId="0">
      <alignment horizontal="center"/>
    </xf>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0" fontId="139" fillId="0" borderId="0">
      <alignment horizontal="right" vertical="top"/>
    </xf>
    <xf numFmtId="0" fontId="129" fillId="116" borderId="7" applyBorder="0">
      <protection locked="0"/>
    </xf>
    <xf numFmtId="0" fontId="129" fillId="116" borderId="7" applyBorder="0">
      <protection locked="0"/>
    </xf>
    <xf numFmtId="0" fontId="129" fillId="116" borderId="7" applyBorder="0">
      <protection locked="0"/>
    </xf>
    <xf numFmtId="0" fontId="140" fillId="0" borderId="0">
      <alignment horizontal="centerContinuous"/>
    </xf>
    <xf numFmtId="0" fontId="140" fillId="0" borderId="0" applyAlignment="0">
      <alignment horizontal="centerContinuous"/>
    </xf>
    <xf numFmtId="0" fontId="141" fillId="0" borderId="0" applyAlignment="0">
      <alignment horizontal="centerContinuous"/>
    </xf>
    <xf numFmtId="0" fontId="109" fillId="90" borderId="36" applyNumberFormat="0" applyAlignment="0" applyProtection="0"/>
    <xf numFmtId="0" fontId="109" fillId="90" borderId="36" applyNumberFormat="0" applyAlignment="0" applyProtection="0"/>
    <xf numFmtId="0" fontId="110" fillId="0" borderId="38" applyNumberFormat="0" applyFill="0" applyAlignment="0" applyProtection="0"/>
    <xf numFmtId="0" fontId="110" fillId="0" borderId="38" applyNumberFormat="0" applyFill="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00" fillId="116" borderId="1"/>
    <xf numFmtId="0" fontId="100" fillId="116" borderId="1"/>
    <xf numFmtId="0" fontId="100" fillId="114" borderId="0"/>
    <xf numFmtId="0" fontId="100" fillId="114" borderId="0"/>
    <xf numFmtId="191" fontId="100" fillId="0" borderId="0" applyFont="0" applyFill="0" applyBorder="0" applyAlignment="0" applyProtection="0"/>
    <xf numFmtId="191" fontId="100" fillId="0" borderId="0" applyFont="0" applyFill="0" applyBorder="0" applyAlignment="0" applyProtection="0"/>
    <xf numFmtId="191" fontId="100" fillId="0" borderId="0" applyFont="0" applyFill="0" applyBorder="0" applyAlignment="0" applyProtection="0"/>
    <xf numFmtId="191" fontId="100" fillId="0" borderId="0" applyFont="0" applyFill="0" applyBorder="0" applyAlignment="0" applyProtection="0"/>
    <xf numFmtId="193" fontId="100" fillId="0" borderId="0" applyFont="0" applyFill="0" applyBorder="0" applyAlignment="0" applyProtection="0"/>
    <xf numFmtId="191" fontId="100" fillId="0" borderId="0" applyFont="0" applyFill="0" applyBorder="0" applyAlignment="0" applyProtection="0"/>
    <xf numFmtId="191" fontId="100" fillId="0" borderId="0" applyFont="0" applyFill="0" applyBorder="0" applyAlignment="0" applyProtection="0"/>
    <xf numFmtId="193" fontId="100" fillId="0" borderId="0" applyFont="0" applyFill="0" applyBorder="0" applyAlignment="0" applyProtection="0"/>
    <xf numFmtId="191" fontId="100" fillId="0" borderId="0" applyFont="0" applyFill="0" applyBorder="0" applyAlignment="0" applyProtection="0"/>
    <xf numFmtId="191" fontId="100" fillId="0" borderId="0" applyFont="0" applyFill="0" applyBorder="0" applyAlignment="0" applyProtection="0"/>
    <xf numFmtId="193" fontId="100" fillId="0" borderId="0" applyFont="0" applyFill="0" applyBorder="0" applyAlignment="0" applyProtection="0"/>
    <xf numFmtId="191" fontId="100" fillId="0" borderId="0" applyFont="0" applyFill="0" applyBorder="0" applyAlignment="0" applyProtection="0"/>
    <xf numFmtId="193" fontId="100" fillId="0" borderId="0" applyFont="0" applyFill="0" applyBorder="0" applyAlignment="0" applyProtection="0"/>
    <xf numFmtId="0" fontId="130" fillId="114" borderId="1">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2" fillId="118" borderId="0">
      <alignment horizontal="right" vertical="top" wrapText="1"/>
    </xf>
    <xf numFmtId="0" fontId="112" fillId="118" borderId="0">
      <alignment horizontal="right" vertical="top" textRotation="90" wrapText="1"/>
    </xf>
    <xf numFmtId="0" fontId="112" fillId="118" borderId="0">
      <alignment horizontal="right" vertical="top" textRotation="90" wrapText="1"/>
    </xf>
    <xf numFmtId="0" fontId="112" fillId="118" borderId="0">
      <alignment horizontal="right" vertical="top" textRotation="90" wrapText="1"/>
    </xf>
    <xf numFmtId="0" fontId="112" fillId="118" borderId="0">
      <alignment horizontal="right" vertical="top" textRotation="90" wrapText="1"/>
    </xf>
    <xf numFmtId="0" fontId="113" fillId="95" borderId="0" applyNumberFormat="0" applyBorder="0" applyAlignment="0" applyProtection="0"/>
    <xf numFmtId="0" fontId="113" fillId="95" borderId="0" applyNumberFormat="0" applyBorder="0" applyAlignment="0" applyProtection="0"/>
    <xf numFmtId="0" fontId="101"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16" fillId="64" borderId="18" applyNumberFormat="0" applyFont="0" applyAlignment="0" applyProtection="0"/>
    <xf numFmtId="0" fontId="116" fillId="64" borderId="18" applyNumberFormat="0" applyFont="0" applyAlignment="0" applyProtection="0"/>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lignment vertical="top"/>
      <protection locked="0"/>
    </xf>
    <xf numFmtId="0" fontId="101" fillId="0" borderId="0" applyNumberFormat="0" applyFill="0" applyBorder="0" applyAlignment="0" applyProtection="0"/>
    <xf numFmtId="0" fontId="103" fillId="115" borderId="0">
      <alignment horizontal="center"/>
    </xf>
    <xf numFmtId="0" fontId="103" fillId="115" borderId="0">
      <alignment horizontal="center"/>
    </xf>
    <xf numFmtId="0" fontId="103" fillId="115" borderId="0">
      <alignment horizontal="center"/>
    </xf>
    <xf numFmtId="0" fontId="103" fillId="115" borderId="0">
      <alignment horizontal="center"/>
    </xf>
    <xf numFmtId="0" fontId="100" fillId="114" borderId="1">
      <alignment horizontal="centerContinuous" wrapText="1"/>
    </xf>
    <xf numFmtId="0" fontId="100" fillId="114" borderId="1">
      <alignment horizontal="centerContinuous" wrapText="1"/>
    </xf>
    <xf numFmtId="0" fontId="132" fillId="117" borderId="0">
      <alignment horizontal="center" wrapText="1"/>
    </xf>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25"/>
    <xf numFmtId="0" fontId="102" fillId="114" borderId="25"/>
    <xf numFmtId="0" fontId="102" fillId="114" borderId="25"/>
    <xf numFmtId="0" fontId="102" fillId="114" borderId="29"/>
    <xf numFmtId="0" fontId="102" fillId="114" borderId="29"/>
    <xf numFmtId="0" fontId="102" fillId="114" borderId="29"/>
    <xf numFmtId="0" fontId="102" fillId="114" borderId="27">
      <alignment horizontal="center" wrapText="1"/>
    </xf>
    <xf numFmtId="0" fontId="133" fillId="113" borderId="40">
      <alignment horizontal="left" vertical="top" wrapText="1"/>
    </xf>
    <xf numFmtId="0" fontId="114" fillId="99" borderId="0" applyNumberFormat="0" applyBorder="0" applyAlignment="0" applyProtection="0"/>
    <xf numFmtId="0" fontId="114" fillId="99" borderId="0" applyNumberFormat="0" applyBorder="0" applyAlignment="0" applyProtection="0"/>
    <xf numFmtId="0" fontId="116" fillId="0" borderId="0"/>
    <xf numFmtId="0" fontId="116" fillId="0" borderId="0"/>
    <xf numFmtId="0" fontId="116" fillId="0" borderId="0"/>
    <xf numFmtId="0" fontId="146" fillId="0" borderId="0"/>
    <xf numFmtId="0" fontId="100" fillId="0" borderId="0"/>
    <xf numFmtId="0" fontId="100" fillId="0" borderId="0"/>
    <xf numFmtId="0" fontId="100" fillId="0" borderId="0"/>
    <xf numFmtId="0" fontId="100" fillId="0" borderId="0"/>
    <xf numFmtId="0" fontId="100" fillId="0" borderId="0"/>
    <xf numFmtId="0" fontId="116" fillId="0" borderId="0"/>
    <xf numFmtId="0" fontId="100" fillId="0" borderId="0"/>
    <xf numFmtId="0" fontId="100" fillId="0" borderId="0"/>
    <xf numFmtId="0" fontId="116" fillId="0" borderId="0"/>
    <xf numFmtId="0" fontId="100" fillId="0" borderId="0"/>
    <xf numFmtId="0" fontId="100" fillId="0" borderId="0"/>
    <xf numFmtId="0" fontId="100" fillId="0" borderId="0" applyNumberFormat="0" applyFill="0" applyBorder="0" applyAlignment="0" applyProtection="0"/>
    <xf numFmtId="0" fontId="100" fillId="0" borderId="0" applyNumberFormat="0" applyFill="0" applyBorder="0" applyAlignment="0" applyProtection="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47" fillId="0" borderId="0"/>
    <xf numFmtId="0" fontId="100" fillId="0" borderId="0"/>
    <xf numFmtId="0" fontId="100" fillId="0" borderId="0"/>
    <xf numFmtId="0" fontId="130" fillId="0" borderId="0"/>
    <xf numFmtId="0" fontId="100" fillId="0" borderId="0"/>
    <xf numFmtId="0" fontId="116" fillId="0" borderId="0"/>
    <xf numFmtId="0" fontId="146" fillId="0" borderId="0"/>
    <xf numFmtId="0" fontId="100" fillId="0" borderId="0"/>
    <xf numFmtId="0" fontId="100" fillId="0" borderId="0"/>
    <xf numFmtId="0" fontId="100" fillId="0" borderId="0"/>
    <xf numFmtId="0" fontId="128" fillId="0" borderId="0"/>
    <xf numFmtId="0" fontId="100" fillId="0" borderId="0"/>
    <xf numFmtId="0" fontId="116" fillId="0" borderId="0"/>
    <xf numFmtId="0" fontId="100" fillId="0" borderId="0"/>
    <xf numFmtId="0" fontId="116" fillId="0" borderId="0"/>
    <xf numFmtId="0" fontId="116" fillId="0" borderId="0"/>
    <xf numFmtId="0" fontId="116" fillId="0" borderId="0"/>
    <xf numFmtId="0" fontId="152" fillId="0" borderId="0"/>
    <xf numFmtId="0" fontId="116" fillId="0" borderId="0"/>
    <xf numFmtId="0" fontId="116" fillId="0" borderId="0"/>
    <xf numFmtId="0" fontId="146" fillId="0" borderId="0"/>
    <xf numFmtId="0" fontId="130" fillId="0" borderId="0"/>
    <xf numFmtId="0" fontId="152" fillId="0" borderId="0"/>
    <xf numFmtId="0" fontId="148" fillId="0" borderId="0"/>
    <xf numFmtId="0" fontId="152" fillId="0" borderId="0"/>
    <xf numFmtId="0" fontId="148" fillId="0" borderId="0"/>
    <xf numFmtId="0" fontId="152"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52" fillId="0" borderId="0"/>
    <xf numFmtId="0" fontId="148" fillId="0" borderId="0"/>
    <xf numFmtId="0" fontId="148" fillId="0" borderId="0"/>
    <xf numFmtId="0" fontId="148" fillId="0" borderId="0"/>
    <xf numFmtId="0" fontId="152" fillId="0" borderId="0"/>
    <xf numFmtId="0" fontId="152" fillId="0" borderId="0"/>
    <xf numFmtId="0" fontId="152" fillId="0" borderId="0"/>
    <xf numFmtId="0" fontId="148" fillId="0" borderId="0"/>
    <xf numFmtId="0" fontId="104" fillId="91" borderId="41" applyNumberFormat="0" applyFont="0" applyAlignment="0" applyProtection="0"/>
    <xf numFmtId="0" fontId="100" fillId="91" borderId="41"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52" fillId="0" borderId="0" applyFont="0" applyFill="0" applyBorder="0" applyAlignment="0" applyProtection="0"/>
    <xf numFmtId="9" fontId="116" fillId="0" borderId="0" applyFont="0" applyFill="0" applyBorder="0" applyAlignment="0" applyProtection="0"/>
    <xf numFmtId="9" fontId="152" fillId="0" borderId="0" applyFont="0" applyFill="0" applyBorder="0" applyAlignment="0" applyProtection="0"/>
    <xf numFmtId="9" fontId="116" fillId="0" borderId="0" applyFont="0" applyFill="0" applyBorder="0" applyAlignment="0" applyProtection="0"/>
    <xf numFmtId="9" fontId="152" fillId="0" borderId="0" applyFont="0" applyFill="0" applyBorder="0" applyAlignment="0" applyProtection="0"/>
    <xf numFmtId="9" fontId="152" fillId="0" borderId="0" applyFont="0" applyFill="0" applyBorder="0" applyAlignment="0" applyProtection="0"/>
    <xf numFmtId="9" fontId="116" fillId="0" borderId="0" applyFont="0" applyFill="0" applyBorder="0" applyAlignment="0" applyProtection="0"/>
    <xf numFmtId="0" fontId="102" fillId="114" borderId="1"/>
    <xf numFmtId="0" fontId="126" fillId="114" borderId="0">
      <alignment horizontal="right"/>
    </xf>
    <xf numFmtId="0" fontId="131" fillId="117" borderId="0">
      <alignment horizontal="center"/>
    </xf>
    <xf numFmtId="0" fontId="133" fillId="118" borderId="1">
      <alignment horizontal="left" vertical="top" wrapText="1"/>
    </xf>
    <xf numFmtId="0" fontId="149" fillId="118" borderId="42">
      <alignment horizontal="left" vertical="top" wrapText="1"/>
    </xf>
    <xf numFmtId="0" fontId="133" fillId="118" borderId="43">
      <alignment horizontal="left" vertical="top" wrapText="1"/>
    </xf>
    <xf numFmtId="0" fontId="133" fillId="118" borderId="43">
      <alignment horizontal="left" vertical="top" wrapText="1"/>
    </xf>
    <xf numFmtId="0" fontId="133" fillId="118" borderId="43">
      <alignment horizontal="left" vertical="top" wrapText="1"/>
    </xf>
    <xf numFmtId="0" fontId="133" fillId="118" borderId="42">
      <alignment horizontal="left" vertical="top"/>
    </xf>
    <xf numFmtId="0" fontId="133" fillId="118" borderId="42">
      <alignment horizontal="left" vertical="top"/>
    </xf>
    <xf numFmtId="0" fontId="133" fillId="118" borderId="42">
      <alignment horizontal="left" vertical="top"/>
    </xf>
    <xf numFmtId="0" fontId="115" fillId="94" borderId="0" applyNumberFormat="0" applyBorder="0" applyAlignment="0" applyProtection="0"/>
    <xf numFmtId="0" fontId="115" fillId="94" borderId="0" applyNumberFormat="0" applyBorder="0" applyAlignment="0" applyProtection="0"/>
    <xf numFmtId="0" fontId="1" fillId="0" borderId="0"/>
    <xf numFmtId="0" fontId="100" fillId="0" borderId="0"/>
    <xf numFmtId="0" fontId="136" fillId="0" borderId="0"/>
    <xf numFmtId="0" fontId="100" fillId="0" borderId="0"/>
    <xf numFmtId="0" fontId="116" fillId="0" borderId="0"/>
    <xf numFmtId="0" fontId="116" fillId="0" borderId="0"/>
    <xf numFmtId="0" fontId="100" fillId="0" borderId="0"/>
    <xf numFmtId="0" fontId="100" fillId="0" borderId="0"/>
    <xf numFmtId="0" fontId="100" fillId="0" borderId="0"/>
    <xf numFmtId="0" fontId="100" fillId="0" borderId="0"/>
    <xf numFmtId="0" fontId="100" fillId="0" borderId="0"/>
    <xf numFmtId="0" fontId="116" fillId="0" borderId="0"/>
    <xf numFmtId="0" fontId="116" fillId="0" borderId="0"/>
    <xf numFmtId="0" fontId="116" fillId="0" borderId="0"/>
    <xf numFmtId="0" fontId="116" fillId="0" borderId="0"/>
    <xf numFmtId="0" fontId="116" fillId="0" borderId="0"/>
    <xf numFmtId="0" fontId="135" fillId="0" borderId="0"/>
    <xf numFmtId="0" fontId="100" fillId="0" borderId="0"/>
    <xf numFmtId="0" fontId="100" fillId="0" borderId="0"/>
    <xf numFmtId="0" fontId="100" fillId="0" borderId="0"/>
    <xf numFmtId="0" fontId="100" fillId="0" borderId="0"/>
    <xf numFmtId="0" fontId="104"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4" fillId="0" borderId="0"/>
    <xf numFmtId="0" fontId="100" fillId="0" borderId="0"/>
    <xf numFmtId="190" fontId="117"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 fillId="0" borderId="0"/>
    <xf numFmtId="0" fontId="1" fillId="0" borderId="0"/>
    <xf numFmtId="0" fontId="1" fillId="0" borderId="0"/>
    <xf numFmtId="0" fontId="142" fillId="119" borderId="0">
      <alignment horizontal="left"/>
    </xf>
    <xf numFmtId="0" fontId="132" fillId="119" borderId="0">
      <alignment horizontal="left" wrapText="1"/>
    </xf>
    <xf numFmtId="0" fontId="142" fillId="119" borderId="0">
      <alignment horizontal="left"/>
    </xf>
    <xf numFmtId="0" fontId="150" fillId="0" borderId="44"/>
    <xf numFmtId="0" fontId="151" fillId="0" borderId="0"/>
    <xf numFmtId="0" fontId="134" fillId="114" borderId="0">
      <alignment horizontal="center"/>
    </xf>
    <xf numFmtId="0" fontId="118" fillId="114" borderId="0"/>
    <xf numFmtId="0" fontId="142" fillId="119" borderId="0">
      <alignment horizontal="left"/>
    </xf>
    <xf numFmtId="194" fontId="147" fillId="0" borderId="0" applyFont="0" applyFill="0" applyBorder="0" applyAlignment="0" applyProtection="0"/>
    <xf numFmtId="0" fontId="119" fillId="0" borderId="0" applyNumberFormat="0" applyFill="0" applyBorder="0" applyAlignment="0" applyProtection="0"/>
    <xf numFmtId="0" fontId="120" fillId="0" borderId="45" applyNumberFormat="0" applyFill="0" applyAlignment="0" applyProtection="0"/>
    <xf numFmtId="0" fontId="120" fillId="0" borderId="45" applyNumberFormat="0" applyFill="0" applyAlignment="0" applyProtection="0"/>
    <xf numFmtId="0" fontId="121" fillId="0" borderId="46" applyNumberFormat="0" applyFill="0" applyAlignment="0" applyProtection="0"/>
    <xf numFmtId="0" fontId="121" fillId="0" borderId="46" applyNumberFormat="0" applyFill="0" applyAlignment="0" applyProtection="0"/>
    <xf numFmtId="0" fontId="122" fillId="0" borderId="47" applyNumberFormat="0" applyFill="0" applyAlignment="0" applyProtection="0"/>
    <xf numFmtId="0" fontId="122" fillId="0" borderId="47" applyNumberFormat="0" applyFill="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19" fillId="0" borderId="0" applyNumberFormat="0" applyFill="0" applyBorder="0" applyAlignment="0" applyProtection="0"/>
    <xf numFmtId="0" fontId="148" fillId="64" borderId="18" applyNumberFormat="0" applyFont="0" applyAlignment="0" applyProtection="0"/>
    <xf numFmtId="0" fontId="123" fillId="0" borderId="48" applyNumberFormat="0" applyFill="0" applyAlignment="0" applyProtection="0"/>
    <xf numFmtId="0" fontId="123" fillId="0" borderId="48" applyNumberFormat="0" applyFill="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5" fillId="105" borderId="49" applyNumberFormat="0" applyAlignment="0" applyProtection="0"/>
    <xf numFmtId="0" fontId="125" fillId="105" borderId="49" applyNumberFormat="0" applyAlignment="0" applyProtection="0"/>
    <xf numFmtId="0" fontId="1" fillId="0" borderId="0"/>
    <xf numFmtId="43" fontId="100" fillId="0" borderId="0" applyFont="0" applyFill="0" applyBorder="0" applyAlignment="0" applyProtection="0"/>
    <xf numFmtId="44" fontId="100" fillId="0" borderId="0" applyFont="0" applyFill="0" applyBorder="0" applyAlignment="0" applyProtection="0"/>
    <xf numFmtId="0" fontId="101" fillId="0" borderId="0" applyNumberFormat="0" applyFill="0" applyBorder="0" applyAlignment="0" applyProtection="0">
      <alignment vertical="top"/>
      <protection locked="0"/>
    </xf>
    <xf numFmtId="0" fontId="1" fillId="0" borderId="0"/>
    <xf numFmtId="0" fontId="153" fillId="0" borderId="0"/>
    <xf numFmtId="0" fontId="1" fillId="0" borderId="0"/>
    <xf numFmtId="0" fontId="1" fillId="0" borderId="0"/>
    <xf numFmtId="0" fontId="1" fillId="0" borderId="0"/>
    <xf numFmtId="0" fontId="1" fillId="0" borderId="0"/>
    <xf numFmtId="0" fontId="1" fillId="0" borderId="0"/>
    <xf numFmtId="0" fontId="1" fillId="0" borderId="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3"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4"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5"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6"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7"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54" fillId="128"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 fillId="66" borderId="0" applyNumberFormat="0" applyBorder="0" applyAlignment="0" applyProtection="0"/>
    <xf numFmtId="0" fontId="155" fillId="66" borderId="0" applyNumberFormat="0" applyBorder="0" applyAlignment="0" applyProtection="0"/>
    <xf numFmtId="0" fontId="1" fillId="66"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 fillId="66" borderId="0" applyNumberFormat="0" applyBorder="0" applyAlignment="0" applyProtection="0"/>
    <xf numFmtId="0" fontId="154" fillId="66" borderId="0" applyNumberFormat="0" applyBorder="0" applyAlignment="0" applyProtection="0"/>
    <xf numFmtId="0" fontId="154"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55"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55"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55"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55" fillId="70" borderId="0" applyNumberFormat="0" applyBorder="0" applyAlignment="0" applyProtection="0"/>
    <xf numFmtId="0" fontId="155" fillId="70" borderId="0" applyNumberFormat="0" applyBorder="0" applyAlignment="0" applyProtection="0"/>
    <xf numFmtId="0" fontId="155" fillId="70" borderId="0" applyNumberFormat="0" applyBorder="0" applyAlignment="0" applyProtection="0"/>
    <xf numFmtId="0" fontId="1" fillId="70" borderId="0" applyNumberFormat="0" applyBorder="0" applyAlignment="0" applyProtection="0"/>
    <xf numFmtId="0" fontId="155" fillId="70" borderId="0" applyNumberFormat="0" applyBorder="0" applyAlignment="0" applyProtection="0"/>
    <xf numFmtId="0" fontId="1" fillId="70" borderId="0" applyNumberFormat="0" applyBorder="0" applyAlignment="0" applyProtection="0"/>
    <xf numFmtId="0" fontId="155" fillId="70" borderId="0" applyNumberFormat="0" applyBorder="0" applyAlignment="0" applyProtection="0"/>
    <xf numFmtId="0" fontId="155" fillId="70" borderId="0" applyNumberFormat="0" applyBorder="0" applyAlignment="0" applyProtection="0"/>
    <xf numFmtId="0" fontId="155" fillId="70" borderId="0" applyNumberFormat="0" applyBorder="0" applyAlignment="0" applyProtection="0"/>
    <xf numFmtId="0" fontId="155" fillId="70" borderId="0" applyNumberFormat="0" applyBorder="0" applyAlignment="0" applyProtection="0"/>
    <xf numFmtId="0" fontId="1" fillId="70" borderId="0" applyNumberFormat="0" applyBorder="0" applyAlignment="0" applyProtection="0"/>
    <xf numFmtId="0" fontId="154" fillId="70" borderId="0" applyNumberFormat="0" applyBorder="0" applyAlignment="0" applyProtection="0"/>
    <xf numFmtId="0" fontId="154"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55"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55"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55"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55" fillId="74" borderId="0" applyNumberFormat="0" applyBorder="0" applyAlignment="0" applyProtection="0"/>
    <xf numFmtId="0" fontId="155" fillId="74" borderId="0" applyNumberFormat="0" applyBorder="0" applyAlignment="0" applyProtection="0"/>
    <xf numFmtId="0" fontId="155" fillId="74" borderId="0" applyNumberFormat="0" applyBorder="0" applyAlignment="0" applyProtection="0"/>
    <xf numFmtId="0" fontId="1" fillId="74" borderId="0" applyNumberFormat="0" applyBorder="0" applyAlignment="0" applyProtection="0"/>
    <xf numFmtId="0" fontId="155" fillId="74" borderId="0" applyNumberFormat="0" applyBorder="0" applyAlignment="0" applyProtection="0"/>
    <xf numFmtId="0" fontId="1" fillId="74" borderId="0" applyNumberFormat="0" applyBorder="0" applyAlignment="0" applyProtection="0"/>
    <xf numFmtId="0" fontId="155" fillId="74" borderId="0" applyNumberFormat="0" applyBorder="0" applyAlignment="0" applyProtection="0"/>
    <xf numFmtId="0" fontId="155" fillId="74" borderId="0" applyNumberFormat="0" applyBorder="0" applyAlignment="0" applyProtection="0"/>
    <xf numFmtId="0" fontId="155" fillId="74" borderId="0" applyNumberFormat="0" applyBorder="0" applyAlignment="0" applyProtection="0"/>
    <xf numFmtId="0" fontId="155" fillId="74" borderId="0" applyNumberFormat="0" applyBorder="0" applyAlignment="0" applyProtection="0"/>
    <xf numFmtId="0" fontId="1" fillId="74" borderId="0" applyNumberFormat="0" applyBorder="0" applyAlignment="0" applyProtection="0"/>
    <xf numFmtId="0" fontId="154" fillId="74" borderId="0" applyNumberFormat="0" applyBorder="0" applyAlignment="0" applyProtection="0"/>
    <xf numFmtId="0" fontId="154"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55"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55"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55"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55" fillId="78" borderId="0" applyNumberFormat="0" applyBorder="0" applyAlignment="0" applyProtection="0"/>
    <xf numFmtId="0" fontId="155" fillId="78" borderId="0" applyNumberFormat="0" applyBorder="0" applyAlignment="0" applyProtection="0"/>
    <xf numFmtId="0" fontId="155" fillId="78" borderId="0" applyNumberFormat="0" applyBorder="0" applyAlignment="0" applyProtection="0"/>
    <xf numFmtId="0" fontId="1" fillId="78" borderId="0" applyNumberFormat="0" applyBorder="0" applyAlignment="0" applyProtection="0"/>
    <xf numFmtId="0" fontId="155" fillId="78" borderId="0" applyNumberFormat="0" applyBorder="0" applyAlignment="0" applyProtection="0"/>
    <xf numFmtId="0" fontId="1" fillId="78" borderId="0" applyNumberFormat="0" applyBorder="0" applyAlignment="0" applyProtection="0"/>
    <xf numFmtId="0" fontId="155" fillId="78" borderId="0" applyNumberFormat="0" applyBorder="0" applyAlignment="0" applyProtection="0"/>
    <xf numFmtId="0" fontId="155" fillId="78" borderId="0" applyNumberFormat="0" applyBorder="0" applyAlignment="0" applyProtection="0"/>
    <xf numFmtId="0" fontId="155" fillId="78" borderId="0" applyNumberFormat="0" applyBorder="0" applyAlignment="0" applyProtection="0"/>
    <xf numFmtId="0" fontId="155" fillId="78" borderId="0" applyNumberFormat="0" applyBorder="0" applyAlignment="0" applyProtection="0"/>
    <xf numFmtId="0" fontId="1" fillId="78" borderId="0" applyNumberFormat="0" applyBorder="0" applyAlignment="0" applyProtection="0"/>
    <xf numFmtId="0" fontId="154" fillId="78" borderId="0" applyNumberFormat="0" applyBorder="0" applyAlignment="0" applyProtection="0"/>
    <xf numFmtId="0" fontId="154"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55"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55"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55"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55" fillId="82" borderId="0" applyNumberFormat="0" applyBorder="0" applyAlignment="0" applyProtection="0"/>
    <xf numFmtId="0" fontId="155" fillId="82" borderId="0" applyNumberFormat="0" applyBorder="0" applyAlignment="0" applyProtection="0"/>
    <xf numFmtId="0" fontId="155" fillId="82" borderId="0" applyNumberFormat="0" applyBorder="0" applyAlignment="0" applyProtection="0"/>
    <xf numFmtId="0" fontId="1" fillId="82" borderId="0" applyNumberFormat="0" applyBorder="0" applyAlignment="0" applyProtection="0"/>
    <xf numFmtId="0" fontId="155" fillId="82" borderId="0" applyNumberFormat="0" applyBorder="0" applyAlignment="0" applyProtection="0"/>
    <xf numFmtId="0" fontId="1" fillId="82" borderId="0" applyNumberFormat="0" applyBorder="0" applyAlignment="0" applyProtection="0"/>
    <xf numFmtId="0" fontId="155" fillId="82" borderId="0" applyNumberFormat="0" applyBorder="0" applyAlignment="0" applyProtection="0"/>
    <xf numFmtId="0" fontId="155" fillId="82" borderId="0" applyNumberFormat="0" applyBorder="0" applyAlignment="0" applyProtection="0"/>
    <xf numFmtId="0" fontId="155" fillId="82" borderId="0" applyNumberFormat="0" applyBorder="0" applyAlignment="0" applyProtection="0"/>
    <xf numFmtId="0" fontId="155" fillId="82" borderId="0" applyNumberFormat="0" applyBorder="0" applyAlignment="0" applyProtection="0"/>
    <xf numFmtId="0" fontId="1" fillId="82" borderId="0" applyNumberFormat="0" applyBorder="0" applyAlignment="0" applyProtection="0"/>
    <xf numFmtId="0" fontId="154" fillId="82" borderId="0" applyNumberFormat="0" applyBorder="0" applyAlignment="0" applyProtection="0"/>
    <xf numFmtId="0" fontId="154"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55"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55"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55"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55" fillId="86" borderId="0" applyNumberFormat="0" applyBorder="0" applyAlignment="0" applyProtection="0"/>
    <xf numFmtId="0" fontId="155" fillId="86" borderId="0" applyNumberFormat="0" applyBorder="0" applyAlignment="0" applyProtection="0"/>
    <xf numFmtId="0" fontId="155" fillId="86" borderId="0" applyNumberFormat="0" applyBorder="0" applyAlignment="0" applyProtection="0"/>
    <xf numFmtId="0" fontId="1" fillId="86" borderId="0" applyNumberFormat="0" applyBorder="0" applyAlignment="0" applyProtection="0"/>
    <xf numFmtId="0" fontId="155" fillId="86" borderId="0" applyNumberFormat="0" applyBorder="0" applyAlignment="0" applyProtection="0"/>
    <xf numFmtId="0" fontId="1" fillId="86" borderId="0" applyNumberFormat="0" applyBorder="0" applyAlignment="0" applyProtection="0"/>
    <xf numFmtId="0" fontId="155" fillId="86" borderId="0" applyNumberFormat="0" applyBorder="0" applyAlignment="0" applyProtection="0"/>
    <xf numFmtId="0" fontId="155" fillId="86" borderId="0" applyNumberFormat="0" applyBorder="0" applyAlignment="0" applyProtection="0"/>
    <xf numFmtId="0" fontId="155" fillId="86" borderId="0" applyNumberFormat="0" applyBorder="0" applyAlignment="0" applyProtection="0"/>
    <xf numFmtId="0" fontId="155" fillId="86" borderId="0" applyNumberFormat="0" applyBorder="0" applyAlignment="0" applyProtection="0"/>
    <xf numFmtId="0" fontId="1" fillId="86" borderId="0" applyNumberFormat="0" applyBorder="0" applyAlignment="0" applyProtection="0"/>
    <xf numFmtId="0" fontId="154" fillId="86" borderId="0" applyNumberFormat="0" applyBorder="0" applyAlignment="0" applyProtection="0"/>
    <xf numFmtId="0" fontId="154"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55"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55"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55"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123" borderId="0" applyNumberFormat="0" applyBorder="0" applyAlignment="0" applyProtection="0"/>
    <xf numFmtId="0" fontId="1" fillId="123" borderId="0" applyNumberFormat="0" applyBorder="0" applyAlignment="0" applyProtection="0"/>
    <xf numFmtId="0" fontId="1" fillId="123" borderId="0" applyNumberFormat="0" applyBorder="0" applyAlignment="0" applyProtection="0"/>
    <xf numFmtId="0" fontId="1" fillId="124" borderId="0" applyNumberFormat="0" applyBorder="0" applyAlignment="0" applyProtection="0"/>
    <xf numFmtId="0" fontId="1" fillId="124" borderId="0" applyNumberFormat="0" applyBorder="0" applyAlignment="0" applyProtection="0"/>
    <xf numFmtId="0" fontId="1" fillId="124" borderId="0" applyNumberFormat="0" applyBorder="0" applyAlignment="0" applyProtection="0"/>
    <xf numFmtId="0" fontId="1" fillId="125" borderId="0" applyNumberFormat="0" applyBorder="0" applyAlignment="0" applyProtection="0"/>
    <xf numFmtId="0" fontId="1" fillId="125" borderId="0" applyNumberFormat="0" applyBorder="0" applyAlignment="0" applyProtection="0"/>
    <xf numFmtId="0" fontId="1" fillId="125" borderId="0" applyNumberFormat="0" applyBorder="0" applyAlignment="0" applyProtection="0"/>
    <xf numFmtId="0" fontId="1" fillId="126" borderId="0" applyNumberFormat="0" applyBorder="0" applyAlignment="0" applyProtection="0"/>
    <xf numFmtId="0" fontId="1" fillId="126" borderId="0" applyNumberFormat="0" applyBorder="0" applyAlignment="0" applyProtection="0"/>
    <xf numFmtId="0" fontId="1" fillId="126" borderId="0" applyNumberFormat="0" applyBorder="0" applyAlignment="0" applyProtection="0"/>
    <xf numFmtId="0" fontId="1" fillId="127" borderId="0" applyNumberFormat="0" applyBorder="0" applyAlignment="0" applyProtection="0"/>
    <xf numFmtId="0" fontId="1" fillId="127" borderId="0" applyNumberFormat="0" applyBorder="0" applyAlignment="0" applyProtection="0"/>
    <xf numFmtId="0" fontId="1" fillId="127" borderId="0" applyNumberFormat="0" applyBorder="0" applyAlignment="0" applyProtection="0"/>
    <xf numFmtId="0" fontId="1" fillId="128" borderId="0" applyNumberFormat="0" applyBorder="0" applyAlignment="0" applyProtection="0"/>
    <xf numFmtId="0" fontId="1" fillId="128" borderId="0" applyNumberFormat="0" applyBorder="0" applyAlignment="0" applyProtection="0"/>
    <xf numFmtId="0" fontId="1" fillId="128" borderId="0" applyNumberFormat="0" applyBorder="0" applyAlignment="0" applyProtection="0"/>
    <xf numFmtId="0" fontId="154" fillId="129" borderId="0" applyNumberFormat="0" applyBorder="0" applyAlignment="0" applyProtection="0"/>
    <xf numFmtId="0" fontId="154" fillId="130" borderId="0" applyNumberFormat="0" applyBorder="0" applyAlignment="0" applyProtection="0"/>
    <xf numFmtId="0" fontId="154" fillId="130" borderId="0" applyNumberFormat="0" applyBorder="0" applyAlignment="0" applyProtection="0"/>
    <xf numFmtId="0" fontId="154" fillId="129" borderId="0" applyNumberFormat="0" applyBorder="0" applyAlignment="0" applyProtection="0"/>
    <xf numFmtId="0" fontId="154" fillId="130" borderId="0" applyNumberFormat="0" applyBorder="0" applyAlignment="0" applyProtection="0"/>
    <xf numFmtId="0" fontId="154" fillId="130" borderId="0" applyNumberFormat="0" applyBorder="0" applyAlignment="0" applyProtection="0"/>
    <xf numFmtId="0" fontId="154" fillId="129" borderId="0" applyNumberFormat="0" applyBorder="0" applyAlignment="0" applyProtection="0"/>
    <xf numFmtId="0" fontId="154" fillId="130" borderId="0" applyNumberFormat="0" applyBorder="0" applyAlignment="0" applyProtection="0"/>
    <xf numFmtId="0" fontId="154" fillId="130" borderId="0" applyNumberFormat="0" applyBorder="0" applyAlignment="0" applyProtection="0"/>
    <xf numFmtId="0" fontId="154" fillId="130" borderId="0" applyNumberFormat="0" applyBorder="0" applyAlignment="0" applyProtection="0"/>
    <xf numFmtId="0" fontId="154" fillId="130" borderId="0" applyNumberFormat="0" applyBorder="0" applyAlignment="0" applyProtection="0"/>
    <xf numFmtId="0" fontId="154" fillId="131" borderId="0" applyNumberFormat="0" applyBorder="0" applyAlignment="0" applyProtection="0"/>
    <xf numFmtId="0" fontId="154" fillId="132" borderId="0" applyNumberFormat="0" applyBorder="0" applyAlignment="0" applyProtection="0"/>
    <xf numFmtId="0" fontId="154" fillId="132" borderId="0" applyNumberFormat="0" applyBorder="0" applyAlignment="0" applyProtection="0"/>
    <xf numFmtId="0" fontId="154" fillId="131" borderId="0" applyNumberFormat="0" applyBorder="0" applyAlignment="0" applyProtection="0"/>
    <xf numFmtId="0" fontId="154" fillId="132" borderId="0" applyNumberFormat="0" applyBorder="0" applyAlignment="0" applyProtection="0"/>
    <xf numFmtId="0" fontId="154" fillId="132" borderId="0" applyNumberFormat="0" applyBorder="0" applyAlignment="0" applyProtection="0"/>
    <xf numFmtId="0" fontId="154" fillId="131" borderId="0" applyNumberFormat="0" applyBorder="0" applyAlignment="0" applyProtection="0"/>
    <xf numFmtId="0" fontId="154" fillId="132" borderId="0" applyNumberFormat="0" applyBorder="0" applyAlignment="0" applyProtection="0"/>
    <xf numFmtId="0" fontId="154" fillId="132" borderId="0" applyNumberFormat="0" applyBorder="0" applyAlignment="0" applyProtection="0"/>
    <xf numFmtId="0" fontId="154" fillId="132" borderId="0" applyNumberFormat="0" applyBorder="0" applyAlignment="0" applyProtection="0"/>
    <xf numFmtId="0" fontId="154" fillId="132" borderId="0" applyNumberFormat="0" applyBorder="0" applyAlignment="0" applyProtection="0"/>
    <xf numFmtId="0" fontId="154" fillId="133" borderId="0" applyNumberFormat="0" applyBorder="0" applyAlignment="0" applyProtection="0"/>
    <xf numFmtId="0" fontId="154" fillId="134" borderId="0" applyNumberFormat="0" applyBorder="0" applyAlignment="0" applyProtection="0"/>
    <xf numFmtId="0" fontId="154" fillId="134" borderId="0" applyNumberFormat="0" applyBorder="0" applyAlignment="0" applyProtection="0"/>
    <xf numFmtId="0" fontId="154" fillId="133" borderId="0" applyNumberFormat="0" applyBorder="0" applyAlignment="0" applyProtection="0"/>
    <xf numFmtId="0" fontId="154" fillId="134" borderId="0" applyNumberFormat="0" applyBorder="0" applyAlignment="0" applyProtection="0"/>
    <xf numFmtId="0" fontId="154" fillId="134" borderId="0" applyNumberFormat="0" applyBorder="0" applyAlignment="0" applyProtection="0"/>
    <xf numFmtId="0" fontId="154" fillId="133" borderId="0" applyNumberFormat="0" applyBorder="0" applyAlignment="0" applyProtection="0"/>
    <xf numFmtId="0" fontId="154" fillId="134" borderId="0" applyNumberFormat="0" applyBorder="0" applyAlignment="0" applyProtection="0"/>
    <xf numFmtId="0" fontId="154" fillId="134" borderId="0" applyNumberFormat="0" applyBorder="0" applyAlignment="0" applyProtection="0"/>
    <xf numFmtId="0" fontId="154" fillId="134" borderId="0" applyNumberFormat="0" applyBorder="0" applyAlignment="0" applyProtection="0"/>
    <xf numFmtId="0" fontId="154" fillId="134" borderId="0" applyNumberFormat="0" applyBorder="0" applyAlignment="0" applyProtection="0"/>
    <xf numFmtId="0" fontId="154" fillId="135" borderId="0" applyNumberFormat="0" applyBorder="0" applyAlignment="0" applyProtection="0"/>
    <xf numFmtId="0" fontId="154" fillId="136" borderId="0" applyNumberFormat="0" applyBorder="0" applyAlignment="0" applyProtection="0"/>
    <xf numFmtId="0" fontId="154" fillId="136" borderId="0" applyNumberFormat="0" applyBorder="0" applyAlignment="0" applyProtection="0"/>
    <xf numFmtId="0" fontId="154" fillId="135" borderId="0" applyNumberFormat="0" applyBorder="0" applyAlignment="0" applyProtection="0"/>
    <xf numFmtId="0" fontId="154" fillId="136" borderId="0" applyNumberFormat="0" applyBorder="0" applyAlignment="0" applyProtection="0"/>
    <xf numFmtId="0" fontId="154" fillId="136" borderId="0" applyNumberFormat="0" applyBorder="0" applyAlignment="0" applyProtection="0"/>
    <xf numFmtId="0" fontId="154" fillId="135" borderId="0" applyNumberFormat="0" applyBorder="0" applyAlignment="0" applyProtection="0"/>
    <xf numFmtId="0" fontId="154" fillId="136" borderId="0" applyNumberFormat="0" applyBorder="0" applyAlignment="0" applyProtection="0"/>
    <xf numFmtId="0" fontId="154" fillId="136" borderId="0" applyNumberFormat="0" applyBorder="0" applyAlignment="0" applyProtection="0"/>
    <xf numFmtId="0" fontId="154" fillId="136" borderId="0" applyNumberFormat="0" applyBorder="0" applyAlignment="0" applyProtection="0"/>
    <xf numFmtId="0" fontId="154" fillId="136" borderId="0" applyNumberFormat="0" applyBorder="0" applyAlignment="0" applyProtection="0"/>
    <xf numFmtId="0" fontId="154" fillId="137" borderId="0" applyNumberFormat="0" applyBorder="0" applyAlignment="0" applyProtection="0"/>
    <xf numFmtId="0" fontId="154" fillId="138" borderId="0" applyNumberFormat="0" applyBorder="0" applyAlignment="0" applyProtection="0"/>
    <xf numFmtId="0" fontId="154" fillId="138" borderId="0" applyNumberFormat="0" applyBorder="0" applyAlignment="0" applyProtection="0"/>
    <xf numFmtId="0" fontId="154" fillId="137" borderId="0" applyNumberFormat="0" applyBorder="0" applyAlignment="0" applyProtection="0"/>
    <xf numFmtId="0" fontId="154" fillId="138" borderId="0" applyNumberFormat="0" applyBorder="0" applyAlignment="0" applyProtection="0"/>
    <xf numFmtId="0" fontId="154" fillId="138" borderId="0" applyNumberFormat="0" applyBorder="0" applyAlignment="0" applyProtection="0"/>
    <xf numFmtId="0" fontId="154" fillId="137" borderId="0" applyNumberFormat="0" applyBorder="0" applyAlignment="0" applyProtection="0"/>
    <xf numFmtId="0" fontId="154" fillId="138" borderId="0" applyNumberFormat="0" applyBorder="0" applyAlignment="0" applyProtection="0"/>
    <xf numFmtId="0" fontId="154" fillId="138" borderId="0" applyNumberFormat="0" applyBorder="0" applyAlignment="0" applyProtection="0"/>
    <xf numFmtId="0" fontId="154" fillId="138" borderId="0" applyNumberFormat="0" applyBorder="0" applyAlignment="0" applyProtection="0"/>
    <xf numFmtId="0" fontId="154" fillId="138" borderId="0" applyNumberFormat="0" applyBorder="0" applyAlignment="0" applyProtection="0"/>
    <xf numFmtId="0" fontId="154" fillId="139" borderId="0" applyNumberFormat="0" applyBorder="0" applyAlignment="0" applyProtection="0"/>
    <xf numFmtId="0" fontId="154" fillId="140" borderId="0" applyNumberFormat="0" applyBorder="0" applyAlignment="0" applyProtection="0"/>
    <xf numFmtId="0" fontId="154" fillId="140" borderId="0" applyNumberFormat="0" applyBorder="0" applyAlignment="0" applyProtection="0"/>
    <xf numFmtId="0" fontId="154" fillId="139" borderId="0" applyNumberFormat="0" applyBorder="0" applyAlignment="0" applyProtection="0"/>
    <xf numFmtId="0" fontId="154" fillId="140" borderId="0" applyNumberFormat="0" applyBorder="0" applyAlignment="0" applyProtection="0"/>
    <xf numFmtId="0" fontId="154" fillId="140" borderId="0" applyNumberFormat="0" applyBorder="0" applyAlignment="0" applyProtection="0"/>
    <xf numFmtId="0" fontId="154" fillId="139" borderId="0" applyNumberFormat="0" applyBorder="0" applyAlignment="0" applyProtection="0"/>
    <xf numFmtId="0" fontId="154" fillId="140" borderId="0" applyNumberFormat="0" applyBorder="0" applyAlignment="0" applyProtection="0"/>
    <xf numFmtId="0" fontId="154" fillId="140" borderId="0" applyNumberFormat="0" applyBorder="0" applyAlignment="0" applyProtection="0"/>
    <xf numFmtId="0" fontId="154" fillId="140" borderId="0" applyNumberFormat="0" applyBorder="0" applyAlignment="0" applyProtection="0"/>
    <xf numFmtId="0" fontId="154" fillId="140"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 fillId="67" borderId="0" applyNumberFormat="0" applyBorder="0" applyAlignment="0" applyProtection="0"/>
    <xf numFmtId="0" fontId="155" fillId="67" borderId="0" applyNumberFormat="0" applyBorder="0" applyAlignment="0" applyProtection="0"/>
    <xf numFmtId="0" fontId="1" fillId="67"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 fillId="67" borderId="0" applyNumberFormat="0" applyBorder="0" applyAlignment="0" applyProtection="0"/>
    <xf numFmtId="0" fontId="154" fillId="67" borderId="0" applyNumberFormat="0" applyBorder="0" applyAlignment="0" applyProtection="0"/>
    <xf numFmtId="0" fontId="154"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55"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55"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55"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55" fillId="71" borderId="0" applyNumberFormat="0" applyBorder="0" applyAlignment="0" applyProtection="0"/>
    <xf numFmtId="0" fontId="155" fillId="71" borderId="0" applyNumberFormat="0" applyBorder="0" applyAlignment="0" applyProtection="0"/>
    <xf numFmtId="0" fontId="155" fillId="71" borderId="0" applyNumberFormat="0" applyBorder="0" applyAlignment="0" applyProtection="0"/>
    <xf numFmtId="0" fontId="1" fillId="71" borderId="0" applyNumberFormat="0" applyBorder="0" applyAlignment="0" applyProtection="0"/>
    <xf numFmtId="0" fontId="155" fillId="71" borderId="0" applyNumberFormat="0" applyBorder="0" applyAlignment="0" applyProtection="0"/>
    <xf numFmtId="0" fontId="1" fillId="71" borderId="0" applyNumberFormat="0" applyBorder="0" applyAlignment="0" applyProtection="0"/>
    <xf numFmtId="0" fontId="155" fillId="71" borderId="0" applyNumberFormat="0" applyBorder="0" applyAlignment="0" applyProtection="0"/>
    <xf numFmtId="0" fontId="155" fillId="71" borderId="0" applyNumberFormat="0" applyBorder="0" applyAlignment="0" applyProtection="0"/>
    <xf numFmtId="0" fontId="155" fillId="71" borderId="0" applyNumberFormat="0" applyBorder="0" applyAlignment="0" applyProtection="0"/>
    <xf numFmtId="0" fontId="155" fillId="71" borderId="0" applyNumberFormat="0" applyBorder="0" applyAlignment="0" applyProtection="0"/>
    <xf numFmtId="0" fontId="1" fillId="71" borderId="0" applyNumberFormat="0" applyBorder="0" applyAlignment="0" applyProtection="0"/>
    <xf numFmtId="0" fontId="154" fillId="71" borderId="0" applyNumberFormat="0" applyBorder="0" applyAlignment="0" applyProtection="0"/>
    <xf numFmtId="0" fontId="154"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55"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55"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55"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55" fillId="75" borderId="0" applyNumberFormat="0" applyBorder="0" applyAlignment="0" applyProtection="0"/>
    <xf numFmtId="0" fontId="155" fillId="75" borderId="0" applyNumberFormat="0" applyBorder="0" applyAlignment="0" applyProtection="0"/>
    <xf numFmtId="0" fontId="155" fillId="75" borderId="0" applyNumberFormat="0" applyBorder="0" applyAlignment="0" applyProtection="0"/>
    <xf numFmtId="0" fontId="1" fillId="75" borderId="0" applyNumberFormat="0" applyBorder="0" applyAlignment="0" applyProtection="0"/>
    <xf numFmtId="0" fontId="155" fillId="75" borderId="0" applyNumberFormat="0" applyBorder="0" applyAlignment="0" applyProtection="0"/>
    <xf numFmtId="0" fontId="1" fillId="75" borderId="0" applyNumberFormat="0" applyBorder="0" applyAlignment="0" applyProtection="0"/>
    <xf numFmtId="0" fontId="155" fillId="75" borderId="0" applyNumberFormat="0" applyBorder="0" applyAlignment="0" applyProtection="0"/>
    <xf numFmtId="0" fontId="155" fillId="75" borderId="0" applyNumberFormat="0" applyBorder="0" applyAlignment="0" applyProtection="0"/>
    <xf numFmtId="0" fontId="155" fillId="75" borderId="0" applyNumberFormat="0" applyBorder="0" applyAlignment="0" applyProtection="0"/>
    <xf numFmtId="0" fontId="155" fillId="75" borderId="0" applyNumberFormat="0" applyBorder="0" applyAlignment="0" applyProtection="0"/>
    <xf numFmtId="0" fontId="1" fillId="75" borderId="0" applyNumberFormat="0" applyBorder="0" applyAlignment="0" applyProtection="0"/>
    <xf numFmtId="0" fontId="154" fillId="75" borderId="0" applyNumberFormat="0" applyBorder="0" applyAlignment="0" applyProtection="0"/>
    <xf numFmtId="0" fontId="154"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55"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55"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55"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5"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55" fillId="79" borderId="0" applyNumberFormat="0" applyBorder="0" applyAlignment="0" applyProtection="0"/>
    <xf numFmtId="0" fontId="155" fillId="79" borderId="0" applyNumberFormat="0" applyBorder="0" applyAlignment="0" applyProtection="0"/>
    <xf numFmtId="0" fontId="155" fillId="79" borderId="0" applyNumberFormat="0" applyBorder="0" applyAlignment="0" applyProtection="0"/>
    <xf numFmtId="0" fontId="1" fillId="79" borderId="0" applyNumberFormat="0" applyBorder="0" applyAlignment="0" applyProtection="0"/>
    <xf numFmtId="0" fontId="155" fillId="79" borderId="0" applyNumberFormat="0" applyBorder="0" applyAlignment="0" applyProtection="0"/>
    <xf numFmtId="0" fontId="1" fillId="79" borderId="0" applyNumberFormat="0" applyBorder="0" applyAlignment="0" applyProtection="0"/>
    <xf numFmtId="0" fontId="155" fillId="79" borderId="0" applyNumberFormat="0" applyBorder="0" applyAlignment="0" applyProtection="0"/>
    <xf numFmtId="0" fontId="155" fillId="79" borderId="0" applyNumberFormat="0" applyBorder="0" applyAlignment="0" applyProtection="0"/>
    <xf numFmtId="0" fontId="155" fillId="79" borderId="0" applyNumberFormat="0" applyBorder="0" applyAlignment="0" applyProtection="0"/>
    <xf numFmtId="0" fontId="155" fillId="79" borderId="0" applyNumberFormat="0" applyBorder="0" applyAlignment="0" applyProtection="0"/>
    <xf numFmtId="0" fontId="1" fillId="79" borderId="0" applyNumberFormat="0" applyBorder="0" applyAlignment="0" applyProtection="0"/>
    <xf numFmtId="0" fontId="154" fillId="79" borderId="0" applyNumberFormat="0" applyBorder="0" applyAlignment="0" applyProtection="0"/>
    <xf numFmtId="0" fontId="154"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55"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55"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55"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55" fillId="83" borderId="0" applyNumberFormat="0" applyBorder="0" applyAlignment="0" applyProtection="0"/>
    <xf numFmtId="0" fontId="155" fillId="83" borderId="0" applyNumberFormat="0" applyBorder="0" applyAlignment="0" applyProtection="0"/>
    <xf numFmtId="0" fontId="155" fillId="83" borderId="0" applyNumberFormat="0" applyBorder="0" applyAlignment="0" applyProtection="0"/>
    <xf numFmtId="0" fontId="1" fillId="83" borderId="0" applyNumberFormat="0" applyBorder="0" applyAlignment="0" applyProtection="0"/>
    <xf numFmtId="0" fontId="155" fillId="83" borderId="0" applyNumberFormat="0" applyBorder="0" applyAlignment="0" applyProtection="0"/>
    <xf numFmtId="0" fontId="1" fillId="83" borderId="0" applyNumberFormat="0" applyBorder="0" applyAlignment="0" applyProtection="0"/>
    <xf numFmtId="0" fontId="155" fillId="83" borderId="0" applyNumberFormat="0" applyBorder="0" applyAlignment="0" applyProtection="0"/>
    <xf numFmtId="0" fontId="155" fillId="83" borderId="0" applyNumberFormat="0" applyBorder="0" applyAlignment="0" applyProtection="0"/>
    <xf numFmtId="0" fontId="155" fillId="83" borderId="0" applyNumberFormat="0" applyBorder="0" applyAlignment="0" applyProtection="0"/>
    <xf numFmtId="0" fontId="155" fillId="83" borderId="0" applyNumberFormat="0" applyBorder="0" applyAlignment="0" applyProtection="0"/>
    <xf numFmtId="0" fontId="1" fillId="83" borderId="0" applyNumberFormat="0" applyBorder="0" applyAlignment="0" applyProtection="0"/>
    <xf numFmtId="0" fontId="154" fillId="83" borderId="0" applyNumberFormat="0" applyBorder="0" applyAlignment="0" applyProtection="0"/>
    <xf numFmtId="0" fontId="154"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55"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55"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55"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55" fillId="87" borderId="0" applyNumberFormat="0" applyBorder="0" applyAlignment="0" applyProtection="0"/>
    <xf numFmtId="0" fontId="155" fillId="87" borderId="0" applyNumberFormat="0" applyBorder="0" applyAlignment="0" applyProtection="0"/>
    <xf numFmtId="0" fontId="155" fillId="87" borderId="0" applyNumberFormat="0" applyBorder="0" applyAlignment="0" applyProtection="0"/>
    <xf numFmtId="0" fontId="1" fillId="87" borderId="0" applyNumberFormat="0" applyBorder="0" applyAlignment="0" applyProtection="0"/>
    <xf numFmtId="0" fontId="155" fillId="87" borderId="0" applyNumberFormat="0" applyBorder="0" applyAlignment="0" applyProtection="0"/>
    <xf numFmtId="0" fontId="1" fillId="87" borderId="0" applyNumberFormat="0" applyBorder="0" applyAlignment="0" applyProtection="0"/>
    <xf numFmtId="0" fontId="155" fillId="87" borderId="0" applyNumberFormat="0" applyBorder="0" applyAlignment="0" applyProtection="0"/>
    <xf numFmtId="0" fontId="155" fillId="87" borderId="0" applyNumberFormat="0" applyBorder="0" applyAlignment="0" applyProtection="0"/>
    <xf numFmtId="0" fontId="155" fillId="87" borderId="0" applyNumberFormat="0" applyBorder="0" applyAlignment="0" applyProtection="0"/>
    <xf numFmtId="0" fontId="155" fillId="87" borderId="0" applyNumberFormat="0" applyBorder="0" applyAlignment="0" applyProtection="0"/>
    <xf numFmtId="0" fontId="1" fillId="87" borderId="0" applyNumberFormat="0" applyBorder="0" applyAlignment="0" applyProtection="0"/>
    <xf numFmtId="0" fontId="154" fillId="87" borderId="0" applyNumberFormat="0" applyBorder="0" applyAlignment="0" applyProtection="0"/>
    <xf numFmtId="0" fontId="154"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55"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55"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55"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129" borderId="0" applyNumberFormat="0" applyBorder="0" applyAlignment="0" applyProtection="0"/>
    <xf numFmtId="0" fontId="1" fillId="130" borderId="0" applyNumberFormat="0" applyBorder="0" applyAlignment="0" applyProtection="0"/>
    <xf numFmtId="0" fontId="1" fillId="130" borderId="0" applyNumberFormat="0" applyBorder="0" applyAlignment="0" applyProtection="0"/>
    <xf numFmtId="0" fontId="1" fillId="131" borderId="0" applyNumberFormat="0" applyBorder="0" applyAlignment="0" applyProtection="0"/>
    <xf numFmtId="0" fontId="1" fillId="132" borderId="0" applyNumberFormat="0" applyBorder="0" applyAlignment="0" applyProtection="0"/>
    <xf numFmtId="0" fontId="1" fillId="132" borderId="0" applyNumberFormat="0" applyBorder="0" applyAlignment="0" applyProtection="0"/>
    <xf numFmtId="0" fontId="1" fillId="133" borderId="0" applyNumberFormat="0" applyBorder="0" applyAlignment="0" applyProtection="0"/>
    <xf numFmtId="0" fontId="1" fillId="134" borderId="0" applyNumberFormat="0" applyBorder="0" applyAlignment="0" applyProtection="0"/>
    <xf numFmtId="0" fontId="1" fillId="134" borderId="0" applyNumberFormat="0" applyBorder="0" applyAlignment="0" applyProtection="0"/>
    <xf numFmtId="0" fontId="1" fillId="135" borderId="0" applyNumberFormat="0" applyBorder="0" applyAlignment="0" applyProtection="0"/>
    <xf numFmtId="0" fontId="1" fillId="136" borderId="0" applyNumberFormat="0" applyBorder="0" applyAlignment="0" applyProtection="0"/>
    <xf numFmtId="0" fontId="1" fillId="136" borderId="0" applyNumberFormat="0" applyBorder="0" applyAlignment="0" applyProtection="0"/>
    <xf numFmtId="0" fontId="1" fillId="137" borderId="0" applyNumberFormat="0" applyBorder="0" applyAlignment="0" applyProtection="0"/>
    <xf numFmtId="0" fontId="1" fillId="138" borderId="0" applyNumberFormat="0" applyBorder="0" applyAlignment="0" applyProtection="0"/>
    <xf numFmtId="0" fontId="1" fillId="138" borderId="0" applyNumberFormat="0" applyBorder="0" applyAlignment="0" applyProtection="0"/>
    <xf numFmtId="0" fontId="1" fillId="139" borderId="0" applyNumberFormat="0" applyBorder="0" applyAlignment="0" applyProtection="0"/>
    <xf numFmtId="0" fontId="1" fillId="140" borderId="0" applyNumberFormat="0" applyBorder="0" applyAlignment="0" applyProtection="0"/>
    <xf numFmtId="0" fontId="1" fillId="140" borderId="0" applyNumberFormat="0" applyBorder="0" applyAlignment="0" applyProtection="0"/>
    <xf numFmtId="0" fontId="156" fillId="68" borderId="0" applyNumberFormat="0" applyBorder="0" applyAlignment="0" applyProtection="0"/>
    <xf numFmtId="0" fontId="157" fillId="68" borderId="0" applyNumberFormat="0" applyBorder="0" applyAlignment="0" applyProtection="0"/>
    <xf numFmtId="0" fontId="157" fillId="68" borderId="0" applyNumberFormat="0" applyBorder="0" applyAlignment="0" applyProtection="0"/>
    <xf numFmtId="0" fontId="157" fillId="68" borderId="0" applyNumberFormat="0" applyBorder="0" applyAlignment="0" applyProtection="0"/>
    <xf numFmtId="0" fontId="156" fillId="72" borderId="0" applyNumberFormat="0" applyBorder="0" applyAlignment="0" applyProtection="0"/>
    <xf numFmtId="0" fontId="157" fillId="72" borderId="0" applyNumberFormat="0" applyBorder="0" applyAlignment="0" applyProtection="0"/>
    <xf numFmtId="0" fontId="157" fillId="72" borderId="0" applyNumberFormat="0" applyBorder="0" applyAlignment="0" applyProtection="0"/>
    <xf numFmtId="0" fontId="157" fillId="72" borderId="0" applyNumberFormat="0" applyBorder="0" applyAlignment="0" applyProtection="0"/>
    <xf numFmtId="0" fontId="156" fillId="76" borderId="0" applyNumberFormat="0" applyBorder="0" applyAlignment="0" applyProtection="0"/>
    <xf numFmtId="0" fontId="157" fillId="76" borderId="0" applyNumberFormat="0" applyBorder="0" applyAlignment="0" applyProtection="0"/>
    <xf numFmtId="0" fontId="157" fillId="76" borderId="0" applyNumberFormat="0" applyBorder="0" applyAlignment="0" applyProtection="0"/>
    <xf numFmtId="0" fontId="157" fillId="76" borderId="0" applyNumberFormat="0" applyBorder="0" applyAlignment="0" applyProtection="0"/>
    <xf numFmtId="0" fontId="156" fillId="80" borderId="0" applyNumberFormat="0" applyBorder="0" applyAlignment="0" applyProtection="0"/>
    <xf numFmtId="0" fontId="157" fillId="80" borderId="0" applyNumberFormat="0" applyBorder="0" applyAlignment="0" applyProtection="0"/>
    <xf numFmtId="0" fontId="157" fillId="80" borderId="0" applyNumberFormat="0" applyBorder="0" applyAlignment="0" applyProtection="0"/>
    <xf numFmtId="0" fontId="157" fillId="80" borderId="0" applyNumberFormat="0" applyBorder="0" applyAlignment="0" applyProtection="0"/>
    <xf numFmtId="0" fontId="156" fillId="84" borderId="0" applyNumberFormat="0" applyBorder="0" applyAlignment="0" applyProtection="0"/>
    <xf numFmtId="0" fontId="157" fillId="84" borderId="0" applyNumberFormat="0" applyBorder="0" applyAlignment="0" applyProtection="0"/>
    <xf numFmtId="0" fontId="157" fillId="84" borderId="0" applyNumberFormat="0" applyBorder="0" applyAlignment="0" applyProtection="0"/>
    <xf numFmtId="0" fontId="157" fillId="84" borderId="0" applyNumberFormat="0" applyBorder="0" applyAlignment="0" applyProtection="0"/>
    <xf numFmtId="0" fontId="156" fillId="88" borderId="0" applyNumberFormat="0" applyBorder="0" applyAlignment="0" applyProtection="0"/>
    <xf numFmtId="0" fontId="157" fillId="88" borderId="0" applyNumberFormat="0" applyBorder="0" applyAlignment="0" applyProtection="0"/>
    <xf numFmtId="0" fontId="157" fillId="88" borderId="0" applyNumberFormat="0" applyBorder="0" applyAlignment="0" applyProtection="0"/>
    <xf numFmtId="0" fontId="157" fillId="88" borderId="0" applyNumberFormat="0" applyBorder="0" applyAlignment="0" applyProtection="0"/>
    <xf numFmtId="0" fontId="98" fillId="141" borderId="0" applyNumberFormat="0" applyBorder="0" applyAlignment="0" applyProtection="0"/>
    <xf numFmtId="0" fontId="98" fillId="141" borderId="0" applyNumberFormat="0" applyBorder="0" applyAlignment="0" applyProtection="0"/>
    <xf numFmtId="0" fontId="98" fillId="142" borderId="0" applyNumberFormat="0" applyBorder="0" applyAlignment="0" applyProtection="0"/>
    <xf numFmtId="0" fontId="98" fillId="142" borderId="0" applyNumberFormat="0" applyBorder="0" applyAlignment="0" applyProtection="0"/>
    <xf numFmtId="0" fontId="98" fillId="143" borderId="0" applyNumberFormat="0" applyBorder="0" applyAlignment="0" applyProtection="0"/>
    <xf numFmtId="0" fontId="98" fillId="143" borderId="0" applyNumberFormat="0" applyBorder="0" applyAlignment="0" applyProtection="0"/>
    <xf numFmtId="0" fontId="98" fillId="144" borderId="0" applyNumberFormat="0" applyBorder="0" applyAlignment="0" applyProtection="0"/>
    <xf numFmtId="0" fontId="98" fillId="144" borderId="0" applyNumberFormat="0" applyBorder="0" applyAlignment="0" applyProtection="0"/>
    <xf numFmtId="0" fontId="98" fillId="145" borderId="0" applyNumberFormat="0" applyBorder="0" applyAlignment="0" applyProtection="0"/>
    <xf numFmtId="0" fontId="98" fillId="145" borderId="0" applyNumberFormat="0" applyBorder="0" applyAlignment="0" applyProtection="0"/>
    <xf numFmtId="0" fontId="98" fillId="122" borderId="0" applyNumberFormat="0" applyBorder="0" applyAlignment="0" applyProtection="0"/>
    <xf numFmtId="0" fontId="98" fillId="122" borderId="0" applyNumberFormat="0" applyBorder="0" applyAlignment="0" applyProtection="0"/>
    <xf numFmtId="0" fontId="98" fillId="146" borderId="0" applyNumberFormat="0" applyBorder="0" applyAlignment="0" applyProtection="0"/>
    <xf numFmtId="0" fontId="98" fillId="146" borderId="0" applyNumberFormat="0" applyBorder="0" applyAlignment="0" applyProtection="0"/>
    <xf numFmtId="0" fontId="98" fillId="147" borderId="0" applyNumberFormat="0" applyBorder="0" applyAlignment="0" applyProtection="0"/>
    <xf numFmtId="0" fontId="98" fillId="147" borderId="0" applyNumberFormat="0" applyBorder="0" applyAlignment="0" applyProtection="0"/>
    <xf numFmtId="0" fontId="98" fillId="148" borderId="0" applyNumberFormat="0" applyBorder="0" applyAlignment="0" applyProtection="0"/>
    <xf numFmtId="0" fontId="98" fillId="148" borderId="0" applyNumberFormat="0" applyBorder="0" applyAlignment="0" applyProtection="0"/>
    <xf numFmtId="0" fontId="98" fillId="149" borderId="0" applyNumberFormat="0" applyBorder="0" applyAlignment="0" applyProtection="0"/>
    <xf numFmtId="0" fontId="98" fillId="149" borderId="0" applyNumberFormat="0" applyBorder="0" applyAlignment="0" applyProtection="0"/>
    <xf numFmtId="0" fontId="98" fillId="150" borderId="0" applyNumberFormat="0" applyBorder="0" applyAlignment="0" applyProtection="0"/>
    <xf numFmtId="0" fontId="98" fillId="150" borderId="0" applyNumberFormat="0" applyBorder="0" applyAlignment="0" applyProtection="0"/>
    <xf numFmtId="0" fontId="98" fillId="151" borderId="0" applyNumberFormat="0" applyBorder="0" applyAlignment="0" applyProtection="0"/>
    <xf numFmtId="0" fontId="98" fillId="151" borderId="0" applyNumberFormat="0" applyBorder="0" applyAlignment="0" applyProtection="0"/>
    <xf numFmtId="0" fontId="156" fillId="65" borderId="0" applyNumberFormat="0" applyBorder="0" applyAlignment="0" applyProtection="0"/>
    <xf numFmtId="0" fontId="157" fillId="65" borderId="0" applyNumberFormat="0" applyBorder="0" applyAlignment="0" applyProtection="0"/>
    <xf numFmtId="0" fontId="157" fillId="65" borderId="0" applyNumberFormat="0" applyBorder="0" applyAlignment="0" applyProtection="0"/>
    <xf numFmtId="0" fontId="157" fillId="65" borderId="0" applyNumberFormat="0" applyBorder="0" applyAlignment="0" applyProtection="0"/>
    <xf numFmtId="0" fontId="156" fillId="69" borderId="0" applyNumberFormat="0" applyBorder="0" applyAlignment="0" applyProtection="0"/>
    <xf numFmtId="0" fontId="157" fillId="69" borderId="0" applyNumberFormat="0" applyBorder="0" applyAlignment="0" applyProtection="0"/>
    <xf numFmtId="0" fontId="157" fillId="69" borderId="0" applyNumberFormat="0" applyBorder="0" applyAlignment="0" applyProtection="0"/>
    <xf numFmtId="0" fontId="157" fillId="69" borderId="0" applyNumberFormat="0" applyBorder="0" applyAlignment="0" applyProtection="0"/>
    <xf numFmtId="0" fontId="156" fillId="73" borderId="0" applyNumberFormat="0" applyBorder="0" applyAlignment="0" applyProtection="0"/>
    <xf numFmtId="0" fontId="157" fillId="73" borderId="0" applyNumberFormat="0" applyBorder="0" applyAlignment="0" applyProtection="0"/>
    <xf numFmtId="0" fontId="157" fillId="73" borderId="0" applyNumberFormat="0" applyBorder="0" applyAlignment="0" applyProtection="0"/>
    <xf numFmtId="0" fontId="157" fillId="73" borderId="0" applyNumberFormat="0" applyBorder="0" applyAlignment="0" applyProtection="0"/>
    <xf numFmtId="0" fontId="156" fillId="77"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6" fillId="81" borderId="0" applyNumberFormat="0" applyBorder="0" applyAlignment="0" applyProtection="0"/>
    <xf numFmtId="0" fontId="157" fillId="81" borderId="0" applyNumberFormat="0" applyBorder="0" applyAlignment="0" applyProtection="0"/>
    <xf numFmtId="0" fontId="157" fillId="81" borderId="0" applyNumberFormat="0" applyBorder="0" applyAlignment="0" applyProtection="0"/>
    <xf numFmtId="0" fontId="157" fillId="81" borderId="0" applyNumberFormat="0" applyBorder="0" applyAlignment="0" applyProtection="0"/>
    <xf numFmtId="0" fontId="156" fillId="85" borderId="0" applyNumberFormat="0" applyBorder="0" applyAlignment="0" applyProtection="0"/>
    <xf numFmtId="0" fontId="157" fillId="85" borderId="0" applyNumberFormat="0" applyBorder="0" applyAlignment="0" applyProtection="0"/>
    <xf numFmtId="0" fontId="157" fillId="85" borderId="0" applyNumberFormat="0" applyBorder="0" applyAlignment="0" applyProtection="0"/>
    <xf numFmtId="0" fontId="157" fillId="85" borderId="0" applyNumberFormat="0" applyBorder="0" applyAlignment="0" applyProtection="0"/>
    <xf numFmtId="0" fontId="128" fillId="0" borderId="39">
      <alignment horizontal="center" vertical="center"/>
    </xf>
    <xf numFmtId="0" fontId="128" fillId="0" borderId="39">
      <alignment horizontal="center" vertical="center"/>
    </xf>
    <xf numFmtId="0" fontId="128" fillId="0" borderId="39">
      <alignment horizontal="center" vertical="center"/>
    </xf>
    <xf numFmtId="0" fontId="128" fillId="0" borderId="39">
      <alignment horizontal="center" vertical="center"/>
    </xf>
    <xf numFmtId="0" fontId="128" fillId="0" borderId="39">
      <alignment horizontal="center" vertical="center"/>
    </xf>
    <xf numFmtId="0" fontId="128" fillId="0" borderId="39">
      <alignment horizontal="center" vertical="center"/>
    </xf>
    <xf numFmtId="0" fontId="158" fillId="62" borderId="32" applyNumberFormat="0" applyAlignment="0" applyProtection="0"/>
    <xf numFmtId="0" fontId="159" fillId="62" borderId="32" applyNumberFormat="0" applyAlignment="0" applyProtection="0"/>
    <xf numFmtId="0" fontId="159" fillId="62" borderId="32" applyNumberFormat="0" applyAlignment="0" applyProtection="0"/>
    <xf numFmtId="0" fontId="159" fillId="62" borderId="32" applyNumberFormat="0" applyAlignment="0" applyProtection="0"/>
    <xf numFmtId="0" fontId="89" fillId="152" borderId="0" applyNumberFormat="0" applyBorder="0" applyAlignment="0" applyProtection="0"/>
    <xf numFmtId="0" fontId="89" fillId="152" borderId="0" applyNumberFormat="0" applyBorder="0" applyAlignment="0" applyProtection="0"/>
    <xf numFmtId="0" fontId="160" fillId="62" borderId="6" applyNumberFormat="0" applyAlignment="0" applyProtection="0"/>
    <xf numFmtId="0" fontId="161" fillId="62" borderId="6" applyNumberFormat="0" applyAlignment="0" applyProtection="0"/>
    <xf numFmtId="0" fontId="161" fillId="62" borderId="6" applyNumberFormat="0" applyAlignment="0" applyProtection="0"/>
    <xf numFmtId="0" fontId="161" fillId="62" borderId="6" applyNumberFormat="0" applyAlignment="0" applyProtection="0"/>
    <xf numFmtId="0" fontId="102" fillId="111" borderId="7"/>
    <xf numFmtId="0" fontId="102" fillId="111" borderId="7"/>
    <xf numFmtId="0" fontId="102" fillId="111" borderId="7"/>
    <xf numFmtId="0" fontId="102" fillId="111" borderId="7"/>
    <xf numFmtId="0" fontId="102" fillId="111" borderId="7"/>
    <xf numFmtId="0" fontId="102" fillId="111" borderId="7"/>
    <xf numFmtId="0" fontId="102" fillId="111" borderId="7"/>
    <xf numFmtId="0" fontId="102" fillId="111" borderId="7"/>
    <xf numFmtId="0" fontId="112" fillId="120" borderId="8">
      <alignment horizontal="right" vertical="top" wrapText="1"/>
    </xf>
    <xf numFmtId="169" fontId="162" fillId="0" borderId="0">
      <alignment vertical="top"/>
    </xf>
    <xf numFmtId="0" fontId="92" fillId="153" borderId="6" applyNumberFormat="0" applyAlignment="0" applyProtection="0"/>
    <xf numFmtId="0" fontId="92" fillId="153" borderId="6" applyNumberFormat="0" applyAlignment="0" applyProtection="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102" fillId="0" borderId="50"/>
    <xf numFmtId="0" fontId="94" fillId="154" borderId="34" applyNumberFormat="0" applyAlignment="0" applyProtection="0"/>
    <xf numFmtId="0" fontId="94" fillId="154" borderId="34" applyNumberFormat="0" applyAlignment="0" applyProtection="0"/>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33" fillId="117" borderId="37">
      <alignment horizontal="left" vertical="top"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0" fontId="100" fillId="114" borderId="0">
      <alignment horizontal="center" wrapText="1"/>
    </xf>
    <xf numFmtId="195" fontId="128" fillId="0" borderId="0" applyFont="0" applyFill="0" applyBorder="0" applyProtection="0">
      <alignment horizontal="right" vertical="top"/>
    </xf>
    <xf numFmtId="41" fontId="100" fillId="0" borderId="0" applyFont="0" applyFill="0" applyBorder="0" applyAlignment="0" applyProtection="0"/>
    <xf numFmtId="1" fontId="163" fillId="0" borderId="0">
      <alignment vertical="top"/>
    </xf>
    <xf numFmtId="43" fontId="130" fillId="0" borderId="0" applyFont="0" applyFill="0" applyBorder="0" applyAlignment="0" applyProtection="0"/>
    <xf numFmtId="43" fontId="100" fillId="0" borderId="0" applyFont="0" applyFill="0" applyBorder="0" applyAlignment="0" applyProtection="0"/>
    <xf numFmtId="43" fontId="154" fillId="0" borderId="0" applyFont="0" applyFill="0" applyBorder="0" applyAlignment="0" applyProtection="0"/>
    <xf numFmtId="43" fontId="154"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96" fontId="100"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30"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00"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28" fillId="0" borderId="0" applyFont="0" applyFill="0" applyBorder="0" applyAlignment="0" applyProtection="0"/>
    <xf numFmtId="43" fontId="130" fillId="0" borderId="0" applyFont="0" applyFill="0" applyBorder="0" applyAlignment="0" applyProtection="0"/>
    <xf numFmtId="43" fontId="100" fillId="0" borderId="0" applyFont="0" applyFill="0" applyBorder="0" applyAlignment="0" applyProtection="0"/>
    <xf numFmtId="43" fontId="130" fillId="0" borderId="0" applyFont="0" applyFill="0" applyBorder="0" applyAlignment="0" applyProtection="0"/>
    <xf numFmtId="3" fontId="163" fillId="0" borderId="0" applyFill="0" applyBorder="0">
      <alignment horizontal="right" vertical="top"/>
    </xf>
    <xf numFmtId="174" fontId="163" fillId="0" borderId="0" applyFill="0" applyBorder="0">
      <alignment horizontal="right" vertical="top"/>
    </xf>
    <xf numFmtId="3" fontId="163" fillId="0" borderId="0" applyFill="0" applyBorder="0">
      <alignment horizontal="right" vertical="top"/>
    </xf>
    <xf numFmtId="175" fontId="162" fillId="0" borderId="0" applyFont="0" applyFill="0" applyBorder="0">
      <alignment horizontal="right" vertical="top"/>
    </xf>
    <xf numFmtId="174" fontId="163" fillId="0" borderId="0">
      <alignment horizontal="right" vertical="top"/>
    </xf>
    <xf numFmtId="3" fontId="100" fillId="0" borderId="0" applyFont="0" applyFill="0" applyBorder="0" applyAlignment="0" applyProtection="0"/>
    <xf numFmtId="42" fontId="100" fillId="0" borderId="0" applyFont="0" applyFill="0" applyBorder="0" applyAlignment="0" applyProtection="0"/>
    <xf numFmtId="189" fontId="100"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197" fontId="100" fillId="0" borderId="0" applyFont="0" applyFill="0" applyBorder="0" applyAlignment="0" applyProtection="0"/>
    <xf numFmtId="0" fontId="100" fillId="0" borderId="0" applyFont="0" applyFill="0" applyBorder="0" applyAlignment="0" applyProtection="0"/>
    <xf numFmtId="0" fontId="140" fillId="0" borderId="0"/>
    <xf numFmtId="0" fontId="141" fillId="0" borderId="0"/>
    <xf numFmtId="182" fontId="128" fillId="0" borderId="0" applyBorder="0"/>
    <xf numFmtId="182" fontId="128" fillId="0" borderId="11"/>
    <xf numFmtId="182" fontId="128" fillId="0" borderId="11"/>
    <xf numFmtId="0" fontId="164" fillId="61" borderId="6" applyNumberFormat="0" applyAlignment="0" applyProtection="0"/>
    <xf numFmtId="0" fontId="165" fillId="61" borderId="6" applyNumberFormat="0" applyAlignment="0" applyProtection="0"/>
    <xf numFmtId="0" fontId="165" fillId="61" borderId="6" applyNumberFormat="0" applyAlignment="0" applyProtection="0"/>
    <xf numFmtId="0" fontId="165" fillId="61" borderId="6" applyNumberFormat="0" applyAlignment="0" applyProtection="0"/>
    <xf numFmtId="0" fontId="166" fillId="0" borderId="13" applyNumberFormat="0" applyFill="0" applyAlignment="0" applyProtection="0"/>
    <xf numFmtId="0" fontId="167" fillId="0" borderId="13" applyNumberFormat="0" applyFill="0" applyAlignment="0" applyProtection="0"/>
    <xf numFmtId="0" fontId="167" fillId="0" borderId="13" applyNumberFormat="0" applyFill="0" applyAlignment="0" applyProtection="0"/>
    <xf numFmtId="0" fontId="167" fillId="0" borderId="13" applyNumberFormat="0" applyFill="0" applyAlignment="0" applyProtection="0"/>
    <xf numFmtId="0" fontId="168" fillId="0" borderId="0" applyNumberFormat="0" applyFill="0" applyBorder="0" applyAlignment="0" applyProtection="0"/>
    <xf numFmtId="0" fontId="169" fillId="0" borderId="0" applyNumberFormat="0" applyFill="0" applyBorder="0" applyAlignment="0" applyProtection="0"/>
    <xf numFmtId="0" fontId="169" fillId="0" borderId="0" applyNumberFormat="0" applyFill="0" applyBorder="0" applyAlignment="0" applyProtection="0"/>
    <xf numFmtId="0" fontId="169" fillId="0" borderId="0" applyNumberFormat="0" applyFill="0" applyBorder="0" applyAlignment="0" applyProtection="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6" borderId="50"/>
    <xf numFmtId="0" fontId="100" fillId="114" borderId="0"/>
    <xf numFmtId="0" fontId="96" fillId="0" borderId="0" applyNumberFormat="0" applyFill="0" applyBorder="0" applyAlignment="0" applyProtection="0"/>
    <xf numFmtId="2" fontId="100" fillId="0" borderId="0" applyFont="0" applyFill="0" applyBorder="0" applyAlignment="0" applyProtection="0"/>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30" fillId="114" borderId="5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116" fillId="114" borderId="0">
      <alignment horizontal="left"/>
    </xf>
    <xf numFmtId="0" fontId="88" fillId="155" borderId="0" applyNumberFormat="0" applyBorder="0" applyAlignment="0" applyProtection="0"/>
    <xf numFmtId="0" fontId="88" fillId="155" borderId="0" applyNumberFormat="0" applyBorder="0" applyAlignment="0" applyProtection="0"/>
    <xf numFmtId="0" fontId="102" fillId="114" borderId="0" applyNumberFormat="0" applyBorder="0" applyAlignment="0" applyProtection="0"/>
    <xf numFmtId="0" fontId="102" fillId="114" borderId="0" applyNumberFormat="0" applyBorder="0" applyAlignment="0" applyProtection="0"/>
    <xf numFmtId="0" fontId="112" fillId="114" borderId="0">
      <alignment horizontal="right" vertical="top" textRotation="90" wrapText="1"/>
    </xf>
    <xf numFmtId="0" fontId="170" fillId="58" borderId="0" applyNumberFormat="0" applyBorder="0" applyAlignment="0" applyProtection="0"/>
    <xf numFmtId="0" fontId="171" fillId="58" borderId="0" applyNumberFormat="0" applyBorder="0" applyAlignment="0" applyProtection="0"/>
    <xf numFmtId="0" fontId="171" fillId="58" borderId="0" applyNumberFormat="0" applyBorder="0" applyAlignment="0" applyProtection="0"/>
    <xf numFmtId="0" fontId="171" fillId="58" borderId="0" applyNumberFormat="0" applyBorder="0" applyAlignment="0" applyProtection="0"/>
    <xf numFmtId="0" fontId="172" fillId="0" borderId="14" applyNumberFormat="0" applyProtection="0"/>
    <xf numFmtId="0" fontId="172" fillId="0" borderId="14" applyNumberFormat="0" applyProtection="0"/>
    <xf numFmtId="0" fontId="172" fillId="0" borderId="39">
      <alignment horizontal="left" vertical="center"/>
    </xf>
    <xf numFmtId="0" fontId="172" fillId="0" borderId="39">
      <alignment horizontal="left" vertical="center"/>
    </xf>
    <xf numFmtId="0" fontId="172" fillId="0" borderId="39">
      <alignment horizontal="left" vertical="center"/>
    </xf>
    <xf numFmtId="0" fontId="172" fillId="0" borderId="39">
      <alignment horizontal="left" vertical="center"/>
    </xf>
    <xf numFmtId="0" fontId="172" fillId="0" borderId="39">
      <alignment horizontal="left" vertical="center"/>
    </xf>
    <xf numFmtId="0" fontId="172" fillId="0" borderId="39">
      <alignment horizontal="left" vertical="center"/>
    </xf>
    <xf numFmtId="0" fontId="173" fillId="0" borderId="15" applyNumberFormat="0" applyFill="0" applyAlignment="0" applyProtection="0"/>
    <xf numFmtId="0" fontId="86" fillId="0" borderId="51" applyNumberFormat="0" applyFill="0" applyAlignment="0" applyProtection="0"/>
    <xf numFmtId="0" fontId="86" fillId="0" borderId="52" applyNumberFormat="0" applyFill="0" applyAlignment="0" applyProtection="0"/>
    <xf numFmtId="0" fontId="86" fillId="0" borderId="53" applyNumberFormat="0" applyFill="0" applyAlignment="0" applyProtection="0"/>
    <xf numFmtId="0" fontId="86" fillId="0" borderId="16" applyNumberFormat="0" applyFill="0" applyAlignment="0" applyProtection="0"/>
    <xf numFmtId="0" fontId="87" fillId="0" borderId="31" applyNumberFormat="0" applyFill="0" applyAlignment="0" applyProtection="0"/>
    <xf numFmtId="0" fontId="87" fillId="0" borderId="0" applyNumberFormat="0" applyFill="0" applyBorder="0" applyAlignment="0" applyProtection="0"/>
    <xf numFmtId="198" fontId="138" fillId="0" borderId="0">
      <protection locked="0"/>
    </xf>
    <xf numFmtId="198" fontId="138" fillId="0" borderId="0">
      <protection locked="0"/>
    </xf>
    <xf numFmtId="0" fontId="101" fillId="0" borderId="0" applyNumberFormat="0" applyFill="0" applyBorder="0">
      <protection locked="0"/>
    </xf>
    <xf numFmtId="0" fontId="143" fillId="0" borderId="0" applyNumberFormat="0" applyFill="0" applyBorder="0">
      <protection locked="0"/>
    </xf>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54"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54" fillId="156" borderId="18" applyNumberFormat="0" applyFont="0" applyAlignment="0" applyProtection="0"/>
    <xf numFmtId="0" fontId="174" fillId="0" borderId="0" applyNumberFormat="0" applyFill="0" applyBorder="0">
      <protection locked="0"/>
    </xf>
    <xf numFmtId="0" fontId="174" fillId="0" borderId="0" applyNumberFormat="0" applyFill="0" applyBorder="0" applyAlignment="0" applyProtection="0"/>
    <xf numFmtId="0" fontId="155" fillId="0" borderId="0" applyNumberFormat="0" applyFill="0" applyBorder="0" applyAlignment="0" applyProtection="0"/>
    <xf numFmtId="0" fontId="175" fillId="121" borderId="0" applyNumberFormat="0" applyAlignment="0" applyProtection="0">
      <alignment horizontal="right"/>
    </xf>
    <xf numFmtId="164" fontId="176" fillId="0" borderId="0">
      <alignment horizontal="left"/>
    </xf>
    <xf numFmtId="0" fontId="102" fillId="116" borderId="50" applyNumberFormat="0" applyBorder="0" applyAlignment="0" applyProtection="0"/>
    <xf numFmtId="0" fontId="102" fillId="116" borderId="50" applyNumberFormat="0" applyBorder="0" applyAlignment="0" applyProtection="0"/>
    <xf numFmtId="0" fontId="102" fillId="116" borderId="50" applyNumberFormat="0" applyBorder="0" applyAlignment="0" applyProtection="0"/>
    <xf numFmtId="0" fontId="102" fillId="116" borderId="50" applyNumberFormat="0" applyBorder="0" applyAlignment="0" applyProtection="0"/>
    <xf numFmtId="0" fontId="102" fillId="116" borderId="50" applyNumberFormat="0" applyBorder="0" applyAlignment="0" applyProtection="0"/>
    <xf numFmtId="0" fontId="102" fillId="116" borderId="50" applyNumberFormat="0" applyBorder="0" applyAlignment="0" applyProtection="0"/>
    <xf numFmtId="0" fontId="90" fillId="157" borderId="6" applyNumberFormat="0" applyAlignment="0" applyProtection="0"/>
    <xf numFmtId="0" fontId="90" fillId="157" borderId="6" applyNumberFormat="0" applyAlignment="0" applyProtection="0"/>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3" fillId="114" borderId="0">
      <alignment horizontal="center"/>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0" fontId="100" fillId="114" borderId="50">
      <alignment horizontal="centerContinuous" wrapText="1"/>
    </xf>
    <xf numFmtId="199" fontId="177" fillId="0" borderId="0" applyFont="0" applyFill="0" applyBorder="0" applyAlignment="0" applyProtection="0"/>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39">
      <alignment wrapText="1"/>
    </xf>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5"/>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9"/>
    <xf numFmtId="0" fontId="102" fillId="114" borderId="27">
      <alignment horizontal="center" wrapText="1"/>
    </xf>
    <xf numFmtId="0" fontId="102" fillId="114" borderId="27">
      <alignment horizontal="center" wrapText="1"/>
    </xf>
    <xf numFmtId="0" fontId="102" fillId="114" borderId="27">
      <alignment horizontal="center" wrapText="1"/>
    </xf>
    <xf numFmtId="0" fontId="102" fillId="114" borderId="27">
      <alignment horizontal="center" wrapText="1"/>
    </xf>
    <xf numFmtId="0" fontId="102" fillId="114" borderId="27">
      <alignment horizontal="center" wrapText="1"/>
    </xf>
    <xf numFmtId="0" fontId="102" fillId="114" borderId="27">
      <alignment horizontal="center" wrapText="1"/>
    </xf>
    <xf numFmtId="0" fontId="102" fillId="114" borderId="27">
      <alignment horizontal="center" wrapText="1"/>
    </xf>
    <xf numFmtId="0" fontId="102" fillId="114" borderId="27">
      <alignment horizontal="center"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33" fillId="117" borderId="40">
      <alignment horizontal="left" vertical="top" wrapText="1"/>
    </xf>
    <xf numFmtId="0" fontId="155" fillId="0" borderId="0" applyNumberFormat="0" applyFill="0" applyBorder="0" applyAlignment="0" applyProtection="0"/>
    <xf numFmtId="0" fontId="178" fillId="0" borderId="0" applyNumberFormat="0" applyFill="0" applyBorder="0" applyAlignment="0" applyProtection="0">
      <alignment vertical="top"/>
      <protection locked="0"/>
    </xf>
    <xf numFmtId="0" fontId="179" fillId="0" borderId="0" applyNumberFormat="0" applyFill="0" applyBorder="0" applyAlignment="0" applyProtection="0"/>
    <xf numFmtId="0" fontId="93" fillId="0" borderId="33" applyNumberFormat="0" applyFill="0" applyAlignment="0" applyProtection="0"/>
    <xf numFmtId="0" fontId="180" fillId="158" borderId="0" applyNumberFormat="0" applyBorder="0" applyAlignment="0" applyProtection="0"/>
    <xf numFmtId="0" fontId="181" fillId="60" borderId="0" applyNumberFormat="0" applyBorder="0" applyAlignment="0" applyProtection="0"/>
    <xf numFmtId="0" fontId="181" fillId="60" borderId="0" applyNumberFormat="0" applyBorder="0" applyAlignment="0" applyProtection="0"/>
    <xf numFmtId="0" fontId="181" fillId="60" borderId="0" applyNumberFormat="0" applyBorder="0" applyAlignment="0" applyProtection="0"/>
    <xf numFmtId="0" fontId="154" fillId="0" borderId="0"/>
    <xf numFmtId="0" fontId="154" fillId="0" borderId="0"/>
    <xf numFmtId="0" fontId="154" fillId="0" borderId="0"/>
    <xf numFmtId="0" fontId="154" fillId="0" borderId="0"/>
    <xf numFmtId="0" fontId="154" fillId="0" borderId="0"/>
    <xf numFmtId="0" fontId="154" fillId="0" borderId="0"/>
    <xf numFmtId="200" fontId="182" fillId="0" borderId="0"/>
    <xf numFmtId="200" fontId="182" fillId="0" borderId="0"/>
    <xf numFmtId="0" fontId="183" fillId="0" borderId="0"/>
    <xf numFmtId="0" fontId="1" fillId="0" borderId="0"/>
    <xf numFmtId="0" fontId="100" fillId="0" borderId="0" applyNumberFormat="0" applyFill="0" applyBorder="0" applyAlignment="0" applyProtection="0"/>
    <xf numFmtId="0" fontId="100" fillId="0" borderId="0" applyNumberFormat="0" applyFill="0" applyBorder="0" applyAlignment="0" applyProtection="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16" fillId="0" borderId="0"/>
    <xf numFmtId="0" fontId="116" fillId="0" borderId="0"/>
    <xf numFmtId="0" fontId="116" fillId="0" borderId="0"/>
    <xf numFmtId="0" fontId="116" fillId="0" borderId="0"/>
    <xf numFmtId="0" fontId="154" fillId="0" borderId="0"/>
    <xf numFmtId="0" fontId="116" fillId="0" borderId="0"/>
    <xf numFmtId="0" fontId="116" fillId="0" borderId="0"/>
    <xf numFmtId="0" fontId="116" fillId="0" borderId="0"/>
    <xf numFmtId="0" fontId="116"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84" fillId="0" borderId="0"/>
    <xf numFmtId="0" fontId="154" fillId="0" borderId="0"/>
    <xf numFmtId="0" fontId="154" fillId="0" borderId="0"/>
    <xf numFmtId="0" fontId="154" fillId="0" borderId="0"/>
    <xf numFmtId="0" fontId="100" fillId="0" borderId="0" applyNumberFormat="0" applyFill="0" applyBorder="0" applyAlignment="0" applyProtection="0"/>
    <xf numFmtId="0" fontId="146" fillId="0" borderId="0"/>
    <xf numFmtId="0" fontId="1" fillId="0" borderId="0"/>
    <xf numFmtId="0" fontId="184" fillId="0" borderId="0"/>
    <xf numFmtId="0" fontId="154" fillId="0" borderId="0"/>
    <xf numFmtId="0" fontId="154" fillId="0" borderId="0"/>
    <xf numFmtId="0" fontId="154" fillId="0" borderId="0"/>
    <xf numFmtId="0" fontId="154" fillId="0" borderId="0"/>
    <xf numFmtId="0" fontId="1"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 fillId="0" borderId="0"/>
    <xf numFmtId="0" fontId="154" fillId="0" borderId="0"/>
    <xf numFmtId="0" fontId="154" fillId="0" borderId="0"/>
    <xf numFmtId="0" fontId="154" fillId="0" borderId="0"/>
    <xf numFmtId="0" fontId="154" fillId="0" borderId="0"/>
    <xf numFmtId="0" fontId="154" fillId="0" borderId="0"/>
    <xf numFmtId="0" fontId="1" fillId="0" borderId="0"/>
    <xf numFmtId="0" fontId="1"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8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8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28"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83"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00" fillId="0" borderId="0"/>
    <xf numFmtId="0" fontId="100" fillId="0" borderId="0"/>
    <xf numFmtId="0" fontId="100" fillId="0" borderId="0"/>
    <xf numFmtId="0" fontId="154" fillId="0" borderId="0"/>
    <xf numFmtId="0" fontId="147" fillId="0" borderId="0"/>
    <xf numFmtId="0" fontId="154" fillId="0" borderId="0"/>
    <xf numFmtId="0" fontId="100" fillId="0" borderId="0"/>
    <xf numFmtId="0" fontId="100" fillId="0" borderId="0"/>
    <xf numFmtId="0" fontId="154" fillId="0" borderId="0"/>
    <xf numFmtId="0" fontId="147" fillId="0" borderId="0"/>
    <xf numFmtId="0" fontId="183" fillId="0" borderId="0"/>
    <xf numFmtId="0" fontId="100" fillId="0" borderId="0"/>
    <xf numFmtId="0" fontId="154" fillId="0" borderId="0"/>
    <xf numFmtId="0" fontId="154" fillId="0" borderId="0"/>
    <xf numFmtId="0" fontId="154" fillId="0" borderId="0"/>
    <xf numFmtId="0" fontId="100" fillId="0" borderId="0"/>
    <xf numFmtId="0" fontId="184" fillId="0" borderId="0"/>
    <xf numFmtId="0" fontId="100" fillId="0" borderId="0"/>
    <xf numFmtId="0" fontId="154" fillId="0" borderId="0"/>
    <xf numFmtId="0" fontId="183" fillId="0" borderId="0"/>
    <xf numFmtId="0" fontId="184" fillId="0" borderId="0"/>
    <xf numFmtId="0" fontId="100" fillId="0" borderId="0" applyNumberFormat="0" applyFill="0" applyBorder="0" applyAlignment="0" applyProtection="0"/>
    <xf numFmtId="0" fontId="100" fillId="0" borderId="0" applyNumberFormat="0" applyFill="0" applyBorder="0" applyAlignment="0" applyProtection="0"/>
    <xf numFmtId="0" fontId="183" fillId="0" borderId="0"/>
    <xf numFmtId="0" fontId="146" fillId="0" borderId="0"/>
    <xf numFmtId="0" fontId="154" fillId="0" borderId="0"/>
    <xf numFmtId="0" fontId="146" fillId="0" borderId="0"/>
    <xf numFmtId="0" fontId="100"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00"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83" fillId="0" borderId="0"/>
    <xf numFmtId="0" fontId="100" fillId="0" borderId="0"/>
    <xf numFmtId="0" fontId="154" fillId="0" borderId="0"/>
    <xf numFmtId="0" fontId="154" fillId="0" borderId="0"/>
    <xf numFmtId="0" fontId="100" fillId="0" borderId="0"/>
    <xf numFmtId="0" fontId="100" fillId="0" borderId="0"/>
    <xf numFmtId="0" fontId="116"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00" fillId="0" borderId="0" applyNumberFormat="0" applyFill="0" applyBorder="0" applyAlignment="0" applyProtection="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 fillId="0" borderId="0"/>
    <xf numFmtId="0" fontId="116" fillId="0" borderId="0"/>
    <xf numFmtId="0" fontId="154" fillId="0" borderId="0"/>
    <xf numFmtId="0" fontId="154" fillId="0" borderId="0"/>
    <xf numFmtId="0" fontId="116" fillId="0" borderId="0"/>
    <xf numFmtId="0" fontId="154" fillId="0" borderId="0"/>
    <xf numFmtId="0" fontId="116" fillId="0" borderId="0"/>
    <xf numFmtId="0" fontId="154" fillId="0" borderId="0"/>
    <xf numFmtId="0" fontId="154" fillId="0" borderId="0"/>
    <xf numFmtId="0" fontId="116" fillId="0" borderId="0"/>
    <xf numFmtId="0" fontId="154" fillId="0" borderId="0"/>
    <xf numFmtId="0" fontId="154" fillId="0" borderId="0"/>
    <xf numFmtId="0" fontId="154" fillId="0" borderId="0"/>
    <xf numFmtId="0" fontId="116" fillId="0" borderId="0"/>
    <xf numFmtId="0" fontId="100" fillId="0" borderId="0"/>
    <xf numFmtId="0" fontId="154" fillId="0" borderId="0"/>
    <xf numFmtId="0" fontId="116" fillId="0" borderId="0"/>
    <xf numFmtId="0" fontId="116" fillId="0" borderId="0"/>
    <xf numFmtId="0" fontId="154" fillId="0" borderId="0"/>
    <xf numFmtId="0" fontId="116" fillId="0" borderId="0"/>
    <xf numFmtId="0" fontId="154" fillId="0" borderId="0"/>
    <xf numFmtId="0" fontId="154" fillId="0" borderId="0"/>
    <xf numFmtId="0" fontId="154" fillId="0" borderId="0"/>
    <xf numFmtId="0" fontId="154" fillId="0" borderId="0"/>
    <xf numFmtId="0" fontId="154" fillId="0" borderId="0"/>
    <xf numFmtId="0" fontId="116" fillId="0" borderId="0"/>
    <xf numFmtId="0" fontId="154" fillId="0" borderId="0"/>
    <xf numFmtId="0" fontId="100" fillId="0" borderId="0" applyNumberFormat="0" applyFill="0" applyBorder="0" applyAlignment="0" applyProtection="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applyNumberFormat="0" applyFill="0" applyBorder="0" applyAlignment="0" applyProtection="0"/>
    <xf numFmtId="0" fontId="183" fillId="0" borderId="0"/>
    <xf numFmtId="0" fontId="154" fillId="0" borderId="0"/>
    <xf numFmtId="0" fontId="154" fillId="0" borderId="0"/>
    <xf numFmtId="0" fontId="100" fillId="0" borderId="0"/>
    <xf numFmtId="0" fontId="154" fillId="0" borderId="0"/>
    <xf numFmtId="0" fontId="100" fillId="0" borderId="0" applyNumberFormat="0" applyFill="0" applyBorder="0" applyAlignment="0" applyProtection="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54" fillId="0" borderId="0"/>
    <xf numFmtId="0" fontId="154" fillId="0" borderId="0"/>
    <xf numFmtId="0" fontId="154" fillId="0" borderId="0"/>
    <xf numFmtId="0" fontId="100" fillId="0" borderId="0" applyNumberFormat="0" applyFill="0" applyBorder="0" applyAlignment="0" applyProtection="0"/>
    <xf numFmtId="0" fontId="100" fillId="0" borderId="0" applyNumberFormat="0" applyFill="0" applyBorder="0" applyAlignment="0" applyProtection="0"/>
    <xf numFmtId="0" fontId="154" fillId="0" borderId="0"/>
    <xf numFmtId="0" fontId="100" fillId="0" borderId="0" applyNumberFormat="0" applyFill="0" applyBorder="0" applyAlignment="0" applyProtection="0"/>
    <xf numFmtId="0" fontId="154" fillId="0" borderId="0"/>
    <xf numFmtId="0" fontId="100" fillId="0" borderId="0" applyNumberFormat="0" applyFill="0" applyBorder="0" applyAlignment="0" applyProtection="0"/>
    <xf numFmtId="0" fontId="154" fillId="0" borderId="0"/>
    <xf numFmtId="0" fontId="154" fillId="0" borderId="0"/>
    <xf numFmtId="0" fontId="116" fillId="0" borderId="0"/>
    <xf numFmtId="0" fontId="116" fillId="0" borderId="0"/>
    <xf numFmtId="0" fontId="116" fillId="0" borderId="0"/>
    <xf numFmtId="0" fontId="116" fillId="0" borderId="0"/>
    <xf numFmtId="0" fontId="154" fillId="0" borderId="0"/>
    <xf numFmtId="0" fontId="116" fillId="0" borderId="0"/>
    <xf numFmtId="0" fontId="116" fillId="0" borderId="0"/>
    <xf numFmtId="0" fontId="116" fillId="0" borderId="0"/>
    <xf numFmtId="0" fontId="116" fillId="0" borderId="0"/>
    <xf numFmtId="0" fontId="154" fillId="0" borderId="0"/>
    <xf numFmtId="0" fontId="146"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00"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00" fillId="0" borderId="0"/>
    <xf numFmtId="0" fontId="154" fillId="0" borderId="0"/>
    <xf numFmtId="0" fontId="154" fillId="0" borderId="0"/>
    <xf numFmtId="0" fontId="154" fillId="0" borderId="0"/>
    <xf numFmtId="0" fontId="146" fillId="0" borderId="0"/>
    <xf numFmtId="0" fontId="116" fillId="0" borderId="0"/>
    <xf numFmtId="0" fontId="146" fillId="0" borderId="0"/>
    <xf numFmtId="0" fontId="154" fillId="0" borderId="0"/>
    <xf numFmtId="0" fontId="146"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54" fillId="0" borderId="0"/>
    <xf numFmtId="0" fontId="1" fillId="0" borderId="0"/>
    <xf numFmtId="0" fontId="1" fillId="0" borderId="0"/>
    <xf numFmtId="0" fontId="146" fillId="0" borderId="0"/>
    <xf numFmtId="0" fontId="1" fillId="0" borderId="0"/>
    <xf numFmtId="0" fontId="146" fillId="0" borderId="0"/>
    <xf numFmtId="0" fontId="146" fillId="0" borderId="0"/>
    <xf numFmtId="0" fontId="146" fillId="0" borderId="0"/>
    <xf numFmtId="0" fontId="146" fillId="0" borderId="0"/>
    <xf numFmtId="0" fontId="146" fillId="0" borderId="0"/>
    <xf numFmtId="0" fontId="154" fillId="0" borderId="0"/>
    <xf numFmtId="0" fontId="183" fillId="0" borderId="0"/>
    <xf numFmtId="0" fontId="146" fillId="0" borderId="0"/>
    <xf numFmtId="0" fontId="100" fillId="0" borderId="0"/>
    <xf numFmtId="0" fontId="146" fillId="0" borderId="0"/>
    <xf numFmtId="0" fontId="146" fillId="0" borderId="0"/>
    <xf numFmtId="0" fontId="146" fillId="0" borderId="0"/>
    <xf numFmtId="0" fontId="146" fillId="0" borderId="0"/>
    <xf numFmtId="0" fontId="146" fillId="0" borderId="0"/>
    <xf numFmtId="0" fontId="100" fillId="0" borderId="0"/>
    <xf numFmtId="0" fontId="146" fillId="0" borderId="0"/>
    <xf numFmtId="0" fontId="146" fillId="0" borderId="0"/>
    <xf numFmtId="0" fontId="146" fillId="0" borderId="0"/>
    <xf numFmtId="0" fontId="146" fillId="0" borderId="0"/>
    <xf numFmtId="0" fontId="146" fillId="0" borderId="0"/>
    <xf numFmtId="0" fontId="154" fillId="0" borderId="0"/>
    <xf numFmtId="0" fontId="100" fillId="0" borderId="0"/>
    <xf numFmtId="0" fontId="146" fillId="0" borderId="0"/>
    <xf numFmtId="0" fontId="146" fillId="0" borderId="0"/>
    <xf numFmtId="0" fontId="146" fillId="0" borderId="0"/>
    <xf numFmtId="0" fontId="146" fillId="0" borderId="0"/>
    <xf numFmtId="0" fontId="146" fillId="0" borderId="0"/>
    <xf numFmtId="0" fontId="154" fillId="0" borderId="0"/>
    <xf numFmtId="0" fontId="146" fillId="0" borderId="0"/>
    <xf numFmtId="0" fontId="146" fillId="0" borderId="0"/>
    <xf numFmtId="0" fontId="146" fillId="0" borderId="0"/>
    <xf numFmtId="0" fontId="146" fillId="0" borderId="0"/>
    <xf numFmtId="0" fontId="100" fillId="0" borderId="0"/>
    <xf numFmtId="0" fontId="116" fillId="0" borderId="0"/>
    <xf numFmtId="0" fontId="100"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1" fontId="162" fillId="0" borderId="0">
      <alignment vertical="top" wrapText="1"/>
    </xf>
    <xf numFmtId="1" fontId="185" fillId="0" borderId="0" applyFill="0" applyBorder="0" applyProtection="0"/>
    <xf numFmtId="1" fontId="138" fillId="0" borderId="0" applyFont="0" applyFill="0" applyBorder="0" applyProtection="0">
      <alignment vertical="center"/>
    </xf>
    <xf numFmtId="1" fontId="139" fillId="0" borderId="0">
      <alignment horizontal="righ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3" fillId="0" borderId="0" applyNumberFormat="0" applyFill="0" applyBorder="0">
      <alignment vertical="top"/>
    </xf>
    <xf numFmtId="0" fontId="163" fillId="0" borderId="0" applyNumberFormat="0" applyFill="0" applyBorder="0">
      <alignment vertical="top"/>
    </xf>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04"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04"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6" borderId="18" applyNumberFormat="0" applyFont="0" applyAlignment="0" applyProtection="0"/>
    <xf numFmtId="0" fontId="116" fillId="159" borderId="41" applyNumberFormat="0" applyFont="0" applyAlignment="0" applyProtection="0"/>
    <xf numFmtId="0" fontId="116" fillId="159" borderId="41" applyNumberFormat="0" applyFont="0" applyAlignment="0" applyProtection="0"/>
    <xf numFmtId="0" fontId="116" fillId="156" borderId="18" applyNumberFormat="0" applyFont="0" applyAlignment="0" applyProtection="0"/>
    <xf numFmtId="0" fontId="138" fillId="0" borderId="0">
      <alignment horizontal="left"/>
    </xf>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55" fillId="64" borderId="18" applyNumberFormat="0" applyFont="0" applyAlignment="0" applyProtection="0"/>
    <xf numFmtId="0" fontId="155" fillId="64" borderId="18" applyNumberFormat="0" applyFont="0" applyAlignment="0" applyProtection="0"/>
    <xf numFmtId="0" fontId="155"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55" fillId="64" borderId="18" applyNumberFormat="0" applyFont="0" applyAlignment="0" applyProtection="0"/>
    <xf numFmtId="0" fontId="155" fillId="64" borderId="18" applyNumberFormat="0" applyFont="0" applyAlignment="0" applyProtection="0"/>
    <xf numFmtId="0" fontId="155" fillId="64" borderId="18" applyNumberFormat="0" applyFont="0" applyAlignment="0" applyProtection="0"/>
    <xf numFmtId="0" fontId="154" fillId="64" borderId="18" applyNumberFormat="0" applyFont="0" applyAlignment="0" applyProtection="0"/>
    <xf numFmtId="0" fontId="154"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55"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55"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55"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1" fillId="64" borderId="18" applyNumberFormat="0" applyFont="0" applyAlignment="0" applyProtection="0"/>
    <xf numFmtId="0" fontId="91" fillId="153" borderId="32" applyNumberFormat="0" applyAlignment="0" applyProtection="0"/>
    <xf numFmtId="0" fontId="91" fillId="153" borderId="32" applyNumberFormat="0" applyAlignment="0" applyProtection="0"/>
    <xf numFmtId="10" fontId="100" fillId="0" borderId="0" applyFon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0" fontId="100" fillId="0" borderId="0" applyNumberForma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0" fontId="100" fillId="0" borderId="0" applyNumberForma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0" fontId="100" fillId="0" borderId="0" applyNumberForma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0" fontId="100" fillId="0" borderId="0" applyNumberFormat="0" applyFill="0" applyBorder="0" applyAlignment="0" applyProtection="0"/>
    <xf numFmtId="9" fontId="10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30" fillId="0" borderId="0" applyFont="0" applyFill="0" applyBorder="0" applyAlignment="0" applyProtection="0"/>
    <xf numFmtId="0" fontId="100" fillId="0" borderId="0" applyNumberForma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3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0" fillId="0" borderId="0" applyFont="0" applyFill="0" applyBorder="0" applyAlignment="0" applyProtection="0"/>
    <xf numFmtId="9" fontId="104" fillId="0" borderId="0" applyFont="0" applyFill="0" applyBorder="0" applyAlignment="0" applyProtection="0"/>
    <xf numFmtId="9" fontId="130"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 fillId="0" borderId="0" applyFont="0" applyFill="0" applyBorder="0" applyAlignment="0" applyProtection="0"/>
    <xf numFmtId="9" fontId="177" fillId="0" borderId="0" applyFont="0" applyFill="0" applyBorder="0" applyAlignment="0" applyProtection="0"/>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02" fillId="114" borderId="1"/>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33" fillId="114" borderId="1">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49" fillId="114" borderId="2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10">
      <alignment horizontal="left" vertical="top" wrapText="1"/>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33" fillId="114" borderId="20">
      <alignment horizontal="left" vertical="top"/>
    </xf>
    <xf numFmtId="0" fontId="186" fillId="59" borderId="0" applyNumberFormat="0" applyBorder="0" applyAlignment="0" applyProtection="0"/>
    <xf numFmtId="0" fontId="187" fillId="59" borderId="0" applyNumberFormat="0" applyBorder="0" applyAlignment="0" applyProtection="0"/>
    <xf numFmtId="0" fontId="187" fillId="59" borderId="0" applyNumberFormat="0" applyBorder="0" applyAlignment="0" applyProtection="0"/>
    <xf numFmtId="0" fontId="187" fillId="59" borderId="0" applyNumberFormat="0" applyBorder="0" applyAlignment="0" applyProtection="0"/>
    <xf numFmtId="0" fontId="128" fillId="0" borderId="29">
      <alignment horizontal="center" vertical="center"/>
    </xf>
    <xf numFmtId="0" fontId="1" fillId="0" borderId="0"/>
    <xf numFmtId="0" fontId="1" fillId="0" borderId="0"/>
    <xf numFmtId="0" fontId="155" fillId="0" borderId="0"/>
    <xf numFmtId="0" fontId="1" fillId="0" borderId="0"/>
    <xf numFmtId="0" fontId="1" fillId="0" borderId="0"/>
    <xf numFmtId="0" fontId="100" fillId="0" borderId="0"/>
    <xf numFmtId="0" fontId="155" fillId="0" borderId="0"/>
    <xf numFmtId="0" fontId="155" fillId="0" borderId="0"/>
    <xf numFmtId="0" fontId="1" fillId="0" borderId="0"/>
    <xf numFmtId="0" fontId="1" fillId="0" borderId="0"/>
    <xf numFmtId="0" fontId="100" fillId="0" borderId="0"/>
    <xf numFmtId="0" fontId="1" fillId="0" borderId="0"/>
    <xf numFmtId="0" fontId="188" fillId="0" borderId="0"/>
    <xf numFmtId="0" fontId="189" fillId="0" borderId="0"/>
    <xf numFmtId="0" fontId="100" fillId="0" borderId="0"/>
    <xf numFmtId="0" fontId="155" fillId="0" borderId="0"/>
    <xf numFmtId="0" fontId="1" fillId="0" borderId="0"/>
    <xf numFmtId="0" fontId="190" fillId="0" borderId="0"/>
    <xf numFmtId="0" fontId="136" fillId="0" borderId="0"/>
    <xf numFmtId="0" fontId="188" fillId="0" borderId="0"/>
    <xf numFmtId="0" fontId="100" fillId="0" borderId="0"/>
    <xf numFmtId="0" fontId="190" fillId="0" borderId="0"/>
    <xf numFmtId="0" fontId="100" fillId="0" borderId="0"/>
    <xf numFmtId="0" fontId="191" fillId="0" borderId="0"/>
    <xf numFmtId="0" fontId="192" fillId="0" borderId="0"/>
    <xf numFmtId="0" fontId="191" fillId="0" borderId="0" applyProtection="0"/>
    <xf numFmtId="0" fontId="100" fillId="0" borderId="0"/>
    <xf numFmtId="0" fontId="193" fillId="0" borderId="0"/>
    <xf numFmtId="0" fontId="1" fillId="0" borderId="0"/>
    <xf numFmtId="0" fontId="194" fillId="0" borderId="0"/>
    <xf numFmtId="0" fontId="155" fillId="0" borderId="0"/>
    <xf numFmtId="0" fontId="1" fillId="0" borderId="0"/>
    <xf numFmtId="0" fontId="155" fillId="0" borderId="0"/>
    <xf numFmtId="0" fontId="1" fillId="0" borderId="0"/>
    <xf numFmtId="0" fontId="1" fillId="0" borderId="0"/>
    <xf numFmtId="0" fontId="1" fillId="0" borderId="0"/>
    <xf numFmtId="190" fontId="193" fillId="0" borderId="0"/>
    <xf numFmtId="0" fontId="189" fillId="0" borderId="0"/>
    <xf numFmtId="0" fontId="1" fillId="0" borderId="0"/>
    <xf numFmtId="0" fontId="155" fillId="0" borderId="0"/>
    <xf numFmtId="0" fontId="1" fillId="0" borderId="0"/>
    <xf numFmtId="0" fontId="155" fillId="0" borderId="0"/>
    <xf numFmtId="0" fontId="1" fillId="0" borderId="0"/>
    <xf numFmtId="0" fontId="188" fillId="0" borderId="0"/>
    <xf numFmtId="0" fontId="1" fillId="0" borderId="0"/>
    <xf numFmtId="0" fontId="155" fillId="0" borderId="0"/>
    <xf numFmtId="0" fontId="1" fillId="0" borderId="0"/>
    <xf numFmtId="0" fontId="155" fillId="0" borderId="0"/>
    <xf numFmtId="0" fontId="189" fillId="0" borderId="0"/>
    <xf numFmtId="0" fontId="188" fillId="0" borderId="0"/>
    <xf numFmtId="0" fontId="1" fillId="0" borderId="0"/>
    <xf numFmtId="0" fontId="1" fillId="0" borderId="0"/>
    <xf numFmtId="0" fontId="190" fillId="0" borderId="0"/>
    <xf numFmtId="0" fontId="142" fillId="120" borderId="0">
      <alignment horizontal="left"/>
    </xf>
    <xf numFmtId="0" fontId="132" fillId="120" borderId="0">
      <alignment horizontal="left" wrapText="1"/>
    </xf>
    <xf numFmtId="0" fontId="142" fillId="120" borderId="0">
      <alignment horizontal="left"/>
    </xf>
    <xf numFmtId="0" fontId="195" fillId="0" borderId="44"/>
    <xf numFmtId="0" fontId="196" fillId="0" borderId="0"/>
    <xf numFmtId="0" fontId="197" fillId="0" borderId="0"/>
    <xf numFmtId="0" fontId="197" fillId="0" borderId="0"/>
    <xf numFmtId="49" fontId="163" fillId="0" borderId="0" applyFill="0" applyBorder="0" applyProtection="0"/>
    <xf numFmtId="49" fontId="163" fillId="0" borderId="0" applyFill="0" applyBorder="0" applyProtection="0"/>
    <xf numFmtId="0" fontId="142" fillId="120" borderId="0">
      <alignment horizontal="left"/>
    </xf>
    <xf numFmtId="0" fontId="198" fillId="0" borderId="0"/>
    <xf numFmtId="0" fontId="198" fillId="0" borderId="0"/>
    <xf numFmtId="0" fontId="97" fillId="0" borderId="13" applyNumberFormat="0" applyFill="0" applyAlignment="0" applyProtection="0"/>
    <xf numFmtId="43" fontId="116" fillId="0" borderId="0" applyFont="0" applyFill="0" applyBorder="0" applyAlignment="0" applyProtection="0"/>
    <xf numFmtId="0" fontId="199" fillId="0" borderId="15" applyNumberFormat="0" applyFill="0" applyAlignment="0" applyProtection="0"/>
    <xf numFmtId="0" fontId="200" fillId="0" borderId="15" applyNumberFormat="0" applyFill="0" applyAlignment="0" applyProtection="0"/>
    <xf numFmtId="0" fontId="200" fillId="0" borderId="15" applyNumberFormat="0" applyFill="0" applyAlignment="0" applyProtection="0"/>
    <xf numFmtId="0" fontId="200" fillId="0" borderId="15" applyNumberFormat="0" applyFill="0" applyAlignment="0" applyProtection="0"/>
    <xf numFmtId="0" fontId="201" fillId="0" borderId="30" applyNumberFormat="0" applyFill="0" applyAlignment="0" applyProtection="0"/>
    <xf numFmtId="0" fontId="202" fillId="0" borderId="30" applyNumberFormat="0" applyFill="0" applyAlignment="0" applyProtection="0"/>
    <xf numFmtId="0" fontId="202" fillId="0" borderId="30" applyNumberFormat="0" applyFill="0" applyAlignment="0" applyProtection="0"/>
    <xf numFmtId="0" fontId="202" fillId="0" borderId="30" applyNumberFormat="0" applyFill="0" applyAlignment="0" applyProtection="0"/>
    <xf numFmtId="0" fontId="203" fillId="0" borderId="31" applyNumberFormat="0" applyFill="0" applyAlignment="0" applyProtection="0"/>
    <xf numFmtId="0" fontId="204" fillId="0" borderId="31" applyNumberFormat="0" applyFill="0" applyAlignment="0" applyProtection="0"/>
    <xf numFmtId="0" fontId="204" fillId="0" borderId="31" applyNumberFormat="0" applyFill="0" applyAlignment="0" applyProtection="0"/>
    <xf numFmtId="0" fontId="204" fillId="0" borderId="31" applyNumberFormat="0" applyFill="0" applyAlignment="0" applyProtection="0"/>
    <xf numFmtId="0" fontId="203"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148" fillId="156" borderId="18" applyNumberFormat="0" applyFont="0" applyAlignment="0" applyProtection="0"/>
    <xf numFmtId="0" fontId="148" fillId="156" borderId="18" applyNumberFormat="0" applyFont="0" applyAlignment="0" applyProtection="0"/>
    <xf numFmtId="0" fontId="148" fillId="156" borderId="18" applyNumberFormat="0" applyFont="0" applyAlignment="0" applyProtection="0"/>
    <xf numFmtId="0" fontId="148" fillId="156" borderId="18" applyNumberFormat="0" applyFont="0" applyAlignment="0" applyProtection="0"/>
    <xf numFmtId="0" fontId="205" fillId="156" borderId="18" applyNumberFormat="0" applyFont="0" applyAlignment="0" applyProtection="0"/>
    <xf numFmtId="0" fontId="206" fillId="0" borderId="33" applyNumberFormat="0" applyFill="0" applyAlignment="0" applyProtection="0"/>
    <xf numFmtId="0" fontId="207" fillId="0" borderId="33" applyNumberFormat="0" applyFill="0" applyAlignment="0" applyProtection="0"/>
    <xf numFmtId="0" fontId="207" fillId="0" borderId="33" applyNumberFormat="0" applyFill="0" applyAlignment="0" applyProtection="0"/>
    <xf numFmtId="0" fontId="207" fillId="0" borderId="33" applyNumberFormat="0" applyFill="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95" fillId="0" borderId="0" applyNumberFormat="0" applyFill="0" applyBorder="0" applyAlignment="0" applyProtection="0"/>
    <xf numFmtId="1" fontId="210" fillId="0" borderId="0">
      <alignment vertical="top" wrapText="1"/>
    </xf>
    <xf numFmtId="164" fontId="155" fillId="0" borderId="0">
      <alignment horizontal="left" vertical="center"/>
    </xf>
    <xf numFmtId="164" fontId="155" fillId="0" borderId="0" applyProtection="0">
      <alignment horizontal="left" vertical="center"/>
    </xf>
    <xf numFmtId="0" fontId="211" fillId="63" borderId="34" applyNumberFormat="0" applyAlignment="0" applyProtection="0"/>
    <xf numFmtId="0" fontId="212" fillId="63" borderId="34" applyNumberFormat="0" applyAlignment="0" applyProtection="0"/>
    <xf numFmtId="0" fontId="212" fillId="63" borderId="34" applyNumberFormat="0" applyAlignment="0" applyProtection="0"/>
    <xf numFmtId="0" fontId="212" fillId="63" borderId="34" applyNumberFormat="0" applyAlignment="0" applyProtection="0"/>
  </cellStyleXfs>
  <cellXfs count="364">
    <xf numFmtId="0" fontId="0" fillId="0" borderId="0" xfId="0"/>
    <xf numFmtId="0" fontId="73" fillId="24" borderId="20" xfId="1539" applyFont="1" applyFill="1" applyBorder="1" applyAlignment="1">
      <alignment horizontal="center" vertical="center" wrapText="1"/>
    </xf>
    <xf numFmtId="0" fontId="73" fillId="24" borderId="1" xfId="1539" applyFont="1" applyFill="1" applyBorder="1" applyAlignment="1">
      <alignment horizontal="center" vertical="center" wrapText="1"/>
    </xf>
    <xf numFmtId="0" fontId="0" fillId="51" borderId="0" xfId="1539" applyFont="1" applyFill="1"/>
    <xf numFmtId="0" fontId="3" fillId="51" borderId="0" xfId="1539" applyFont="1" applyFill="1"/>
    <xf numFmtId="0" fontId="69" fillId="51" borderId="0" xfId="1539" applyFont="1" applyFill="1"/>
    <xf numFmtId="0" fontId="28" fillId="51" borderId="0" xfId="1539" applyFont="1" applyFill="1"/>
    <xf numFmtId="0" fontId="0" fillId="51" borderId="0" xfId="1539" applyFont="1" applyFill="1" applyAlignment="1">
      <alignment horizontal="left"/>
    </xf>
    <xf numFmtId="0" fontId="70" fillId="51" borderId="0" xfId="1539" applyFont="1" applyFill="1" applyAlignment="1">
      <alignment horizontal="left"/>
    </xf>
    <xf numFmtId="0" fontId="56" fillId="51" borderId="0" xfId="2" applyFill="1" applyBorder="1" applyAlignment="1" applyProtection="1">
      <alignment horizontal="left"/>
    </xf>
    <xf numFmtId="0" fontId="67" fillId="51" borderId="0" xfId="1539" applyFont="1" applyFill="1"/>
    <xf numFmtId="0" fontId="28" fillId="51" borderId="0" xfId="1319" applyFont="1" applyFill="1" applyBorder="1" applyAlignment="1" applyProtection="1">
      <alignment vertical="center"/>
    </xf>
    <xf numFmtId="0" fontId="71" fillId="51" borderId="0" xfId="1539" applyFont="1" applyFill="1" applyAlignment="1">
      <alignment vertical="center"/>
    </xf>
    <xf numFmtId="0" fontId="72" fillId="51" borderId="0" xfId="2" applyFont="1" applyFill="1" applyBorder="1" applyAlignment="1" applyProtection="1">
      <alignment vertical="center"/>
    </xf>
    <xf numFmtId="0" fontId="72" fillId="51" borderId="0" xfId="2" applyFont="1" applyFill="1" applyBorder="1" applyAlignment="1" applyProtection="1">
      <alignment horizontal="left"/>
    </xf>
    <xf numFmtId="0" fontId="71" fillId="51" borderId="0" xfId="1539" applyFont="1" applyFill="1"/>
    <xf numFmtId="49" fontId="73" fillId="51" borderId="0" xfId="1539" applyNumberFormat="1" applyFont="1" applyFill="1" applyAlignment="1">
      <alignment horizontal="left" indent="1"/>
    </xf>
    <xf numFmtId="0" fontId="74" fillId="51" borderId="0" xfId="1539" applyFont="1" applyFill="1" applyAlignment="1">
      <alignment horizontal="right"/>
    </xf>
    <xf numFmtId="0" fontId="73" fillId="51" borderId="0" xfId="1539" applyFont="1" applyFill="1" applyAlignment="1">
      <alignment horizontal="right"/>
    </xf>
    <xf numFmtId="0" fontId="75" fillId="51" borderId="0" xfId="1539" applyFont="1" applyFill="1" applyAlignment="1">
      <alignment horizontal="right"/>
    </xf>
    <xf numFmtId="0" fontId="73" fillId="51" borderId="0" xfId="1539" applyFont="1" applyFill="1" applyAlignment="1">
      <alignment horizontal="left"/>
    </xf>
    <xf numFmtId="0" fontId="73" fillId="51" borderId="0" xfId="1539" applyFont="1" applyFill="1"/>
    <xf numFmtId="0" fontId="28" fillId="51" borderId="0" xfId="1539" applyFont="1" applyFill="1" applyAlignment="1">
      <alignment horizontal="left"/>
    </xf>
    <xf numFmtId="0" fontId="0" fillId="51" borderId="0" xfId="1539" applyFont="1" applyFill="1" applyAlignment="1">
      <alignment vertical="center"/>
    </xf>
    <xf numFmtId="0" fontId="73" fillId="54" borderId="21" xfId="1539" applyFont="1" applyFill="1" applyBorder="1" applyAlignment="1">
      <alignment horizontal="center" vertical="center" wrapText="1"/>
    </xf>
    <xf numFmtId="0" fontId="77" fillId="0" borderId="24" xfId="1539" applyFont="1" applyBorder="1" applyAlignment="1">
      <alignment horizontal="left"/>
    </xf>
    <xf numFmtId="3" fontId="73" fillId="0" borderId="25" xfId="1539" applyNumberFormat="1" applyFont="1" applyBorder="1" applyAlignment="1">
      <alignment horizontal="right" indent="1"/>
    </xf>
    <xf numFmtId="182" fontId="73" fillId="0" borderId="25" xfId="1539" applyNumberFormat="1" applyFont="1" applyBorder="1" applyAlignment="1">
      <alignment horizontal="center" vertical="center" wrapText="1"/>
    </xf>
    <xf numFmtId="0" fontId="77" fillId="24" borderId="24" xfId="1539" applyFont="1" applyFill="1" applyBorder="1" applyAlignment="1">
      <alignment horizontal="left"/>
    </xf>
    <xf numFmtId="3" fontId="73" fillId="24" borderId="25" xfId="1539" applyNumberFormat="1" applyFont="1" applyFill="1" applyBorder="1" applyAlignment="1">
      <alignment horizontal="right" indent="1"/>
    </xf>
    <xf numFmtId="182" fontId="73" fillId="24" borderId="25" xfId="1539" applyNumberFormat="1" applyFont="1" applyFill="1" applyBorder="1" applyAlignment="1">
      <alignment horizontal="center" vertical="center" wrapText="1"/>
    </xf>
    <xf numFmtId="0" fontId="73" fillId="0" borderId="11" xfId="1539" applyFont="1" applyBorder="1" applyAlignment="1">
      <alignment horizontal="center"/>
    </xf>
    <xf numFmtId="182" fontId="73" fillId="24" borderId="11" xfId="1539" applyNumberFormat="1" applyFont="1" applyFill="1" applyBorder="1" applyAlignment="1">
      <alignment horizontal="center"/>
    </xf>
    <xf numFmtId="0" fontId="73" fillId="0" borderId="24" xfId="1539" applyFont="1" applyBorder="1" applyAlignment="1">
      <alignment horizontal="left"/>
    </xf>
    <xf numFmtId="182" fontId="73" fillId="0" borderId="11" xfId="1539" applyNumberFormat="1" applyFont="1" applyBorder="1" applyAlignment="1">
      <alignment horizontal="center"/>
    </xf>
    <xf numFmtId="0" fontId="78" fillId="51" borderId="0" xfId="1539" applyFont="1" applyFill="1" applyAlignment="1">
      <alignment horizontal="center"/>
    </xf>
    <xf numFmtId="0" fontId="73" fillId="24" borderId="24" xfId="1539" applyFont="1" applyFill="1" applyBorder="1" applyAlignment="1">
      <alignment horizontal="left"/>
    </xf>
    <xf numFmtId="0" fontId="73" fillId="24" borderId="24" xfId="1539" applyFont="1" applyFill="1" applyBorder="1" applyAlignment="1">
      <alignment horizontal="left" wrapText="1"/>
    </xf>
    <xf numFmtId="0" fontId="72" fillId="51" borderId="0" xfId="2" applyFont="1" applyFill="1" applyBorder="1" applyAlignment="1" applyProtection="1">
      <alignment horizontal="left" vertical="center"/>
    </xf>
    <xf numFmtId="0" fontId="28" fillId="51" borderId="0" xfId="1539" applyFont="1" applyFill="1" applyAlignment="1">
      <alignment vertical="center"/>
    </xf>
    <xf numFmtId="0" fontId="73" fillId="54" borderId="21" xfId="1539" applyFont="1" applyFill="1" applyBorder="1" applyAlignment="1">
      <alignment horizontal="center" vertical="center"/>
    </xf>
    <xf numFmtId="0" fontId="73" fillId="24" borderId="1" xfId="1539" applyFont="1" applyFill="1" applyBorder="1" applyAlignment="1">
      <alignment horizontal="center" vertical="center"/>
    </xf>
    <xf numFmtId="0" fontId="73" fillId="54" borderId="25" xfId="1539" applyFont="1" applyFill="1" applyBorder="1" applyAlignment="1">
      <alignment horizontal="center" vertical="center"/>
    </xf>
    <xf numFmtId="0" fontId="77" fillId="0" borderId="19" xfId="1539" applyFont="1" applyBorder="1" applyAlignment="1">
      <alignment horizontal="center"/>
    </xf>
    <xf numFmtId="3" fontId="73" fillId="0" borderId="21" xfId="1539" applyNumberFormat="1" applyFont="1" applyBorder="1" applyAlignment="1">
      <alignment horizontal="right" indent="1"/>
    </xf>
    <xf numFmtId="182" fontId="73" fillId="0" borderId="21" xfId="1539" applyNumberFormat="1" applyFont="1" applyBorder="1" applyAlignment="1">
      <alignment horizontal="right" indent="1"/>
    </xf>
    <xf numFmtId="182" fontId="73" fillId="54" borderId="25" xfId="1539" applyNumberFormat="1" applyFont="1" applyFill="1" applyBorder="1" applyAlignment="1">
      <alignment horizontal="center" vertical="center"/>
    </xf>
    <xf numFmtId="0" fontId="77" fillId="24" borderId="24" xfId="1539" applyFont="1" applyFill="1" applyBorder="1" applyAlignment="1">
      <alignment horizontal="center"/>
    </xf>
    <xf numFmtId="3" fontId="73" fillId="24" borderId="25" xfId="1539" applyNumberFormat="1" applyFont="1" applyFill="1" applyBorder="1" applyAlignment="1">
      <alignment horizontal="center"/>
    </xf>
    <xf numFmtId="182" fontId="73" fillId="24" borderId="25" xfId="1539" applyNumberFormat="1" applyFont="1" applyFill="1" applyBorder="1" applyAlignment="1">
      <alignment horizontal="right" indent="1"/>
    </xf>
    <xf numFmtId="0" fontId="77" fillId="0" borderId="24" xfId="1539" applyFont="1" applyBorder="1" applyAlignment="1">
      <alignment horizontal="center"/>
    </xf>
    <xf numFmtId="3" fontId="73" fillId="0" borderId="25" xfId="1539" applyNumberFormat="1" applyFont="1" applyBorder="1" applyAlignment="1">
      <alignment horizontal="center"/>
    </xf>
    <xf numFmtId="182" fontId="73" fillId="0" borderId="25" xfId="1539" applyNumberFormat="1" applyFont="1" applyBorder="1" applyAlignment="1">
      <alignment horizontal="right" indent="1"/>
    </xf>
    <xf numFmtId="175" fontId="73" fillId="24" borderId="25" xfId="1" applyNumberFormat="1" applyFont="1" applyFill="1" applyBorder="1" applyAlignment="1" applyProtection="1">
      <alignment horizontal="right" indent="1"/>
    </xf>
    <xf numFmtId="175" fontId="73" fillId="0" borderId="25" xfId="1" applyNumberFormat="1" applyFont="1" applyBorder="1" applyAlignment="1" applyProtection="1">
      <alignment horizontal="right" indent="1"/>
    </xf>
    <xf numFmtId="182" fontId="28" fillId="51" borderId="0" xfId="1539" applyNumberFormat="1" applyFont="1" applyFill="1"/>
    <xf numFmtId="175" fontId="73" fillId="24" borderId="25" xfId="1539" applyNumberFormat="1" applyFont="1" applyFill="1" applyBorder="1" applyAlignment="1">
      <alignment horizontal="right" indent="1"/>
    </xf>
    <xf numFmtId="175" fontId="73" fillId="54" borderId="25" xfId="1" applyNumberFormat="1" applyFont="1" applyFill="1" applyBorder="1" applyAlignment="1" applyProtection="1">
      <alignment horizontal="right" indent="1"/>
    </xf>
    <xf numFmtId="175" fontId="73" fillId="24" borderId="11" xfId="1" applyNumberFormat="1" applyFont="1" applyFill="1" applyBorder="1" applyAlignment="1" applyProtection="1">
      <alignment horizontal="right" indent="1"/>
    </xf>
    <xf numFmtId="175" fontId="73" fillId="0" borderId="25" xfId="1539" applyNumberFormat="1" applyFont="1" applyBorder="1" applyAlignment="1">
      <alignment horizontal="right" indent="1"/>
    </xf>
    <xf numFmtId="175" fontId="73" fillId="0" borderId="11" xfId="1" applyNumberFormat="1" applyFont="1" applyBorder="1" applyAlignment="1" applyProtection="1">
      <alignment horizontal="right" indent="1"/>
    </xf>
    <xf numFmtId="3" fontId="28" fillId="51" borderId="0" xfId="1539" applyNumberFormat="1" applyFont="1" applyFill="1"/>
    <xf numFmtId="175" fontId="73" fillId="54" borderId="25" xfId="1539" applyNumberFormat="1" applyFont="1" applyFill="1" applyBorder="1" applyAlignment="1">
      <alignment horizontal="right" indent="1"/>
    </xf>
    <xf numFmtId="175" fontId="73" fillId="0" borderId="11" xfId="1539" applyNumberFormat="1" applyFont="1" applyBorder="1" applyAlignment="1">
      <alignment horizontal="right" indent="1"/>
    </xf>
    <xf numFmtId="0" fontId="77" fillId="51" borderId="24" xfId="1539" applyFont="1" applyFill="1" applyBorder="1" applyAlignment="1">
      <alignment horizontal="center"/>
    </xf>
    <xf numFmtId="3" fontId="73" fillId="51" borderId="24" xfId="1539" applyNumberFormat="1" applyFont="1" applyFill="1" applyBorder="1" applyAlignment="1">
      <alignment horizontal="right" indent="1"/>
    </xf>
    <xf numFmtId="182" fontId="73" fillId="51" borderId="24" xfId="1539" applyNumberFormat="1" applyFont="1" applyFill="1" applyBorder="1" applyAlignment="1">
      <alignment horizontal="right" indent="1"/>
    </xf>
    <xf numFmtId="182" fontId="73" fillId="51" borderId="25" xfId="1539" applyNumberFormat="1" applyFont="1" applyFill="1" applyBorder="1" applyAlignment="1">
      <alignment horizontal="right" indent="1"/>
    </xf>
    <xf numFmtId="3" fontId="73" fillId="51" borderId="25" xfId="1539" applyNumberFormat="1" applyFont="1" applyFill="1" applyBorder="1" applyAlignment="1">
      <alignment horizontal="right" indent="1"/>
    </xf>
    <xf numFmtId="175" fontId="73" fillId="51" borderId="25" xfId="1539" applyNumberFormat="1" applyFont="1" applyFill="1" applyBorder="1" applyAlignment="1">
      <alignment horizontal="right" indent="1"/>
    </xf>
    <xf numFmtId="175" fontId="73" fillId="51" borderId="11" xfId="1" applyNumberFormat="1" applyFont="1" applyFill="1" applyBorder="1" applyAlignment="1" applyProtection="1">
      <alignment horizontal="right" indent="1"/>
    </xf>
    <xf numFmtId="175" fontId="73" fillId="51" borderId="11" xfId="1539" applyNumberFormat="1" applyFont="1" applyFill="1" applyBorder="1" applyAlignment="1">
      <alignment horizontal="right" indent="1"/>
    </xf>
    <xf numFmtId="182" fontId="73" fillId="24" borderId="24" xfId="1539" applyNumberFormat="1" applyFont="1" applyFill="1" applyBorder="1" applyAlignment="1">
      <alignment horizontal="right" indent="1"/>
    </xf>
    <xf numFmtId="175" fontId="73" fillId="24" borderId="25" xfId="1396" applyNumberFormat="1" applyFont="1" applyFill="1" applyBorder="1" applyAlignment="1" applyProtection="1">
      <alignment horizontal="right" indent="1"/>
    </xf>
    <xf numFmtId="175" fontId="73" fillId="24" borderId="11" xfId="1396" applyNumberFormat="1" applyFont="1" applyFill="1" applyBorder="1" applyAlignment="1" applyProtection="1">
      <alignment horizontal="right" indent="1"/>
    </xf>
    <xf numFmtId="1" fontId="28" fillId="51" borderId="0" xfId="1539" applyNumberFormat="1" applyFont="1" applyFill="1"/>
    <xf numFmtId="182" fontId="73" fillId="24" borderId="27" xfId="1539" applyNumberFormat="1" applyFont="1" applyFill="1" applyBorder="1" applyAlignment="1">
      <alignment horizontal="center" vertical="center" wrapText="1"/>
    </xf>
    <xf numFmtId="182" fontId="73" fillId="24" borderId="28" xfId="1539" applyNumberFormat="1" applyFont="1" applyFill="1" applyBorder="1" applyAlignment="1">
      <alignment horizontal="center" vertical="center" wrapText="1"/>
    </xf>
    <xf numFmtId="0" fontId="73" fillId="51" borderId="0" xfId="1539" applyFont="1" applyFill="1" applyAlignment="1">
      <alignment horizontal="center" vertical="center"/>
    </xf>
    <xf numFmtId="0" fontId="73" fillId="51" borderId="0" xfId="1539" applyFont="1" applyFill="1" applyAlignment="1">
      <alignment horizontal="center"/>
    </xf>
    <xf numFmtId="0" fontId="73" fillId="24" borderId="20" xfId="1539" applyFont="1" applyFill="1" applyBorder="1" applyAlignment="1">
      <alignment horizontal="center" vertical="center"/>
    </xf>
    <xf numFmtId="0" fontId="73" fillId="54" borderId="0" xfId="1539" applyFont="1" applyFill="1" applyAlignment="1">
      <alignment horizontal="center" vertical="center"/>
    </xf>
    <xf numFmtId="1" fontId="73" fillId="51" borderId="0" xfId="1539" applyNumberFormat="1" applyFont="1" applyFill="1" applyAlignment="1">
      <alignment horizontal="center"/>
    </xf>
    <xf numFmtId="1" fontId="73" fillId="51" borderId="0" xfId="1539" applyNumberFormat="1" applyFont="1" applyFill="1"/>
    <xf numFmtId="0" fontId="73" fillId="0" borderId="19" xfId="1539" applyFont="1" applyBorder="1" applyAlignment="1">
      <alignment vertical="center" wrapText="1"/>
    </xf>
    <xf numFmtId="182" fontId="73" fillId="0" borderId="21" xfId="1539" applyNumberFormat="1" applyFont="1" applyBorder="1" applyAlignment="1">
      <alignment vertical="center"/>
    </xf>
    <xf numFmtId="182" fontId="73" fillId="0" borderId="22" xfId="1539" applyNumberFormat="1" applyFont="1" applyBorder="1" applyAlignment="1">
      <alignment vertical="center"/>
    </xf>
    <xf numFmtId="0" fontId="73" fillId="24" borderId="24" xfId="1539" applyFont="1" applyFill="1" applyBorder="1" applyAlignment="1">
      <alignment vertical="center" wrapText="1"/>
    </xf>
    <xf numFmtId="182" fontId="73" fillId="24" borderId="25" xfId="1539" applyNumberFormat="1" applyFont="1" applyFill="1" applyBorder="1" applyAlignment="1">
      <alignment vertical="center"/>
    </xf>
    <xf numFmtId="182" fontId="73" fillId="24" borderId="11" xfId="1539" applyNumberFormat="1" applyFont="1" applyFill="1" applyBorder="1" applyAlignment="1">
      <alignment vertical="center"/>
    </xf>
    <xf numFmtId="0" fontId="73" fillId="0" borderId="24" xfId="1539" applyFont="1" applyBorder="1" applyAlignment="1">
      <alignment vertical="center" wrapText="1"/>
    </xf>
    <xf numFmtId="182" fontId="73" fillId="0" borderId="25" xfId="1539" applyNumberFormat="1" applyFont="1" applyBorder="1" applyAlignment="1">
      <alignment vertical="center"/>
    </xf>
    <xf numFmtId="182" fontId="73" fillId="0" borderId="11" xfId="1539" applyNumberFormat="1" applyFont="1" applyBorder="1" applyAlignment="1">
      <alignment vertical="center"/>
    </xf>
    <xf numFmtId="0" fontId="73" fillId="24" borderId="26" xfId="1539" applyFont="1" applyFill="1" applyBorder="1" applyAlignment="1">
      <alignment vertical="center" wrapText="1"/>
    </xf>
    <xf numFmtId="182" fontId="73" fillId="24" borderId="27" xfId="1539" applyNumberFormat="1" applyFont="1" applyFill="1" applyBorder="1" applyAlignment="1">
      <alignment vertical="center"/>
    </xf>
    <xf numFmtId="182" fontId="73" fillId="24" borderId="28" xfId="1539" applyNumberFormat="1" applyFont="1" applyFill="1" applyBorder="1" applyAlignment="1">
      <alignment vertical="center"/>
    </xf>
    <xf numFmtId="0" fontId="73" fillId="56" borderId="26" xfId="1539" applyFont="1" applyFill="1" applyBorder="1" applyAlignment="1">
      <alignment vertical="center"/>
    </xf>
    <xf numFmtId="182" fontId="73" fillId="56" borderId="28" xfId="1539" applyNumberFormat="1" applyFont="1" applyFill="1" applyBorder="1" applyAlignment="1">
      <alignment vertical="center"/>
    </xf>
    <xf numFmtId="182" fontId="73" fillId="56" borderId="29" xfId="1539" applyNumberFormat="1" applyFont="1" applyFill="1" applyBorder="1" applyAlignment="1">
      <alignment vertical="center"/>
    </xf>
    <xf numFmtId="182" fontId="73" fillId="56" borderId="26" xfId="1539" applyNumberFormat="1" applyFont="1" applyFill="1" applyBorder="1" applyAlignment="1">
      <alignment vertical="center"/>
    </xf>
    <xf numFmtId="0" fontId="73" fillId="0" borderId="26" xfId="1539" applyFont="1" applyBorder="1" applyAlignment="1">
      <alignment vertical="center" wrapText="1"/>
    </xf>
    <xf numFmtId="182" fontId="73" fillId="0" borderId="27" xfId="1539" applyNumberFormat="1" applyFont="1" applyBorder="1" applyAlignment="1">
      <alignment vertical="center"/>
    </xf>
    <xf numFmtId="182" fontId="73" fillId="0" borderId="27" xfId="1539" applyNumberFormat="1" applyFont="1" applyBorder="1" applyAlignment="1">
      <alignment horizontal="center" vertical="center" wrapText="1"/>
    </xf>
    <xf numFmtId="182" fontId="73" fillId="0" borderId="28" xfId="1539" applyNumberFormat="1" applyFont="1" applyBorder="1" applyAlignment="1">
      <alignment horizontal="center" vertical="center" wrapText="1"/>
    </xf>
    <xf numFmtId="0" fontId="65" fillId="51" borderId="0" xfId="1539" applyFont="1" applyFill="1" applyAlignment="1">
      <alignment horizontal="left" vertical="center"/>
    </xf>
    <xf numFmtId="0" fontId="65" fillId="51" borderId="0" xfId="1539" applyFont="1" applyFill="1" applyAlignment="1">
      <alignment vertical="center"/>
    </xf>
    <xf numFmtId="0" fontId="73" fillId="51" borderId="0" xfId="1539" applyFont="1" applyFill="1" applyAlignment="1">
      <alignment vertical="center"/>
    </xf>
    <xf numFmtId="0" fontId="73" fillId="54" borderId="1" xfId="1539" applyFont="1" applyFill="1" applyBorder="1" applyAlignment="1">
      <alignment horizontal="center" vertical="center" wrapText="1"/>
    </xf>
    <xf numFmtId="0" fontId="73" fillId="51" borderId="26" xfId="1539" applyFont="1" applyFill="1" applyBorder="1" applyAlignment="1">
      <alignment vertical="center" wrapText="1"/>
    </xf>
    <xf numFmtId="1" fontId="73" fillId="51" borderId="27" xfId="1539" applyNumberFormat="1" applyFont="1" applyFill="1" applyBorder="1" applyAlignment="1">
      <alignment horizontal="right" vertical="center" indent="1"/>
    </xf>
    <xf numFmtId="0" fontId="73" fillId="24" borderId="24" xfId="1539" applyFont="1" applyFill="1" applyBorder="1" applyAlignment="1">
      <alignment horizontal="left" vertical="center" wrapText="1" indent="1"/>
    </xf>
    <xf numFmtId="3" fontId="73" fillId="24" borderId="11" xfId="1539" applyNumberFormat="1" applyFont="1" applyFill="1" applyBorder="1" applyAlignment="1">
      <alignment horizontal="right" vertical="center" indent="1"/>
    </xf>
    <xf numFmtId="0" fontId="73" fillId="51" borderId="0" xfId="1539" applyFont="1" applyFill="1" applyAlignment="1">
      <alignment horizontal="left" vertical="center" wrapText="1" indent="2"/>
    </xf>
    <xf numFmtId="0" fontId="73" fillId="24" borderId="24" xfId="1539" applyFont="1" applyFill="1" applyBorder="1" applyAlignment="1">
      <alignment horizontal="left" vertical="center" wrapText="1" indent="2"/>
    </xf>
    <xf numFmtId="0" fontId="73" fillId="24" borderId="26" xfId="1539" applyFont="1" applyFill="1" applyBorder="1" applyAlignment="1">
      <alignment horizontal="left" vertical="center" wrapText="1" indent="2"/>
    </xf>
    <xf numFmtId="0" fontId="73" fillId="51" borderId="24" xfId="1539" applyFont="1" applyFill="1" applyBorder="1" applyAlignment="1">
      <alignment horizontal="left" vertical="center" wrapText="1" indent="1"/>
    </xf>
    <xf numFmtId="0" fontId="80" fillId="51" borderId="0" xfId="1539" applyFont="1" applyFill="1" applyAlignment="1">
      <alignment vertical="center"/>
    </xf>
    <xf numFmtId="0" fontId="56" fillId="51" borderId="0" xfId="2" applyFill="1" applyBorder="1" applyProtection="1"/>
    <xf numFmtId="0" fontId="83" fillId="51" borderId="0" xfId="1539" applyFont="1" applyFill="1" applyAlignment="1">
      <alignment horizontal="center"/>
    </xf>
    <xf numFmtId="0" fontId="73" fillId="0" borderId="24" xfId="1539" applyFont="1" applyBorder="1" applyAlignment="1">
      <alignment wrapText="1"/>
    </xf>
    <xf numFmtId="0" fontId="73" fillId="24" borderId="19" xfId="1539" applyFont="1" applyFill="1" applyBorder="1" applyAlignment="1">
      <alignment wrapText="1"/>
    </xf>
    <xf numFmtId="175" fontId="73" fillId="24" borderId="21" xfId="1539" applyNumberFormat="1" applyFont="1" applyFill="1" applyBorder="1" applyAlignment="1">
      <alignment horizontal="right" indent="1"/>
    </xf>
    <xf numFmtId="175" fontId="73" fillId="24" borderId="22" xfId="1539" applyNumberFormat="1" applyFont="1" applyFill="1" applyBorder="1" applyAlignment="1">
      <alignment horizontal="right" indent="1"/>
    </xf>
    <xf numFmtId="0" fontId="73" fillId="24" borderId="26" xfId="1539" applyFont="1" applyFill="1" applyBorder="1" applyAlignment="1">
      <alignment wrapText="1"/>
    </xf>
    <xf numFmtId="175" fontId="73" fillId="24" borderId="27" xfId="1539" applyNumberFormat="1" applyFont="1" applyFill="1" applyBorder="1" applyAlignment="1">
      <alignment horizontal="right" indent="1"/>
    </xf>
    <xf numFmtId="175" fontId="73" fillId="24" borderId="28" xfId="1539" applyNumberFormat="1" applyFont="1" applyFill="1" applyBorder="1" applyAlignment="1">
      <alignment horizontal="right" indent="1"/>
    </xf>
    <xf numFmtId="182" fontId="0" fillId="51" borderId="0" xfId="1539" applyNumberFormat="1" applyFont="1" applyFill="1"/>
    <xf numFmtId="0" fontId="73" fillId="24" borderId="24" xfId="1539" applyFont="1" applyFill="1" applyBorder="1" applyAlignment="1">
      <alignment wrapText="1"/>
    </xf>
    <xf numFmtId="175" fontId="73" fillId="24" borderId="11" xfId="1539" applyNumberFormat="1" applyFont="1" applyFill="1" applyBorder="1" applyAlignment="1">
      <alignment horizontal="right" indent="1"/>
    </xf>
    <xf numFmtId="175" fontId="73" fillId="0" borderId="25" xfId="1539" applyNumberFormat="1" applyFont="1" applyBorder="1" applyAlignment="1">
      <alignment horizontal="right" vertical="center" indent="1"/>
    </xf>
    <xf numFmtId="175" fontId="73" fillId="0" borderId="11" xfId="1539" applyNumberFormat="1" applyFont="1" applyBorder="1" applyAlignment="1">
      <alignment horizontal="right" vertical="center" indent="1"/>
    </xf>
    <xf numFmtId="175" fontId="73" fillId="24" borderId="27" xfId="1539" applyNumberFormat="1" applyFont="1" applyFill="1" applyBorder="1" applyAlignment="1">
      <alignment horizontal="right" vertical="center" indent="1"/>
    </xf>
    <xf numFmtId="175" fontId="73" fillId="24" borderId="28" xfId="1539" applyNumberFormat="1" applyFont="1" applyFill="1" applyBorder="1" applyAlignment="1">
      <alignment horizontal="right" vertical="center" indent="1"/>
    </xf>
    <xf numFmtId="3" fontId="73" fillId="0" borderId="11" xfId="1539" applyNumberFormat="1" applyFont="1" applyBorder="1" applyAlignment="1">
      <alignment horizontal="right" indent="1"/>
    </xf>
    <xf numFmtId="3" fontId="73" fillId="24" borderId="21" xfId="1539" applyNumberFormat="1" applyFont="1" applyFill="1" applyBorder="1" applyAlignment="1">
      <alignment horizontal="right" indent="1"/>
    </xf>
    <xf numFmtId="3" fontId="73" fillId="24" borderId="22" xfId="1539" applyNumberFormat="1" applyFont="1" applyFill="1" applyBorder="1" applyAlignment="1">
      <alignment horizontal="right" indent="1"/>
    </xf>
    <xf numFmtId="3" fontId="73" fillId="24" borderId="27" xfId="1539" applyNumberFormat="1" applyFont="1" applyFill="1" applyBorder="1" applyAlignment="1">
      <alignment horizontal="right" indent="1"/>
    </xf>
    <xf numFmtId="3" fontId="73" fillId="24" borderId="28" xfId="1539" applyNumberFormat="1" applyFont="1" applyFill="1" applyBorder="1" applyAlignment="1">
      <alignment horizontal="right" indent="1"/>
    </xf>
    <xf numFmtId="3" fontId="73" fillId="24" borderId="11" xfId="1539" applyNumberFormat="1" applyFont="1" applyFill="1" applyBorder="1" applyAlignment="1">
      <alignment horizontal="right" indent="1"/>
    </xf>
    <xf numFmtId="0" fontId="73" fillId="0" borderId="26" xfId="1539" applyFont="1" applyBorder="1" applyAlignment="1">
      <alignment wrapText="1"/>
    </xf>
    <xf numFmtId="3" fontId="73" fillId="0" borderId="27" xfId="1539" applyNumberFormat="1" applyFont="1" applyBorder="1" applyAlignment="1">
      <alignment horizontal="right" indent="1"/>
    </xf>
    <xf numFmtId="3" fontId="73" fillId="0" borderId="28" xfId="1539" applyNumberFormat="1" applyFont="1" applyBorder="1" applyAlignment="1">
      <alignment horizontal="right" indent="1"/>
    </xf>
    <xf numFmtId="0" fontId="77" fillId="0" borderId="24" xfId="1539" applyFont="1" applyBorder="1" applyAlignment="1">
      <alignment horizontal="right" vertical="center" indent="2"/>
    </xf>
    <xf numFmtId="182" fontId="77" fillId="0" borderId="25" xfId="1539" applyNumberFormat="1" applyFont="1" applyBorder="1" applyAlignment="1">
      <alignment horizontal="right" vertical="center" indent="2"/>
    </xf>
    <xf numFmtId="182" fontId="73" fillId="0" borderId="25" xfId="1539" applyNumberFormat="1" applyFont="1" applyBorder="1" applyAlignment="1">
      <alignment horizontal="right" vertical="center" wrapText="1" indent="2"/>
    </xf>
    <xf numFmtId="182" fontId="77" fillId="0" borderId="11" xfId="1539" applyNumberFormat="1" applyFont="1" applyBorder="1" applyAlignment="1">
      <alignment horizontal="right" vertical="center" indent="2"/>
    </xf>
    <xf numFmtId="0" fontId="77" fillId="24" borderId="24" xfId="1539" applyFont="1" applyFill="1" applyBorder="1" applyAlignment="1">
      <alignment horizontal="right" vertical="center" indent="2"/>
    </xf>
    <xf numFmtId="182" fontId="77" fillId="24" borderId="25" xfId="1539" applyNumberFormat="1" applyFont="1" applyFill="1" applyBorder="1" applyAlignment="1">
      <alignment horizontal="right" vertical="center" indent="2"/>
    </xf>
    <xf numFmtId="182" fontId="73" fillId="24" borderId="25" xfId="1539" applyNumberFormat="1" applyFont="1" applyFill="1" applyBorder="1" applyAlignment="1">
      <alignment horizontal="right" vertical="center" wrapText="1" indent="2"/>
    </xf>
    <xf numFmtId="182" fontId="77" fillId="24" borderId="11" xfId="1539" applyNumberFormat="1" applyFont="1" applyFill="1" applyBorder="1" applyAlignment="1">
      <alignment horizontal="right" vertical="center" indent="2"/>
    </xf>
    <xf numFmtId="182" fontId="73" fillId="0" borderId="25" xfId="1539" applyNumberFormat="1" applyFont="1" applyBorder="1" applyAlignment="1">
      <alignment horizontal="right" vertical="center" indent="2"/>
    </xf>
    <xf numFmtId="182" fontId="73" fillId="0" borderId="11" xfId="1539" applyNumberFormat="1" applyFont="1" applyBorder="1" applyAlignment="1">
      <alignment horizontal="right" vertical="center" indent="2"/>
    </xf>
    <xf numFmtId="182" fontId="73" fillId="24" borderId="25" xfId="1539" applyNumberFormat="1" applyFont="1" applyFill="1" applyBorder="1" applyAlignment="1">
      <alignment horizontal="right" vertical="center" indent="2"/>
    </xf>
    <xf numFmtId="182" fontId="73" fillId="24" borderId="11" xfId="1539" applyNumberFormat="1" applyFont="1" applyFill="1" applyBorder="1" applyAlignment="1">
      <alignment horizontal="right" vertical="center" indent="2"/>
    </xf>
    <xf numFmtId="0" fontId="28" fillId="0" borderId="0" xfId="1539" applyFont="1"/>
    <xf numFmtId="0" fontId="56" fillId="0" borderId="0" xfId="2" applyBorder="1" applyAlignment="1" applyProtection="1">
      <alignment horizontal="left" vertical="center"/>
    </xf>
    <xf numFmtId="0" fontId="28" fillId="0" borderId="0" xfId="1539" applyFont="1" applyAlignment="1">
      <alignment vertical="center"/>
    </xf>
    <xf numFmtId="0" fontId="73" fillId="24" borderId="24" xfId="1539" applyFont="1" applyFill="1" applyBorder="1" applyAlignment="1">
      <alignment horizontal="center" vertical="center"/>
    </xf>
    <xf numFmtId="0" fontId="77" fillId="24" borderId="25" xfId="1539" applyFont="1" applyFill="1" applyBorder="1" applyAlignment="1">
      <alignment horizontal="center" vertical="center"/>
    </xf>
    <xf numFmtId="0" fontId="73" fillId="24" borderId="25" xfId="1539" applyFont="1" applyFill="1" applyBorder="1" applyAlignment="1">
      <alignment horizontal="center" vertical="center"/>
    </xf>
    <xf numFmtId="0" fontId="73" fillId="24" borderId="11" xfId="1539" applyFont="1" applyFill="1" applyBorder="1" applyAlignment="1">
      <alignment horizontal="center" vertical="center"/>
    </xf>
    <xf numFmtId="0" fontId="77" fillId="24" borderId="20" xfId="1539" applyFont="1" applyFill="1" applyBorder="1" applyAlignment="1">
      <alignment horizontal="center" vertical="center"/>
    </xf>
    <xf numFmtId="0" fontId="77" fillId="0" borderId="24" xfId="1539" applyFont="1" applyBorder="1" applyAlignment="1">
      <alignment horizontal="left" wrapText="1"/>
    </xf>
    <xf numFmtId="1" fontId="77" fillId="0" borderId="24" xfId="1539" applyNumberFormat="1" applyFont="1" applyBorder="1" applyAlignment="1">
      <alignment horizontal="right" indent="1"/>
    </xf>
    <xf numFmtId="188" fontId="77" fillId="0" borderId="11" xfId="1" applyNumberFormat="1" applyFont="1" applyBorder="1" applyAlignment="1" applyProtection="1">
      <alignment horizontal="right" indent="1"/>
    </xf>
    <xf numFmtId="188" fontId="28" fillId="0" borderId="0" xfId="1539" applyNumberFormat="1" applyFont="1"/>
    <xf numFmtId="0" fontId="77" fillId="24" borderId="24" xfId="1539" applyFont="1" applyFill="1" applyBorder="1" applyAlignment="1">
      <alignment horizontal="left" wrapText="1"/>
    </xf>
    <xf numFmtId="182" fontId="77" fillId="24" borderId="24" xfId="1539" applyNumberFormat="1" applyFont="1" applyFill="1" applyBorder="1" applyAlignment="1">
      <alignment horizontal="right" indent="1"/>
    </xf>
    <xf numFmtId="182" fontId="77" fillId="24" borderId="25" xfId="1539" applyNumberFormat="1" applyFont="1" applyFill="1" applyBorder="1" applyAlignment="1">
      <alignment horizontal="right" indent="1"/>
    </xf>
    <xf numFmtId="182" fontId="77" fillId="24" borderId="11" xfId="1539" applyNumberFormat="1" applyFont="1" applyFill="1" applyBorder="1" applyAlignment="1">
      <alignment horizontal="right" indent="1"/>
    </xf>
    <xf numFmtId="188" fontId="77" fillId="24" borderId="11" xfId="1" applyNumberFormat="1" applyFont="1" applyFill="1" applyBorder="1" applyAlignment="1" applyProtection="1">
      <alignment horizontal="right" indent="1"/>
    </xf>
    <xf numFmtId="182" fontId="77" fillId="0" borderId="24" xfId="1539" applyNumberFormat="1" applyFont="1" applyBorder="1" applyAlignment="1">
      <alignment horizontal="right" indent="1"/>
    </xf>
    <xf numFmtId="182" fontId="77" fillId="0" borderId="25" xfId="1539" applyNumberFormat="1" applyFont="1" applyBorder="1" applyAlignment="1">
      <alignment horizontal="right" indent="1"/>
    </xf>
    <xf numFmtId="182" fontId="77" fillId="0" borderId="11" xfId="1539" applyNumberFormat="1" applyFont="1" applyBorder="1" applyAlignment="1">
      <alignment horizontal="right" indent="1"/>
    </xf>
    <xf numFmtId="0" fontId="77" fillId="24" borderId="24" xfId="1539" applyFont="1" applyFill="1" applyBorder="1" applyAlignment="1">
      <alignment horizontal="left" wrapText="1" indent="1"/>
    </xf>
    <xf numFmtId="0" fontId="77" fillId="0" borderId="24" xfId="1539" applyFont="1" applyBorder="1" applyAlignment="1">
      <alignment horizontal="left" wrapText="1" indent="1"/>
    </xf>
    <xf numFmtId="0" fontId="80" fillId="0" borderId="0" xfId="1539" applyFont="1" applyAlignment="1">
      <alignment horizontal="left"/>
    </xf>
    <xf numFmtId="0" fontId="77" fillId="24" borderId="20" xfId="1539" applyFont="1" applyFill="1" applyBorder="1" applyAlignment="1">
      <alignment horizontal="center" wrapText="1"/>
    </xf>
    <xf numFmtId="0" fontId="73" fillId="24" borderId="1" xfId="1539" applyFont="1" applyFill="1" applyBorder="1" applyAlignment="1">
      <alignment horizontal="center"/>
    </xf>
    <xf numFmtId="0" fontId="77" fillId="24" borderId="1" xfId="1539" applyFont="1" applyFill="1" applyBorder="1" applyAlignment="1">
      <alignment horizontal="center"/>
    </xf>
    <xf numFmtId="0" fontId="77" fillId="24" borderId="20" xfId="1539" applyFont="1" applyFill="1" applyBorder="1" applyAlignment="1">
      <alignment horizontal="center"/>
    </xf>
    <xf numFmtId="0" fontId="73" fillId="0" borderId="24" xfId="1539" applyFont="1" applyBorder="1" applyAlignment="1">
      <alignment horizontal="left" vertical="center" wrapText="1"/>
    </xf>
    <xf numFmtId="182" fontId="73" fillId="0" borderId="25" xfId="1539" applyNumberFormat="1" applyFont="1" applyBorder="1" applyAlignment="1">
      <alignment horizontal="right" vertical="center" indent="1"/>
    </xf>
    <xf numFmtId="182" fontId="73" fillId="0" borderId="11" xfId="1539" applyNumberFormat="1" applyFont="1" applyBorder="1" applyAlignment="1">
      <alignment horizontal="right" vertical="center" indent="1"/>
    </xf>
    <xf numFmtId="3" fontId="73" fillId="0" borderId="24" xfId="1539" applyNumberFormat="1" applyFont="1" applyBorder="1" applyAlignment="1">
      <alignment horizontal="right" indent="1"/>
    </xf>
    <xf numFmtId="3" fontId="73" fillId="24" borderId="24" xfId="1539" applyNumberFormat="1" applyFont="1" applyFill="1" applyBorder="1" applyAlignment="1">
      <alignment horizontal="right" indent="1"/>
    </xf>
    <xf numFmtId="0" fontId="73" fillId="0" borderId="24" xfId="1539" applyFont="1" applyBorder="1" applyAlignment="1">
      <alignment horizontal="left" wrapText="1"/>
    </xf>
    <xf numFmtId="1" fontId="77" fillId="24" borderId="11" xfId="1539" applyNumberFormat="1" applyFont="1" applyFill="1" applyBorder="1" applyAlignment="1">
      <alignment horizontal="right" indent="1"/>
    </xf>
    <xf numFmtId="49" fontId="73" fillId="0" borderId="24" xfId="1539" applyNumberFormat="1" applyFont="1" applyBorder="1" applyAlignment="1">
      <alignment vertical="center" wrapText="1"/>
    </xf>
    <xf numFmtId="49" fontId="73" fillId="24" borderId="24" xfId="1539" applyNumberFormat="1" applyFont="1" applyFill="1" applyBorder="1"/>
    <xf numFmtId="1" fontId="0" fillId="51" borderId="0" xfId="1539" applyNumberFormat="1" applyFont="1" applyFill="1"/>
    <xf numFmtId="49" fontId="73" fillId="0" borderId="24" xfId="1539" applyNumberFormat="1" applyFont="1" applyBorder="1"/>
    <xf numFmtId="49" fontId="73" fillId="24" borderId="24" xfId="1539" applyNumberFormat="1" applyFont="1" applyFill="1" applyBorder="1" applyAlignment="1">
      <alignment vertical="center" wrapText="1"/>
    </xf>
    <xf numFmtId="182" fontId="73" fillId="0" borderId="11" xfId="1539" applyNumberFormat="1" applyFont="1" applyBorder="1" applyAlignment="1">
      <alignment horizontal="right" indent="1"/>
    </xf>
    <xf numFmtId="49" fontId="73" fillId="0" borderId="24" xfId="1539" applyNumberFormat="1" applyFont="1" applyBorder="1" applyAlignment="1">
      <alignment horizontal="left"/>
    </xf>
    <xf numFmtId="49" fontId="73" fillId="24" borderId="24" xfId="1539" applyNumberFormat="1" applyFont="1" applyFill="1" applyBorder="1" applyAlignment="1">
      <alignment horizontal="left"/>
    </xf>
    <xf numFmtId="182" fontId="77" fillId="0" borderId="25" xfId="1539" applyNumberFormat="1" applyFont="1" applyBorder="1" applyAlignment="1">
      <alignment horizontal="right" wrapText="1" indent="1"/>
    </xf>
    <xf numFmtId="182" fontId="77" fillId="24" borderId="25" xfId="1539" applyNumberFormat="1" applyFont="1" applyFill="1" applyBorder="1" applyAlignment="1">
      <alignment horizontal="right" wrapText="1" indent="1"/>
    </xf>
    <xf numFmtId="49" fontId="73" fillId="24" borderId="24" xfId="1539" applyNumberFormat="1" applyFont="1" applyFill="1" applyBorder="1" applyAlignment="1">
      <alignment vertical="center"/>
    </xf>
    <xf numFmtId="182" fontId="77" fillId="24" borderId="11" xfId="1539" applyNumberFormat="1" applyFont="1" applyFill="1" applyBorder="1" applyAlignment="1">
      <alignment horizontal="right" wrapText="1" indent="1"/>
    </xf>
    <xf numFmtId="49" fontId="73" fillId="0" borderId="24" xfId="1539" applyNumberFormat="1" applyFont="1" applyBorder="1" applyAlignment="1">
      <alignment vertical="center"/>
    </xf>
    <xf numFmtId="49" fontId="73" fillId="51" borderId="24" xfId="1539" applyNumberFormat="1" applyFont="1" applyFill="1" applyBorder="1"/>
    <xf numFmtId="49" fontId="73" fillId="24" borderId="26" xfId="1539" applyNumberFormat="1" applyFont="1" applyFill="1" applyBorder="1" applyAlignment="1">
      <alignment horizontal="left"/>
    </xf>
    <xf numFmtId="182" fontId="77" fillId="24" borderId="27" xfId="1539" applyNumberFormat="1" applyFont="1" applyFill="1" applyBorder="1" applyAlignment="1">
      <alignment horizontal="right" wrapText="1" indent="1"/>
    </xf>
    <xf numFmtId="182" fontId="77" fillId="24" borderId="28" xfId="1539" applyNumberFormat="1" applyFont="1" applyFill="1" applyBorder="1" applyAlignment="1">
      <alignment horizontal="right" wrapText="1" indent="1"/>
    </xf>
    <xf numFmtId="1" fontId="77" fillId="24" borderId="28" xfId="1539" applyNumberFormat="1" applyFont="1" applyFill="1" applyBorder="1" applyAlignment="1">
      <alignment horizontal="right" indent="1"/>
    </xf>
    <xf numFmtId="0" fontId="56" fillId="0" borderId="0" xfId="2" applyBorder="1" applyProtection="1"/>
    <xf numFmtId="0" fontId="73" fillId="24" borderId="20" xfId="1539" applyFont="1" applyFill="1" applyBorder="1" applyAlignment="1">
      <alignment horizontal="center"/>
    </xf>
    <xf numFmtId="0" fontId="83" fillId="0" borderId="0" xfId="1539" applyFont="1" applyAlignment="1">
      <alignment horizontal="center"/>
    </xf>
    <xf numFmtId="3" fontId="73" fillId="0" borderId="24" xfId="1539" applyNumberFormat="1" applyFont="1" applyBorder="1" applyAlignment="1">
      <alignment horizontal="right" vertical="center" indent="1"/>
    </xf>
    <xf numFmtId="3" fontId="73" fillId="51" borderId="24" xfId="1539" applyNumberFormat="1" applyFont="1" applyFill="1" applyBorder="1" applyAlignment="1">
      <alignment horizontal="right" vertical="center" indent="1"/>
    </xf>
    <xf numFmtId="3" fontId="73" fillId="0" borderId="11" xfId="1539" applyNumberFormat="1" applyFont="1" applyBorder="1" applyAlignment="1">
      <alignment horizontal="right" vertical="center" indent="1"/>
    </xf>
    <xf numFmtId="3" fontId="73" fillId="24" borderId="24" xfId="1539" applyNumberFormat="1" applyFont="1" applyFill="1" applyBorder="1" applyAlignment="1">
      <alignment horizontal="right" vertical="center" indent="1"/>
    </xf>
    <xf numFmtId="3" fontId="73" fillId="57" borderId="11" xfId="1539" applyNumberFormat="1" applyFont="1" applyFill="1" applyBorder="1" applyAlignment="1">
      <alignment horizontal="right" vertical="center" indent="1"/>
    </xf>
    <xf numFmtId="1" fontId="28" fillId="0" borderId="0" xfId="1539" applyNumberFormat="1" applyFont="1"/>
    <xf numFmtId="182" fontId="0" fillId="0" borderId="0" xfId="1539" applyNumberFormat="1" applyFont="1"/>
    <xf numFmtId="3" fontId="73" fillId="0" borderId="28" xfId="1539" applyNumberFormat="1" applyFont="1" applyBorder="1" applyAlignment="1">
      <alignment horizontal="right" vertical="center" indent="1"/>
    </xf>
    <xf numFmtId="175" fontId="73" fillId="0" borderId="24" xfId="1539" applyNumberFormat="1" applyFont="1" applyBorder="1" applyAlignment="1">
      <alignment horizontal="right" vertical="center" indent="1"/>
    </xf>
    <xf numFmtId="175" fontId="73" fillId="0" borderId="28" xfId="1539" applyNumberFormat="1" applyFont="1" applyBorder="1" applyAlignment="1">
      <alignment horizontal="right" vertical="center" indent="1"/>
    </xf>
    <xf numFmtId="0" fontId="0" fillId="56" borderId="0" xfId="1539" applyFont="1" applyFill="1"/>
    <xf numFmtId="3" fontId="73" fillId="0" borderId="25" xfId="1539" applyNumberFormat="1" applyFont="1" applyBorder="1"/>
    <xf numFmtId="3" fontId="73" fillId="24" borderId="25" xfId="1539" applyNumberFormat="1" applyFont="1" applyFill="1" applyBorder="1"/>
    <xf numFmtId="0" fontId="78" fillId="56" borderId="0" xfId="1539" applyFont="1" applyFill="1" applyAlignment="1">
      <alignment horizontal="center"/>
    </xf>
    <xf numFmtId="0" fontId="0" fillId="56" borderId="29" xfId="1539" applyFont="1" applyFill="1" applyBorder="1"/>
    <xf numFmtId="0" fontId="73" fillId="24" borderId="54" xfId="1539" applyFont="1" applyFill="1" applyBorder="1" applyAlignment="1">
      <alignment horizontal="center" vertical="center"/>
    </xf>
    <xf numFmtId="0" fontId="75" fillId="51" borderId="0" xfId="1539" applyFont="1" applyFill="1" applyAlignment="1">
      <alignment horizontal="center" vertical="center"/>
    </xf>
    <xf numFmtId="0" fontId="75" fillId="51" borderId="25" xfId="1539" applyFont="1" applyFill="1" applyBorder="1" applyAlignment="1">
      <alignment horizontal="center" vertical="center"/>
    </xf>
    <xf numFmtId="0" fontId="75" fillId="57" borderId="29" xfId="1539" applyFont="1" applyFill="1" applyBorder="1" applyAlignment="1">
      <alignment horizontal="center" vertical="center"/>
    </xf>
    <xf numFmtId="0" fontId="75" fillId="57" borderId="27" xfId="1539" applyFont="1" applyFill="1" applyBorder="1" applyAlignment="1">
      <alignment horizontal="center" vertical="center"/>
    </xf>
    <xf numFmtId="0" fontId="75" fillId="51" borderId="11" xfId="1539" applyFont="1" applyFill="1" applyBorder="1" applyAlignment="1">
      <alignment horizontal="center" vertical="center"/>
    </xf>
    <xf numFmtId="0" fontId="75" fillId="57" borderId="28" xfId="1539" applyFont="1" applyFill="1" applyBorder="1" applyAlignment="1">
      <alignment horizontal="center" vertical="center"/>
    </xf>
    <xf numFmtId="175" fontId="0" fillId="0" borderId="0" xfId="0" applyNumberFormat="1"/>
    <xf numFmtId="0" fontId="56" fillId="51" borderId="0" xfId="2" applyFill="1" applyBorder="1" applyAlignment="1" applyProtection="1">
      <alignment horizontal="left" vertical="center"/>
    </xf>
    <xf numFmtId="0" fontId="73" fillId="24" borderId="50" xfId="1539" applyFont="1" applyFill="1" applyBorder="1" applyAlignment="1">
      <alignment horizontal="center" vertical="center" wrapText="1"/>
    </xf>
    <xf numFmtId="0" fontId="77" fillId="0" borderId="24" xfId="1539" applyFont="1" applyBorder="1" applyAlignment="1">
      <alignment horizontal="center" wrapText="1"/>
    </xf>
    <xf numFmtId="0" fontId="73" fillId="0" borderId="25" xfId="1539" applyFont="1" applyBorder="1" applyAlignment="1">
      <alignment horizontal="right" indent="1"/>
    </xf>
    <xf numFmtId="0" fontId="73" fillId="24" borderId="25" xfId="1539" applyFont="1" applyFill="1" applyBorder="1" applyAlignment="1">
      <alignment horizontal="right" indent="1"/>
    </xf>
    <xf numFmtId="182" fontId="73" fillId="24" borderId="11" xfId="1539" applyNumberFormat="1" applyFont="1" applyFill="1" applyBorder="1" applyAlignment="1">
      <alignment horizontal="right" indent="1"/>
    </xf>
    <xf numFmtId="0" fontId="73" fillId="0" borderId="11" xfId="1539" applyFont="1" applyBorder="1" applyAlignment="1">
      <alignment horizontal="right" indent="1"/>
    </xf>
    <xf numFmtId="0" fontId="80" fillId="51" borderId="0" xfId="1539" applyFont="1" applyFill="1" applyAlignment="1">
      <alignment horizontal="left"/>
    </xf>
    <xf numFmtId="0" fontId="77" fillId="24" borderId="24" xfId="1539" applyFont="1" applyFill="1" applyBorder="1" applyAlignment="1">
      <alignment horizontal="left" vertical="center" indent="1"/>
    </xf>
    <xf numFmtId="0" fontId="77" fillId="0" borderId="24" xfId="1539" applyFont="1" applyBorder="1" applyAlignment="1">
      <alignment horizontal="left" vertical="center" indent="1"/>
    </xf>
    <xf numFmtId="0" fontId="77" fillId="24" borderId="24" xfId="1539" applyFont="1" applyFill="1" applyBorder="1" applyAlignment="1">
      <alignment horizontal="left" vertical="center"/>
    </xf>
    <xf numFmtId="0" fontId="77" fillId="0" borderId="24" xfId="1539" applyFont="1" applyBorder="1" applyAlignment="1">
      <alignment horizontal="left" vertical="center"/>
    </xf>
    <xf numFmtId="0" fontId="77" fillId="24" borderId="42" xfId="1539" applyFont="1" applyFill="1" applyBorder="1" applyAlignment="1">
      <alignment horizontal="center" vertical="center" wrapText="1"/>
    </xf>
    <xf numFmtId="0" fontId="77" fillId="24" borderId="50" xfId="1539" applyFont="1" applyFill="1" applyBorder="1" applyAlignment="1">
      <alignment horizontal="center" vertical="center" wrapText="1"/>
    </xf>
    <xf numFmtId="0" fontId="77" fillId="0" borderId="56" xfId="1539" applyFont="1" applyBorder="1" applyAlignment="1">
      <alignment horizontal="left" vertical="center"/>
    </xf>
    <xf numFmtId="182" fontId="77" fillId="0" borderId="58" xfId="1539" applyNumberFormat="1" applyFont="1" applyBorder="1" applyAlignment="1">
      <alignment horizontal="right" vertical="center" indent="2"/>
    </xf>
    <xf numFmtId="182" fontId="77" fillId="0" borderId="57" xfId="1539" applyNumberFormat="1" applyFont="1" applyBorder="1" applyAlignment="1">
      <alignment horizontal="right" vertical="center" indent="2"/>
    </xf>
    <xf numFmtId="182" fontId="77" fillId="55" borderId="0" xfId="1539" applyNumberFormat="1" applyFont="1" applyFill="1" applyAlignment="1">
      <alignment horizontal="center" vertical="center" wrapText="1"/>
    </xf>
    <xf numFmtId="0" fontId="77" fillId="0" borderId="0" xfId="1539" applyFont="1" applyAlignment="1">
      <alignment horizontal="left" vertical="center"/>
    </xf>
    <xf numFmtId="182" fontId="77" fillId="0" borderId="28" xfId="1539" applyNumberFormat="1" applyFont="1" applyBorder="1" applyAlignment="1">
      <alignment horizontal="right" vertical="center" indent="2"/>
    </xf>
    <xf numFmtId="182" fontId="77" fillId="0" borderId="27" xfId="1539" applyNumberFormat="1" applyFont="1" applyBorder="1" applyAlignment="1">
      <alignment horizontal="right" vertical="center" indent="2"/>
    </xf>
    <xf numFmtId="182" fontId="73" fillId="54" borderId="0" xfId="1539" applyNumberFormat="1" applyFont="1" applyFill="1" applyAlignment="1">
      <alignment horizontal="center" vertical="center" wrapText="1"/>
    </xf>
    <xf numFmtId="182" fontId="73" fillId="54" borderId="25" xfId="1539" applyNumberFormat="1" applyFont="1" applyFill="1" applyBorder="1" applyAlignment="1">
      <alignment horizontal="center" vertical="center" wrapText="1"/>
    </xf>
    <xf numFmtId="0" fontId="85" fillId="121" borderId="0" xfId="6424" applyFont="1" applyFill="1" applyBorder="1" applyAlignment="1" applyProtection="1">
      <alignment horizontal="left" vertical="top" wrapText="1" indent="1"/>
    </xf>
    <xf numFmtId="1" fontId="77" fillId="0" borderId="27" xfId="1539" applyNumberFormat="1" applyFont="1" applyBorder="1" applyAlignment="1">
      <alignment horizontal="right" vertical="center" indent="2"/>
    </xf>
    <xf numFmtId="0" fontId="77" fillId="0" borderId="29" xfId="1539" applyFont="1" applyBorder="1" applyAlignment="1">
      <alignment horizontal="left" vertical="center"/>
    </xf>
    <xf numFmtId="0" fontId="215" fillId="0" borderId="26" xfId="1539" applyFont="1" applyBorder="1" applyAlignment="1">
      <alignment horizontal="left" wrapText="1"/>
    </xf>
    <xf numFmtId="0" fontId="28" fillId="51" borderId="0" xfId="2" applyFont="1" applyFill="1" applyBorder="1" applyAlignment="1" applyProtection="1">
      <alignment horizontal="left" vertical="center" wrapText="1"/>
    </xf>
    <xf numFmtId="0" fontId="73" fillId="24" borderId="42" xfId="1539" applyFont="1" applyFill="1" applyBorder="1" applyAlignment="1">
      <alignment horizontal="center" vertical="center" wrapText="1"/>
    </xf>
    <xf numFmtId="0" fontId="56" fillId="121" borderId="0" xfId="2" applyFill="1" applyBorder="1" applyAlignment="1" applyProtection="1">
      <alignment vertical="center"/>
    </xf>
    <xf numFmtId="3" fontId="73" fillId="0" borderId="58" xfId="1539" applyNumberFormat="1" applyFont="1" applyBorder="1" applyAlignment="1">
      <alignment horizontal="right" indent="1"/>
    </xf>
    <xf numFmtId="3" fontId="73" fillId="0" borderId="57" xfId="1539" applyNumberFormat="1" applyFont="1" applyBorder="1" applyAlignment="1">
      <alignment horizontal="right" indent="1"/>
    </xf>
    <xf numFmtId="182" fontId="73" fillId="24" borderId="28" xfId="1539" applyNumberFormat="1" applyFont="1" applyFill="1" applyBorder="1" applyAlignment="1">
      <alignment horizontal="right" indent="1"/>
    </xf>
    <xf numFmtId="3" fontId="73" fillId="51" borderId="27" xfId="1539" applyNumberFormat="1" applyFont="1" applyFill="1" applyBorder="1" applyAlignment="1">
      <alignment horizontal="right" vertical="center" indent="1"/>
    </xf>
    <xf numFmtId="1" fontId="73" fillId="51" borderId="11" xfId="1539" applyNumberFormat="1" applyFont="1" applyFill="1" applyBorder="1" applyAlignment="1">
      <alignment horizontal="right" vertical="center" indent="1"/>
    </xf>
    <xf numFmtId="3" fontId="73" fillId="51" borderId="11" xfId="1539" applyNumberFormat="1" applyFont="1" applyFill="1" applyBorder="1" applyAlignment="1">
      <alignment horizontal="right" vertical="center" indent="1"/>
    </xf>
    <xf numFmtId="3" fontId="73" fillId="24" borderId="28" xfId="1539" applyNumberFormat="1" applyFont="1" applyFill="1" applyBorder="1" applyAlignment="1">
      <alignment horizontal="right" vertical="center" indent="1"/>
    </xf>
    <xf numFmtId="1" fontId="73" fillId="51" borderId="42" xfId="1539" applyNumberFormat="1" applyFont="1" applyFill="1" applyBorder="1" applyAlignment="1">
      <alignment horizontal="right" vertical="center" indent="1"/>
    </xf>
    <xf numFmtId="182" fontId="73" fillId="24" borderId="25" xfId="1539" applyNumberFormat="1" applyFont="1" applyFill="1" applyBorder="1" applyAlignment="1">
      <alignment horizontal="right" vertical="center" indent="1"/>
    </xf>
    <xf numFmtId="182" fontId="73" fillId="51" borderId="25" xfId="1539" applyNumberFormat="1" applyFont="1" applyFill="1" applyBorder="1" applyAlignment="1">
      <alignment horizontal="right" vertical="center" indent="1"/>
    </xf>
    <xf numFmtId="182" fontId="73" fillId="24" borderId="27" xfId="1539" applyNumberFormat="1" applyFont="1" applyFill="1" applyBorder="1" applyAlignment="1">
      <alignment horizontal="right" vertical="center" indent="1"/>
    </xf>
    <xf numFmtId="182" fontId="73" fillId="24" borderId="11" xfId="1539" applyNumberFormat="1" applyFont="1" applyFill="1" applyBorder="1" applyAlignment="1">
      <alignment horizontal="right" vertical="center" indent="1"/>
    </xf>
    <xf numFmtId="182" fontId="73" fillId="51" borderId="11" xfId="1539" applyNumberFormat="1" applyFont="1" applyFill="1" applyBorder="1" applyAlignment="1">
      <alignment horizontal="right" vertical="center" indent="1"/>
    </xf>
    <xf numFmtId="182" fontId="73" fillId="24" borderId="28" xfId="1539" applyNumberFormat="1" applyFont="1" applyFill="1" applyBorder="1" applyAlignment="1">
      <alignment horizontal="right" vertical="center" indent="1"/>
    </xf>
    <xf numFmtId="0" fontId="75" fillId="51" borderId="25" xfId="1539" applyFont="1" applyFill="1" applyBorder="1" applyAlignment="1">
      <alignment horizontal="right" vertical="center" indent="1"/>
    </xf>
    <xf numFmtId="0" fontId="75" fillId="51" borderId="28" xfId="1539" applyFont="1" applyFill="1" applyBorder="1" applyAlignment="1">
      <alignment horizontal="right" vertical="center" indent="1"/>
    </xf>
    <xf numFmtId="0" fontId="77" fillId="160" borderId="24" xfId="1539" applyFont="1" applyFill="1" applyBorder="1" applyAlignment="1">
      <alignment horizontal="left" wrapText="1"/>
    </xf>
    <xf numFmtId="182" fontId="77" fillId="160" borderId="24" xfId="1539" applyNumberFormat="1" applyFont="1" applyFill="1" applyBorder="1" applyAlignment="1">
      <alignment horizontal="right" indent="1"/>
    </xf>
    <xf numFmtId="182" fontId="77" fillId="160" borderId="25" xfId="1539" applyNumberFormat="1" applyFont="1" applyFill="1" applyBorder="1" applyAlignment="1">
      <alignment horizontal="right" indent="1"/>
    </xf>
    <xf numFmtId="182" fontId="77" fillId="160" borderId="11" xfId="1539" applyNumberFormat="1" applyFont="1" applyFill="1" applyBorder="1" applyAlignment="1">
      <alignment horizontal="right" indent="1"/>
    </xf>
    <xf numFmtId="188" fontId="77" fillId="160" borderId="28" xfId="1" applyNumberFormat="1" applyFont="1" applyFill="1" applyBorder="1" applyAlignment="1" applyProtection="1">
      <alignment horizontal="right" indent="1"/>
    </xf>
    <xf numFmtId="188" fontId="28" fillId="121" borderId="0" xfId="1539" applyNumberFormat="1" applyFont="1" applyFill="1"/>
    <xf numFmtId="0" fontId="28" fillId="121" borderId="0" xfId="1539" applyFont="1" applyFill="1"/>
    <xf numFmtId="0" fontId="77" fillId="161" borderId="24" xfId="1539" applyFont="1" applyFill="1" applyBorder="1" applyAlignment="1">
      <alignment horizontal="left" wrapText="1" indent="1"/>
    </xf>
    <xf numFmtId="182" fontId="77" fillId="24" borderId="25" xfId="1539" applyNumberFormat="1" applyFont="1" applyFill="1" applyBorder="1" applyAlignment="1">
      <alignment horizontal="right" vertical="center" wrapText="1" indent="1"/>
    </xf>
    <xf numFmtId="182" fontId="77" fillId="24" borderId="11" xfId="1539" applyNumberFormat="1" applyFont="1" applyFill="1" applyBorder="1" applyAlignment="1">
      <alignment horizontal="right" vertical="center" indent="1"/>
    </xf>
    <xf numFmtId="0" fontId="68" fillId="53" borderId="0" xfId="1539" applyFont="1" applyFill="1" applyAlignment="1">
      <alignment horizontal="left" vertical="center" wrapText="1"/>
    </xf>
    <xf numFmtId="0" fontId="68" fillId="51" borderId="0" xfId="1539" applyFont="1" applyFill="1" applyAlignment="1">
      <alignment horizontal="left" wrapText="1"/>
    </xf>
    <xf numFmtId="0" fontId="28" fillId="51" borderId="0" xfId="2" applyFont="1" applyFill="1" applyBorder="1" applyAlignment="1" applyProtection="1">
      <alignment horizontal="left" vertical="center" wrapText="1"/>
    </xf>
    <xf numFmtId="0" fontId="28" fillId="51" borderId="0" xfId="1539" applyFont="1" applyFill="1" applyAlignment="1">
      <alignment horizontal="left" vertical="center" wrapText="1"/>
    </xf>
    <xf numFmtId="0" fontId="28" fillId="51" borderId="0" xfId="2" applyFont="1" applyFill="1" applyBorder="1" applyAlignment="1" applyProtection="1">
      <alignment horizontal="left" vertical="center"/>
    </xf>
    <xf numFmtId="0" fontId="56" fillId="51" borderId="0" xfId="2" applyFill="1" applyBorder="1" applyAlignment="1" applyProtection="1">
      <alignment horizontal="left" vertical="center"/>
    </xf>
    <xf numFmtId="0" fontId="65" fillId="51" borderId="0" xfId="1539" applyFont="1" applyFill="1" applyAlignment="1">
      <alignment horizontal="left" vertical="center" wrapText="1"/>
    </xf>
    <xf numFmtId="0" fontId="73" fillId="24" borderId="19" xfId="1539" applyFont="1" applyFill="1" applyBorder="1" applyAlignment="1">
      <alignment horizontal="center" vertical="center" wrapText="1"/>
    </xf>
    <xf numFmtId="0" fontId="73" fillId="24" borderId="1" xfId="1539" applyFont="1" applyFill="1" applyBorder="1" applyAlignment="1">
      <alignment horizontal="center" vertical="center" wrapText="1"/>
    </xf>
    <xf numFmtId="0" fontId="73" fillId="24" borderId="50" xfId="1539" applyFont="1" applyFill="1" applyBorder="1" applyAlignment="1">
      <alignment horizontal="center" vertical="center"/>
    </xf>
    <xf numFmtId="0" fontId="73" fillId="24" borderId="42" xfId="1539" applyFont="1" applyFill="1" applyBorder="1" applyAlignment="1">
      <alignment horizontal="center" vertical="center"/>
    </xf>
    <xf numFmtId="0" fontId="73" fillId="24" borderId="27" xfId="1539" applyFont="1" applyFill="1" applyBorder="1" applyAlignment="1">
      <alignment horizontal="center" vertical="center" wrapText="1"/>
    </xf>
    <xf numFmtId="0" fontId="73" fillId="24" borderId="28" xfId="1539" applyFont="1" applyFill="1" applyBorder="1" applyAlignment="1">
      <alignment horizontal="center" vertical="center" wrapText="1"/>
    </xf>
    <xf numFmtId="0" fontId="73" fillId="54" borderId="21" xfId="1539" applyFont="1" applyFill="1" applyBorder="1" applyAlignment="1">
      <alignment horizontal="center" vertical="center" wrapText="1"/>
    </xf>
    <xf numFmtId="0" fontId="28" fillId="51" borderId="23" xfId="1539" applyFont="1" applyFill="1" applyBorder="1" applyAlignment="1">
      <alignment horizontal="left" vertical="top" wrapText="1"/>
    </xf>
    <xf numFmtId="0" fontId="73" fillId="54" borderId="58" xfId="1539" applyFont="1" applyFill="1" applyBorder="1" applyAlignment="1">
      <alignment horizontal="center" vertical="center" wrapText="1"/>
    </xf>
    <xf numFmtId="0" fontId="73" fillId="54" borderId="57" xfId="1539" applyFont="1" applyFill="1" applyBorder="1" applyAlignment="1">
      <alignment horizontal="center" vertical="center" wrapText="1"/>
    </xf>
    <xf numFmtId="0" fontId="77" fillId="55" borderId="23" xfId="1539" applyFont="1" applyFill="1" applyBorder="1" applyAlignment="1">
      <alignment horizontal="center" vertical="center" wrapText="1"/>
    </xf>
    <xf numFmtId="182" fontId="73" fillId="54" borderId="25" xfId="1539" applyNumberFormat="1" applyFont="1" applyFill="1" applyBorder="1" applyAlignment="1">
      <alignment horizontal="center" vertical="center" wrapText="1"/>
    </xf>
    <xf numFmtId="0" fontId="73" fillId="24" borderId="20" xfId="1539" applyFont="1" applyFill="1" applyBorder="1" applyAlignment="1">
      <alignment horizontal="center" vertical="center" wrapText="1"/>
    </xf>
    <xf numFmtId="0" fontId="73" fillId="54" borderId="22" xfId="1539" applyFont="1" applyFill="1" applyBorder="1" applyAlignment="1">
      <alignment horizontal="center" vertical="center" wrapText="1"/>
    </xf>
    <xf numFmtId="0" fontId="73" fillId="55" borderId="23" xfId="1539" applyFont="1" applyFill="1" applyBorder="1" applyAlignment="1">
      <alignment horizontal="center" vertical="center"/>
    </xf>
    <xf numFmtId="0" fontId="80" fillId="51" borderId="55" xfId="1539" applyFont="1" applyFill="1" applyBorder="1" applyAlignment="1">
      <alignment horizontal="left" vertical="top" wrapText="1"/>
    </xf>
    <xf numFmtId="0" fontId="73" fillId="54" borderId="20" xfId="1539" applyFont="1" applyFill="1" applyBorder="1" applyAlignment="1">
      <alignment horizontal="center" vertical="center" wrapText="1"/>
    </xf>
    <xf numFmtId="0" fontId="65" fillId="51" borderId="29" xfId="1539" applyFont="1" applyFill="1" applyBorder="1" applyAlignment="1">
      <alignment horizontal="left" vertical="center" wrapText="1"/>
    </xf>
    <xf numFmtId="0" fontId="73" fillId="55" borderId="23" xfId="1539" applyFont="1" applyFill="1" applyBorder="1" applyAlignment="1">
      <alignment horizontal="center" vertical="center" wrapText="1"/>
    </xf>
    <xf numFmtId="182" fontId="73" fillId="24" borderId="25" xfId="1539" applyNumberFormat="1" applyFont="1" applyFill="1" applyBorder="1" applyAlignment="1">
      <alignment vertical="center"/>
    </xf>
    <xf numFmtId="182" fontId="73" fillId="24" borderId="11" xfId="1539" applyNumberFormat="1" applyFont="1" applyFill="1" applyBorder="1" applyAlignment="1">
      <alignment vertical="center"/>
    </xf>
    <xf numFmtId="0" fontId="73" fillId="55" borderId="55" xfId="1539" applyFont="1" applyFill="1" applyBorder="1" applyAlignment="1">
      <alignment horizontal="center" vertical="center" wrapText="1"/>
    </xf>
    <xf numFmtId="0" fontId="73" fillId="54" borderId="42" xfId="1539" applyFont="1" applyFill="1" applyBorder="1" applyAlignment="1">
      <alignment horizontal="center" vertical="center" wrapText="1"/>
    </xf>
    <xf numFmtId="0" fontId="73" fillId="54" borderId="54" xfId="1539" applyFont="1" applyFill="1" applyBorder="1" applyAlignment="1">
      <alignment horizontal="center" vertical="center" wrapText="1"/>
    </xf>
    <xf numFmtId="0" fontId="73" fillId="24" borderId="20" xfId="1539" applyFont="1" applyFill="1" applyBorder="1" applyAlignment="1">
      <alignment horizontal="center" vertical="center"/>
    </xf>
    <xf numFmtId="0" fontId="73" fillId="54" borderId="1" xfId="1539" applyFont="1" applyFill="1" applyBorder="1" applyAlignment="1">
      <alignment horizontal="center" vertical="center" wrapText="1"/>
    </xf>
    <xf numFmtId="0" fontId="73" fillId="24" borderId="10" xfId="1539" applyFont="1" applyFill="1" applyBorder="1" applyAlignment="1">
      <alignment horizontal="center" vertical="center" wrapText="1"/>
    </xf>
    <xf numFmtId="0" fontId="73" fillId="24" borderId="42" xfId="1539" applyFont="1" applyFill="1" applyBorder="1" applyAlignment="1">
      <alignment horizontal="center" vertical="center" wrapText="1"/>
    </xf>
    <xf numFmtId="0" fontId="73" fillId="24" borderId="43" xfId="1539" applyFont="1" applyFill="1" applyBorder="1" applyAlignment="1">
      <alignment horizontal="center" vertical="center" wrapText="1"/>
    </xf>
    <xf numFmtId="0" fontId="80" fillId="51" borderId="0" xfId="1539" applyFont="1" applyFill="1" applyAlignment="1">
      <alignment horizontal="left"/>
    </xf>
    <xf numFmtId="0" fontId="77" fillId="24" borderId="42" xfId="1539" applyFont="1" applyFill="1" applyBorder="1" applyAlignment="1">
      <alignment horizontal="center" vertical="center" wrapText="1"/>
    </xf>
    <xf numFmtId="0" fontId="77" fillId="24" borderId="54" xfId="1539" applyFont="1" applyFill="1" applyBorder="1" applyAlignment="1">
      <alignment horizontal="center" vertical="center" wrapText="1"/>
    </xf>
    <xf numFmtId="182" fontId="77" fillId="55" borderId="55" xfId="1539" applyNumberFormat="1" applyFont="1" applyFill="1" applyBorder="1" applyAlignment="1">
      <alignment horizontal="center" vertical="center" wrapText="1"/>
    </xf>
    <xf numFmtId="182" fontId="77" fillId="55" borderId="0" xfId="1539" applyNumberFormat="1" applyFont="1" applyFill="1" applyAlignment="1">
      <alignment horizontal="center" vertical="center" wrapText="1"/>
    </xf>
    <xf numFmtId="0" fontId="56" fillId="0" borderId="0" xfId="2" applyBorder="1" applyAlignment="1" applyProtection="1">
      <alignment vertical="center"/>
    </xf>
    <xf numFmtId="0" fontId="73" fillId="24" borderId="56" xfId="1539" applyFont="1" applyFill="1" applyBorder="1" applyAlignment="1">
      <alignment horizontal="center" vertical="center" wrapText="1"/>
    </xf>
    <xf numFmtId="0" fontId="80" fillId="51" borderId="23" xfId="1539" applyFont="1" applyFill="1" applyBorder="1" applyAlignment="1">
      <alignment horizontal="left" vertical="top" wrapText="1"/>
    </xf>
    <xf numFmtId="0" fontId="73" fillId="24" borderId="20" xfId="1539" applyFont="1" applyFill="1" applyBorder="1" applyAlignment="1">
      <alignment horizontal="left" vertical="center" wrapText="1"/>
    </xf>
    <xf numFmtId="0" fontId="73" fillId="24" borderId="2" xfId="1539" applyFont="1" applyFill="1" applyBorder="1" applyAlignment="1">
      <alignment horizontal="left" vertical="center" wrapText="1"/>
    </xf>
    <xf numFmtId="0" fontId="73" fillId="24" borderId="10" xfId="1539" applyFont="1" applyFill="1" applyBorder="1" applyAlignment="1">
      <alignment horizontal="left" vertical="center" wrapText="1"/>
    </xf>
    <xf numFmtId="0" fontId="73" fillId="24" borderId="21" xfId="1539" applyFont="1" applyFill="1" applyBorder="1" applyAlignment="1">
      <alignment horizontal="center" vertical="center" wrapText="1"/>
    </xf>
    <xf numFmtId="0" fontId="77" fillId="24" borderId="1" xfId="1539" applyFont="1" applyFill="1" applyBorder="1" applyAlignment="1">
      <alignment horizontal="center" vertical="center" wrapText="1"/>
    </xf>
    <xf numFmtId="0" fontId="77" fillId="24" borderId="20" xfId="1539" applyFont="1" applyFill="1" applyBorder="1" applyAlignment="1">
      <alignment horizontal="center" vertical="center" wrapText="1"/>
    </xf>
    <xf numFmtId="2" fontId="77" fillId="55" borderId="23" xfId="1539" applyNumberFormat="1" applyFont="1" applyFill="1" applyBorder="1" applyAlignment="1">
      <alignment horizontal="center" vertical="center" wrapText="1"/>
    </xf>
    <xf numFmtId="0" fontId="0" fillId="54" borderId="22" xfId="1539" applyFont="1" applyFill="1" applyBorder="1" applyAlignment="1">
      <alignment horizontal="center" vertical="center" wrapText="1"/>
    </xf>
    <xf numFmtId="0" fontId="56" fillId="0" borderId="0" xfId="2" applyBorder="1" applyAlignment="1" applyProtection="1">
      <alignment horizontal="left" vertical="center"/>
    </xf>
    <xf numFmtId="0" fontId="65" fillId="0" borderId="29" xfId="1539" applyFont="1" applyBorder="1" applyAlignment="1">
      <alignment horizontal="left" vertical="center" wrapText="1"/>
    </xf>
    <xf numFmtId="0" fontId="73" fillId="24" borderId="26" xfId="1539" applyFont="1" applyFill="1" applyBorder="1" applyAlignment="1">
      <alignment horizontal="center" vertical="center" wrapText="1"/>
    </xf>
    <xf numFmtId="0" fontId="77" fillId="54" borderId="20" xfId="1539" applyFont="1" applyFill="1" applyBorder="1" applyAlignment="1">
      <alignment horizontal="center" wrapText="1"/>
    </xf>
    <xf numFmtId="0" fontId="77" fillId="54" borderId="42" xfId="1539" applyFont="1" applyFill="1" applyBorder="1" applyAlignment="1">
      <alignment horizontal="center" wrapText="1"/>
    </xf>
    <xf numFmtId="0" fontId="77" fillId="54" borderId="54" xfId="1539" applyFont="1" applyFill="1" applyBorder="1" applyAlignment="1">
      <alignment horizontal="center" wrapText="1"/>
    </xf>
    <xf numFmtId="0" fontId="77" fillId="54" borderId="43" xfId="1539" applyFont="1" applyFill="1" applyBorder="1" applyAlignment="1">
      <alignment horizontal="center" wrapText="1"/>
    </xf>
    <xf numFmtId="0" fontId="80" fillId="0" borderId="0" xfId="1539" applyFont="1" applyAlignment="1">
      <alignment horizontal="left"/>
    </xf>
    <xf numFmtId="0" fontId="77" fillId="55" borderId="0" xfId="1539" applyFont="1" applyFill="1" applyAlignment="1">
      <alignment horizontal="center" wrapText="1"/>
    </xf>
    <xf numFmtId="0" fontId="77" fillId="8" borderId="23" xfId="1539" applyFont="1" applyFill="1" applyBorder="1" applyAlignment="1">
      <alignment horizontal="center" wrapText="1"/>
    </xf>
    <xf numFmtId="0" fontId="80" fillId="0" borderId="55" xfId="1539" applyFont="1" applyBorder="1" applyAlignment="1">
      <alignment horizontal="left" vertical="top" wrapText="1"/>
    </xf>
    <xf numFmtId="0" fontId="56" fillId="0" borderId="0" xfId="2" applyBorder="1" applyProtection="1"/>
    <xf numFmtId="0" fontId="77" fillId="24" borderId="20" xfId="1539" applyFont="1" applyFill="1" applyBorder="1" applyAlignment="1">
      <alignment horizontal="center" wrapText="1"/>
    </xf>
    <xf numFmtId="0" fontId="73" fillId="54" borderId="23" xfId="1539" applyFont="1" applyFill="1" applyBorder="1" applyAlignment="1">
      <alignment horizontal="center" wrapText="1"/>
    </xf>
    <xf numFmtId="0" fontId="73" fillId="54" borderId="2" xfId="1539" applyFont="1" applyFill="1" applyBorder="1" applyAlignment="1">
      <alignment horizontal="center"/>
    </xf>
    <xf numFmtId="0" fontId="73" fillId="55" borderId="23" xfId="1539" applyFont="1" applyFill="1" applyBorder="1" applyAlignment="1">
      <alignment horizontal="center"/>
    </xf>
    <xf numFmtId="1" fontId="77" fillId="54" borderId="23" xfId="1539" applyNumberFormat="1" applyFont="1" applyFill="1" applyBorder="1" applyAlignment="1">
      <alignment horizontal="center" wrapText="1"/>
    </xf>
    <xf numFmtId="1" fontId="73" fillId="54" borderId="23" xfId="1539" applyNumberFormat="1" applyFont="1" applyFill="1" applyBorder="1" applyAlignment="1">
      <alignment horizontal="center"/>
    </xf>
    <xf numFmtId="0" fontId="73" fillId="55" borderId="2" xfId="1539" applyFont="1" applyFill="1" applyBorder="1" applyAlignment="1">
      <alignment horizontal="center"/>
    </xf>
    <xf numFmtId="0" fontId="73" fillId="54" borderId="23" xfId="1539" applyFont="1" applyFill="1" applyBorder="1" applyAlignment="1">
      <alignment horizontal="center"/>
    </xf>
    <xf numFmtId="0" fontId="84" fillId="51" borderId="23" xfId="1539" applyFont="1" applyFill="1" applyBorder="1" applyAlignment="1">
      <alignment horizontal="left" vertical="top" wrapText="1"/>
    </xf>
    <xf numFmtId="0" fontId="84" fillId="51" borderId="0" xfId="1539" applyFont="1" applyFill="1" applyAlignment="1">
      <alignment horizontal="left"/>
    </xf>
    <xf numFmtId="0" fontId="73" fillId="57" borderId="42" xfId="1539" applyFont="1" applyFill="1" applyBorder="1" applyAlignment="1">
      <alignment horizontal="center" vertical="center" wrapText="1"/>
    </xf>
    <xf numFmtId="0" fontId="73" fillId="57" borderId="54" xfId="1539" applyFont="1" applyFill="1" applyBorder="1" applyAlignment="1">
      <alignment horizontal="center" vertical="center" wrapText="1"/>
    </xf>
  </cellXfs>
  <cellStyles count="12533">
    <cellStyle name="20 % - Aksentti1 2" xfId="3" xr:uid="{00000000-0005-0000-0000-000006000000}"/>
    <cellStyle name="20 % - Aksentti1 2 2" xfId="4" xr:uid="{00000000-0005-0000-0000-000007000000}"/>
    <cellStyle name="20 % - Aksentti1 2 2 2" xfId="5" xr:uid="{00000000-0005-0000-0000-000008000000}"/>
    <cellStyle name="20 % - Aksentti1 2 2 2 2" xfId="6" xr:uid="{00000000-0005-0000-0000-000009000000}"/>
    <cellStyle name="20 % - Aksentti1 2 2 2 2 2" xfId="6703" xr:uid="{CCECFF17-E79A-47B3-90E0-69E0D1E73E31}"/>
    <cellStyle name="20 % - Aksentti1 2 2 2 3" xfId="6702" xr:uid="{BF39DD75-345E-4651-997B-1B8311187876}"/>
    <cellStyle name="20 % - Aksentti1 2 2 3" xfId="6701" xr:uid="{FDAC5896-C0B0-45EA-8E50-2CB94AC0BD6B}"/>
    <cellStyle name="20 % - Aksentti1 2 3" xfId="7" xr:uid="{00000000-0005-0000-0000-00000A000000}"/>
    <cellStyle name="20 % - Aksentti1 2 3 2" xfId="8" xr:uid="{00000000-0005-0000-0000-00000B000000}"/>
    <cellStyle name="20 % - Aksentti1 2 3 2 2" xfId="9" xr:uid="{00000000-0005-0000-0000-00000C000000}"/>
    <cellStyle name="20 % - Aksentti1 2 3 2 2 2" xfId="6706" xr:uid="{EBF05D45-F9BF-4168-AAD7-0A2B074CDED2}"/>
    <cellStyle name="20 % - Aksentti1 2 3 2 3" xfId="6705" xr:uid="{6228D6D4-0E0F-47AA-B2A1-36BE3B562A26}"/>
    <cellStyle name="20 % - Aksentti1 2 3 3" xfId="6704" xr:uid="{9A14FB4B-E73B-4973-8E8D-8B7080A9B01F}"/>
    <cellStyle name="20 % - Aksentti1 2 4" xfId="10" xr:uid="{00000000-0005-0000-0000-00000D000000}"/>
    <cellStyle name="20 % - Aksentti1 2 4 2" xfId="11" xr:uid="{00000000-0005-0000-0000-00000E000000}"/>
    <cellStyle name="20 % - Aksentti1 2 4 2 2" xfId="12" xr:uid="{00000000-0005-0000-0000-00000F000000}"/>
    <cellStyle name="20 % - Aksentti1 2 4 2 2 2" xfId="6709" xr:uid="{E29DF3EC-2E4E-4C25-BA7D-FC5DDA8609E4}"/>
    <cellStyle name="20 % - Aksentti1 2 4 2 3" xfId="6708" xr:uid="{18F8F9E4-B1A7-405A-BBD4-3DEAFD9CE964}"/>
    <cellStyle name="20 % - Aksentti1 2 4 3" xfId="6707" xr:uid="{59D2A3C7-B7F1-4EF2-A918-E581FAD0AFAB}"/>
    <cellStyle name="20 % - Aksentti1 2 5" xfId="13" xr:uid="{00000000-0005-0000-0000-000010000000}"/>
    <cellStyle name="20 % - Aksentti1 2 5 2" xfId="14" xr:uid="{00000000-0005-0000-0000-000011000000}"/>
    <cellStyle name="20 % - Aksentti1 2 5 2 2" xfId="6711" xr:uid="{18A47768-A790-4BE6-8280-4EC00B20D074}"/>
    <cellStyle name="20 % - Aksentti1 2 5 3" xfId="6710" xr:uid="{3397A880-E83B-417C-AD05-F53741D9625D}"/>
    <cellStyle name="20 % - Aksentti1 2 6" xfId="6272" xr:uid="{684454C2-55B5-4470-A658-B888908CF4EF}"/>
    <cellStyle name="20 % - Aksentti2 2" xfId="15" xr:uid="{00000000-0005-0000-0000-000012000000}"/>
    <cellStyle name="20 % - Aksentti2 2 2" xfId="16" xr:uid="{00000000-0005-0000-0000-000013000000}"/>
    <cellStyle name="20 % - Aksentti2 2 2 2" xfId="17" xr:uid="{00000000-0005-0000-0000-000014000000}"/>
    <cellStyle name="20 % - Aksentti2 2 2 2 2" xfId="18" xr:uid="{00000000-0005-0000-0000-000015000000}"/>
    <cellStyle name="20 % - Aksentti2 2 2 2 2 2" xfId="6714" xr:uid="{D7886113-5661-4059-A12A-03507A10B307}"/>
    <cellStyle name="20 % - Aksentti2 2 2 2 3" xfId="6713" xr:uid="{23A21281-8F24-4D5C-BED9-6CA32E96A91C}"/>
    <cellStyle name="20 % - Aksentti2 2 2 3" xfId="6712" xr:uid="{843D7086-F594-4106-AE28-B16CE5489D8C}"/>
    <cellStyle name="20 % - Aksentti2 2 3" xfId="19" xr:uid="{00000000-0005-0000-0000-000016000000}"/>
    <cellStyle name="20 % - Aksentti2 2 3 2" xfId="20" xr:uid="{00000000-0005-0000-0000-000017000000}"/>
    <cellStyle name="20 % - Aksentti2 2 3 2 2" xfId="21" xr:uid="{00000000-0005-0000-0000-000018000000}"/>
    <cellStyle name="20 % - Aksentti2 2 3 2 2 2" xfId="6717" xr:uid="{8E080A77-9355-4248-8620-ED73782A935A}"/>
    <cellStyle name="20 % - Aksentti2 2 3 2 3" xfId="6716" xr:uid="{D52D6750-FFCF-4B98-A6C3-F9B0D4106388}"/>
    <cellStyle name="20 % - Aksentti2 2 3 3" xfId="6715" xr:uid="{F3A62174-7852-4A36-9349-0728CB028783}"/>
    <cellStyle name="20 % - Aksentti2 2 4" xfId="22" xr:uid="{00000000-0005-0000-0000-000019000000}"/>
    <cellStyle name="20 % - Aksentti2 2 4 2" xfId="23" xr:uid="{00000000-0005-0000-0000-00001A000000}"/>
    <cellStyle name="20 % - Aksentti2 2 4 2 2" xfId="24" xr:uid="{00000000-0005-0000-0000-00001B000000}"/>
    <cellStyle name="20 % - Aksentti2 2 4 2 2 2" xfId="6720" xr:uid="{8DAD0F1F-9F71-45D0-89C0-DF0F54581C3A}"/>
    <cellStyle name="20 % - Aksentti2 2 4 2 3" xfId="6719" xr:uid="{F9D7FA8F-56CD-493B-8E32-5EC9EE781D9C}"/>
    <cellStyle name="20 % - Aksentti2 2 4 3" xfId="6718" xr:uid="{C90957E2-3A62-4E48-BE53-E605E74DE5CF}"/>
    <cellStyle name="20 % - Aksentti2 2 5" xfId="25" xr:uid="{00000000-0005-0000-0000-00001C000000}"/>
    <cellStyle name="20 % - Aksentti2 2 5 2" xfId="26" xr:uid="{00000000-0005-0000-0000-00001D000000}"/>
    <cellStyle name="20 % - Aksentti2 2 5 2 2" xfId="6722" xr:uid="{8AC0292B-B1C9-44D1-8E29-8F2178A20963}"/>
    <cellStyle name="20 % - Aksentti2 2 5 3" xfId="6721" xr:uid="{412B30A7-CCF5-42E3-A1E1-777B273A38D4}"/>
    <cellStyle name="20 % - Aksentti2 2 6" xfId="6273" xr:uid="{BC75850D-12EB-458A-9465-24E924402C54}"/>
    <cellStyle name="20 % - Aksentti3 2" xfId="27" xr:uid="{00000000-0005-0000-0000-00001E000000}"/>
    <cellStyle name="20 % - Aksentti3 2 2" xfId="28" xr:uid="{00000000-0005-0000-0000-00001F000000}"/>
    <cellStyle name="20 % - Aksentti3 2 2 2" xfId="29" xr:uid="{00000000-0005-0000-0000-000020000000}"/>
    <cellStyle name="20 % - Aksentti3 2 2 2 2" xfId="30" xr:uid="{00000000-0005-0000-0000-000021000000}"/>
    <cellStyle name="20 % - Aksentti3 2 2 2 2 2" xfId="6725" xr:uid="{AB9EEEAF-997B-415C-B4A4-F7E0933A1D22}"/>
    <cellStyle name="20 % - Aksentti3 2 2 2 3" xfId="6724" xr:uid="{E99954AF-BE46-4C34-946D-0FD7B26EB398}"/>
    <cellStyle name="20 % - Aksentti3 2 2 3" xfId="6723" xr:uid="{59473A79-7C87-41F2-B53F-B090C2230CBD}"/>
    <cellStyle name="20 % - Aksentti3 2 3" xfId="31" xr:uid="{00000000-0005-0000-0000-000022000000}"/>
    <cellStyle name="20 % - Aksentti3 2 3 2" xfId="32" xr:uid="{00000000-0005-0000-0000-000023000000}"/>
    <cellStyle name="20 % - Aksentti3 2 3 2 2" xfId="33" xr:uid="{00000000-0005-0000-0000-000024000000}"/>
    <cellStyle name="20 % - Aksentti3 2 3 2 2 2" xfId="6728" xr:uid="{18B76934-F11A-4D20-A6A7-B6F887DFE8E8}"/>
    <cellStyle name="20 % - Aksentti3 2 3 2 3" xfId="6727" xr:uid="{D6AC4895-9A40-43DB-9BCB-19704C887929}"/>
    <cellStyle name="20 % - Aksentti3 2 3 3" xfId="6726" xr:uid="{CB35DA7F-408D-4C4B-8B1F-C76361A93D4C}"/>
    <cellStyle name="20 % - Aksentti3 2 4" xfId="34" xr:uid="{00000000-0005-0000-0000-000025000000}"/>
    <cellStyle name="20 % - Aksentti3 2 4 2" xfId="35" xr:uid="{00000000-0005-0000-0000-000026000000}"/>
    <cellStyle name="20 % - Aksentti3 2 4 2 2" xfId="36" xr:uid="{00000000-0005-0000-0000-000027000000}"/>
    <cellStyle name="20 % - Aksentti3 2 4 2 2 2" xfId="6731" xr:uid="{8A365382-148E-4120-8431-404F6F89B494}"/>
    <cellStyle name="20 % - Aksentti3 2 4 2 3" xfId="6730" xr:uid="{1256C895-C1C8-461B-93B3-45F472417033}"/>
    <cellStyle name="20 % - Aksentti3 2 4 3" xfId="6729" xr:uid="{9A3BE8A6-64B4-41CF-B95C-090A07DD21F2}"/>
    <cellStyle name="20 % - Aksentti3 2 5" xfId="37" xr:uid="{00000000-0005-0000-0000-000028000000}"/>
    <cellStyle name="20 % - Aksentti3 2 5 2" xfId="38" xr:uid="{00000000-0005-0000-0000-000029000000}"/>
    <cellStyle name="20 % - Aksentti3 2 5 2 2" xfId="6733" xr:uid="{DCE5BFE2-B8E5-4F52-BFFF-5D10FF4A5370}"/>
    <cellStyle name="20 % - Aksentti3 2 5 3" xfId="6732" xr:uid="{5BC114B0-6081-4294-B1EB-766F84A311A9}"/>
    <cellStyle name="20 % - Aksentti3 2 6" xfId="6274" xr:uid="{6AE9DD1E-0FF0-44F1-B87C-E4934EDACF0D}"/>
    <cellStyle name="20 % - Aksentti4 2" xfId="39" xr:uid="{00000000-0005-0000-0000-00002A000000}"/>
    <cellStyle name="20 % - Aksentti4 2 2" xfId="40" xr:uid="{00000000-0005-0000-0000-00002B000000}"/>
    <cellStyle name="20 % - Aksentti4 2 2 2" xfId="41" xr:uid="{00000000-0005-0000-0000-00002C000000}"/>
    <cellStyle name="20 % - Aksentti4 2 2 2 2" xfId="42" xr:uid="{00000000-0005-0000-0000-00002D000000}"/>
    <cellStyle name="20 % - Aksentti4 2 2 2 2 2" xfId="6736" xr:uid="{70F7571F-844E-4277-BBF9-9697FF58E544}"/>
    <cellStyle name="20 % - Aksentti4 2 2 2 3" xfId="6735" xr:uid="{D58AF8F8-DFB8-40A9-956F-9FC1772C3D04}"/>
    <cellStyle name="20 % - Aksentti4 2 2 3" xfId="6734" xr:uid="{D733E92A-EE8E-43ED-8B94-1B4E29904684}"/>
    <cellStyle name="20 % - Aksentti4 2 3" xfId="43" xr:uid="{00000000-0005-0000-0000-00002E000000}"/>
    <cellStyle name="20 % - Aksentti4 2 3 2" xfId="44" xr:uid="{00000000-0005-0000-0000-00002F000000}"/>
    <cellStyle name="20 % - Aksentti4 2 3 2 2" xfId="45" xr:uid="{00000000-0005-0000-0000-000030000000}"/>
    <cellStyle name="20 % - Aksentti4 2 3 2 2 2" xfId="6739" xr:uid="{82798D37-B09A-453D-8A1C-D6F293C67DA6}"/>
    <cellStyle name="20 % - Aksentti4 2 3 2 3" xfId="6738" xr:uid="{C292D626-6D85-4E16-9638-1FB2FB8180B9}"/>
    <cellStyle name="20 % - Aksentti4 2 3 3" xfId="6737" xr:uid="{0B8D41EB-ADCF-44F5-81E6-B149279D8038}"/>
    <cellStyle name="20 % - Aksentti4 2 4" xfId="46" xr:uid="{00000000-0005-0000-0000-000031000000}"/>
    <cellStyle name="20 % - Aksentti4 2 4 2" xfId="47" xr:uid="{00000000-0005-0000-0000-000032000000}"/>
    <cellStyle name="20 % - Aksentti4 2 4 2 2" xfId="48" xr:uid="{00000000-0005-0000-0000-000033000000}"/>
    <cellStyle name="20 % - Aksentti4 2 4 2 2 2" xfId="6742" xr:uid="{766603EA-8654-41D9-9473-508F110A1019}"/>
    <cellStyle name="20 % - Aksentti4 2 4 2 3" xfId="6741" xr:uid="{71D534DC-62F8-4194-A45B-45B63714004C}"/>
    <cellStyle name="20 % - Aksentti4 2 4 3" xfId="6740" xr:uid="{7E929CA7-635B-42D5-A3C0-0304FD8564B7}"/>
    <cellStyle name="20 % - Aksentti4 2 5" xfId="49" xr:uid="{00000000-0005-0000-0000-000034000000}"/>
    <cellStyle name="20 % - Aksentti4 2 5 2" xfId="50" xr:uid="{00000000-0005-0000-0000-000035000000}"/>
    <cellStyle name="20 % - Aksentti4 2 5 2 2" xfId="6744" xr:uid="{48BA6FCE-FF58-4D98-8B89-7962E7776BA0}"/>
    <cellStyle name="20 % - Aksentti4 2 5 3" xfId="6743" xr:uid="{4B63102C-294B-4650-8F1D-B12E32150DC5}"/>
    <cellStyle name="20 % - Aksentti4 2 6" xfId="6275" xr:uid="{F0C08104-92AF-4FBA-94BC-0BDC3D6F402E}"/>
    <cellStyle name="20 % - Aksentti5 2" xfId="51" xr:uid="{00000000-0005-0000-0000-000036000000}"/>
    <cellStyle name="20 % - Aksentti5 2 2" xfId="52" xr:uid="{00000000-0005-0000-0000-000037000000}"/>
    <cellStyle name="20 % - Aksentti5 2 2 2" xfId="53" xr:uid="{00000000-0005-0000-0000-000038000000}"/>
    <cellStyle name="20 % - Aksentti5 2 2 2 2" xfId="54" xr:uid="{00000000-0005-0000-0000-000039000000}"/>
    <cellStyle name="20 % - Aksentti5 2 2 2 2 2" xfId="6747" xr:uid="{8E0FFE26-37A0-4FF6-9EF8-A425A139C5A9}"/>
    <cellStyle name="20 % - Aksentti5 2 2 2 3" xfId="6746" xr:uid="{E4C7F9EB-D4D0-4250-879C-E57E68C0469B}"/>
    <cellStyle name="20 % - Aksentti5 2 2 3" xfId="6745" xr:uid="{4541B61E-8A5B-49AA-8778-18C967EBC2D8}"/>
    <cellStyle name="20 % - Aksentti5 2 3" xfId="55" xr:uid="{00000000-0005-0000-0000-00003A000000}"/>
    <cellStyle name="20 % - Aksentti5 2 3 2" xfId="56" xr:uid="{00000000-0005-0000-0000-00003B000000}"/>
    <cellStyle name="20 % - Aksentti5 2 3 2 2" xfId="57" xr:uid="{00000000-0005-0000-0000-00003C000000}"/>
    <cellStyle name="20 % - Aksentti5 2 3 2 2 2" xfId="6750" xr:uid="{4AAC8E3D-BA00-4FFA-BBDA-2D0886271CC3}"/>
    <cellStyle name="20 % - Aksentti5 2 3 2 3" xfId="6749" xr:uid="{11B074CD-65A3-4D75-BC09-F2DC2F913B72}"/>
    <cellStyle name="20 % - Aksentti5 2 3 3" xfId="6748" xr:uid="{F63FEE55-2B2C-48A0-A2A2-74926C6CB877}"/>
    <cellStyle name="20 % - Aksentti5 2 4" xfId="58" xr:uid="{00000000-0005-0000-0000-00003D000000}"/>
    <cellStyle name="20 % - Aksentti5 2 4 2" xfId="59" xr:uid="{00000000-0005-0000-0000-00003E000000}"/>
    <cellStyle name="20 % - Aksentti5 2 4 2 2" xfId="60" xr:uid="{00000000-0005-0000-0000-00003F000000}"/>
    <cellStyle name="20 % - Aksentti5 2 4 2 2 2" xfId="6753" xr:uid="{9F1CDA0F-6BBA-4352-AE7D-060C4E1C9D20}"/>
    <cellStyle name="20 % - Aksentti5 2 4 2 3" xfId="6752" xr:uid="{F1F17E28-0226-4FDA-A4ED-44F70C739643}"/>
    <cellStyle name="20 % - Aksentti5 2 4 3" xfId="6751" xr:uid="{5C79A6FE-F0F4-4865-AD61-293DA37B5E0B}"/>
    <cellStyle name="20 % - Aksentti5 2 5" xfId="61" xr:uid="{00000000-0005-0000-0000-000040000000}"/>
    <cellStyle name="20 % - Aksentti5 2 5 2" xfId="62" xr:uid="{00000000-0005-0000-0000-000041000000}"/>
    <cellStyle name="20 % - Aksentti5 2 5 2 2" xfId="6755" xr:uid="{7349E82F-13E0-4328-BEF6-F7BA96D21DA8}"/>
    <cellStyle name="20 % - Aksentti5 2 5 3" xfId="6754" xr:uid="{DC2955A0-6384-4FA3-81FE-069E97EF2A77}"/>
    <cellStyle name="20 % - Aksentti5 2 6" xfId="6276" xr:uid="{E48C8D27-6128-4D73-A860-E8C65FB76940}"/>
    <cellStyle name="20 % - Aksentti6 2" xfId="63" xr:uid="{00000000-0005-0000-0000-000042000000}"/>
    <cellStyle name="20 % - Aksentti6 2 2" xfId="64" xr:uid="{00000000-0005-0000-0000-000043000000}"/>
    <cellStyle name="20 % - Aksentti6 2 2 2" xfId="65" xr:uid="{00000000-0005-0000-0000-000044000000}"/>
    <cellStyle name="20 % - Aksentti6 2 2 2 2" xfId="66" xr:uid="{00000000-0005-0000-0000-000045000000}"/>
    <cellStyle name="20 % - Aksentti6 2 2 2 2 2" xfId="6758" xr:uid="{F4024EB6-822E-4CCF-8584-1BB0962A30D1}"/>
    <cellStyle name="20 % - Aksentti6 2 2 2 3" xfId="6757" xr:uid="{9C10D50F-A46B-4E4E-925B-9B736CFF1685}"/>
    <cellStyle name="20 % - Aksentti6 2 2 3" xfId="6756" xr:uid="{BA97BC2E-EC4C-4D5D-9682-A5C4EED561DB}"/>
    <cellStyle name="20 % - Aksentti6 2 3" xfId="67" xr:uid="{00000000-0005-0000-0000-000046000000}"/>
    <cellStyle name="20 % - Aksentti6 2 3 2" xfId="68" xr:uid="{00000000-0005-0000-0000-000047000000}"/>
    <cellStyle name="20 % - Aksentti6 2 3 2 2" xfId="69" xr:uid="{00000000-0005-0000-0000-000048000000}"/>
    <cellStyle name="20 % - Aksentti6 2 3 2 2 2" xfId="6761" xr:uid="{357AB766-9541-4559-ADC9-971E07BBA4DD}"/>
    <cellStyle name="20 % - Aksentti6 2 3 2 3" xfId="6760" xr:uid="{C119CC6E-8CC0-4DC2-BF8F-9EE08C8DBCBC}"/>
    <cellStyle name="20 % - Aksentti6 2 3 3" xfId="6759" xr:uid="{C7AB97C5-7E2F-41DE-83A3-AF8DF35522C5}"/>
    <cellStyle name="20 % - Aksentti6 2 4" xfId="70" xr:uid="{00000000-0005-0000-0000-000049000000}"/>
    <cellStyle name="20 % - Aksentti6 2 4 2" xfId="71" xr:uid="{00000000-0005-0000-0000-00004A000000}"/>
    <cellStyle name="20 % - Aksentti6 2 4 2 2" xfId="72" xr:uid="{00000000-0005-0000-0000-00004B000000}"/>
    <cellStyle name="20 % - Aksentti6 2 4 2 2 2" xfId="6764" xr:uid="{6FA70EF3-019B-4469-9157-D786455AA11A}"/>
    <cellStyle name="20 % - Aksentti6 2 4 2 3" xfId="6763" xr:uid="{CBC4EC3D-A55A-4D83-ACD7-1ADC5D826DEC}"/>
    <cellStyle name="20 % - Aksentti6 2 4 3" xfId="6762" xr:uid="{E3A0E5BF-39EE-49B1-9292-48CDBADDC80E}"/>
    <cellStyle name="20 % - Aksentti6 2 5" xfId="73" xr:uid="{00000000-0005-0000-0000-00004C000000}"/>
    <cellStyle name="20 % - Aksentti6 2 5 2" xfId="74" xr:uid="{00000000-0005-0000-0000-00004D000000}"/>
    <cellStyle name="20 % - Aksentti6 2 5 2 2" xfId="6766" xr:uid="{CDD9B17F-4DF0-4F5A-856E-AD74242DA5D6}"/>
    <cellStyle name="20 % - Aksentti6 2 5 3" xfId="6765" xr:uid="{B4FE32D2-8167-4566-9DC2-4FE629D066DA}"/>
    <cellStyle name="20 % - Aksentti6 2 6" xfId="6277" xr:uid="{31E188E9-47E2-4944-82A9-2FE1BEE096D1}"/>
    <cellStyle name="20 % - Akzent1 10" xfId="75" xr:uid="{00000000-0005-0000-0000-00004E000000}"/>
    <cellStyle name="20 % - Akzent1 10 2" xfId="76" xr:uid="{00000000-0005-0000-0000-00004F000000}"/>
    <cellStyle name="20 % - Akzent1 10 2 2" xfId="77" xr:uid="{00000000-0005-0000-0000-000050000000}"/>
    <cellStyle name="20 % - Akzent1 10 2 2 2" xfId="6769" xr:uid="{094C34CF-9361-4083-94F7-6A4726728B2B}"/>
    <cellStyle name="20 % - Akzent1 10 2 3" xfId="6768" xr:uid="{96F477C8-4B01-4F86-839B-690EAA09FE93}"/>
    <cellStyle name="20 % - Akzent1 10 3" xfId="78" xr:uid="{00000000-0005-0000-0000-000051000000}"/>
    <cellStyle name="20 % - Akzent1 10 3 2" xfId="6770" xr:uid="{326C1639-1A9D-4F1B-B4D9-885D543CCC95}"/>
    <cellStyle name="20 % - Akzent1 10 4" xfId="6767" xr:uid="{E8DA7E7A-0208-4EF4-855D-EA51B99AF05B}"/>
    <cellStyle name="20 % - Akzent1 11" xfId="79" xr:uid="{00000000-0005-0000-0000-000052000000}"/>
    <cellStyle name="20 % - Akzent1 11 2" xfId="80" xr:uid="{00000000-0005-0000-0000-000053000000}"/>
    <cellStyle name="20 % - Akzent1 11 2 2" xfId="81" xr:uid="{00000000-0005-0000-0000-000054000000}"/>
    <cellStyle name="20 % - Akzent1 11 2 2 2" xfId="6773" xr:uid="{05E22BAA-74C8-486E-9271-08029AF28E9A}"/>
    <cellStyle name="20 % - Akzent1 11 2 3" xfId="6772" xr:uid="{D8D755D5-2A1B-4EB4-B144-D4A99B113DE2}"/>
    <cellStyle name="20 % - Akzent1 11 3" xfId="82" xr:uid="{00000000-0005-0000-0000-000055000000}"/>
    <cellStyle name="20 % - Akzent1 11 3 2" xfId="6774" xr:uid="{F91CA2D5-A5F6-47DD-9A50-AB3F1593D856}"/>
    <cellStyle name="20 % - Akzent1 11 4" xfId="6771" xr:uid="{60225532-0EEC-4BF1-BA60-CDD83243C6B3}"/>
    <cellStyle name="20 % - Akzent1 12" xfId="83" xr:uid="{00000000-0005-0000-0000-000056000000}"/>
    <cellStyle name="20 % - Akzent1 12 2" xfId="84" xr:uid="{00000000-0005-0000-0000-000057000000}"/>
    <cellStyle name="20 % - Akzent1 12 2 2" xfId="6776" xr:uid="{31470371-E638-4AE8-B13C-9815BF991764}"/>
    <cellStyle name="20 % - Akzent1 12 3" xfId="6775" xr:uid="{8A51B644-65CB-429A-962D-BB634EAE4EC8}"/>
    <cellStyle name="20 % - Akzent1 13" xfId="85" xr:uid="{00000000-0005-0000-0000-000058000000}"/>
    <cellStyle name="20 % - Akzent1 13 2" xfId="86" xr:uid="{00000000-0005-0000-0000-000059000000}"/>
    <cellStyle name="20 % - Akzent1 13 2 2" xfId="6778" xr:uid="{668BEE67-7116-4398-A8B1-9AC7475FE9AB}"/>
    <cellStyle name="20 % - Akzent1 13 3" xfId="6777" xr:uid="{63A448FB-4D17-4CBA-B47D-585A8EBF5FC8}"/>
    <cellStyle name="20 % - Akzent1 14" xfId="87" xr:uid="{00000000-0005-0000-0000-00005A000000}"/>
    <cellStyle name="20 % - Akzent1 14 2" xfId="88" xr:uid="{00000000-0005-0000-0000-00005B000000}"/>
    <cellStyle name="20 % - Akzent1 14 2 2" xfId="6780" xr:uid="{000BC4E6-03F2-47A1-9FF2-CA44B7F2FA1A}"/>
    <cellStyle name="20 % - Akzent1 14 3" xfId="6779" xr:uid="{488B95BC-B9A5-4E34-ACEA-CF94C08BFAD0}"/>
    <cellStyle name="20 % - Akzent1 15" xfId="89" xr:uid="{00000000-0005-0000-0000-00005C000000}"/>
    <cellStyle name="20 % - Akzent1 15 2" xfId="90" xr:uid="{00000000-0005-0000-0000-00005D000000}"/>
    <cellStyle name="20 % - Akzent1 15 2 2" xfId="6782" xr:uid="{927AF20B-2452-42C9-AC29-F93D553E5BA2}"/>
    <cellStyle name="20 % - Akzent1 15 3" xfId="6781" xr:uid="{B4512EAA-8AAA-43B0-B25C-99AEE98DAFFE}"/>
    <cellStyle name="20 % - Akzent1 16" xfId="91" xr:uid="{00000000-0005-0000-0000-00005E000000}"/>
    <cellStyle name="20 % - Akzent1 16 2" xfId="6783" xr:uid="{9E68C855-4377-49BB-838F-FAB8DCA1D8A0}"/>
    <cellStyle name="20 % - Akzent1 17" xfId="92" xr:uid="{00000000-0005-0000-0000-00005F000000}"/>
    <cellStyle name="20 % - Akzent1 17 2" xfId="6784" xr:uid="{43C5CCCB-182D-46B4-B79A-B53658A1A700}"/>
    <cellStyle name="20 % - Akzent1 2" xfId="93" xr:uid="{00000000-0005-0000-0000-000060000000}"/>
    <cellStyle name="20 % - Akzent1 2 2" xfId="94" xr:uid="{00000000-0005-0000-0000-000061000000}"/>
    <cellStyle name="20 % - Akzent1 2 2 2" xfId="6785" xr:uid="{12B77E12-3B4C-4658-BA53-E8C5F1945CFD}"/>
    <cellStyle name="20 % - Akzent1 2 3" xfId="95" xr:uid="{00000000-0005-0000-0000-000062000000}"/>
    <cellStyle name="20 % - Akzent1 2 3 2" xfId="6786" xr:uid="{B81E755B-72C9-4828-ACE3-01A1A7B43525}"/>
    <cellStyle name="20 % - Akzent1 2 4" xfId="96" xr:uid="{00000000-0005-0000-0000-000063000000}"/>
    <cellStyle name="20 % - Akzent1 2 4 2" xfId="6787" xr:uid="{2CD8407D-2C25-43D7-80F0-35E67256AEDC}"/>
    <cellStyle name="20 % - Akzent1 2 5" xfId="6278" xr:uid="{4CE324FA-1904-4803-8E9B-59323B33D30B}"/>
    <cellStyle name="20 % - Akzent1 3" xfId="97" xr:uid="{00000000-0005-0000-0000-000064000000}"/>
    <cellStyle name="20 % - Akzent1 3 2" xfId="98" xr:uid="{00000000-0005-0000-0000-000065000000}"/>
    <cellStyle name="20 % - Akzent1 3 2 2" xfId="6789" xr:uid="{E1A9BCDD-1A85-4A02-B1DE-9BD56183A538}"/>
    <cellStyle name="20 % - Akzent1 3 3" xfId="6788" xr:uid="{CB68B17E-F0A0-4040-A950-925D94ADD504}"/>
    <cellStyle name="20 % - Akzent1 4" xfId="99" xr:uid="{00000000-0005-0000-0000-000066000000}"/>
    <cellStyle name="20 % - Akzent1 4 2" xfId="100" xr:uid="{00000000-0005-0000-0000-000067000000}"/>
    <cellStyle name="20 % - Akzent1 4 2 2" xfId="6791" xr:uid="{F77EB468-F2A9-47B7-A04F-6CC30C1C24CE}"/>
    <cellStyle name="20 % - Akzent1 4 3" xfId="6790" xr:uid="{F0D372D5-CB36-46B2-98B1-8173B1C4DEB4}"/>
    <cellStyle name="20 % - Akzent1 5" xfId="101" xr:uid="{00000000-0005-0000-0000-000068000000}"/>
    <cellStyle name="20 % - Akzent1 5 2" xfId="102" xr:uid="{00000000-0005-0000-0000-000069000000}"/>
    <cellStyle name="20 % - Akzent1 5 2 2" xfId="103" xr:uid="{00000000-0005-0000-0000-00006A000000}"/>
    <cellStyle name="20 % - Akzent1 5 2 2 2" xfId="6794" xr:uid="{E5E03F9D-8918-472E-AA5F-2B76562A47A5}"/>
    <cellStyle name="20 % - Akzent1 5 2 3" xfId="6793" xr:uid="{F0AAC7AD-A30F-4CF7-9608-E000FF088F3C}"/>
    <cellStyle name="20 % - Akzent1 5 3" xfId="104" xr:uid="{00000000-0005-0000-0000-00006B000000}"/>
    <cellStyle name="20 % - Akzent1 5 3 2" xfId="6795" xr:uid="{2476A270-CE9E-42D7-BB14-EB52499DC137}"/>
    <cellStyle name="20 % - Akzent1 5 4" xfId="6792" xr:uid="{154CB0CE-2680-43A5-921D-0DFF0D04D2D8}"/>
    <cellStyle name="20 % - Akzent1 6" xfId="105" xr:uid="{00000000-0005-0000-0000-00006C000000}"/>
    <cellStyle name="20 % - Akzent1 6 2" xfId="106" xr:uid="{00000000-0005-0000-0000-00006D000000}"/>
    <cellStyle name="20 % - Akzent1 6 2 2" xfId="107" xr:uid="{00000000-0005-0000-0000-00006E000000}"/>
    <cellStyle name="20 % - Akzent1 6 2 2 2" xfId="6798" xr:uid="{7729DDC2-0018-4C0C-99D1-1B8673B45B43}"/>
    <cellStyle name="20 % - Akzent1 6 2 3" xfId="6797" xr:uid="{A351FBA1-25E4-4383-9A50-DB423E1DAC25}"/>
    <cellStyle name="20 % - Akzent1 6 3" xfId="108" xr:uid="{00000000-0005-0000-0000-00006F000000}"/>
    <cellStyle name="20 % - Akzent1 6 3 2" xfId="6799" xr:uid="{13846D5F-DED0-4556-8575-0C98A90B03F7}"/>
    <cellStyle name="20 % - Akzent1 6 4" xfId="6796" xr:uid="{301A0813-0EED-4A70-A31A-37B030DFBFF6}"/>
    <cellStyle name="20 % - Akzent1 7" xfId="109" xr:uid="{00000000-0005-0000-0000-000070000000}"/>
    <cellStyle name="20 % - Akzent1 7 2" xfId="110" xr:uid="{00000000-0005-0000-0000-000071000000}"/>
    <cellStyle name="20 % - Akzent1 7 2 2" xfId="111" xr:uid="{00000000-0005-0000-0000-000072000000}"/>
    <cellStyle name="20 % - Akzent1 7 2 2 2" xfId="6802" xr:uid="{D26912C0-8742-42EF-8D24-40A34066C29D}"/>
    <cellStyle name="20 % - Akzent1 7 2 3" xfId="6801" xr:uid="{A2A91B8A-8172-40F4-91C6-DBD76F177DE3}"/>
    <cellStyle name="20 % - Akzent1 7 3" xfId="112" xr:uid="{00000000-0005-0000-0000-000073000000}"/>
    <cellStyle name="20 % - Akzent1 7 3 2" xfId="6803" xr:uid="{77FD0F78-627A-46F0-B5CB-3FE9FA762CE3}"/>
    <cellStyle name="20 % - Akzent1 7 4" xfId="6800" xr:uid="{4DA2C9BB-8CDE-4D76-BF0C-9713681B6468}"/>
    <cellStyle name="20 % - Akzent1 8" xfId="113" xr:uid="{00000000-0005-0000-0000-000074000000}"/>
    <cellStyle name="20 % - Akzent1 8 2" xfId="114" xr:uid="{00000000-0005-0000-0000-000075000000}"/>
    <cellStyle name="20 % - Akzent1 8 2 2" xfId="115" xr:uid="{00000000-0005-0000-0000-000076000000}"/>
    <cellStyle name="20 % - Akzent1 8 2 2 2" xfId="6806" xr:uid="{5EE6291D-1C75-46D7-808D-59E39A61EE72}"/>
    <cellStyle name="20 % - Akzent1 8 2 3" xfId="6805" xr:uid="{B9EAF916-CF43-4557-972D-45C1A92A52E1}"/>
    <cellStyle name="20 % - Akzent1 8 3" xfId="116" xr:uid="{00000000-0005-0000-0000-000077000000}"/>
    <cellStyle name="20 % - Akzent1 8 3 2" xfId="6807" xr:uid="{A5537A18-EA97-4C6A-B493-4A38573F6D1D}"/>
    <cellStyle name="20 % - Akzent1 8 4" xfId="6804" xr:uid="{7FAC3C32-AB28-47A2-88CF-6C2DDB13BEF7}"/>
    <cellStyle name="20 % - Akzent1 9" xfId="117" xr:uid="{00000000-0005-0000-0000-000078000000}"/>
    <cellStyle name="20 % - Akzent1 9 2" xfId="118" xr:uid="{00000000-0005-0000-0000-000079000000}"/>
    <cellStyle name="20 % - Akzent1 9 2 2" xfId="119" xr:uid="{00000000-0005-0000-0000-00007A000000}"/>
    <cellStyle name="20 % - Akzent1 9 2 2 2" xfId="6810" xr:uid="{9609E23F-6DFE-4A0C-B27D-5D64861C590D}"/>
    <cellStyle name="20 % - Akzent1 9 2 3" xfId="6809" xr:uid="{A716BA5A-0823-4A47-9490-DEEAD38CA950}"/>
    <cellStyle name="20 % - Akzent1 9 3" xfId="120" xr:uid="{00000000-0005-0000-0000-00007B000000}"/>
    <cellStyle name="20 % - Akzent1 9 3 2" xfId="6811" xr:uid="{3EC69C5E-5DD4-4D17-9E55-862C2376FD20}"/>
    <cellStyle name="20 % - Akzent1 9 4" xfId="6808" xr:uid="{ED8699D5-A338-4C68-AA46-8920E0BB6781}"/>
    <cellStyle name="20 % - Akzent2 10" xfId="121" xr:uid="{00000000-0005-0000-0000-00007C000000}"/>
    <cellStyle name="20 % - Akzent2 10 2" xfId="122" xr:uid="{00000000-0005-0000-0000-00007D000000}"/>
    <cellStyle name="20 % - Akzent2 10 2 2" xfId="123" xr:uid="{00000000-0005-0000-0000-00007E000000}"/>
    <cellStyle name="20 % - Akzent2 10 2 2 2" xfId="6814" xr:uid="{CF2A3A55-BB80-4D75-BA9E-06A25F3309FF}"/>
    <cellStyle name="20 % - Akzent2 10 2 3" xfId="6813" xr:uid="{204633E7-118A-4713-9589-3C42B52A4F2D}"/>
    <cellStyle name="20 % - Akzent2 10 3" xfId="124" xr:uid="{00000000-0005-0000-0000-00007F000000}"/>
    <cellStyle name="20 % - Akzent2 10 3 2" xfId="6815" xr:uid="{A226B516-AD28-4FD4-9392-9BC169063864}"/>
    <cellStyle name="20 % - Akzent2 10 4" xfId="6812" xr:uid="{4001DBCE-614E-4808-8813-18DDA390192F}"/>
    <cellStyle name="20 % - Akzent2 11" xfId="125" xr:uid="{00000000-0005-0000-0000-000080000000}"/>
    <cellStyle name="20 % - Akzent2 11 2" xfId="126" xr:uid="{00000000-0005-0000-0000-000081000000}"/>
    <cellStyle name="20 % - Akzent2 11 2 2" xfId="127" xr:uid="{00000000-0005-0000-0000-000082000000}"/>
    <cellStyle name="20 % - Akzent2 11 2 2 2" xfId="6818" xr:uid="{C905D39E-0CFC-4707-9581-0D6776751F4C}"/>
    <cellStyle name="20 % - Akzent2 11 2 3" xfId="6817" xr:uid="{760D4706-761C-4A0E-92C6-8CDDF3457B00}"/>
    <cellStyle name="20 % - Akzent2 11 3" xfId="128" xr:uid="{00000000-0005-0000-0000-000083000000}"/>
    <cellStyle name="20 % - Akzent2 11 3 2" xfId="6819" xr:uid="{C9F0EA34-7393-419C-8FE3-C0A72EF1A057}"/>
    <cellStyle name="20 % - Akzent2 11 4" xfId="6816" xr:uid="{0594B71A-E11C-4C0F-8AC5-1ECA9684622F}"/>
    <cellStyle name="20 % - Akzent2 12" xfId="129" xr:uid="{00000000-0005-0000-0000-000084000000}"/>
    <cellStyle name="20 % - Akzent2 12 2" xfId="130" xr:uid="{00000000-0005-0000-0000-000085000000}"/>
    <cellStyle name="20 % - Akzent2 12 2 2" xfId="6821" xr:uid="{7FABCDCC-5391-4B40-BEAA-A96F1F93B23D}"/>
    <cellStyle name="20 % - Akzent2 12 3" xfId="6820" xr:uid="{7E64C770-F533-4095-85E6-26DC04B64ADD}"/>
    <cellStyle name="20 % - Akzent2 13" xfId="131" xr:uid="{00000000-0005-0000-0000-000086000000}"/>
    <cellStyle name="20 % - Akzent2 13 2" xfId="132" xr:uid="{00000000-0005-0000-0000-000087000000}"/>
    <cellStyle name="20 % - Akzent2 13 2 2" xfId="6823" xr:uid="{EC2C3C74-D689-466A-B424-ECD1732403A0}"/>
    <cellStyle name="20 % - Akzent2 13 3" xfId="6822" xr:uid="{F30D8F2A-1A53-409D-AD68-7A94DB8D5FB8}"/>
    <cellStyle name="20 % - Akzent2 14" xfId="133" xr:uid="{00000000-0005-0000-0000-000088000000}"/>
    <cellStyle name="20 % - Akzent2 14 2" xfId="134" xr:uid="{00000000-0005-0000-0000-000089000000}"/>
    <cellStyle name="20 % - Akzent2 14 2 2" xfId="6825" xr:uid="{3570BADF-EA09-4587-9BBD-0BEEFBF732AA}"/>
    <cellStyle name="20 % - Akzent2 14 3" xfId="6824" xr:uid="{D8C22381-E2B0-4BA6-8949-6CB324B3D736}"/>
    <cellStyle name="20 % - Akzent2 15" xfId="135" xr:uid="{00000000-0005-0000-0000-00008A000000}"/>
    <cellStyle name="20 % - Akzent2 15 2" xfId="136" xr:uid="{00000000-0005-0000-0000-00008B000000}"/>
    <cellStyle name="20 % - Akzent2 15 2 2" xfId="6827" xr:uid="{B1AC9C9D-80F5-4CE0-B12E-32CE75111E4B}"/>
    <cellStyle name="20 % - Akzent2 15 3" xfId="6826" xr:uid="{62B157E2-4337-484C-886C-B064D339150F}"/>
    <cellStyle name="20 % - Akzent2 16" xfId="137" xr:uid="{00000000-0005-0000-0000-00008C000000}"/>
    <cellStyle name="20 % - Akzent2 16 2" xfId="6828" xr:uid="{322F482D-20F7-4AE7-A099-61E60DAA9C82}"/>
    <cellStyle name="20 % - Akzent2 17" xfId="138" xr:uid="{00000000-0005-0000-0000-00008D000000}"/>
    <cellStyle name="20 % - Akzent2 17 2" xfId="6829" xr:uid="{810EB96A-3F5A-452A-A665-81B692A4ADA8}"/>
    <cellStyle name="20 % - Akzent2 2" xfId="139" xr:uid="{00000000-0005-0000-0000-00008E000000}"/>
    <cellStyle name="20 % - Akzent2 2 2" xfId="140" xr:uid="{00000000-0005-0000-0000-00008F000000}"/>
    <cellStyle name="20 % - Akzent2 2 2 2" xfId="6830" xr:uid="{A39DBFD6-07FF-4538-9612-996AB6518CBB}"/>
    <cellStyle name="20 % - Akzent2 2 3" xfId="141" xr:uid="{00000000-0005-0000-0000-000090000000}"/>
    <cellStyle name="20 % - Akzent2 2 3 2" xfId="6831" xr:uid="{99FED2B5-529F-4631-A0F1-818C549090DE}"/>
    <cellStyle name="20 % - Akzent2 2 4" xfId="142" xr:uid="{00000000-0005-0000-0000-000091000000}"/>
    <cellStyle name="20 % - Akzent2 2 4 2" xfId="6832" xr:uid="{2E6698E7-5DE7-4884-B02F-47D569A9B1F1}"/>
    <cellStyle name="20 % - Akzent2 2 5" xfId="6279" xr:uid="{2B703372-1B28-49FA-8632-9817EE9BA1B5}"/>
    <cellStyle name="20 % - Akzent2 3" xfId="143" xr:uid="{00000000-0005-0000-0000-000092000000}"/>
    <cellStyle name="20 % - Akzent2 3 2" xfId="144" xr:uid="{00000000-0005-0000-0000-000093000000}"/>
    <cellStyle name="20 % - Akzent2 3 2 2" xfId="6834" xr:uid="{0C752DED-8803-4EAA-ADF3-A5D62F0988A6}"/>
    <cellStyle name="20 % - Akzent2 3 3" xfId="6833" xr:uid="{1BACF7DD-1EC5-4E0F-B0C0-B974EA6B47EC}"/>
    <cellStyle name="20 % - Akzent2 4" xfId="145" xr:uid="{00000000-0005-0000-0000-000094000000}"/>
    <cellStyle name="20 % - Akzent2 4 2" xfId="146" xr:uid="{00000000-0005-0000-0000-000095000000}"/>
    <cellStyle name="20 % - Akzent2 4 2 2" xfId="6836" xr:uid="{B2C74CA8-0B5A-4363-859D-8320F1C8AF40}"/>
    <cellStyle name="20 % - Akzent2 4 3" xfId="6835" xr:uid="{ADBD26FC-04F5-4F73-88A2-F45270BD86CC}"/>
    <cellStyle name="20 % - Akzent2 5" xfId="147" xr:uid="{00000000-0005-0000-0000-000096000000}"/>
    <cellStyle name="20 % - Akzent2 5 2" xfId="148" xr:uid="{00000000-0005-0000-0000-000097000000}"/>
    <cellStyle name="20 % - Akzent2 5 2 2" xfId="149" xr:uid="{00000000-0005-0000-0000-000098000000}"/>
    <cellStyle name="20 % - Akzent2 5 2 2 2" xfId="6839" xr:uid="{8B907AEC-5A9A-4C15-9701-96112C4307D7}"/>
    <cellStyle name="20 % - Akzent2 5 2 3" xfId="6838" xr:uid="{E9AA961E-B06A-4A11-AA24-9E9E163D90EC}"/>
    <cellStyle name="20 % - Akzent2 5 3" xfId="150" xr:uid="{00000000-0005-0000-0000-000099000000}"/>
    <cellStyle name="20 % - Akzent2 5 3 2" xfId="6840" xr:uid="{E1704B03-F5CB-4E4E-B0FA-DAB0A158D500}"/>
    <cellStyle name="20 % - Akzent2 5 4" xfId="6837" xr:uid="{0C0D12DC-1575-422E-93C2-1B8A356C5E0E}"/>
    <cellStyle name="20 % - Akzent2 6" xfId="151" xr:uid="{00000000-0005-0000-0000-00009A000000}"/>
    <cellStyle name="20 % - Akzent2 6 2" xfId="152" xr:uid="{00000000-0005-0000-0000-00009B000000}"/>
    <cellStyle name="20 % - Akzent2 6 2 2" xfId="153" xr:uid="{00000000-0005-0000-0000-00009C000000}"/>
    <cellStyle name="20 % - Akzent2 6 2 2 2" xfId="6843" xr:uid="{548375B1-054C-4B47-9AD4-7D680AAEF76C}"/>
    <cellStyle name="20 % - Akzent2 6 2 3" xfId="6842" xr:uid="{3337A512-7588-4025-8ADC-CC90D461FB13}"/>
    <cellStyle name="20 % - Akzent2 6 3" xfId="154" xr:uid="{00000000-0005-0000-0000-00009D000000}"/>
    <cellStyle name="20 % - Akzent2 6 3 2" xfId="6844" xr:uid="{B38106C4-25AE-423C-AE62-0D153472084B}"/>
    <cellStyle name="20 % - Akzent2 6 4" xfId="6841" xr:uid="{6D90D0C7-7D6D-4EE5-A73C-7861B0EF3E6A}"/>
    <cellStyle name="20 % - Akzent2 7" xfId="155" xr:uid="{00000000-0005-0000-0000-00009E000000}"/>
    <cellStyle name="20 % - Akzent2 7 2" xfId="156" xr:uid="{00000000-0005-0000-0000-00009F000000}"/>
    <cellStyle name="20 % - Akzent2 7 2 2" xfId="157" xr:uid="{00000000-0005-0000-0000-0000A0000000}"/>
    <cellStyle name="20 % - Akzent2 7 2 2 2" xfId="6847" xr:uid="{1F6D0419-6D9D-485F-B0C9-BB629C4A9DEE}"/>
    <cellStyle name="20 % - Akzent2 7 2 3" xfId="6846" xr:uid="{0F11F778-185D-4D99-A811-A5FB7815AB19}"/>
    <cellStyle name="20 % - Akzent2 7 3" xfId="158" xr:uid="{00000000-0005-0000-0000-0000A1000000}"/>
    <cellStyle name="20 % - Akzent2 7 3 2" xfId="6848" xr:uid="{B6F24266-6BD0-420A-9535-83C8C0645640}"/>
    <cellStyle name="20 % - Akzent2 7 4" xfId="6845" xr:uid="{4640CF18-2285-491F-AF3F-59F5A49C0279}"/>
    <cellStyle name="20 % - Akzent2 8" xfId="159" xr:uid="{00000000-0005-0000-0000-0000A2000000}"/>
    <cellStyle name="20 % - Akzent2 8 2" xfId="160" xr:uid="{00000000-0005-0000-0000-0000A3000000}"/>
    <cellStyle name="20 % - Akzent2 8 2 2" xfId="161" xr:uid="{00000000-0005-0000-0000-0000A4000000}"/>
    <cellStyle name="20 % - Akzent2 8 2 2 2" xfId="6851" xr:uid="{FDA5B9EA-B68E-4DEB-8F79-3DB86C40EA2C}"/>
    <cellStyle name="20 % - Akzent2 8 2 3" xfId="6850" xr:uid="{F41D2E27-642D-41E3-81BB-6EF0A763A1F4}"/>
    <cellStyle name="20 % - Akzent2 8 3" xfId="162" xr:uid="{00000000-0005-0000-0000-0000A5000000}"/>
    <cellStyle name="20 % - Akzent2 8 3 2" xfId="6852" xr:uid="{36B5872B-2BC1-48BA-B68B-34086E540E39}"/>
    <cellStyle name="20 % - Akzent2 8 4" xfId="6849" xr:uid="{EEEFE39E-D973-4162-8E74-139B958E3A2D}"/>
    <cellStyle name="20 % - Akzent2 9" xfId="163" xr:uid="{00000000-0005-0000-0000-0000A6000000}"/>
    <cellStyle name="20 % - Akzent2 9 2" xfId="164" xr:uid="{00000000-0005-0000-0000-0000A7000000}"/>
    <cellStyle name="20 % - Akzent2 9 2 2" xfId="165" xr:uid="{00000000-0005-0000-0000-0000A8000000}"/>
    <cellStyle name="20 % - Akzent2 9 2 2 2" xfId="6855" xr:uid="{2B2C68CD-7E22-4588-B846-80A99630CFFC}"/>
    <cellStyle name="20 % - Akzent2 9 2 3" xfId="6854" xr:uid="{4B5C075E-4B95-45E7-ABB8-1776707BA2FC}"/>
    <cellStyle name="20 % - Akzent2 9 3" xfId="166" xr:uid="{00000000-0005-0000-0000-0000A9000000}"/>
    <cellStyle name="20 % - Akzent2 9 3 2" xfId="6856" xr:uid="{F170A899-8345-4D44-B1F4-8A799F8414E1}"/>
    <cellStyle name="20 % - Akzent2 9 4" xfId="6853" xr:uid="{A4882F16-A7F3-4596-B201-DE91C5485101}"/>
    <cellStyle name="20 % - Akzent3 10" xfId="167" xr:uid="{00000000-0005-0000-0000-0000AA000000}"/>
    <cellStyle name="20 % - Akzent3 10 2" xfId="168" xr:uid="{00000000-0005-0000-0000-0000AB000000}"/>
    <cellStyle name="20 % - Akzent3 10 2 2" xfId="169" xr:uid="{00000000-0005-0000-0000-0000AC000000}"/>
    <cellStyle name="20 % - Akzent3 10 2 2 2" xfId="6859" xr:uid="{24AB21D6-D264-4F61-AF37-5F79BA6291D9}"/>
    <cellStyle name="20 % - Akzent3 10 2 3" xfId="6858" xr:uid="{C8D91E93-366D-4BD3-9ED8-D40571188A4A}"/>
    <cellStyle name="20 % - Akzent3 10 3" xfId="170" xr:uid="{00000000-0005-0000-0000-0000AD000000}"/>
    <cellStyle name="20 % - Akzent3 10 3 2" xfId="6860" xr:uid="{F0C48494-2BD9-4416-A36B-A0EA420CC841}"/>
    <cellStyle name="20 % - Akzent3 10 4" xfId="6857" xr:uid="{4AB94A83-6CAD-46A8-890E-92357EF8AD10}"/>
    <cellStyle name="20 % - Akzent3 11" xfId="171" xr:uid="{00000000-0005-0000-0000-0000AE000000}"/>
    <cellStyle name="20 % - Akzent3 11 2" xfId="172" xr:uid="{00000000-0005-0000-0000-0000AF000000}"/>
    <cellStyle name="20 % - Akzent3 11 2 2" xfId="173" xr:uid="{00000000-0005-0000-0000-0000B0000000}"/>
    <cellStyle name="20 % - Akzent3 11 2 2 2" xfId="6863" xr:uid="{959A8D98-8F86-4040-A1AC-D474235BB230}"/>
    <cellStyle name="20 % - Akzent3 11 2 3" xfId="6862" xr:uid="{5E958BCD-1AD8-4687-9851-F65B8987A81E}"/>
    <cellStyle name="20 % - Akzent3 11 3" xfId="174" xr:uid="{00000000-0005-0000-0000-0000B1000000}"/>
    <cellStyle name="20 % - Akzent3 11 3 2" xfId="6864" xr:uid="{E1489B7E-006A-4466-BEEE-303D2E7B7ED7}"/>
    <cellStyle name="20 % - Akzent3 11 4" xfId="6861" xr:uid="{3988CBD9-3C42-4E0B-8F62-08E9304CA424}"/>
    <cellStyle name="20 % - Akzent3 12" xfId="175" xr:uid="{00000000-0005-0000-0000-0000B2000000}"/>
    <cellStyle name="20 % - Akzent3 12 2" xfId="176" xr:uid="{00000000-0005-0000-0000-0000B3000000}"/>
    <cellStyle name="20 % - Akzent3 12 2 2" xfId="6866" xr:uid="{77264D7A-C202-423C-BFD0-55AF77FF9D7D}"/>
    <cellStyle name="20 % - Akzent3 12 3" xfId="6865" xr:uid="{1779F69A-7CBA-4F2E-A9F6-207CB866B961}"/>
    <cellStyle name="20 % - Akzent3 13" xfId="177" xr:uid="{00000000-0005-0000-0000-0000B4000000}"/>
    <cellStyle name="20 % - Akzent3 13 2" xfId="178" xr:uid="{00000000-0005-0000-0000-0000B5000000}"/>
    <cellStyle name="20 % - Akzent3 13 2 2" xfId="6868" xr:uid="{C8B3478E-3281-4DCA-A0AC-7296CC8DFE35}"/>
    <cellStyle name="20 % - Akzent3 13 3" xfId="6867" xr:uid="{4A6ABD10-2B27-4A39-B6B2-4410FEDE6BCD}"/>
    <cellStyle name="20 % - Akzent3 14" xfId="179" xr:uid="{00000000-0005-0000-0000-0000B6000000}"/>
    <cellStyle name="20 % - Akzent3 14 2" xfId="180" xr:uid="{00000000-0005-0000-0000-0000B7000000}"/>
    <cellStyle name="20 % - Akzent3 14 2 2" xfId="6870" xr:uid="{9F9D33ED-2644-4690-B747-74A22CE77DE6}"/>
    <cellStyle name="20 % - Akzent3 14 3" xfId="6869" xr:uid="{84E2D3A9-55E8-4C21-882A-7C8711C05619}"/>
    <cellStyle name="20 % - Akzent3 15" xfId="181" xr:uid="{00000000-0005-0000-0000-0000B8000000}"/>
    <cellStyle name="20 % - Akzent3 15 2" xfId="182" xr:uid="{00000000-0005-0000-0000-0000B9000000}"/>
    <cellStyle name="20 % - Akzent3 15 2 2" xfId="6872" xr:uid="{60E34265-CA06-4D40-B3F4-A36EFDC1BA93}"/>
    <cellStyle name="20 % - Akzent3 15 3" xfId="6871" xr:uid="{76D7417F-3887-4943-BB02-D1941191E05B}"/>
    <cellStyle name="20 % - Akzent3 16" xfId="183" xr:uid="{00000000-0005-0000-0000-0000BA000000}"/>
    <cellStyle name="20 % - Akzent3 16 2" xfId="6873" xr:uid="{60DCE440-E6C4-4F64-8E9F-9781B47CF8F9}"/>
    <cellStyle name="20 % - Akzent3 17" xfId="184" xr:uid="{00000000-0005-0000-0000-0000BB000000}"/>
    <cellStyle name="20 % - Akzent3 17 2" xfId="6874" xr:uid="{BA2D4B2B-15FA-4266-81FF-5CCC70C80DA5}"/>
    <cellStyle name="20 % - Akzent3 2" xfId="185" xr:uid="{00000000-0005-0000-0000-0000BC000000}"/>
    <cellStyle name="20 % - Akzent3 2 2" xfId="186" xr:uid="{00000000-0005-0000-0000-0000BD000000}"/>
    <cellStyle name="20 % - Akzent3 2 2 2" xfId="6875" xr:uid="{76AB620D-8921-43CA-8226-C1138A4DE777}"/>
    <cellStyle name="20 % - Akzent3 2 3" xfId="187" xr:uid="{00000000-0005-0000-0000-0000BE000000}"/>
    <cellStyle name="20 % - Akzent3 2 3 2" xfId="6876" xr:uid="{E16DDB77-B92D-4857-9ADD-13A351B5E940}"/>
    <cellStyle name="20 % - Akzent3 2 4" xfId="188" xr:uid="{00000000-0005-0000-0000-0000BF000000}"/>
    <cellStyle name="20 % - Akzent3 2 4 2" xfId="6877" xr:uid="{D138FB22-8CA2-4109-9699-0CDB7F388C38}"/>
    <cellStyle name="20 % - Akzent3 2 5" xfId="6280" xr:uid="{A854AD67-3B25-4A6E-ACB0-67C802EA9F4C}"/>
    <cellStyle name="20 % - Akzent3 3" xfId="189" xr:uid="{00000000-0005-0000-0000-0000C0000000}"/>
    <cellStyle name="20 % - Akzent3 3 2" xfId="190" xr:uid="{00000000-0005-0000-0000-0000C1000000}"/>
    <cellStyle name="20 % - Akzent3 3 2 2" xfId="6879" xr:uid="{1CD4D035-AB7A-408A-98BE-2D4095F57C85}"/>
    <cellStyle name="20 % - Akzent3 3 3" xfId="6878" xr:uid="{ED5C77C6-ABC8-4A30-8793-E1D423A0DBF0}"/>
    <cellStyle name="20 % - Akzent3 4" xfId="191" xr:uid="{00000000-0005-0000-0000-0000C2000000}"/>
    <cellStyle name="20 % - Akzent3 4 2" xfId="192" xr:uid="{00000000-0005-0000-0000-0000C3000000}"/>
    <cellStyle name="20 % - Akzent3 4 2 2" xfId="6881" xr:uid="{1D2090F0-DF77-44F3-8196-11710A58D2CC}"/>
    <cellStyle name="20 % - Akzent3 4 3" xfId="6880" xr:uid="{438C5761-B736-4622-B077-EF988F91E575}"/>
    <cellStyle name="20 % - Akzent3 5" xfId="193" xr:uid="{00000000-0005-0000-0000-0000C4000000}"/>
    <cellStyle name="20 % - Akzent3 5 2" xfId="194" xr:uid="{00000000-0005-0000-0000-0000C5000000}"/>
    <cellStyle name="20 % - Akzent3 5 2 2" xfId="195" xr:uid="{00000000-0005-0000-0000-0000C6000000}"/>
    <cellStyle name="20 % - Akzent3 5 2 2 2" xfId="6884" xr:uid="{AAC9FFAB-0165-4DD7-A7E9-A245694A04CF}"/>
    <cellStyle name="20 % - Akzent3 5 2 3" xfId="6883" xr:uid="{7B6920D1-E373-4378-895F-23860446AC47}"/>
    <cellStyle name="20 % - Akzent3 5 3" xfId="196" xr:uid="{00000000-0005-0000-0000-0000C7000000}"/>
    <cellStyle name="20 % - Akzent3 5 3 2" xfId="6885" xr:uid="{4C94FB85-9F3F-434B-8B47-1ABF450534E9}"/>
    <cellStyle name="20 % - Akzent3 5 4" xfId="6882" xr:uid="{EACCB0F0-B945-438B-8073-00B31FF667F4}"/>
    <cellStyle name="20 % - Akzent3 6" xfId="197" xr:uid="{00000000-0005-0000-0000-0000C8000000}"/>
    <cellStyle name="20 % - Akzent3 6 2" xfId="198" xr:uid="{00000000-0005-0000-0000-0000C9000000}"/>
    <cellStyle name="20 % - Akzent3 6 2 2" xfId="199" xr:uid="{00000000-0005-0000-0000-0000CA000000}"/>
    <cellStyle name="20 % - Akzent3 6 2 2 2" xfId="6888" xr:uid="{81187A97-821A-4BD5-AC9C-4799BEBE74CD}"/>
    <cellStyle name="20 % - Akzent3 6 2 3" xfId="6887" xr:uid="{EA7A6CC0-EE57-4262-A612-97EAE4A67395}"/>
    <cellStyle name="20 % - Akzent3 6 3" xfId="200" xr:uid="{00000000-0005-0000-0000-0000CB000000}"/>
    <cellStyle name="20 % - Akzent3 6 3 2" xfId="6889" xr:uid="{F5FA44E0-37A4-4551-A6B2-1CE46C63BBE5}"/>
    <cellStyle name="20 % - Akzent3 6 4" xfId="6886" xr:uid="{6F99188F-DEA7-4584-9E80-6708C3E7E164}"/>
    <cellStyle name="20 % - Akzent3 7" xfId="201" xr:uid="{00000000-0005-0000-0000-0000CC000000}"/>
    <cellStyle name="20 % - Akzent3 7 2" xfId="202" xr:uid="{00000000-0005-0000-0000-0000CD000000}"/>
    <cellStyle name="20 % - Akzent3 7 2 2" xfId="203" xr:uid="{00000000-0005-0000-0000-0000CE000000}"/>
    <cellStyle name="20 % - Akzent3 7 2 2 2" xfId="6892" xr:uid="{644C72EC-10C3-431D-892D-B5B18085B13B}"/>
    <cellStyle name="20 % - Akzent3 7 2 3" xfId="6891" xr:uid="{4349CCB3-9B70-468F-8682-57A8323C7FC9}"/>
    <cellStyle name="20 % - Akzent3 7 3" xfId="204" xr:uid="{00000000-0005-0000-0000-0000CF000000}"/>
    <cellStyle name="20 % - Akzent3 7 3 2" xfId="6893" xr:uid="{6C0F4669-8940-4D78-9532-917303E7FC0B}"/>
    <cellStyle name="20 % - Akzent3 7 4" xfId="6890" xr:uid="{6EE156CD-6C25-4672-B4B5-DB60CFBA3329}"/>
    <cellStyle name="20 % - Akzent3 8" xfId="205" xr:uid="{00000000-0005-0000-0000-0000D0000000}"/>
    <cellStyle name="20 % - Akzent3 8 2" xfId="206" xr:uid="{00000000-0005-0000-0000-0000D1000000}"/>
    <cellStyle name="20 % - Akzent3 8 2 2" xfId="207" xr:uid="{00000000-0005-0000-0000-0000D2000000}"/>
    <cellStyle name="20 % - Akzent3 8 2 2 2" xfId="6896" xr:uid="{FA95C71D-1AEA-48D0-A46B-1CA383B466F1}"/>
    <cellStyle name="20 % - Akzent3 8 2 3" xfId="6895" xr:uid="{062CE4A6-5903-4B53-8CBD-97BF963D520A}"/>
    <cellStyle name="20 % - Akzent3 8 3" xfId="208" xr:uid="{00000000-0005-0000-0000-0000D3000000}"/>
    <cellStyle name="20 % - Akzent3 8 3 2" xfId="6897" xr:uid="{AF6C8F08-B751-4445-9B58-12FF426624AB}"/>
    <cellStyle name="20 % - Akzent3 8 4" xfId="6894" xr:uid="{3CF05F63-FE7D-4211-BCBB-82EF8246F04C}"/>
    <cellStyle name="20 % - Akzent3 9" xfId="209" xr:uid="{00000000-0005-0000-0000-0000D4000000}"/>
    <cellStyle name="20 % - Akzent3 9 2" xfId="210" xr:uid="{00000000-0005-0000-0000-0000D5000000}"/>
    <cellStyle name="20 % - Akzent3 9 2 2" xfId="211" xr:uid="{00000000-0005-0000-0000-0000D6000000}"/>
    <cellStyle name="20 % - Akzent3 9 2 2 2" xfId="6900" xr:uid="{2B7AF2DC-AB7D-4586-AB92-24F5955CE84C}"/>
    <cellStyle name="20 % - Akzent3 9 2 3" xfId="6899" xr:uid="{C2BA615F-481B-4F11-88EA-7EBDB650ABB4}"/>
    <cellStyle name="20 % - Akzent3 9 3" xfId="212" xr:uid="{00000000-0005-0000-0000-0000D7000000}"/>
    <cellStyle name="20 % - Akzent3 9 3 2" xfId="6901" xr:uid="{967EC586-4508-44E5-84D2-64F0A1615B65}"/>
    <cellStyle name="20 % - Akzent3 9 4" xfId="6898" xr:uid="{D838ED54-D126-4528-AB02-05E0F78FF356}"/>
    <cellStyle name="20 % - Akzent4 10" xfId="213" xr:uid="{00000000-0005-0000-0000-0000D8000000}"/>
    <cellStyle name="20 % - Akzent4 10 2" xfId="214" xr:uid="{00000000-0005-0000-0000-0000D9000000}"/>
    <cellStyle name="20 % - Akzent4 10 2 2" xfId="215" xr:uid="{00000000-0005-0000-0000-0000DA000000}"/>
    <cellStyle name="20 % - Akzent4 10 2 2 2" xfId="6904" xr:uid="{24F21A47-E9B4-4678-A499-77A20EFBB1A8}"/>
    <cellStyle name="20 % - Akzent4 10 2 3" xfId="6903" xr:uid="{ED1F5B90-F343-487B-8A23-AA0779621D11}"/>
    <cellStyle name="20 % - Akzent4 10 3" xfId="216" xr:uid="{00000000-0005-0000-0000-0000DB000000}"/>
    <cellStyle name="20 % - Akzent4 10 3 2" xfId="6905" xr:uid="{48BA9863-7FC8-4F64-9A2C-476DCDEAE7EF}"/>
    <cellStyle name="20 % - Akzent4 10 4" xfId="6902" xr:uid="{465A60DD-9809-4D12-A502-3BAEDB377887}"/>
    <cellStyle name="20 % - Akzent4 11" xfId="217" xr:uid="{00000000-0005-0000-0000-0000DC000000}"/>
    <cellStyle name="20 % - Akzent4 11 2" xfId="218" xr:uid="{00000000-0005-0000-0000-0000DD000000}"/>
    <cellStyle name="20 % - Akzent4 11 2 2" xfId="219" xr:uid="{00000000-0005-0000-0000-0000DE000000}"/>
    <cellStyle name="20 % - Akzent4 11 2 2 2" xfId="6908" xr:uid="{51EE9D3E-AF8B-48DF-9387-C94EEB06AFA3}"/>
    <cellStyle name="20 % - Akzent4 11 2 3" xfId="6907" xr:uid="{D27D62DE-76F6-4E63-B449-50D1E5E13DF0}"/>
    <cellStyle name="20 % - Akzent4 11 3" xfId="220" xr:uid="{00000000-0005-0000-0000-0000DF000000}"/>
    <cellStyle name="20 % - Akzent4 11 3 2" xfId="6909" xr:uid="{EBC72DBF-F1E2-4FFB-B36C-0FA884AA1532}"/>
    <cellStyle name="20 % - Akzent4 11 4" xfId="6906" xr:uid="{3B238E7E-8F04-4FE9-9C3F-B97FAE3F4708}"/>
    <cellStyle name="20 % - Akzent4 12" xfId="221" xr:uid="{00000000-0005-0000-0000-0000E0000000}"/>
    <cellStyle name="20 % - Akzent4 12 2" xfId="222" xr:uid="{00000000-0005-0000-0000-0000E1000000}"/>
    <cellStyle name="20 % - Akzent4 12 2 2" xfId="6911" xr:uid="{8D009C22-7D6D-4296-9FB0-D0224C47EEFB}"/>
    <cellStyle name="20 % - Akzent4 12 3" xfId="6910" xr:uid="{25B14FAD-31DA-4A62-848A-3EE5E13647FC}"/>
    <cellStyle name="20 % - Akzent4 13" xfId="223" xr:uid="{00000000-0005-0000-0000-0000E2000000}"/>
    <cellStyle name="20 % - Akzent4 13 2" xfId="224" xr:uid="{00000000-0005-0000-0000-0000E3000000}"/>
    <cellStyle name="20 % - Akzent4 13 2 2" xfId="6913" xr:uid="{630F2ACF-C5FD-416E-A708-C7FBEF9603BC}"/>
    <cellStyle name="20 % - Akzent4 13 3" xfId="6912" xr:uid="{2580ED2D-1FA1-4790-920F-9CF23B396E8D}"/>
    <cellStyle name="20 % - Akzent4 14" xfId="225" xr:uid="{00000000-0005-0000-0000-0000E4000000}"/>
    <cellStyle name="20 % - Akzent4 14 2" xfId="226" xr:uid="{00000000-0005-0000-0000-0000E5000000}"/>
    <cellStyle name="20 % - Akzent4 14 2 2" xfId="6915" xr:uid="{8DC6F217-3C85-490E-8802-FD47D4D83E28}"/>
    <cellStyle name="20 % - Akzent4 14 3" xfId="6914" xr:uid="{1F94271C-EA9A-4DDC-8A35-7A8F6F284964}"/>
    <cellStyle name="20 % - Akzent4 15" xfId="227" xr:uid="{00000000-0005-0000-0000-0000E6000000}"/>
    <cellStyle name="20 % - Akzent4 15 2" xfId="228" xr:uid="{00000000-0005-0000-0000-0000E7000000}"/>
    <cellStyle name="20 % - Akzent4 15 2 2" xfId="6917" xr:uid="{61C4DC03-211B-4E7D-A5E2-0E5D089BFB02}"/>
    <cellStyle name="20 % - Akzent4 15 3" xfId="6916" xr:uid="{E5E39440-7B28-4B38-932E-115ACE4EE84A}"/>
    <cellStyle name="20 % - Akzent4 16" xfId="229" xr:uid="{00000000-0005-0000-0000-0000E8000000}"/>
    <cellStyle name="20 % - Akzent4 16 2" xfId="6918" xr:uid="{B219ED97-4E03-42F1-BCA1-4E1BE1C938B4}"/>
    <cellStyle name="20 % - Akzent4 17" xfId="230" xr:uid="{00000000-0005-0000-0000-0000E9000000}"/>
    <cellStyle name="20 % - Akzent4 17 2" xfId="6919" xr:uid="{AFA8CF4B-4419-4A58-801C-97798BBC1BE0}"/>
    <cellStyle name="20 % - Akzent4 2" xfId="231" xr:uid="{00000000-0005-0000-0000-0000EA000000}"/>
    <cellStyle name="20 % - Akzent4 2 2" xfId="232" xr:uid="{00000000-0005-0000-0000-0000EB000000}"/>
    <cellStyle name="20 % - Akzent4 2 2 2" xfId="6920" xr:uid="{639F44ED-1DBE-4503-90CC-770F2BA3E1D9}"/>
    <cellStyle name="20 % - Akzent4 2 3" xfId="233" xr:uid="{00000000-0005-0000-0000-0000EC000000}"/>
    <cellStyle name="20 % - Akzent4 2 3 2" xfId="6921" xr:uid="{CE017104-E953-42C1-B1F0-FFB7507EC62B}"/>
    <cellStyle name="20 % - Akzent4 2 4" xfId="234" xr:uid="{00000000-0005-0000-0000-0000ED000000}"/>
    <cellStyle name="20 % - Akzent4 2 4 2" xfId="6922" xr:uid="{C5BB1281-FCAF-4BD4-ADDB-5855AEA02462}"/>
    <cellStyle name="20 % - Akzent4 2 5" xfId="6281" xr:uid="{827F3465-D54F-48DE-A767-2641D049BF94}"/>
    <cellStyle name="20 % - Akzent4 3" xfId="235" xr:uid="{00000000-0005-0000-0000-0000EE000000}"/>
    <cellStyle name="20 % - Akzent4 3 2" xfId="236" xr:uid="{00000000-0005-0000-0000-0000EF000000}"/>
    <cellStyle name="20 % - Akzent4 3 2 2" xfId="6924" xr:uid="{4E289106-5891-4AAE-8A7A-EF30F1305A46}"/>
    <cellStyle name="20 % - Akzent4 3 3" xfId="6923" xr:uid="{4ABD6FF7-8FD5-4562-8E4D-627E222B5A15}"/>
    <cellStyle name="20 % - Akzent4 4" xfId="237" xr:uid="{00000000-0005-0000-0000-0000F0000000}"/>
    <cellStyle name="20 % - Akzent4 4 2" xfId="238" xr:uid="{00000000-0005-0000-0000-0000F1000000}"/>
    <cellStyle name="20 % - Akzent4 4 2 2" xfId="6926" xr:uid="{DDDC2965-E6B4-4110-8E34-CEE6E8DE3FE8}"/>
    <cellStyle name="20 % - Akzent4 4 3" xfId="6925" xr:uid="{40B8A238-04C2-4C88-AF28-09256E16BF55}"/>
    <cellStyle name="20 % - Akzent4 5" xfId="239" xr:uid="{00000000-0005-0000-0000-0000F2000000}"/>
    <cellStyle name="20 % - Akzent4 5 2" xfId="240" xr:uid="{00000000-0005-0000-0000-0000F3000000}"/>
    <cellStyle name="20 % - Akzent4 5 2 2" xfId="241" xr:uid="{00000000-0005-0000-0000-0000F4000000}"/>
    <cellStyle name="20 % - Akzent4 5 2 2 2" xfId="6929" xr:uid="{93E79D29-CED0-42BF-9F06-4327D5902565}"/>
    <cellStyle name="20 % - Akzent4 5 2 3" xfId="6928" xr:uid="{4204E444-087C-4A5E-AECD-B743820A14E0}"/>
    <cellStyle name="20 % - Akzent4 5 3" xfId="242" xr:uid="{00000000-0005-0000-0000-0000F5000000}"/>
    <cellStyle name="20 % - Akzent4 5 3 2" xfId="6930" xr:uid="{64095C5E-76CD-4C05-A40C-831BEB58FA60}"/>
    <cellStyle name="20 % - Akzent4 5 4" xfId="6927" xr:uid="{6828F6A9-A0D2-4341-ABFF-EF52000AAB60}"/>
    <cellStyle name="20 % - Akzent4 6" xfId="243" xr:uid="{00000000-0005-0000-0000-0000F6000000}"/>
    <cellStyle name="20 % - Akzent4 6 2" xfId="244" xr:uid="{00000000-0005-0000-0000-0000F7000000}"/>
    <cellStyle name="20 % - Akzent4 6 2 2" xfId="245" xr:uid="{00000000-0005-0000-0000-0000F8000000}"/>
    <cellStyle name="20 % - Akzent4 6 2 2 2" xfId="6933" xr:uid="{434E4CD5-0D93-4FD3-9944-AE39FD685DAA}"/>
    <cellStyle name="20 % - Akzent4 6 2 3" xfId="6932" xr:uid="{91567795-E65E-45AC-A33F-C48268DF1453}"/>
    <cellStyle name="20 % - Akzent4 6 3" xfId="246" xr:uid="{00000000-0005-0000-0000-0000F9000000}"/>
    <cellStyle name="20 % - Akzent4 6 3 2" xfId="6934" xr:uid="{C0B39ECD-7409-416E-BE6E-D7A03CAC6DCD}"/>
    <cellStyle name="20 % - Akzent4 6 4" xfId="6931" xr:uid="{1D7E9AAF-97F3-4E3C-94F3-92C175FFFA51}"/>
    <cellStyle name="20 % - Akzent4 7" xfId="247" xr:uid="{00000000-0005-0000-0000-0000FA000000}"/>
    <cellStyle name="20 % - Akzent4 7 2" xfId="248" xr:uid="{00000000-0005-0000-0000-0000FB000000}"/>
    <cellStyle name="20 % - Akzent4 7 2 2" xfId="249" xr:uid="{00000000-0005-0000-0000-0000FC000000}"/>
    <cellStyle name="20 % - Akzent4 7 2 2 2" xfId="6937" xr:uid="{9F83EA3E-C9A1-461C-A724-5C5576CD1962}"/>
    <cellStyle name="20 % - Akzent4 7 2 3" xfId="6936" xr:uid="{3E439FDB-AC9C-4772-AA52-86A225222FFC}"/>
    <cellStyle name="20 % - Akzent4 7 3" xfId="250" xr:uid="{00000000-0005-0000-0000-0000FD000000}"/>
    <cellStyle name="20 % - Akzent4 7 3 2" xfId="6938" xr:uid="{B3D2B608-2A99-4470-98A4-23E14B3A8D11}"/>
    <cellStyle name="20 % - Akzent4 7 4" xfId="6935" xr:uid="{CEB4635A-63D7-47DB-9072-04837264EFF6}"/>
    <cellStyle name="20 % - Akzent4 8" xfId="251" xr:uid="{00000000-0005-0000-0000-0000FE000000}"/>
    <cellStyle name="20 % - Akzent4 8 2" xfId="252" xr:uid="{00000000-0005-0000-0000-0000FF000000}"/>
    <cellStyle name="20 % - Akzent4 8 2 2" xfId="253" xr:uid="{00000000-0005-0000-0000-000000010000}"/>
    <cellStyle name="20 % - Akzent4 8 2 2 2" xfId="6941" xr:uid="{561C50E6-FD8B-4B28-B5FD-21E656425682}"/>
    <cellStyle name="20 % - Akzent4 8 2 3" xfId="6940" xr:uid="{F767188C-B114-445A-B5E2-EE465DFFABDE}"/>
    <cellStyle name="20 % - Akzent4 8 3" xfId="254" xr:uid="{00000000-0005-0000-0000-000001010000}"/>
    <cellStyle name="20 % - Akzent4 8 3 2" xfId="6942" xr:uid="{977538EE-0CFD-4809-BB00-0D747FF21222}"/>
    <cellStyle name="20 % - Akzent4 8 4" xfId="6939" xr:uid="{4DEBA449-9D56-4138-AF99-55826FF6E63D}"/>
    <cellStyle name="20 % - Akzent4 9" xfId="255" xr:uid="{00000000-0005-0000-0000-000002010000}"/>
    <cellStyle name="20 % - Akzent4 9 2" xfId="256" xr:uid="{00000000-0005-0000-0000-000003010000}"/>
    <cellStyle name="20 % - Akzent4 9 2 2" xfId="257" xr:uid="{00000000-0005-0000-0000-000004010000}"/>
    <cellStyle name="20 % - Akzent4 9 2 2 2" xfId="6945" xr:uid="{ABA0C04E-D463-4D50-BE70-17FA818288AF}"/>
    <cellStyle name="20 % - Akzent4 9 2 3" xfId="6944" xr:uid="{600B75F1-6457-4900-8D64-69E30354FF6E}"/>
    <cellStyle name="20 % - Akzent4 9 3" xfId="258" xr:uid="{00000000-0005-0000-0000-000005010000}"/>
    <cellStyle name="20 % - Akzent4 9 3 2" xfId="6946" xr:uid="{37F66B4C-BEED-4B50-BE0E-5F4AD35F82D8}"/>
    <cellStyle name="20 % - Akzent4 9 4" xfId="6943" xr:uid="{6B3DC9E2-6F68-4D8D-A36B-A1ECB7EAD697}"/>
    <cellStyle name="20 % - Akzent5 10" xfId="259" xr:uid="{00000000-0005-0000-0000-000006010000}"/>
    <cellStyle name="20 % - Akzent5 10 2" xfId="260" xr:uid="{00000000-0005-0000-0000-000007010000}"/>
    <cellStyle name="20 % - Akzent5 10 2 2" xfId="261" xr:uid="{00000000-0005-0000-0000-000008010000}"/>
    <cellStyle name="20 % - Akzent5 10 2 2 2" xfId="6949" xr:uid="{8E7F9BD3-C390-441A-A329-CC4CBB0E0C9B}"/>
    <cellStyle name="20 % - Akzent5 10 2 3" xfId="6948" xr:uid="{CAC9ADAC-AF2F-4DDA-BF0F-B21ADAE5ED03}"/>
    <cellStyle name="20 % - Akzent5 10 3" xfId="262" xr:uid="{00000000-0005-0000-0000-000009010000}"/>
    <cellStyle name="20 % - Akzent5 10 3 2" xfId="6950" xr:uid="{8B7EA94F-5874-40E6-9657-690DFD84F498}"/>
    <cellStyle name="20 % - Akzent5 10 4" xfId="6947" xr:uid="{65EEB510-3CEF-4FDA-B514-7049DA29868D}"/>
    <cellStyle name="20 % - Akzent5 11" xfId="263" xr:uid="{00000000-0005-0000-0000-00000A010000}"/>
    <cellStyle name="20 % - Akzent5 11 2" xfId="264" xr:uid="{00000000-0005-0000-0000-00000B010000}"/>
    <cellStyle name="20 % - Akzent5 11 2 2" xfId="265" xr:uid="{00000000-0005-0000-0000-00000C010000}"/>
    <cellStyle name="20 % - Akzent5 11 2 2 2" xfId="6953" xr:uid="{BAA77E29-31D4-4E7C-AD19-17EADC43D57E}"/>
    <cellStyle name="20 % - Akzent5 11 2 3" xfId="6952" xr:uid="{1728B984-A66A-4F8F-A19E-68AD2E858672}"/>
    <cellStyle name="20 % - Akzent5 11 3" xfId="266" xr:uid="{00000000-0005-0000-0000-00000D010000}"/>
    <cellStyle name="20 % - Akzent5 11 3 2" xfId="6954" xr:uid="{A510BE68-8F4B-421A-8F1C-8092B0EDAAEB}"/>
    <cellStyle name="20 % - Akzent5 11 4" xfId="6951" xr:uid="{FE6193A8-BC74-47E0-A129-FF01B7359873}"/>
    <cellStyle name="20 % - Akzent5 12" xfId="267" xr:uid="{00000000-0005-0000-0000-00000E010000}"/>
    <cellStyle name="20 % - Akzent5 12 2" xfId="268" xr:uid="{00000000-0005-0000-0000-00000F010000}"/>
    <cellStyle name="20 % - Akzent5 12 2 2" xfId="6956" xr:uid="{32043B77-E24E-478C-B0CD-6A1C4F5ED14C}"/>
    <cellStyle name="20 % - Akzent5 12 3" xfId="6955" xr:uid="{7B4D4FFF-94C8-4A7E-8308-ABBBA4687961}"/>
    <cellStyle name="20 % - Akzent5 13" xfId="269" xr:uid="{00000000-0005-0000-0000-000010010000}"/>
    <cellStyle name="20 % - Akzent5 13 2" xfId="270" xr:uid="{00000000-0005-0000-0000-000011010000}"/>
    <cellStyle name="20 % - Akzent5 13 2 2" xfId="6958" xr:uid="{9910F431-E94F-4603-94A8-1FE19862676B}"/>
    <cellStyle name="20 % - Akzent5 13 3" xfId="6957" xr:uid="{C0B880C3-2675-4EED-8391-50AA5A57DC90}"/>
    <cellStyle name="20 % - Akzent5 14" xfId="271" xr:uid="{00000000-0005-0000-0000-000012010000}"/>
    <cellStyle name="20 % - Akzent5 14 2" xfId="272" xr:uid="{00000000-0005-0000-0000-000013010000}"/>
    <cellStyle name="20 % - Akzent5 14 2 2" xfId="6960" xr:uid="{D8C1CC92-838D-415C-AD50-7CD1A8BE7A29}"/>
    <cellStyle name="20 % - Akzent5 14 3" xfId="6959" xr:uid="{4B6A333D-BB28-42A2-92D8-C233594989F5}"/>
    <cellStyle name="20 % - Akzent5 15" xfId="273" xr:uid="{00000000-0005-0000-0000-000014010000}"/>
    <cellStyle name="20 % - Akzent5 15 2" xfId="274" xr:uid="{00000000-0005-0000-0000-000015010000}"/>
    <cellStyle name="20 % - Akzent5 15 2 2" xfId="6962" xr:uid="{C540D4C3-4E56-4F2E-A334-E5FEBDB1E3EF}"/>
    <cellStyle name="20 % - Akzent5 15 3" xfId="6961" xr:uid="{D25BA046-89B3-4B44-A029-02B5E71126FC}"/>
    <cellStyle name="20 % - Akzent5 16" xfId="275" xr:uid="{00000000-0005-0000-0000-000016010000}"/>
    <cellStyle name="20 % - Akzent5 16 2" xfId="6963" xr:uid="{66919BE9-FC20-4ED6-A887-C2C0D99593DD}"/>
    <cellStyle name="20 % - Akzent5 17" xfId="276" xr:uid="{00000000-0005-0000-0000-000017010000}"/>
    <cellStyle name="20 % - Akzent5 17 2" xfId="6964" xr:uid="{26891319-8ABC-4EB5-93ED-9CD87865ED45}"/>
    <cellStyle name="20 % - Akzent5 2" xfId="277" xr:uid="{00000000-0005-0000-0000-000018010000}"/>
    <cellStyle name="20 % - Akzent5 2 2" xfId="278" xr:uid="{00000000-0005-0000-0000-000019010000}"/>
    <cellStyle name="20 % - Akzent5 2 2 2" xfId="6965" xr:uid="{B16E9A9B-DF75-4591-A18D-8BD3E520816E}"/>
    <cellStyle name="20 % - Akzent5 2 3" xfId="279" xr:uid="{00000000-0005-0000-0000-00001A010000}"/>
    <cellStyle name="20 % - Akzent5 2 3 2" xfId="6966" xr:uid="{4641EBAA-E887-42DB-AB07-3C544236859C}"/>
    <cellStyle name="20 % - Akzent5 2 4" xfId="280" xr:uid="{00000000-0005-0000-0000-00001B010000}"/>
    <cellStyle name="20 % - Akzent5 2 4 2" xfId="6967" xr:uid="{5BF272C5-93E8-4952-96CB-CC282C43FC7F}"/>
    <cellStyle name="20 % - Akzent5 2 5" xfId="6282" xr:uid="{F445369E-C647-465C-8C38-F7547F6337FF}"/>
    <cellStyle name="20 % - Akzent5 3" xfId="281" xr:uid="{00000000-0005-0000-0000-00001C010000}"/>
    <cellStyle name="20 % - Akzent5 3 2" xfId="282" xr:uid="{00000000-0005-0000-0000-00001D010000}"/>
    <cellStyle name="20 % - Akzent5 3 2 2" xfId="6969" xr:uid="{BA03183E-1D40-40EA-9CC2-9FED6FBBAF8E}"/>
    <cellStyle name="20 % - Akzent5 3 3" xfId="6968" xr:uid="{5345F01B-99A3-469E-8E95-4A94D277B5AA}"/>
    <cellStyle name="20 % - Akzent5 4" xfId="283" xr:uid="{00000000-0005-0000-0000-00001E010000}"/>
    <cellStyle name="20 % - Akzent5 4 2" xfId="284" xr:uid="{00000000-0005-0000-0000-00001F010000}"/>
    <cellStyle name="20 % - Akzent5 4 2 2" xfId="6971" xr:uid="{B4F1BA7A-C3B7-4242-8230-9B53A3D28EC0}"/>
    <cellStyle name="20 % - Akzent5 4 3" xfId="6970" xr:uid="{A5C88970-874C-4FE8-B57B-BA22A49F5789}"/>
    <cellStyle name="20 % - Akzent5 5" xfId="285" xr:uid="{00000000-0005-0000-0000-000020010000}"/>
    <cellStyle name="20 % - Akzent5 5 2" xfId="286" xr:uid="{00000000-0005-0000-0000-000021010000}"/>
    <cellStyle name="20 % - Akzent5 5 2 2" xfId="287" xr:uid="{00000000-0005-0000-0000-000022010000}"/>
    <cellStyle name="20 % - Akzent5 5 2 2 2" xfId="6974" xr:uid="{0AF80BAA-E4DE-4054-A50D-57862E61E564}"/>
    <cellStyle name="20 % - Akzent5 5 2 3" xfId="6973" xr:uid="{0C2AB894-B985-4C05-A5EB-7B82CF79E0D6}"/>
    <cellStyle name="20 % - Akzent5 5 3" xfId="288" xr:uid="{00000000-0005-0000-0000-000023010000}"/>
    <cellStyle name="20 % - Akzent5 5 3 2" xfId="6975" xr:uid="{DC76D471-8E62-4CD7-8F79-09D24C71B0F7}"/>
    <cellStyle name="20 % - Akzent5 5 4" xfId="6972" xr:uid="{7072FB5A-D9FA-47EB-A07F-8D70EAF1635B}"/>
    <cellStyle name="20 % - Akzent5 6" xfId="289" xr:uid="{00000000-0005-0000-0000-000024010000}"/>
    <cellStyle name="20 % - Akzent5 6 2" xfId="290" xr:uid="{00000000-0005-0000-0000-000025010000}"/>
    <cellStyle name="20 % - Akzent5 6 2 2" xfId="291" xr:uid="{00000000-0005-0000-0000-000026010000}"/>
    <cellStyle name="20 % - Akzent5 6 2 2 2" xfId="6978" xr:uid="{D4DA8261-3DD0-4C57-B207-9FA68FB5A988}"/>
    <cellStyle name="20 % - Akzent5 6 2 3" xfId="6977" xr:uid="{D795477B-8F58-449C-B07F-E3047B240864}"/>
    <cellStyle name="20 % - Akzent5 6 3" xfId="292" xr:uid="{00000000-0005-0000-0000-000027010000}"/>
    <cellStyle name="20 % - Akzent5 6 3 2" xfId="6979" xr:uid="{94C79553-8968-4107-BD68-1F90958AB59F}"/>
    <cellStyle name="20 % - Akzent5 6 4" xfId="6976" xr:uid="{734DEE53-ABDD-4E3F-8C30-A8AF12C952FB}"/>
    <cellStyle name="20 % - Akzent5 7" xfId="293" xr:uid="{00000000-0005-0000-0000-000028010000}"/>
    <cellStyle name="20 % - Akzent5 7 2" xfId="294" xr:uid="{00000000-0005-0000-0000-000029010000}"/>
    <cellStyle name="20 % - Akzent5 7 2 2" xfId="295" xr:uid="{00000000-0005-0000-0000-00002A010000}"/>
    <cellStyle name="20 % - Akzent5 7 2 2 2" xfId="6982" xr:uid="{38043532-9365-42C8-A330-562A95D6EDBA}"/>
    <cellStyle name="20 % - Akzent5 7 2 3" xfId="6981" xr:uid="{27615154-5BA8-4ED4-878A-D61BF25DFD47}"/>
    <cellStyle name="20 % - Akzent5 7 3" xfId="296" xr:uid="{00000000-0005-0000-0000-00002B010000}"/>
    <cellStyle name="20 % - Akzent5 7 3 2" xfId="6983" xr:uid="{8F63A538-E951-4CF9-B42E-2645AD2F71BF}"/>
    <cellStyle name="20 % - Akzent5 7 4" xfId="6980" xr:uid="{5043BE9F-4D99-499A-8543-CA54E3414B96}"/>
    <cellStyle name="20 % - Akzent5 8" xfId="297" xr:uid="{00000000-0005-0000-0000-00002C010000}"/>
    <cellStyle name="20 % - Akzent5 8 2" xfId="298" xr:uid="{00000000-0005-0000-0000-00002D010000}"/>
    <cellStyle name="20 % - Akzent5 8 2 2" xfId="299" xr:uid="{00000000-0005-0000-0000-00002E010000}"/>
    <cellStyle name="20 % - Akzent5 8 2 2 2" xfId="6986" xr:uid="{3CFDC8FA-2D10-4877-A4A2-EE12BE37636A}"/>
    <cellStyle name="20 % - Akzent5 8 2 3" xfId="6985" xr:uid="{E85F70FD-BFD5-4F1E-B721-513F82DEB69F}"/>
    <cellStyle name="20 % - Akzent5 8 3" xfId="300" xr:uid="{00000000-0005-0000-0000-00002F010000}"/>
    <cellStyle name="20 % - Akzent5 8 3 2" xfId="6987" xr:uid="{8FBBA421-ED13-4197-B63F-C4FE5BD48A5B}"/>
    <cellStyle name="20 % - Akzent5 8 4" xfId="6984" xr:uid="{58DF55F4-598A-4785-88CE-2420DF0782EB}"/>
    <cellStyle name="20 % - Akzent5 9" xfId="301" xr:uid="{00000000-0005-0000-0000-000030010000}"/>
    <cellStyle name="20 % - Akzent5 9 2" xfId="302" xr:uid="{00000000-0005-0000-0000-000031010000}"/>
    <cellStyle name="20 % - Akzent5 9 2 2" xfId="303" xr:uid="{00000000-0005-0000-0000-000032010000}"/>
    <cellStyle name="20 % - Akzent5 9 2 2 2" xfId="6990" xr:uid="{ADFBF061-AFC8-4CD0-8FCC-BF3B0F3A4E2F}"/>
    <cellStyle name="20 % - Akzent5 9 2 3" xfId="6989" xr:uid="{0A3FE8FA-7CD0-46E0-AB0B-577AF5AFF023}"/>
    <cellStyle name="20 % - Akzent5 9 3" xfId="304" xr:uid="{00000000-0005-0000-0000-000033010000}"/>
    <cellStyle name="20 % - Akzent5 9 3 2" xfId="6991" xr:uid="{683A7D30-0EBB-4B66-A565-FE6BC807B283}"/>
    <cellStyle name="20 % - Akzent5 9 4" xfId="6988" xr:uid="{5E636305-EB28-4D4A-93DD-A19029AFB1FE}"/>
    <cellStyle name="20 % - Akzent6 10" xfId="305" xr:uid="{00000000-0005-0000-0000-000034010000}"/>
    <cellStyle name="20 % - Akzent6 10 2" xfId="306" xr:uid="{00000000-0005-0000-0000-000035010000}"/>
    <cellStyle name="20 % - Akzent6 10 2 2" xfId="307" xr:uid="{00000000-0005-0000-0000-000036010000}"/>
    <cellStyle name="20 % - Akzent6 10 2 2 2" xfId="6994" xr:uid="{D7F4B501-76F1-4132-B63F-6EC09778903D}"/>
    <cellStyle name="20 % - Akzent6 10 2 3" xfId="6993" xr:uid="{6663F8EB-10FD-402B-9CEB-6988B83BF1DB}"/>
    <cellStyle name="20 % - Akzent6 10 3" xfId="308" xr:uid="{00000000-0005-0000-0000-000037010000}"/>
    <cellStyle name="20 % - Akzent6 10 3 2" xfId="6995" xr:uid="{6396137D-ED1A-403A-B3C0-7BF2356B3C7C}"/>
    <cellStyle name="20 % - Akzent6 10 4" xfId="6992" xr:uid="{3C99116D-526B-49C3-89FC-1C414E5AE90A}"/>
    <cellStyle name="20 % - Akzent6 11" xfId="309" xr:uid="{00000000-0005-0000-0000-000038010000}"/>
    <cellStyle name="20 % - Akzent6 11 2" xfId="310" xr:uid="{00000000-0005-0000-0000-000039010000}"/>
    <cellStyle name="20 % - Akzent6 11 2 2" xfId="311" xr:uid="{00000000-0005-0000-0000-00003A010000}"/>
    <cellStyle name="20 % - Akzent6 11 2 2 2" xfId="6998" xr:uid="{FF10D12C-9969-481B-B5DB-FFD6326976AA}"/>
    <cellStyle name="20 % - Akzent6 11 2 3" xfId="6997" xr:uid="{D45A957D-D579-40F3-B678-BB0C5FB2438C}"/>
    <cellStyle name="20 % - Akzent6 11 3" xfId="312" xr:uid="{00000000-0005-0000-0000-00003B010000}"/>
    <cellStyle name="20 % - Akzent6 11 3 2" xfId="6999" xr:uid="{8FC4C668-5F32-4BAE-891C-FD5FBE632856}"/>
    <cellStyle name="20 % - Akzent6 11 4" xfId="6996" xr:uid="{5C431B49-4B78-4512-867A-FA0CBC40E6DE}"/>
    <cellStyle name="20 % - Akzent6 12" xfId="313" xr:uid="{00000000-0005-0000-0000-00003C010000}"/>
    <cellStyle name="20 % - Akzent6 12 2" xfId="314" xr:uid="{00000000-0005-0000-0000-00003D010000}"/>
    <cellStyle name="20 % - Akzent6 12 2 2" xfId="7001" xr:uid="{76D817F5-0D84-44C9-A74E-F74398B2B188}"/>
    <cellStyle name="20 % - Akzent6 12 3" xfId="7000" xr:uid="{D9558FAB-1D08-44D3-8C3E-98DFB5132899}"/>
    <cellStyle name="20 % - Akzent6 13" xfId="315" xr:uid="{00000000-0005-0000-0000-00003E010000}"/>
    <cellStyle name="20 % - Akzent6 13 2" xfId="316" xr:uid="{00000000-0005-0000-0000-00003F010000}"/>
    <cellStyle name="20 % - Akzent6 13 2 2" xfId="7003" xr:uid="{7F2AB2F0-107D-4912-9761-E5EEB96BD34D}"/>
    <cellStyle name="20 % - Akzent6 13 3" xfId="7002" xr:uid="{087C37A1-A82B-45D2-8BBD-3BE3F0F1FE6D}"/>
    <cellStyle name="20 % - Akzent6 14" xfId="317" xr:uid="{00000000-0005-0000-0000-000040010000}"/>
    <cellStyle name="20 % - Akzent6 14 2" xfId="318" xr:uid="{00000000-0005-0000-0000-000041010000}"/>
    <cellStyle name="20 % - Akzent6 14 2 2" xfId="7005" xr:uid="{B0DFC294-A91E-4891-A0EA-FCC1C8FA47D8}"/>
    <cellStyle name="20 % - Akzent6 14 3" xfId="7004" xr:uid="{6B9A4B49-0C25-40DC-AC7C-E0B80596F1FE}"/>
    <cellStyle name="20 % - Akzent6 15" xfId="319" xr:uid="{00000000-0005-0000-0000-000042010000}"/>
    <cellStyle name="20 % - Akzent6 15 2" xfId="320" xr:uid="{00000000-0005-0000-0000-000043010000}"/>
    <cellStyle name="20 % - Akzent6 15 2 2" xfId="7007" xr:uid="{5145E5F9-8928-4953-9ADA-21F979A10E83}"/>
    <cellStyle name="20 % - Akzent6 15 3" xfId="7006" xr:uid="{A15A54BA-C2BB-4B0C-BE21-E8BB7720F137}"/>
    <cellStyle name="20 % - Akzent6 16" xfId="321" xr:uid="{00000000-0005-0000-0000-000044010000}"/>
    <cellStyle name="20 % - Akzent6 16 2" xfId="7008" xr:uid="{5FC258DE-D53F-4A23-A0B2-051B73460064}"/>
    <cellStyle name="20 % - Akzent6 17" xfId="322" xr:uid="{00000000-0005-0000-0000-000045010000}"/>
    <cellStyle name="20 % - Akzent6 17 2" xfId="7009" xr:uid="{77D926DD-E9AA-4BA7-B1E0-0FE786956EC9}"/>
    <cellStyle name="20 % - Akzent6 2" xfId="323" xr:uid="{00000000-0005-0000-0000-000046010000}"/>
    <cellStyle name="20 % - Akzent6 2 2" xfId="324" xr:uid="{00000000-0005-0000-0000-000047010000}"/>
    <cellStyle name="20 % - Akzent6 2 2 2" xfId="7010" xr:uid="{EDF84126-2FA9-4A29-B218-71233F425ABC}"/>
    <cellStyle name="20 % - Akzent6 2 3" xfId="325" xr:uid="{00000000-0005-0000-0000-000048010000}"/>
    <cellStyle name="20 % - Akzent6 2 3 2" xfId="7011" xr:uid="{9704539D-DED1-491E-B177-314DA767BEB0}"/>
    <cellStyle name="20 % - Akzent6 2 4" xfId="326" xr:uid="{00000000-0005-0000-0000-000049010000}"/>
    <cellStyle name="20 % - Akzent6 2 4 2" xfId="7012" xr:uid="{BC7518DA-E990-4230-9A03-69FF961C9846}"/>
    <cellStyle name="20 % - Akzent6 2 5" xfId="6283" xr:uid="{34AC75BE-57C8-4F20-91BA-393EAECF9C77}"/>
    <cellStyle name="20 % - Akzent6 3" xfId="327" xr:uid="{00000000-0005-0000-0000-00004A010000}"/>
    <cellStyle name="20 % - Akzent6 3 2" xfId="328" xr:uid="{00000000-0005-0000-0000-00004B010000}"/>
    <cellStyle name="20 % - Akzent6 3 2 2" xfId="7014" xr:uid="{31CA2E77-E5D0-4C30-9551-88D4D0013C93}"/>
    <cellStyle name="20 % - Akzent6 3 3" xfId="7013" xr:uid="{10DF4BF2-AB1B-42A5-9B04-6A74892A3737}"/>
    <cellStyle name="20 % - Akzent6 4" xfId="329" xr:uid="{00000000-0005-0000-0000-00004C010000}"/>
    <cellStyle name="20 % - Akzent6 4 2" xfId="330" xr:uid="{00000000-0005-0000-0000-00004D010000}"/>
    <cellStyle name="20 % - Akzent6 4 2 2" xfId="7016" xr:uid="{91C268CD-9D25-4C44-94F9-36D4EEF3760B}"/>
    <cellStyle name="20 % - Akzent6 4 3" xfId="7015" xr:uid="{3A5C5E61-5A08-4B84-B1F2-84C922189A62}"/>
    <cellStyle name="20 % - Akzent6 5" xfId="331" xr:uid="{00000000-0005-0000-0000-00004E010000}"/>
    <cellStyle name="20 % - Akzent6 5 2" xfId="332" xr:uid="{00000000-0005-0000-0000-00004F010000}"/>
    <cellStyle name="20 % - Akzent6 5 2 2" xfId="333" xr:uid="{00000000-0005-0000-0000-000050010000}"/>
    <cellStyle name="20 % - Akzent6 5 2 2 2" xfId="7019" xr:uid="{48E77D2F-46BC-4283-A20D-AFADAF8DA0E6}"/>
    <cellStyle name="20 % - Akzent6 5 2 3" xfId="7018" xr:uid="{5F2C81BB-B45A-4BF2-B067-938A9C89249A}"/>
    <cellStyle name="20 % - Akzent6 5 3" xfId="334" xr:uid="{00000000-0005-0000-0000-000051010000}"/>
    <cellStyle name="20 % - Akzent6 5 3 2" xfId="7020" xr:uid="{680E8402-24FC-4453-8A8C-886DBB1C6417}"/>
    <cellStyle name="20 % - Akzent6 5 4" xfId="7017" xr:uid="{655A01FC-B1FB-4766-9AD0-9BA41D70EB12}"/>
    <cellStyle name="20 % - Akzent6 6" xfId="335" xr:uid="{00000000-0005-0000-0000-000052010000}"/>
    <cellStyle name="20 % - Akzent6 6 2" xfId="336" xr:uid="{00000000-0005-0000-0000-000053010000}"/>
    <cellStyle name="20 % - Akzent6 6 2 2" xfId="337" xr:uid="{00000000-0005-0000-0000-000054010000}"/>
    <cellStyle name="20 % - Akzent6 6 2 2 2" xfId="7023" xr:uid="{B33339B7-2780-45AD-9DB1-01AAEE7DDE5E}"/>
    <cellStyle name="20 % - Akzent6 6 2 3" xfId="7022" xr:uid="{B3F38095-C37E-460A-AFFD-6C9B672A9CCC}"/>
    <cellStyle name="20 % - Akzent6 6 3" xfId="338" xr:uid="{00000000-0005-0000-0000-000055010000}"/>
    <cellStyle name="20 % - Akzent6 6 3 2" xfId="7024" xr:uid="{4B3AB86B-5641-4E54-9CF4-12DFAE85A88B}"/>
    <cellStyle name="20 % - Akzent6 6 4" xfId="7021" xr:uid="{76D68BCE-4F9C-45DB-8123-25E4CB5CA734}"/>
    <cellStyle name="20 % - Akzent6 7" xfId="339" xr:uid="{00000000-0005-0000-0000-000056010000}"/>
    <cellStyle name="20 % - Akzent6 7 2" xfId="340" xr:uid="{00000000-0005-0000-0000-000057010000}"/>
    <cellStyle name="20 % - Akzent6 7 2 2" xfId="341" xr:uid="{00000000-0005-0000-0000-000058010000}"/>
    <cellStyle name="20 % - Akzent6 7 2 2 2" xfId="7027" xr:uid="{9B65A354-7C6E-4873-973A-0811D668ABCA}"/>
    <cellStyle name="20 % - Akzent6 7 2 3" xfId="7026" xr:uid="{FFE824F0-DA90-4536-897B-AAB91D537A21}"/>
    <cellStyle name="20 % - Akzent6 7 3" xfId="342" xr:uid="{00000000-0005-0000-0000-000059010000}"/>
    <cellStyle name="20 % - Akzent6 7 3 2" xfId="7028" xr:uid="{4544CD67-CAAB-480E-B637-DE25D7DEE8B2}"/>
    <cellStyle name="20 % - Akzent6 7 4" xfId="7025" xr:uid="{CCCE0146-6295-4B52-BAF5-5BE19E1F527F}"/>
    <cellStyle name="20 % - Akzent6 8" xfId="343" xr:uid="{00000000-0005-0000-0000-00005A010000}"/>
    <cellStyle name="20 % - Akzent6 8 2" xfId="344" xr:uid="{00000000-0005-0000-0000-00005B010000}"/>
    <cellStyle name="20 % - Akzent6 8 2 2" xfId="345" xr:uid="{00000000-0005-0000-0000-00005C010000}"/>
    <cellStyle name="20 % - Akzent6 8 2 2 2" xfId="7031" xr:uid="{3C91F3CC-084B-4FF0-B2B9-FCBC57195AC9}"/>
    <cellStyle name="20 % - Akzent6 8 2 3" xfId="7030" xr:uid="{A03316AF-2D45-4B2B-9DE7-371C9515BAF3}"/>
    <cellStyle name="20 % - Akzent6 8 3" xfId="346" xr:uid="{00000000-0005-0000-0000-00005D010000}"/>
    <cellStyle name="20 % - Akzent6 8 3 2" xfId="7032" xr:uid="{F716E3B0-40F5-4995-A078-BD65D0D8869B}"/>
    <cellStyle name="20 % - Akzent6 8 4" xfId="7029" xr:uid="{713FD38A-511A-4157-BEBF-995AFF9DC182}"/>
    <cellStyle name="20 % - Akzent6 9" xfId="347" xr:uid="{00000000-0005-0000-0000-00005E010000}"/>
    <cellStyle name="20 % - Akzent6 9 2" xfId="348" xr:uid="{00000000-0005-0000-0000-00005F010000}"/>
    <cellStyle name="20 % - Akzent6 9 2 2" xfId="349" xr:uid="{00000000-0005-0000-0000-000060010000}"/>
    <cellStyle name="20 % - Akzent6 9 2 2 2" xfId="7035" xr:uid="{F4CEC3F8-8482-4E78-B875-50D108A6DAFB}"/>
    <cellStyle name="20 % - Akzent6 9 2 3" xfId="7034" xr:uid="{6F28D67A-3C75-45A7-BE99-A913FE0B0DC9}"/>
    <cellStyle name="20 % - Akzent6 9 3" xfId="350" xr:uid="{00000000-0005-0000-0000-000061010000}"/>
    <cellStyle name="20 % - Akzent6 9 3 2" xfId="7036" xr:uid="{657BA4FC-3456-4BEF-8001-8A6CFBDA208C}"/>
    <cellStyle name="20 % - Akzent6 9 4" xfId="7033" xr:uid="{877CFF82-DAD1-4FE5-A2EB-952F8FCE2638}"/>
    <cellStyle name="20% - Accent1 2" xfId="351" xr:uid="{00000000-0005-0000-0000-000062010000}"/>
    <cellStyle name="20% - Accent1 2 2" xfId="352" xr:uid="{00000000-0005-0000-0000-000063010000}"/>
    <cellStyle name="20% - Accent1 2 2 2" xfId="353" xr:uid="{00000000-0005-0000-0000-000064010000}"/>
    <cellStyle name="20% - Accent1 2 2 2 2" xfId="7039" xr:uid="{769B8394-DB83-482C-A226-DBA5F9387C08}"/>
    <cellStyle name="20% - Accent1 2 2 3" xfId="7038" xr:uid="{E02413F3-5D12-45D1-9A5C-5DAFB221217E}"/>
    <cellStyle name="20% - Accent1 2 3" xfId="7037" xr:uid="{7CAD3299-2F53-470A-9368-0AC7EE70F0CE}"/>
    <cellStyle name="20% - Accent2 2" xfId="354" xr:uid="{00000000-0005-0000-0000-000065010000}"/>
    <cellStyle name="20% - Accent2 2 2" xfId="355" xr:uid="{00000000-0005-0000-0000-000066010000}"/>
    <cellStyle name="20% - Accent2 2 2 2" xfId="356" xr:uid="{00000000-0005-0000-0000-000067010000}"/>
    <cellStyle name="20% - Accent2 2 2 2 2" xfId="7042" xr:uid="{B4FC376A-612C-4D97-909B-0622751812B4}"/>
    <cellStyle name="20% - Accent2 2 2 3" xfId="7041" xr:uid="{91BE2E1B-4F9B-4812-8B5C-F6651E6F6DFE}"/>
    <cellStyle name="20% - Accent2 2 3" xfId="7040" xr:uid="{EDBF4746-18BF-428D-9E05-D9CAB5F4FED9}"/>
    <cellStyle name="20% - Accent3 2" xfId="357" xr:uid="{00000000-0005-0000-0000-000068010000}"/>
    <cellStyle name="20% - Accent3 2 2" xfId="358" xr:uid="{00000000-0005-0000-0000-000069010000}"/>
    <cellStyle name="20% - Accent3 2 2 2" xfId="359" xr:uid="{00000000-0005-0000-0000-00006A010000}"/>
    <cellStyle name="20% - Accent3 2 2 2 2" xfId="7045" xr:uid="{AAD4BEA4-DF13-45D9-8B15-93380FE7BDAF}"/>
    <cellStyle name="20% - Accent3 2 2 3" xfId="7044" xr:uid="{F9EFCF10-5168-41A1-8312-46DEE70C3CBD}"/>
    <cellStyle name="20% - Accent3 2 3" xfId="7043" xr:uid="{96C37B1D-306D-4D8D-810B-940CFD3C852E}"/>
    <cellStyle name="20% - Accent4 2" xfId="360" xr:uid="{00000000-0005-0000-0000-00006B010000}"/>
    <cellStyle name="20% - Accent4 2 2" xfId="361" xr:uid="{00000000-0005-0000-0000-00006C010000}"/>
    <cellStyle name="20% - Accent4 2 2 2" xfId="362" xr:uid="{00000000-0005-0000-0000-00006D010000}"/>
    <cellStyle name="20% - Accent4 2 2 2 2" xfId="7048" xr:uid="{752A7F6C-B387-448C-9C7F-E5AD1B9A49CD}"/>
    <cellStyle name="20% - Accent4 2 2 3" xfId="7047" xr:uid="{58B266EF-683E-40F8-9719-236CF3676278}"/>
    <cellStyle name="20% - Accent4 2 3" xfId="7046" xr:uid="{285A4075-708A-45F0-B072-31D2B7F2E32C}"/>
    <cellStyle name="20% - Accent5 2" xfId="363" xr:uid="{00000000-0005-0000-0000-00006E010000}"/>
    <cellStyle name="20% - Accent5 2 2" xfId="364" xr:uid="{00000000-0005-0000-0000-00006F010000}"/>
    <cellStyle name="20% - Accent5 2 2 2" xfId="365" xr:uid="{00000000-0005-0000-0000-000070010000}"/>
    <cellStyle name="20% - Accent5 2 2 2 2" xfId="7051" xr:uid="{A3CA446F-F4AB-435F-9B5F-C35968DFF826}"/>
    <cellStyle name="20% - Accent5 2 2 3" xfId="7050" xr:uid="{9FA0015F-D551-4F90-A5BA-0396907E316C}"/>
    <cellStyle name="20% - Accent5 2 3" xfId="7049" xr:uid="{616153ED-3896-4485-BD17-67C3089578E1}"/>
    <cellStyle name="20% - Accent6 2" xfId="366" xr:uid="{00000000-0005-0000-0000-000071010000}"/>
    <cellStyle name="20% - Accent6 2 2" xfId="367" xr:uid="{00000000-0005-0000-0000-000072010000}"/>
    <cellStyle name="20% - Accent6 2 2 2" xfId="368" xr:uid="{00000000-0005-0000-0000-000073010000}"/>
    <cellStyle name="20% - Accent6 2 2 2 2" xfId="7054" xr:uid="{F907AB34-48E6-4A8B-B696-22235FCA987A}"/>
    <cellStyle name="20% - Accent6 2 2 3" xfId="7053" xr:uid="{4A38463A-19E5-45A9-AE9F-7C990500B9F9}"/>
    <cellStyle name="20% - Accent6 2 3" xfId="7052" xr:uid="{617683A7-B491-48F5-A3D5-B55C018DB8CF}"/>
    <cellStyle name="20% - Akzent1" xfId="369" xr:uid="{00000000-0005-0000-0000-000074010000}"/>
    <cellStyle name="20% - Akzent1 2" xfId="6284" xr:uid="{E9EBD539-8F73-4644-8717-9359B416C5E2}"/>
    <cellStyle name="20% - Akzent2" xfId="370" xr:uid="{00000000-0005-0000-0000-000075010000}"/>
    <cellStyle name="20% - Akzent2 2" xfId="6285" xr:uid="{031993EC-0630-41FB-BA0D-34D0CEEF9AF8}"/>
    <cellStyle name="20% - Akzent3" xfId="371" xr:uid="{00000000-0005-0000-0000-000076010000}"/>
    <cellStyle name="20% - Akzent3 2" xfId="6286" xr:uid="{B16B94B7-346F-489E-B180-8B700A6FD500}"/>
    <cellStyle name="20% - Akzent4" xfId="372" xr:uid="{00000000-0005-0000-0000-000077010000}"/>
    <cellStyle name="20% - Akzent4 2" xfId="6287" xr:uid="{15EDB939-948A-4FB6-9B6F-253648016B19}"/>
    <cellStyle name="20% - Akzent5" xfId="373" xr:uid="{00000000-0005-0000-0000-000078010000}"/>
    <cellStyle name="20% - Akzent5 2" xfId="6288" xr:uid="{0411AD22-B87C-47FA-A37E-5684AF6D3F14}"/>
    <cellStyle name="20% - Akzent6" xfId="374" xr:uid="{00000000-0005-0000-0000-000079010000}"/>
    <cellStyle name="20% - Akzent6 2" xfId="6289" xr:uid="{7C680B95-7C2F-4C9E-BD42-8D68C300BD24}"/>
    <cellStyle name="3mitP" xfId="375" xr:uid="{00000000-0005-0000-0000-00007A010000}"/>
    <cellStyle name="3mitP 2" xfId="6290" xr:uid="{F7E03634-F37A-4284-A237-1CBDAB2F4BDA}"/>
    <cellStyle name="4" xfId="376" xr:uid="{00000000-0005-0000-0000-00007B010000}"/>
    <cellStyle name="4 2" xfId="6291" xr:uid="{6E220E3D-9010-4674-8DF4-CC7FB7DEEFF6}"/>
    <cellStyle name="4_Tab. F1-3" xfId="749" xr:uid="{00000000-0005-0000-0000-0000F0020000}"/>
    <cellStyle name="4_Tab. F1-3 2" xfId="6292" xr:uid="{37055E0D-6102-4598-B84C-29E183FED4EB}"/>
    <cellStyle name="40 % - Aksentti1 2" xfId="377" xr:uid="{00000000-0005-0000-0000-00007C010000}"/>
    <cellStyle name="40 % - Aksentti1 2 2" xfId="378" xr:uid="{00000000-0005-0000-0000-00007D010000}"/>
    <cellStyle name="40 % - Aksentti1 2 2 2" xfId="379" xr:uid="{00000000-0005-0000-0000-00007E010000}"/>
    <cellStyle name="40 % - Aksentti1 2 2 2 2" xfId="380" xr:uid="{00000000-0005-0000-0000-00007F010000}"/>
    <cellStyle name="40 % - Aksentti1 2 2 2 2 2" xfId="7057" xr:uid="{4FBC3942-B64D-4F3A-9143-40713CD685A4}"/>
    <cellStyle name="40 % - Aksentti1 2 2 2 3" xfId="7056" xr:uid="{3E94B6F3-6FC6-473B-B932-A289D72EF1F8}"/>
    <cellStyle name="40 % - Aksentti1 2 2 3" xfId="7055" xr:uid="{F48C2146-4954-49AA-91C5-63E47226DDC0}"/>
    <cellStyle name="40 % - Aksentti1 2 3" xfId="381" xr:uid="{00000000-0005-0000-0000-000080010000}"/>
    <cellStyle name="40 % - Aksentti1 2 3 2" xfId="382" xr:uid="{00000000-0005-0000-0000-000081010000}"/>
    <cellStyle name="40 % - Aksentti1 2 3 2 2" xfId="383" xr:uid="{00000000-0005-0000-0000-000082010000}"/>
    <cellStyle name="40 % - Aksentti1 2 3 2 2 2" xfId="7060" xr:uid="{372242B2-4628-486D-B824-7AD7D30F61E9}"/>
    <cellStyle name="40 % - Aksentti1 2 3 2 3" xfId="7059" xr:uid="{721051F2-F908-4C2D-A043-F9A1EE3148FD}"/>
    <cellStyle name="40 % - Aksentti1 2 3 3" xfId="7058" xr:uid="{70E8E1CF-DB7E-4212-92BC-038B870584F5}"/>
    <cellStyle name="40 % - Aksentti1 2 4" xfId="384" xr:uid="{00000000-0005-0000-0000-000083010000}"/>
    <cellStyle name="40 % - Aksentti1 2 4 2" xfId="385" xr:uid="{00000000-0005-0000-0000-000084010000}"/>
    <cellStyle name="40 % - Aksentti1 2 4 2 2" xfId="386" xr:uid="{00000000-0005-0000-0000-000085010000}"/>
    <cellStyle name="40 % - Aksentti1 2 4 2 2 2" xfId="7063" xr:uid="{C0950963-FCD3-4C8B-82A4-2B1E2AC02961}"/>
    <cellStyle name="40 % - Aksentti1 2 4 2 3" xfId="7062" xr:uid="{4DD5327C-0DA8-4235-A4A1-74B41DC8C8E6}"/>
    <cellStyle name="40 % - Aksentti1 2 4 3" xfId="7061" xr:uid="{3B24411A-F268-4856-8590-24EB7D953B3C}"/>
    <cellStyle name="40 % - Aksentti1 2 5" xfId="387" xr:uid="{00000000-0005-0000-0000-000086010000}"/>
    <cellStyle name="40 % - Aksentti1 2 5 2" xfId="388" xr:uid="{00000000-0005-0000-0000-000087010000}"/>
    <cellStyle name="40 % - Aksentti1 2 5 2 2" xfId="7065" xr:uid="{4EE84DB9-BF35-4472-8FD6-4AA0DEBBEB34}"/>
    <cellStyle name="40 % - Aksentti1 2 5 3" xfId="7064" xr:uid="{D4A5BB2F-24A0-44F2-803F-26116125EDE6}"/>
    <cellStyle name="40 % - Aksentti1 2 6" xfId="6293" xr:uid="{03CA30B3-3A0C-4318-8A41-9EC882886F3F}"/>
    <cellStyle name="40 % - Aksentti2 2" xfId="389" xr:uid="{00000000-0005-0000-0000-000088010000}"/>
    <cellStyle name="40 % - Aksentti2 2 2" xfId="390" xr:uid="{00000000-0005-0000-0000-000089010000}"/>
    <cellStyle name="40 % - Aksentti2 2 2 2" xfId="391" xr:uid="{00000000-0005-0000-0000-00008A010000}"/>
    <cellStyle name="40 % - Aksentti2 2 2 2 2" xfId="392" xr:uid="{00000000-0005-0000-0000-00008B010000}"/>
    <cellStyle name="40 % - Aksentti2 2 2 2 2 2" xfId="7068" xr:uid="{E7E53AA3-F8E9-4DFB-837F-5F073C403174}"/>
    <cellStyle name="40 % - Aksentti2 2 2 2 3" xfId="7067" xr:uid="{3C9D08D9-0D3C-4776-B096-ADE978AFC5DF}"/>
    <cellStyle name="40 % - Aksentti2 2 2 3" xfId="7066" xr:uid="{93DF55F4-8871-4D99-B794-E93EE425BECA}"/>
    <cellStyle name="40 % - Aksentti2 2 3" xfId="393" xr:uid="{00000000-0005-0000-0000-00008C010000}"/>
    <cellStyle name="40 % - Aksentti2 2 3 2" xfId="394" xr:uid="{00000000-0005-0000-0000-00008D010000}"/>
    <cellStyle name="40 % - Aksentti2 2 3 2 2" xfId="395" xr:uid="{00000000-0005-0000-0000-00008E010000}"/>
    <cellStyle name="40 % - Aksentti2 2 3 2 2 2" xfId="7071" xr:uid="{5230FE67-68A0-4C0B-B0BB-C24B0A93C74C}"/>
    <cellStyle name="40 % - Aksentti2 2 3 2 3" xfId="7070" xr:uid="{0B4E3767-EA0C-4B6D-B16D-659771C3DC95}"/>
    <cellStyle name="40 % - Aksentti2 2 3 3" xfId="7069" xr:uid="{B73E7293-BF76-46A1-BC04-BA6CF0D919E3}"/>
    <cellStyle name="40 % - Aksentti2 2 4" xfId="396" xr:uid="{00000000-0005-0000-0000-00008F010000}"/>
    <cellStyle name="40 % - Aksentti2 2 4 2" xfId="397" xr:uid="{00000000-0005-0000-0000-000090010000}"/>
    <cellStyle name="40 % - Aksentti2 2 4 2 2" xfId="398" xr:uid="{00000000-0005-0000-0000-000091010000}"/>
    <cellStyle name="40 % - Aksentti2 2 4 2 2 2" xfId="7074" xr:uid="{F230E8AD-D2F4-4FFB-8215-9EE74CC188EB}"/>
    <cellStyle name="40 % - Aksentti2 2 4 2 3" xfId="7073" xr:uid="{B7985BD8-D0C0-446B-B191-2628BA9E9AC8}"/>
    <cellStyle name="40 % - Aksentti2 2 4 3" xfId="7072" xr:uid="{7DC54F49-E82C-4BE2-99E9-1325E0EB15F3}"/>
    <cellStyle name="40 % - Aksentti2 2 5" xfId="399" xr:uid="{00000000-0005-0000-0000-000092010000}"/>
    <cellStyle name="40 % - Aksentti2 2 5 2" xfId="400" xr:uid="{00000000-0005-0000-0000-000093010000}"/>
    <cellStyle name="40 % - Aksentti2 2 5 2 2" xfId="7076" xr:uid="{7145CF3A-03CC-4254-90BE-C9D20AEA2E3F}"/>
    <cellStyle name="40 % - Aksentti2 2 5 3" xfId="7075" xr:uid="{F6BC2669-2D38-4D9A-9A7D-7954F5C378C1}"/>
    <cellStyle name="40 % - Aksentti2 2 6" xfId="6294" xr:uid="{96C7C0A4-8B80-4F7F-A2E0-6168BE7028A0}"/>
    <cellStyle name="40 % - Aksentti3 2" xfId="401" xr:uid="{00000000-0005-0000-0000-000094010000}"/>
    <cellStyle name="40 % - Aksentti3 2 2" xfId="402" xr:uid="{00000000-0005-0000-0000-000095010000}"/>
    <cellStyle name="40 % - Aksentti3 2 2 2" xfId="403" xr:uid="{00000000-0005-0000-0000-000096010000}"/>
    <cellStyle name="40 % - Aksentti3 2 2 2 2" xfId="404" xr:uid="{00000000-0005-0000-0000-000097010000}"/>
    <cellStyle name="40 % - Aksentti3 2 2 2 2 2" xfId="7079" xr:uid="{75C6A808-CA26-46D1-8ECB-A601CF151F71}"/>
    <cellStyle name="40 % - Aksentti3 2 2 2 3" xfId="7078" xr:uid="{7F9E71C4-A363-4E3A-AA84-E5AA66AE9E36}"/>
    <cellStyle name="40 % - Aksentti3 2 2 3" xfId="7077" xr:uid="{1C9FA52C-4A65-4298-848D-94DC9E469E01}"/>
    <cellStyle name="40 % - Aksentti3 2 3" xfId="405" xr:uid="{00000000-0005-0000-0000-000098010000}"/>
    <cellStyle name="40 % - Aksentti3 2 3 2" xfId="406" xr:uid="{00000000-0005-0000-0000-000099010000}"/>
    <cellStyle name="40 % - Aksentti3 2 3 2 2" xfId="407" xr:uid="{00000000-0005-0000-0000-00009A010000}"/>
    <cellStyle name="40 % - Aksentti3 2 3 2 2 2" xfId="7082" xr:uid="{8C003BEE-74A7-4B20-BD1E-9E29A6075CB9}"/>
    <cellStyle name="40 % - Aksentti3 2 3 2 3" xfId="7081" xr:uid="{85A98E95-7BC2-4A3D-9F7B-4F65AF3FE5DB}"/>
    <cellStyle name="40 % - Aksentti3 2 3 3" xfId="7080" xr:uid="{4BE37F48-B18D-4C34-944C-8959D0A8A134}"/>
    <cellStyle name="40 % - Aksentti3 2 4" xfId="408" xr:uid="{00000000-0005-0000-0000-00009B010000}"/>
    <cellStyle name="40 % - Aksentti3 2 4 2" xfId="409" xr:uid="{00000000-0005-0000-0000-00009C010000}"/>
    <cellStyle name="40 % - Aksentti3 2 4 2 2" xfId="410" xr:uid="{00000000-0005-0000-0000-00009D010000}"/>
    <cellStyle name="40 % - Aksentti3 2 4 2 2 2" xfId="7085" xr:uid="{273D9CC4-A575-4F79-B5FD-F6439160442C}"/>
    <cellStyle name="40 % - Aksentti3 2 4 2 3" xfId="7084" xr:uid="{6160AFDA-AC15-48F7-8EE1-B6F3E1DF3C68}"/>
    <cellStyle name="40 % - Aksentti3 2 4 3" xfId="7083" xr:uid="{9DE4B770-F05E-422D-A00A-556E4233C676}"/>
    <cellStyle name="40 % - Aksentti3 2 5" xfId="411" xr:uid="{00000000-0005-0000-0000-00009E010000}"/>
    <cellStyle name="40 % - Aksentti3 2 5 2" xfId="412" xr:uid="{00000000-0005-0000-0000-00009F010000}"/>
    <cellStyle name="40 % - Aksentti3 2 5 2 2" xfId="7087" xr:uid="{1F517618-CDC3-4A82-A923-C9A67FC65863}"/>
    <cellStyle name="40 % - Aksentti3 2 5 3" xfId="7086" xr:uid="{F2D4915E-E5A3-4D6B-9D44-E0EA02C2FCFA}"/>
    <cellStyle name="40 % - Aksentti3 2 6" xfId="6295" xr:uid="{07F24220-C25A-4744-81BF-E09C0D6D562C}"/>
    <cellStyle name="40 % - Aksentti4 2" xfId="413" xr:uid="{00000000-0005-0000-0000-0000A0010000}"/>
    <cellStyle name="40 % - Aksentti4 2 2" xfId="414" xr:uid="{00000000-0005-0000-0000-0000A1010000}"/>
    <cellStyle name="40 % - Aksentti4 2 2 2" xfId="415" xr:uid="{00000000-0005-0000-0000-0000A2010000}"/>
    <cellStyle name="40 % - Aksentti4 2 2 2 2" xfId="416" xr:uid="{00000000-0005-0000-0000-0000A3010000}"/>
    <cellStyle name="40 % - Aksentti4 2 2 2 2 2" xfId="7090" xr:uid="{D720C175-AE53-4BC4-9F70-EB2FEF882909}"/>
    <cellStyle name="40 % - Aksentti4 2 2 2 3" xfId="7089" xr:uid="{C2413C52-1424-414D-B009-BF70F349563C}"/>
    <cellStyle name="40 % - Aksentti4 2 2 3" xfId="7088" xr:uid="{ED1F7608-C4DD-4B95-8BAF-4DFA7E4616A5}"/>
    <cellStyle name="40 % - Aksentti4 2 3" xfId="417" xr:uid="{00000000-0005-0000-0000-0000A4010000}"/>
    <cellStyle name="40 % - Aksentti4 2 3 2" xfId="418" xr:uid="{00000000-0005-0000-0000-0000A5010000}"/>
    <cellStyle name="40 % - Aksentti4 2 3 2 2" xfId="419" xr:uid="{00000000-0005-0000-0000-0000A6010000}"/>
    <cellStyle name="40 % - Aksentti4 2 3 2 2 2" xfId="7093" xr:uid="{B50B18A4-D808-4637-A129-DDA116B38E86}"/>
    <cellStyle name="40 % - Aksentti4 2 3 2 3" xfId="7092" xr:uid="{12BC03B6-378D-4B6F-A3FA-5E4249A55FFC}"/>
    <cellStyle name="40 % - Aksentti4 2 3 3" xfId="7091" xr:uid="{5AE043AE-94BD-4339-906E-111627CBCE5B}"/>
    <cellStyle name="40 % - Aksentti4 2 4" xfId="420" xr:uid="{00000000-0005-0000-0000-0000A7010000}"/>
    <cellStyle name="40 % - Aksentti4 2 4 2" xfId="421" xr:uid="{00000000-0005-0000-0000-0000A8010000}"/>
    <cellStyle name="40 % - Aksentti4 2 4 2 2" xfId="422" xr:uid="{00000000-0005-0000-0000-0000A9010000}"/>
    <cellStyle name="40 % - Aksentti4 2 4 2 2 2" xfId="7096" xr:uid="{C92394CD-FDB4-43DE-A18E-367033CD9188}"/>
    <cellStyle name="40 % - Aksentti4 2 4 2 3" xfId="7095" xr:uid="{E119A61C-8312-4DB7-A5C4-858A0BAE954F}"/>
    <cellStyle name="40 % - Aksentti4 2 4 3" xfId="7094" xr:uid="{35B0FBE0-E2A7-4896-8767-A5A78E0B7302}"/>
    <cellStyle name="40 % - Aksentti4 2 5" xfId="423" xr:uid="{00000000-0005-0000-0000-0000AA010000}"/>
    <cellStyle name="40 % - Aksentti4 2 5 2" xfId="424" xr:uid="{00000000-0005-0000-0000-0000AB010000}"/>
    <cellStyle name="40 % - Aksentti4 2 5 2 2" xfId="7098" xr:uid="{445107B9-28BF-4019-89F0-EDC433C8D941}"/>
    <cellStyle name="40 % - Aksentti4 2 5 3" xfId="7097" xr:uid="{E091D8CB-1882-4A0A-AA76-03E8B6C9D4B0}"/>
    <cellStyle name="40 % - Aksentti4 2 6" xfId="6296" xr:uid="{B46A59C5-A6DD-4698-ACDA-A7C4569BF148}"/>
    <cellStyle name="40 % - Aksentti5 2" xfId="425" xr:uid="{00000000-0005-0000-0000-0000AC010000}"/>
    <cellStyle name="40 % - Aksentti5 2 2" xfId="426" xr:uid="{00000000-0005-0000-0000-0000AD010000}"/>
    <cellStyle name="40 % - Aksentti5 2 2 2" xfId="427" xr:uid="{00000000-0005-0000-0000-0000AE010000}"/>
    <cellStyle name="40 % - Aksentti5 2 2 2 2" xfId="428" xr:uid="{00000000-0005-0000-0000-0000AF010000}"/>
    <cellStyle name="40 % - Aksentti5 2 2 2 2 2" xfId="7101" xr:uid="{4D89A7AF-7FDF-4F7D-B9BA-81CCFD82CD99}"/>
    <cellStyle name="40 % - Aksentti5 2 2 2 3" xfId="7100" xr:uid="{914BEFC2-C708-473D-BCA2-D6EBAABF8715}"/>
    <cellStyle name="40 % - Aksentti5 2 2 3" xfId="7099" xr:uid="{3A3C6C55-A503-484C-8C98-11AF5235FC0A}"/>
    <cellStyle name="40 % - Aksentti5 2 3" xfId="429" xr:uid="{00000000-0005-0000-0000-0000B0010000}"/>
    <cellStyle name="40 % - Aksentti5 2 3 2" xfId="430" xr:uid="{00000000-0005-0000-0000-0000B1010000}"/>
    <cellStyle name="40 % - Aksentti5 2 3 2 2" xfId="431" xr:uid="{00000000-0005-0000-0000-0000B2010000}"/>
    <cellStyle name="40 % - Aksentti5 2 3 2 2 2" xfId="7104" xr:uid="{E184F966-1686-4D82-B083-0220CA045DF3}"/>
    <cellStyle name="40 % - Aksentti5 2 3 2 3" xfId="7103" xr:uid="{582A9B1D-F4B4-4443-ADE6-1C6FBE4B9374}"/>
    <cellStyle name="40 % - Aksentti5 2 3 3" xfId="7102" xr:uid="{27F93A14-EBA5-46F3-9BC9-1F41A6D05C11}"/>
    <cellStyle name="40 % - Aksentti5 2 4" xfId="432" xr:uid="{00000000-0005-0000-0000-0000B3010000}"/>
    <cellStyle name="40 % - Aksentti5 2 4 2" xfId="433" xr:uid="{00000000-0005-0000-0000-0000B4010000}"/>
    <cellStyle name="40 % - Aksentti5 2 4 2 2" xfId="434" xr:uid="{00000000-0005-0000-0000-0000B5010000}"/>
    <cellStyle name="40 % - Aksentti5 2 4 2 2 2" xfId="7107" xr:uid="{39A593CB-D8FD-4ABF-9961-0BCF6E155A2C}"/>
    <cellStyle name="40 % - Aksentti5 2 4 2 3" xfId="7106" xr:uid="{5C47D4D8-F339-4690-991F-05773B42ED2F}"/>
    <cellStyle name="40 % - Aksentti5 2 4 3" xfId="7105" xr:uid="{0C11C070-2255-4A4A-A80A-817782B58942}"/>
    <cellStyle name="40 % - Aksentti5 2 5" xfId="435" xr:uid="{00000000-0005-0000-0000-0000B6010000}"/>
    <cellStyle name="40 % - Aksentti5 2 5 2" xfId="436" xr:uid="{00000000-0005-0000-0000-0000B7010000}"/>
    <cellStyle name="40 % - Aksentti5 2 5 2 2" xfId="7109" xr:uid="{ECB4C42B-A3A3-4243-8EAC-1B1BBD061FA0}"/>
    <cellStyle name="40 % - Aksentti5 2 5 3" xfId="7108" xr:uid="{38A217A4-A4B9-4423-BB55-942F8C2F551B}"/>
    <cellStyle name="40 % - Aksentti5 2 6" xfId="6297" xr:uid="{DCECD1C9-DFD4-45F4-B194-13DAFA4749E6}"/>
    <cellStyle name="40 % - Aksentti6 2" xfId="437" xr:uid="{00000000-0005-0000-0000-0000B8010000}"/>
    <cellStyle name="40 % - Aksentti6 2 2" xfId="438" xr:uid="{00000000-0005-0000-0000-0000B9010000}"/>
    <cellStyle name="40 % - Aksentti6 2 2 2" xfId="439" xr:uid="{00000000-0005-0000-0000-0000BA010000}"/>
    <cellStyle name="40 % - Aksentti6 2 2 2 2" xfId="440" xr:uid="{00000000-0005-0000-0000-0000BB010000}"/>
    <cellStyle name="40 % - Aksentti6 2 2 2 2 2" xfId="7112" xr:uid="{A52AEF99-E33C-4C15-9EB6-C7E5D1B233E0}"/>
    <cellStyle name="40 % - Aksentti6 2 2 2 3" xfId="7111" xr:uid="{F5A6F6A7-38CC-4C9F-96F0-653C5BD155D6}"/>
    <cellStyle name="40 % - Aksentti6 2 2 3" xfId="7110" xr:uid="{DDE0AADC-DF56-468D-A454-928AA75D3CAE}"/>
    <cellStyle name="40 % - Aksentti6 2 3" xfId="441" xr:uid="{00000000-0005-0000-0000-0000BC010000}"/>
    <cellStyle name="40 % - Aksentti6 2 3 2" xfId="442" xr:uid="{00000000-0005-0000-0000-0000BD010000}"/>
    <cellStyle name="40 % - Aksentti6 2 3 2 2" xfId="443" xr:uid="{00000000-0005-0000-0000-0000BE010000}"/>
    <cellStyle name="40 % - Aksentti6 2 3 2 2 2" xfId="7115" xr:uid="{9180D31F-0342-4552-814A-61E769B74563}"/>
    <cellStyle name="40 % - Aksentti6 2 3 2 3" xfId="7114" xr:uid="{66A006BE-3EE1-428B-BD4B-FB5D71CA505B}"/>
    <cellStyle name="40 % - Aksentti6 2 3 3" xfId="7113" xr:uid="{09B63591-8D8B-4173-9A52-2807044E1394}"/>
    <cellStyle name="40 % - Aksentti6 2 4" xfId="444" xr:uid="{00000000-0005-0000-0000-0000BF010000}"/>
    <cellStyle name="40 % - Aksentti6 2 4 2" xfId="445" xr:uid="{00000000-0005-0000-0000-0000C0010000}"/>
    <cellStyle name="40 % - Aksentti6 2 4 2 2" xfId="446" xr:uid="{00000000-0005-0000-0000-0000C1010000}"/>
    <cellStyle name="40 % - Aksentti6 2 4 2 2 2" xfId="7118" xr:uid="{9FD0DCE4-3B29-4C01-A3E9-B14627C392AD}"/>
    <cellStyle name="40 % - Aksentti6 2 4 2 3" xfId="7117" xr:uid="{A7A4F4CE-4CA1-451A-BE78-2C9D4C181076}"/>
    <cellStyle name="40 % - Aksentti6 2 4 3" xfId="7116" xr:uid="{0459877B-73F9-48D8-AC98-C825F14497DD}"/>
    <cellStyle name="40 % - Aksentti6 2 5" xfId="447" xr:uid="{00000000-0005-0000-0000-0000C2010000}"/>
    <cellStyle name="40 % - Aksentti6 2 5 2" xfId="448" xr:uid="{00000000-0005-0000-0000-0000C3010000}"/>
    <cellStyle name="40 % - Aksentti6 2 5 2 2" xfId="7120" xr:uid="{4BD8AE89-EF9D-4B6B-8C64-566109093C9A}"/>
    <cellStyle name="40 % - Aksentti6 2 5 3" xfId="7119" xr:uid="{0048612F-C99A-493F-AFE3-36638759BC76}"/>
    <cellStyle name="40 % - Aksentti6 2 6" xfId="6298" xr:uid="{3F5DE445-E0CD-4AA6-89C2-023D05E8ADD8}"/>
    <cellStyle name="40 % - Akzent1 10" xfId="449" xr:uid="{00000000-0005-0000-0000-0000C4010000}"/>
    <cellStyle name="40 % - Akzent1 10 2" xfId="450" xr:uid="{00000000-0005-0000-0000-0000C5010000}"/>
    <cellStyle name="40 % - Akzent1 10 2 2" xfId="451" xr:uid="{00000000-0005-0000-0000-0000C6010000}"/>
    <cellStyle name="40 % - Akzent1 10 2 2 2" xfId="7123" xr:uid="{C85E72FC-937D-4BE2-9A6B-9CD36FD6B886}"/>
    <cellStyle name="40 % - Akzent1 10 2 3" xfId="7122" xr:uid="{4144C64A-046E-495B-AABE-CC66C83BA917}"/>
    <cellStyle name="40 % - Akzent1 10 3" xfId="452" xr:uid="{00000000-0005-0000-0000-0000C7010000}"/>
    <cellStyle name="40 % - Akzent1 10 3 2" xfId="7124" xr:uid="{52A2A4A8-8519-4E5E-905C-A6E94586F168}"/>
    <cellStyle name="40 % - Akzent1 10 4" xfId="7121" xr:uid="{083A41B6-EE36-4001-850D-E59A3A35DA0F}"/>
    <cellStyle name="40 % - Akzent1 11" xfId="453" xr:uid="{00000000-0005-0000-0000-0000C8010000}"/>
    <cellStyle name="40 % - Akzent1 11 2" xfId="454" xr:uid="{00000000-0005-0000-0000-0000C9010000}"/>
    <cellStyle name="40 % - Akzent1 11 2 2" xfId="455" xr:uid="{00000000-0005-0000-0000-0000CA010000}"/>
    <cellStyle name="40 % - Akzent1 11 2 2 2" xfId="7127" xr:uid="{E2B9C814-FF1F-4414-8EF8-0ECEEE00BD62}"/>
    <cellStyle name="40 % - Akzent1 11 2 3" xfId="7126" xr:uid="{C43538D0-A74E-40D2-A46D-4A65ECC0AFCE}"/>
    <cellStyle name="40 % - Akzent1 11 3" xfId="456" xr:uid="{00000000-0005-0000-0000-0000CB010000}"/>
    <cellStyle name="40 % - Akzent1 11 3 2" xfId="7128" xr:uid="{50176E94-7385-4599-9B04-C12472AEE1BA}"/>
    <cellStyle name="40 % - Akzent1 11 4" xfId="7125" xr:uid="{04C15702-EBA0-4502-A358-A6450D70E4B4}"/>
    <cellStyle name="40 % - Akzent1 12" xfId="457" xr:uid="{00000000-0005-0000-0000-0000CC010000}"/>
    <cellStyle name="40 % - Akzent1 12 2" xfId="458" xr:uid="{00000000-0005-0000-0000-0000CD010000}"/>
    <cellStyle name="40 % - Akzent1 12 2 2" xfId="7130" xr:uid="{1A844C8D-9156-4FFF-8928-4395A686518B}"/>
    <cellStyle name="40 % - Akzent1 12 3" xfId="7129" xr:uid="{6E004795-EF83-4474-8F37-5C51F7A3FD6A}"/>
    <cellStyle name="40 % - Akzent1 13" xfId="459" xr:uid="{00000000-0005-0000-0000-0000CE010000}"/>
    <cellStyle name="40 % - Akzent1 13 2" xfId="460" xr:uid="{00000000-0005-0000-0000-0000CF010000}"/>
    <cellStyle name="40 % - Akzent1 13 2 2" xfId="7132" xr:uid="{2FBD15F8-CF0C-42F8-800A-C98A98907BEE}"/>
    <cellStyle name="40 % - Akzent1 13 3" xfId="7131" xr:uid="{4B724C27-CD92-4B7E-988F-FCB0E105E07E}"/>
    <cellStyle name="40 % - Akzent1 14" xfId="461" xr:uid="{00000000-0005-0000-0000-0000D0010000}"/>
    <cellStyle name="40 % - Akzent1 14 2" xfId="462" xr:uid="{00000000-0005-0000-0000-0000D1010000}"/>
    <cellStyle name="40 % - Akzent1 14 2 2" xfId="7134" xr:uid="{98029468-6039-4101-BEEC-AC2725551598}"/>
    <cellStyle name="40 % - Akzent1 14 3" xfId="7133" xr:uid="{E3E07967-7E43-4E8A-9DB2-81C807EBA2D0}"/>
    <cellStyle name="40 % - Akzent1 15" xfId="463" xr:uid="{00000000-0005-0000-0000-0000D2010000}"/>
    <cellStyle name="40 % - Akzent1 15 2" xfId="464" xr:uid="{00000000-0005-0000-0000-0000D3010000}"/>
    <cellStyle name="40 % - Akzent1 15 2 2" xfId="7136" xr:uid="{BDD0CA97-4D1A-420B-811D-3B67268CC4C7}"/>
    <cellStyle name="40 % - Akzent1 15 3" xfId="7135" xr:uid="{56A046AE-E070-4BF0-A42E-A13EEF6EEF4F}"/>
    <cellStyle name="40 % - Akzent1 16" xfId="465" xr:uid="{00000000-0005-0000-0000-0000D4010000}"/>
    <cellStyle name="40 % - Akzent1 16 2" xfId="7137" xr:uid="{C3059EFF-E38D-4803-B8F4-3638109CC198}"/>
    <cellStyle name="40 % - Akzent1 17" xfId="466" xr:uid="{00000000-0005-0000-0000-0000D5010000}"/>
    <cellStyle name="40 % - Akzent1 17 2" xfId="7138" xr:uid="{8C691DA3-6552-4ECF-A161-1BE9F7662FBC}"/>
    <cellStyle name="40 % - Akzent1 2" xfId="467" xr:uid="{00000000-0005-0000-0000-0000D6010000}"/>
    <cellStyle name="40 % - Akzent1 2 2" xfId="468" xr:uid="{00000000-0005-0000-0000-0000D7010000}"/>
    <cellStyle name="40 % - Akzent1 2 2 2" xfId="7139" xr:uid="{34516867-6A8F-472D-AC11-3074AC0C3AF3}"/>
    <cellStyle name="40 % - Akzent1 2 3" xfId="469" xr:uid="{00000000-0005-0000-0000-0000D8010000}"/>
    <cellStyle name="40 % - Akzent1 2 3 2" xfId="7140" xr:uid="{14289C80-21D6-430B-8F75-184744B53874}"/>
    <cellStyle name="40 % - Akzent1 2 4" xfId="470" xr:uid="{00000000-0005-0000-0000-0000D9010000}"/>
    <cellStyle name="40 % - Akzent1 2 4 2" xfId="7141" xr:uid="{582558D6-5E9B-424C-88C4-D2679BF853A1}"/>
    <cellStyle name="40 % - Akzent1 2 5" xfId="6299" xr:uid="{6964802A-F570-456E-AFE6-8FBAD6E1CD31}"/>
    <cellStyle name="40 % - Akzent1 3" xfId="471" xr:uid="{00000000-0005-0000-0000-0000DA010000}"/>
    <cellStyle name="40 % - Akzent1 3 2" xfId="472" xr:uid="{00000000-0005-0000-0000-0000DB010000}"/>
    <cellStyle name="40 % - Akzent1 3 2 2" xfId="7143" xr:uid="{DD62B5F0-54D0-4923-819A-79ED83EAD088}"/>
    <cellStyle name="40 % - Akzent1 3 3" xfId="7142" xr:uid="{7D4D3C4E-C3BD-45E2-B94F-4249908D3724}"/>
    <cellStyle name="40 % - Akzent1 4" xfId="473" xr:uid="{00000000-0005-0000-0000-0000DC010000}"/>
    <cellStyle name="40 % - Akzent1 4 2" xfId="474" xr:uid="{00000000-0005-0000-0000-0000DD010000}"/>
    <cellStyle name="40 % - Akzent1 4 2 2" xfId="7145" xr:uid="{8DBAE2E0-6A2B-4B0B-8EA9-51C0A0DC1C81}"/>
    <cellStyle name="40 % - Akzent1 4 3" xfId="7144" xr:uid="{55B92D3A-17A9-4140-BE0A-492D08D4FBAB}"/>
    <cellStyle name="40 % - Akzent1 5" xfId="475" xr:uid="{00000000-0005-0000-0000-0000DE010000}"/>
    <cellStyle name="40 % - Akzent1 5 2" xfId="476" xr:uid="{00000000-0005-0000-0000-0000DF010000}"/>
    <cellStyle name="40 % - Akzent1 5 2 2" xfId="477" xr:uid="{00000000-0005-0000-0000-0000E0010000}"/>
    <cellStyle name="40 % - Akzent1 5 2 2 2" xfId="7148" xr:uid="{A1C613D8-A39B-4B8B-85ED-AB08657BDDAE}"/>
    <cellStyle name="40 % - Akzent1 5 2 3" xfId="7147" xr:uid="{147A309E-ADA9-4302-BDC2-564434C3A912}"/>
    <cellStyle name="40 % - Akzent1 5 3" xfId="478" xr:uid="{00000000-0005-0000-0000-0000E1010000}"/>
    <cellStyle name="40 % - Akzent1 5 3 2" xfId="7149" xr:uid="{4401C1B1-F165-4F05-A5CF-6B9F67DCFF7E}"/>
    <cellStyle name="40 % - Akzent1 5 4" xfId="7146" xr:uid="{AE6DE3DA-3100-40C6-99C7-3498073B1B37}"/>
    <cellStyle name="40 % - Akzent1 6" xfId="479" xr:uid="{00000000-0005-0000-0000-0000E2010000}"/>
    <cellStyle name="40 % - Akzent1 6 2" xfId="480" xr:uid="{00000000-0005-0000-0000-0000E3010000}"/>
    <cellStyle name="40 % - Akzent1 6 2 2" xfId="481" xr:uid="{00000000-0005-0000-0000-0000E4010000}"/>
    <cellStyle name="40 % - Akzent1 6 2 2 2" xfId="7152" xr:uid="{D960FF17-65CA-4554-B2D1-EDB9BC7C1A67}"/>
    <cellStyle name="40 % - Akzent1 6 2 3" xfId="7151" xr:uid="{A0688041-7C4C-4DC3-BAE9-14824E3BE70F}"/>
    <cellStyle name="40 % - Akzent1 6 3" xfId="482" xr:uid="{00000000-0005-0000-0000-0000E5010000}"/>
    <cellStyle name="40 % - Akzent1 6 3 2" xfId="7153" xr:uid="{E2A36704-FD58-4E5F-A864-0F5B0164637E}"/>
    <cellStyle name="40 % - Akzent1 6 4" xfId="7150" xr:uid="{63329664-87F2-44AC-BD6E-667CA0C796EE}"/>
    <cellStyle name="40 % - Akzent1 7" xfId="483" xr:uid="{00000000-0005-0000-0000-0000E6010000}"/>
    <cellStyle name="40 % - Akzent1 7 2" xfId="484" xr:uid="{00000000-0005-0000-0000-0000E7010000}"/>
    <cellStyle name="40 % - Akzent1 7 2 2" xfId="485" xr:uid="{00000000-0005-0000-0000-0000E8010000}"/>
    <cellStyle name="40 % - Akzent1 7 2 2 2" xfId="7156" xr:uid="{AF3A6958-2482-48AB-84A7-441D4D511903}"/>
    <cellStyle name="40 % - Akzent1 7 2 3" xfId="7155" xr:uid="{D58A5CFB-7CD1-4525-A009-AF5AA36C1605}"/>
    <cellStyle name="40 % - Akzent1 7 3" xfId="486" xr:uid="{00000000-0005-0000-0000-0000E9010000}"/>
    <cellStyle name="40 % - Akzent1 7 3 2" xfId="7157" xr:uid="{52A45A2E-7897-483C-B702-3C7FD52CD8A5}"/>
    <cellStyle name="40 % - Akzent1 7 4" xfId="7154" xr:uid="{204B486A-EEA6-48FE-8319-D5C44200D21A}"/>
    <cellStyle name="40 % - Akzent1 8" xfId="487" xr:uid="{00000000-0005-0000-0000-0000EA010000}"/>
    <cellStyle name="40 % - Akzent1 8 2" xfId="488" xr:uid="{00000000-0005-0000-0000-0000EB010000}"/>
    <cellStyle name="40 % - Akzent1 8 2 2" xfId="489" xr:uid="{00000000-0005-0000-0000-0000EC010000}"/>
    <cellStyle name="40 % - Akzent1 8 2 2 2" xfId="7160" xr:uid="{7E771FDE-2DBF-4D7D-B719-8FE955836804}"/>
    <cellStyle name="40 % - Akzent1 8 2 3" xfId="7159" xr:uid="{53CF177E-CD53-4FBA-B563-3692932F7CDF}"/>
    <cellStyle name="40 % - Akzent1 8 3" xfId="490" xr:uid="{00000000-0005-0000-0000-0000ED010000}"/>
    <cellStyle name="40 % - Akzent1 8 3 2" xfId="7161" xr:uid="{F41522F8-059D-4C31-A71B-9AE19317A03B}"/>
    <cellStyle name="40 % - Akzent1 8 4" xfId="7158" xr:uid="{7253EC73-1DB1-4455-B265-F7A4EB885FDC}"/>
    <cellStyle name="40 % - Akzent1 9" xfId="491" xr:uid="{00000000-0005-0000-0000-0000EE010000}"/>
    <cellStyle name="40 % - Akzent1 9 2" xfId="492" xr:uid="{00000000-0005-0000-0000-0000EF010000}"/>
    <cellStyle name="40 % - Akzent1 9 2 2" xfId="493" xr:uid="{00000000-0005-0000-0000-0000F0010000}"/>
    <cellStyle name="40 % - Akzent1 9 2 2 2" xfId="7164" xr:uid="{DFBF60F0-DE6F-41ED-887B-EE55FE16970A}"/>
    <cellStyle name="40 % - Akzent1 9 2 3" xfId="7163" xr:uid="{EBC0039E-76C3-4CF9-AD47-63CA2E32F384}"/>
    <cellStyle name="40 % - Akzent1 9 3" xfId="494" xr:uid="{00000000-0005-0000-0000-0000F1010000}"/>
    <cellStyle name="40 % - Akzent1 9 3 2" xfId="7165" xr:uid="{F7AA44B1-0301-4D08-BF53-60140D836F31}"/>
    <cellStyle name="40 % - Akzent1 9 4" xfId="7162" xr:uid="{F933741C-B7FA-4DAB-97F7-6B708D441663}"/>
    <cellStyle name="40 % - Akzent2 10" xfId="495" xr:uid="{00000000-0005-0000-0000-0000F2010000}"/>
    <cellStyle name="40 % - Akzent2 10 2" xfId="496" xr:uid="{00000000-0005-0000-0000-0000F3010000}"/>
    <cellStyle name="40 % - Akzent2 10 2 2" xfId="497" xr:uid="{00000000-0005-0000-0000-0000F4010000}"/>
    <cellStyle name="40 % - Akzent2 10 2 2 2" xfId="7168" xr:uid="{5D881FEC-56A8-4D46-AA43-08659A58654E}"/>
    <cellStyle name="40 % - Akzent2 10 2 3" xfId="7167" xr:uid="{A246B03A-41F4-4B14-8E9D-98218D94AC67}"/>
    <cellStyle name="40 % - Akzent2 10 3" xfId="498" xr:uid="{00000000-0005-0000-0000-0000F5010000}"/>
    <cellStyle name="40 % - Akzent2 10 3 2" xfId="7169" xr:uid="{99238929-E7F4-4DF6-BA3F-DA07CFE16ED6}"/>
    <cellStyle name="40 % - Akzent2 10 4" xfId="7166" xr:uid="{910B15F6-8CD1-46D2-8AC7-BD4A5A25D741}"/>
    <cellStyle name="40 % - Akzent2 11" xfId="499" xr:uid="{00000000-0005-0000-0000-0000F6010000}"/>
    <cellStyle name="40 % - Akzent2 11 2" xfId="500" xr:uid="{00000000-0005-0000-0000-0000F7010000}"/>
    <cellStyle name="40 % - Akzent2 11 2 2" xfId="501" xr:uid="{00000000-0005-0000-0000-0000F8010000}"/>
    <cellStyle name="40 % - Akzent2 11 2 2 2" xfId="7172" xr:uid="{D107C0B0-B4FC-41A1-84B4-4D067E067410}"/>
    <cellStyle name="40 % - Akzent2 11 2 3" xfId="7171" xr:uid="{361E27B0-040E-498B-8B22-E39795F40EF5}"/>
    <cellStyle name="40 % - Akzent2 11 3" xfId="502" xr:uid="{00000000-0005-0000-0000-0000F9010000}"/>
    <cellStyle name="40 % - Akzent2 11 3 2" xfId="7173" xr:uid="{83F87DD7-8427-4062-B8B5-48CA5ADDF369}"/>
    <cellStyle name="40 % - Akzent2 11 4" xfId="7170" xr:uid="{33535FD9-9E67-497C-B6DE-0925A2E38A88}"/>
    <cellStyle name="40 % - Akzent2 12" xfId="503" xr:uid="{00000000-0005-0000-0000-0000FA010000}"/>
    <cellStyle name="40 % - Akzent2 12 2" xfId="504" xr:uid="{00000000-0005-0000-0000-0000FB010000}"/>
    <cellStyle name="40 % - Akzent2 12 2 2" xfId="7175" xr:uid="{94F0B931-5B09-4917-AC7D-82FAEDAEE621}"/>
    <cellStyle name="40 % - Akzent2 12 3" xfId="7174" xr:uid="{A11A0054-99B3-435B-8DEB-4BC9FFC4CBE6}"/>
    <cellStyle name="40 % - Akzent2 13" xfId="505" xr:uid="{00000000-0005-0000-0000-0000FC010000}"/>
    <cellStyle name="40 % - Akzent2 13 2" xfId="506" xr:uid="{00000000-0005-0000-0000-0000FD010000}"/>
    <cellStyle name="40 % - Akzent2 13 2 2" xfId="7177" xr:uid="{27B8B0B8-729E-4F58-B5D4-277988F4965D}"/>
    <cellStyle name="40 % - Akzent2 13 3" xfId="7176" xr:uid="{B98CE6F4-7CAE-40EE-8590-7C1517431203}"/>
    <cellStyle name="40 % - Akzent2 14" xfId="507" xr:uid="{00000000-0005-0000-0000-0000FE010000}"/>
    <cellStyle name="40 % - Akzent2 14 2" xfId="508" xr:uid="{00000000-0005-0000-0000-0000FF010000}"/>
    <cellStyle name="40 % - Akzent2 14 2 2" xfId="7179" xr:uid="{DE40F2AC-23C7-485D-8215-499601C5A35F}"/>
    <cellStyle name="40 % - Akzent2 14 3" xfId="7178" xr:uid="{D3F293B5-9CC8-45A8-B47A-6A7A5981AFDA}"/>
    <cellStyle name="40 % - Akzent2 15" xfId="509" xr:uid="{00000000-0005-0000-0000-000000020000}"/>
    <cellStyle name="40 % - Akzent2 15 2" xfId="510" xr:uid="{00000000-0005-0000-0000-000001020000}"/>
    <cellStyle name="40 % - Akzent2 15 2 2" xfId="7181" xr:uid="{C9EFC4C7-3A5D-4AF8-ACE5-D95DF10F6536}"/>
    <cellStyle name="40 % - Akzent2 15 3" xfId="7180" xr:uid="{44BBF020-218E-4288-ABA3-24D71BA1FB0C}"/>
    <cellStyle name="40 % - Akzent2 16" xfId="511" xr:uid="{00000000-0005-0000-0000-000002020000}"/>
    <cellStyle name="40 % - Akzent2 16 2" xfId="7182" xr:uid="{7629AFB5-9449-4F03-8E36-511B83EAE727}"/>
    <cellStyle name="40 % - Akzent2 17" xfId="512" xr:uid="{00000000-0005-0000-0000-000003020000}"/>
    <cellStyle name="40 % - Akzent2 17 2" xfId="7183" xr:uid="{24A44102-7D1E-40CB-A7C2-066677BA20C2}"/>
    <cellStyle name="40 % - Akzent2 2" xfId="513" xr:uid="{00000000-0005-0000-0000-000004020000}"/>
    <cellStyle name="40 % - Akzent2 2 2" xfId="514" xr:uid="{00000000-0005-0000-0000-000005020000}"/>
    <cellStyle name="40 % - Akzent2 2 2 2" xfId="7184" xr:uid="{DAA7DA4E-F71C-4A90-9CA1-AC6DA0747F3E}"/>
    <cellStyle name="40 % - Akzent2 2 3" xfId="515" xr:uid="{00000000-0005-0000-0000-000006020000}"/>
    <cellStyle name="40 % - Akzent2 2 3 2" xfId="7185" xr:uid="{FD171A82-0D79-4B7B-BC47-AFAAB1067015}"/>
    <cellStyle name="40 % - Akzent2 2 4" xfId="516" xr:uid="{00000000-0005-0000-0000-000007020000}"/>
    <cellStyle name="40 % - Akzent2 2 4 2" xfId="7186" xr:uid="{A5D289A9-984B-43CC-A968-AA19B5DE5359}"/>
    <cellStyle name="40 % - Akzent2 2 5" xfId="6300" xr:uid="{D024F100-E6BB-43AF-BD94-A0873A14A1D4}"/>
    <cellStyle name="40 % - Akzent2 3" xfId="517" xr:uid="{00000000-0005-0000-0000-000008020000}"/>
    <cellStyle name="40 % - Akzent2 3 2" xfId="518" xr:uid="{00000000-0005-0000-0000-000009020000}"/>
    <cellStyle name="40 % - Akzent2 3 2 2" xfId="7188" xr:uid="{85152CA2-BDA5-4D05-BE00-90483106EEE9}"/>
    <cellStyle name="40 % - Akzent2 3 3" xfId="7187" xr:uid="{1B920619-A032-4CFD-AB9A-62CCE5C4FAD3}"/>
    <cellStyle name="40 % - Akzent2 4" xfId="519" xr:uid="{00000000-0005-0000-0000-00000A020000}"/>
    <cellStyle name="40 % - Akzent2 4 2" xfId="520" xr:uid="{00000000-0005-0000-0000-00000B020000}"/>
    <cellStyle name="40 % - Akzent2 4 2 2" xfId="7190" xr:uid="{00EF8369-D2A7-45BB-8B23-5437E1EDC509}"/>
    <cellStyle name="40 % - Akzent2 4 3" xfId="7189" xr:uid="{A0CE0466-3CD6-4FA0-ACD1-4CA3AB6F973E}"/>
    <cellStyle name="40 % - Akzent2 5" xfId="521" xr:uid="{00000000-0005-0000-0000-00000C020000}"/>
    <cellStyle name="40 % - Akzent2 5 2" xfId="522" xr:uid="{00000000-0005-0000-0000-00000D020000}"/>
    <cellStyle name="40 % - Akzent2 5 2 2" xfId="523" xr:uid="{00000000-0005-0000-0000-00000E020000}"/>
    <cellStyle name="40 % - Akzent2 5 2 2 2" xfId="7193" xr:uid="{9F8A611C-0488-4023-8339-CB28D474F1A7}"/>
    <cellStyle name="40 % - Akzent2 5 2 3" xfId="7192" xr:uid="{0C75F2E3-E0EC-4F22-ABB2-02F47929CDBB}"/>
    <cellStyle name="40 % - Akzent2 5 3" xfId="524" xr:uid="{00000000-0005-0000-0000-00000F020000}"/>
    <cellStyle name="40 % - Akzent2 5 3 2" xfId="7194" xr:uid="{CA408730-052C-4962-964C-5160ED368C74}"/>
    <cellStyle name="40 % - Akzent2 5 4" xfId="7191" xr:uid="{DA1371E5-0499-4096-B540-A5506A29FCB1}"/>
    <cellStyle name="40 % - Akzent2 6" xfId="525" xr:uid="{00000000-0005-0000-0000-000010020000}"/>
    <cellStyle name="40 % - Akzent2 6 2" xfId="526" xr:uid="{00000000-0005-0000-0000-000011020000}"/>
    <cellStyle name="40 % - Akzent2 6 2 2" xfId="527" xr:uid="{00000000-0005-0000-0000-000012020000}"/>
    <cellStyle name="40 % - Akzent2 6 2 2 2" xfId="7197" xr:uid="{49D9C6B7-B8F7-4C04-B23A-1FABB77B6DDF}"/>
    <cellStyle name="40 % - Akzent2 6 2 3" xfId="7196" xr:uid="{DB07C813-140E-4CCA-A349-3E00B1F24DF8}"/>
    <cellStyle name="40 % - Akzent2 6 3" xfId="528" xr:uid="{00000000-0005-0000-0000-000013020000}"/>
    <cellStyle name="40 % - Akzent2 6 3 2" xfId="7198" xr:uid="{9C787E34-801B-4B84-BCF6-A3A8A42CE9E8}"/>
    <cellStyle name="40 % - Akzent2 6 4" xfId="7195" xr:uid="{9DD75F5F-F41F-47EA-BD02-FFC837046B65}"/>
    <cellStyle name="40 % - Akzent2 7" xfId="529" xr:uid="{00000000-0005-0000-0000-000014020000}"/>
    <cellStyle name="40 % - Akzent2 7 2" xfId="530" xr:uid="{00000000-0005-0000-0000-000015020000}"/>
    <cellStyle name="40 % - Akzent2 7 2 2" xfId="531" xr:uid="{00000000-0005-0000-0000-000016020000}"/>
    <cellStyle name="40 % - Akzent2 7 2 2 2" xfId="7201" xr:uid="{89FCACE7-690E-4392-9B15-8D9024512653}"/>
    <cellStyle name="40 % - Akzent2 7 2 3" xfId="7200" xr:uid="{26A5EC8A-A7CA-4B55-80F5-5E8C60904D98}"/>
    <cellStyle name="40 % - Akzent2 7 3" xfId="532" xr:uid="{00000000-0005-0000-0000-000017020000}"/>
    <cellStyle name="40 % - Akzent2 7 3 2" xfId="7202" xr:uid="{BABDA068-7400-4FC8-B580-004622DEC380}"/>
    <cellStyle name="40 % - Akzent2 7 4" xfId="7199" xr:uid="{0877954B-138C-40F4-8133-0DDD75D7BEC1}"/>
    <cellStyle name="40 % - Akzent2 8" xfId="533" xr:uid="{00000000-0005-0000-0000-000018020000}"/>
    <cellStyle name="40 % - Akzent2 8 2" xfId="534" xr:uid="{00000000-0005-0000-0000-000019020000}"/>
    <cellStyle name="40 % - Akzent2 8 2 2" xfId="535" xr:uid="{00000000-0005-0000-0000-00001A020000}"/>
    <cellStyle name="40 % - Akzent2 8 2 2 2" xfId="7205" xr:uid="{A80C78CF-80C5-476F-A3B3-48CC72B9C81A}"/>
    <cellStyle name="40 % - Akzent2 8 2 3" xfId="7204" xr:uid="{464332BC-2724-4D4E-BC73-3DEA679DD5F3}"/>
    <cellStyle name="40 % - Akzent2 8 3" xfId="536" xr:uid="{00000000-0005-0000-0000-00001B020000}"/>
    <cellStyle name="40 % - Akzent2 8 3 2" xfId="7206" xr:uid="{D3521B29-73C9-44EB-AFA3-D19BECE42471}"/>
    <cellStyle name="40 % - Akzent2 8 4" xfId="7203" xr:uid="{5B88F4BE-E0C4-444A-AC8A-B072B6FC535D}"/>
    <cellStyle name="40 % - Akzent2 9" xfId="537" xr:uid="{00000000-0005-0000-0000-00001C020000}"/>
    <cellStyle name="40 % - Akzent2 9 2" xfId="538" xr:uid="{00000000-0005-0000-0000-00001D020000}"/>
    <cellStyle name="40 % - Akzent2 9 2 2" xfId="539" xr:uid="{00000000-0005-0000-0000-00001E020000}"/>
    <cellStyle name="40 % - Akzent2 9 2 2 2" xfId="7209" xr:uid="{CC2E3923-32F6-4743-AD53-CD975913E50D}"/>
    <cellStyle name="40 % - Akzent2 9 2 3" xfId="7208" xr:uid="{49351E5A-4710-4144-8135-E755B8962241}"/>
    <cellStyle name="40 % - Akzent2 9 3" xfId="540" xr:uid="{00000000-0005-0000-0000-00001F020000}"/>
    <cellStyle name="40 % - Akzent2 9 3 2" xfId="7210" xr:uid="{5BA8CE55-B302-4C65-B4B4-CDD4170FA3C5}"/>
    <cellStyle name="40 % - Akzent2 9 4" xfId="7207" xr:uid="{DED74275-0A4A-468F-9CA2-D08A530E51BF}"/>
    <cellStyle name="40 % - Akzent3 10" xfId="541" xr:uid="{00000000-0005-0000-0000-000020020000}"/>
    <cellStyle name="40 % - Akzent3 10 2" xfId="542" xr:uid="{00000000-0005-0000-0000-000021020000}"/>
    <cellStyle name="40 % - Akzent3 10 2 2" xfId="543" xr:uid="{00000000-0005-0000-0000-000022020000}"/>
    <cellStyle name="40 % - Akzent3 10 2 2 2" xfId="7213" xr:uid="{72C19355-9987-4A51-BC95-3DD34FDD096A}"/>
    <cellStyle name="40 % - Akzent3 10 2 3" xfId="7212" xr:uid="{3E3A5C41-066F-4E99-ABA4-6961C0818F96}"/>
    <cellStyle name="40 % - Akzent3 10 3" xfId="544" xr:uid="{00000000-0005-0000-0000-000023020000}"/>
    <cellStyle name="40 % - Akzent3 10 3 2" xfId="7214" xr:uid="{7D4B3948-95A8-4195-AEC2-7DAF12CE5B91}"/>
    <cellStyle name="40 % - Akzent3 10 4" xfId="7211" xr:uid="{F7E9BE49-32C4-4945-A2D4-6E1442814894}"/>
    <cellStyle name="40 % - Akzent3 11" xfId="545" xr:uid="{00000000-0005-0000-0000-000024020000}"/>
    <cellStyle name="40 % - Akzent3 11 2" xfId="546" xr:uid="{00000000-0005-0000-0000-000025020000}"/>
    <cellStyle name="40 % - Akzent3 11 2 2" xfId="547" xr:uid="{00000000-0005-0000-0000-000026020000}"/>
    <cellStyle name="40 % - Akzent3 11 2 2 2" xfId="7217" xr:uid="{C9E50DAE-0B40-403E-B3D2-D6090E2A7DEA}"/>
    <cellStyle name="40 % - Akzent3 11 2 3" xfId="7216" xr:uid="{B4C16287-ABDC-430D-AFE7-49C32F25D2A3}"/>
    <cellStyle name="40 % - Akzent3 11 3" xfId="548" xr:uid="{00000000-0005-0000-0000-000027020000}"/>
    <cellStyle name="40 % - Akzent3 11 3 2" xfId="7218" xr:uid="{6B7A1E38-3E5D-46FE-8F4D-5EC122287C2E}"/>
    <cellStyle name="40 % - Akzent3 11 4" xfId="7215" xr:uid="{3F88109F-55B8-4215-9EDB-6C306030EBF1}"/>
    <cellStyle name="40 % - Akzent3 12" xfId="549" xr:uid="{00000000-0005-0000-0000-000028020000}"/>
    <cellStyle name="40 % - Akzent3 12 2" xfId="550" xr:uid="{00000000-0005-0000-0000-000029020000}"/>
    <cellStyle name="40 % - Akzent3 12 2 2" xfId="7220" xr:uid="{23E3FEF4-28D7-4414-B21D-F80CE18A970F}"/>
    <cellStyle name="40 % - Akzent3 12 3" xfId="7219" xr:uid="{2D9DFF58-34E0-48A6-984F-4BDA8B29200D}"/>
    <cellStyle name="40 % - Akzent3 13" xfId="551" xr:uid="{00000000-0005-0000-0000-00002A020000}"/>
    <cellStyle name="40 % - Akzent3 13 2" xfId="552" xr:uid="{00000000-0005-0000-0000-00002B020000}"/>
    <cellStyle name="40 % - Akzent3 13 2 2" xfId="7222" xr:uid="{2F1F472B-66AC-4902-853A-801B77EBEFD6}"/>
    <cellStyle name="40 % - Akzent3 13 3" xfId="7221" xr:uid="{33479754-1B02-4DA4-B2BD-768AFB6D60B7}"/>
    <cellStyle name="40 % - Akzent3 14" xfId="553" xr:uid="{00000000-0005-0000-0000-00002C020000}"/>
    <cellStyle name="40 % - Akzent3 14 2" xfId="554" xr:uid="{00000000-0005-0000-0000-00002D020000}"/>
    <cellStyle name="40 % - Akzent3 14 2 2" xfId="7224" xr:uid="{523AF87E-0056-4E36-A6A4-56C6F9E7BEF1}"/>
    <cellStyle name="40 % - Akzent3 14 3" xfId="7223" xr:uid="{B977AA41-8366-45A9-91A0-999068DC168A}"/>
    <cellStyle name="40 % - Akzent3 15" xfId="555" xr:uid="{00000000-0005-0000-0000-00002E020000}"/>
    <cellStyle name="40 % - Akzent3 15 2" xfId="556" xr:uid="{00000000-0005-0000-0000-00002F020000}"/>
    <cellStyle name="40 % - Akzent3 15 2 2" xfId="7226" xr:uid="{C68DBD5D-BC05-470A-9B5F-CCD6F670BE6B}"/>
    <cellStyle name="40 % - Akzent3 15 3" xfId="7225" xr:uid="{A85E751A-515A-4641-8BD7-C814D3D1DE20}"/>
    <cellStyle name="40 % - Akzent3 16" xfId="557" xr:uid="{00000000-0005-0000-0000-000030020000}"/>
    <cellStyle name="40 % - Akzent3 16 2" xfId="7227" xr:uid="{1561ECF8-1612-4580-8CEE-43FAB6D7CEBC}"/>
    <cellStyle name="40 % - Akzent3 17" xfId="558" xr:uid="{00000000-0005-0000-0000-000031020000}"/>
    <cellStyle name="40 % - Akzent3 17 2" xfId="7228" xr:uid="{DF02EE22-172B-4399-B5F4-97B25BEB4C9E}"/>
    <cellStyle name="40 % - Akzent3 2" xfId="559" xr:uid="{00000000-0005-0000-0000-000032020000}"/>
    <cellStyle name="40 % - Akzent3 2 2" xfId="560" xr:uid="{00000000-0005-0000-0000-000033020000}"/>
    <cellStyle name="40 % - Akzent3 2 2 2" xfId="7229" xr:uid="{70A179D5-7729-4C18-A4A3-ED729DF3EEC9}"/>
    <cellStyle name="40 % - Akzent3 2 3" xfId="561" xr:uid="{00000000-0005-0000-0000-000034020000}"/>
    <cellStyle name="40 % - Akzent3 2 3 2" xfId="7230" xr:uid="{3B0DBF64-29C6-4204-A3AC-748A704C4EF6}"/>
    <cellStyle name="40 % - Akzent3 2 4" xfId="562" xr:uid="{00000000-0005-0000-0000-000035020000}"/>
    <cellStyle name="40 % - Akzent3 2 4 2" xfId="7231" xr:uid="{0874B1B2-CA60-4322-8EFB-795F30A9559D}"/>
    <cellStyle name="40 % - Akzent3 2 5" xfId="6301" xr:uid="{9AD014AB-5AFE-41C8-B643-16C947E30337}"/>
    <cellStyle name="40 % - Akzent3 3" xfId="563" xr:uid="{00000000-0005-0000-0000-000036020000}"/>
    <cellStyle name="40 % - Akzent3 3 2" xfId="564" xr:uid="{00000000-0005-0000-0000-000037020000}"/>
    <cellStyle name="40 % - Akzent3 3 2 2" xfId="7233" xr:uid="{705C47D1-6084-402E-BA23-CD3C03DEB2DC}"/>
    <cellStyle name="40 % - Akzent3 3 3" xfId="7232" xr:uid="{B8C60593-A17D-4BAE-8995-5F8CCE998C7D}"/>
    <cellStyle name="40 % - Akzent3 4" xfId="565" xr:uid="{00000000-0005-0000-0000-000038020000}"/>
    <cellStyle name="40 % - Akzent3 4 2" xfId="566" xr:uid="{00000000-0005-0000-0000-000039020000}"/>
    <cellStyle name="40 % - Akzent3 4 2 2" xfId="7235" xr:uid="{9750BF05-0E3C-4539-B8D7-5D479B0B4299}"/>
    <cellStyle name="40 % - Akzent3 4 3" xfId="7234" xr:uid="{0A274A6C-F890-4806-A3DF-C23025F142A6}"/>
    <cellStyle name="40 % - Akzent3 5" xfId="567" xr:uid="{00000000-0005-0000-0000-00003A020000}"/>
    <cellStyle name="40 % - Akzent3 5 2" xfId="568" xr:uid="{00000000-0005-0000-0000-00003B020000}"/>
    <cellStyle name="40 % - Akzent3 5 2 2" xfId="569" xr:uid="{00000000-0005-0000-0000-00003C020000}"/>
    <cellStyle name="40 % - Akzent3 5 2 2 2" xfId="7238" xr:uid="{30B4364B-6D63-4840-9F8C-567DCF83876F}"/>
    <cellStyle name="40 % - Akzent3 5 2 3" xfId="7237" xr:uid="{F201CB82-04B2-4F07-AF5E-19F277978701}"/>
    <cellStyle name="40 % - Akzent3 5 3" xfId="570" xr:uid="{00000000-0005-0000-0000-00003D020000}"/>
    <cellStyle name="40 % - Akzent3 5 3 2" xfId="7239" xr:uid="{D290CD00-F31B-4100-B416-77820896A8D1}"/>
    <cellStyle name="40 % - Akzent3 5 4" xfId="7236" xr:uid="{AD86BFFB-B217-4062-8204-EF63785726A6}"/>
    <cellStyle name="40 % - Akzent3 6" xfId="571" xr:uid="{00000000-0005-0000-0000-00003E020000}"/>
    <cellStyle name="40 % - Akzent3 6 2" xfId="572" xr:uid="{00000000-0005-0000-0000-00003F020000}"/>
    <cellStyle name="40 % - Akzent3 6 2 2" xfId="573" xr:uid="{00000000-0005-0000-0000-000040020000}"/>
    <cellStyle name="40 % - Akzent3 6 2 2 2" xfId="7242" xr:uid="{0FB5AF21-8C96-4453-856D-D0358B971741}"/>
    <cellStyle name="40 % - Akzent3 6 2 3" xfId="7241" xr:uid="{5D06BEFC-2510-4CA1-98B9-C9C56848B415}"/>
    <cellStyle name="40 % - Akzent3 6 3" xfId="574" xr:uid="{00000000-0005-0000-0000-000041020000}"/>
    <cellStyle name="40 % - Akzent3 6 3 2" xfId="7243" xr:uid="{07844CD5-A898-44F5-8F8E-30B51F46749A}"/>
    <cellStyle name="40 % - Akzent3 6 4" xfId="7240" xr:uid="{355BC30D-11D0-4E94-894D-F68499387072}"/>
    <cellStyle name="40 % - Akzent3 7" xfId="575" xr:uid="{00000000-0005-0000-0000-000042020000}"/>
    <cellStyle name="40 % - Akzent3 7 2" xfId="576" xr:uid="{00000000-0005-0000-0000-000043020000}"/>
    <cellStyle name="40 % - Akzent3 7 2 2" xfId="577" xr:uid="{00000000-0005-0000-0000-000044020000}"/>
    <cellStyle name="40 % - Akzent3 7 2 2 2" xfId="7246" xr:uid="{46FE2153-C908-42FA-B1FD-7E4B128B983A}"/>
    <cellStyle name="40 % - Akzent3 7 2 3" xfId="7245" xr:uid="{E31B27F0-8AEE-431A-B3DF-9EC58A002911}"/>
    <cellStyle name="40 % - Akzent3 7 3" xfId="578" xr:uid="{00000000-0005-0000-0000-000045020000}"/>
    <cellStyle name="40 % - Akzent3 7 3 2" xfId="7247" xr:uid="{476A6720-6DC5-4C91-928A-04E903945A3D}"/>
    <cellStyle name="40 % - Akzent3 7 4" xfId="7244" xr:uid="{18F05D53-C193-4515-88C1-D6859387C44C}"/>
    <cellStyle name="40 % - Akzent3 8" xfId="579" xr:uid="{00000000-0005-0000-0000-000046020000}"/>
    <cellStyle name="40 % - Akzent3 8 2" xfId="580" xr:uid="{00000000-0005-0000-0000-000047020000}"/>
    <cellStyle name="40 % - Akzent3 8 2 2" xfId="581" xr:uid="{00000000-0005-0000-0000-000048020000}"/>
    <cellStyle name="40 % - Akzent3 8 2 2 2" xfId="7250" xr:uid="{293DBF03-848A-416F-B8BC-187EEAF6BE1C}"/>
    <cellStyle name="40 % - Akzent3 8 2 3" xfId="7249" xr:uid="{FF98DB4D-1B44-4B27-879E-74D68C5C766F}"/>
    <cellStyle name="40 % - Akzent3 8 3" xfId="582" xr:uid="{00000000-0005-0000-0000-000049020000}"/>
    <cellStyle name="40 % - Akzent3 8 3 2" xfId="7251" xr:uid="{A347B3D7-462E-482D-AF00-D19CF75AFA6C}"/>
    <cellStyle name="40 % - Akzent3 8 4" xfId="7248" xr:uid="{C3D73251-8738-4BE5-8A34-EF9E23751828}"/>
    <cellStyle name="40 % - Akzent3 9" xfId="583" xr:uid="{00000000-0005-0000-0000-00004A020000}"/>
    <cellStyle name="40 % - Akzent3 9 2" xfId="584" xr:uid="{00000000-0005-0000-0000-00004B020000}"/>
    <cellStyle name="40 % - Akzent3 9 2 2" xfId="585" xr:uid="{00000000-0005-0000-0000-00004C020000}"/>
    <cellStyle name="40 % - Akzent3 9 2 2 2" xfId="7254" xr:uid="{DA01AB21-BC23-4745-B65A-DBBB085D04DA}"/>
    <cellStyle name="40 % - Akzent3 9 2 3" xfId="7253" xr:uid="{1ED4CC90-F940-44C8-952B-F29ED4D752C5}"/>
    <cellStyle name="40 % - Akzent3 9 3" xfId="586" xr:uid="{00000000-0005-0000-0000-00004D020000}"/>
    <cellStyle name="40 % - Akzent3 9 3 2" xfId="7255" xr:uid="{A21D65EB-F0A1-4DE4-A27F-9C575E71598D}"/>
    <cellStyle name="40 % - Akzent3 9 4" xfId="7252" xr:uid="{62E2BCD8-E695-4BA4-83CA-A1BB06A5DDFE}"/>
    <cellStyle name="40 % - Akzent4 10" xfId="587" xr:uid="{00000000-0005-0000-0000-00004E020000}"/>
    <cellStyle name="40 % - Akzent4 10 2" xfId="588" xr:uid="{00000000-0005-0000-0000-00004F020000}"/>
    <cellStyle name="40 % - Akzent4 10 2 2" xfId="589" xr:uid="{00000000-0005-0000-0000-000050020000}"/>
    <cellStyle name="40 % - Akzent4 10 2 2 2" xfId="7258" xr:uid="{D8F37288-0C07-4D34-9A45-9706CF4922DB}"/>
    <cellStyle name="40 % - Akzent4 10 2 3" xfId="7257" xr:uid="{0CD4E213-DD1D-4166-A382-8DB7F5FD7B62}"/>
    <cellStyle name="40 % - Akzent4 10 3" xfId="590" xr:uid="{00000000-0005-0000-0000-000051020000}"/>
    <cellStyle name="40 % - Akzent4 10 3 2" xfId="7259" xr:uid="{F22310FE-3C27-440E-BBC7-0375D9C485F8}"/>
    <cellStyle name="40 % - Akzent4 10 4" xfId="7256" xr:uid="{9E084525-CF71-4A33-826D-3F946FFB8FD7}"/>
    <cellStyle name="40 % - Akzent4 11" xfId="591" xr:uid="{00000000-0005-0000-0000-000052020000}"/>
    <cellStyle name="40 % - Akzent4 11 2" xfId="592" xr:uid="{00000000-0005-0000-0000-000053020000}"/>
    <cellStyle name="40 % - Akzent4 11 2 2" xfId="593" xr:uid="{00000000-0005-0000-0000-000054020000}"/>
    <cellStyle name="40 % - Akzent4 11 2 2 2" xfId="7262" xr:uid="{DDC953CD-4596-43A1-B4B6-1D25F7ACCB72}"/>
    <cellStyle name="40 % - Akzent4 11 2 3" xfId="7261" xr:uid="{98ADC374-CB02-4686-B05A-0AAE60805333}"/>
    <cellStyle name="40 % - Akzent4 11 3" xfId="594" xr:uid="{00000000-0005-0000-0000-000055020000}"/>
    <cellStyle name="40 % - Akzent4 11 3 2" xfId="7263" xr:uid="{E7BD5DC8-C96B-4BBF-925B-A282FA90F554}"/>
    <cellStyle name="40 % - Akzent4 11 4" xfId="7260" xr:uid="{B6475505-F7AA-4A70-A6FC-AC26B3A3EB30}"/>
    <cellStyle name="40 % - Akzent4 12" xfId="595" xr:uid="{00000000-0005-0000-0000-000056020000}"/>
    <cellStyle name="40 % - Akzent4 12 2" xfId="596" xr:uid="{00000000-0005-0000-0000-000057020000}"/>
    <cellStyle name="40 % - Akzent4 12 2 2" xfId="7265" xr:uid="{08C894F5-D268-4946-A360-ED38C6F4CA21}"/>
    <cellStyle name="40 % - Akzent4 12 3" xfId="7264" xr:uid="{16BC4436-5854-4F30-8EB2-237BB34CE9C0}"/>
    <cellStyle name="40 % - Akzent4 13" xfId="597" xr:uid="{00000000-0005-0000-0000-000058020000}"/>
    <cellStyle name="40 % - Akzent4 13 2" xfId="598" xr:uid="{00000000-0005-0000-0000-000059020000}"/>
    <cellStyle name="40 % - Akzent4 13 2 2" xfId="7267" xr:uid="{AE1340DD-201F-46C1-99C6-E90942CDD18B}"/>
    <cellStyle name="40 % - Akzent4 13 3" xfId="7266" xr:uid="{DE7083EF-5362-4DCD-A148-35326B0C66A1}"/>
    <cellStyle name="40 % - Akzent4 14" xfId="599" xr:uid="{00000000-0005-0000-0000-00005A020000}"/>
    <cellStyle name="40 % - Akzent4 14 2" xfId="600" xr:uid="{00000000-0005-0000-0000-00005B020000}"/>
    <cellStyle name="40 % - Akzent4 14 2 2" xfId="7269" xr:uid="{01A52AD5-35D3-4C92-A4F9-D35188726426}"/>
    <cellStyle name="40 % - Akzent4 14 3" xfId="7268" xr:uid="{C75068F5-8A56-4023-BF40-3DFD03BCA3BA}"/>
    <cellStyle name="40 % - Akzent4 15" xfId="601" xr:uid="{00000000-0005-0000-0000-00005C020000}"/>
    <cellStyle name="40 % - Akzent4 15 2" xfId="602" xr:uid="{00000000-0005-0000-0000-00005D020000}"/>
    <cellStyle name="40 % - Akzent4 15 2 2" xfId="7271" xr:uid="{71750887-61E7-47C8-9192-443DE0D4CC88}"/>
    <cellStyle name="40 % - Akzent4 15 3" xfId="7270" xr:uid="{3FC245D2-0DF2-414E-BF21-6615359D10BC}"/>
    <cellStyle name="40 % - Akzent4 16" xfId="603" xr:uid="{00000000-0005-0000-0000-00005E020000}"/>
    <cellStyle name="40 % - Akzent4 16 2" xfId="7272" xr:uid="{C5AA2238-01FA-40E1-AB1E-3ECF16170CB9}"/>
    <cellStyle name="40 % - Akzent4 17" xfId="604" xr:uid="{00000000-0005-0000-0000-00005F020000}"/>
    <cellStyle name="40 % - Akzent4 17 2" xfId="7273" xr:uid="{28820F0F-C858-49FB-BF8D-244F1D84AF19}"/>
    <cellStyle name="40 % - Akzent4 2" xfId="605" xr:uid="{00000000-0005-0000-0000-000060020000}"/>
    <cellStyle name="40 % - Akzent4 2 2" xfId="606" xr:uid="{00000000-0005-0000-0000-000061020000}"/>
    <cellStyle name="40 % - Akzent4 2 2 2" xfId="7274" xr:uid="{3A1DA311-FB13-4AE5-8FBA-14AD780B1FB7}"/>
    <cellStyle name="40 % - Akzent4 2 3" xfId="607" xr:uid="{00000000-0005-0000-0000-000062020000}"/>
    <cellStyle name="40 % - Akzent4 2 3 2" xfId="7275" xr:uid="{596DB8F1-1982-499A-999F-7551F5710915}"/>
    <cellStyle name="40 % - Akzent4 2 4" xfId="608" xr:uid="{00000000-0005-0000-0000-000063020000}"/>
    <cellStyle name="40 % - Akzent4 2 4 2" xfId="7276" xr:uid="{84080D7F-4EBC-49D3-BC14-59DB8038956D}"/>
    <cellStyle name="40 % - Akzent4 2 5" xfId="6302" xr:uid="{0D1A004A-D1D9-4366-ACE1-F3AAA214D0D6}"/>
    <cellStyle name="40 % - Akzent4 3" xfId="609" xr:uid="{00000000-0005-0000-0000-000064020000}"/>
    <cellStyle name="40 % - Akzent4 3 2" xfId="610" xr:uid="{00000000-0005-0000-0000-000065020000}"/>
    <cellStyle name="40 % - Akzent4 3 2 2" xfId="7278" xr:uid="{0FCC0F8C-6A4F-4D21-AAF3-688E7F9BF35D}"/>
    <cellStyle name="40 % - Akzent4 3 3" xfId="7277" xr:uid="{03FCE615-0F9F-451F-9850-4493029339B9}"/>
    <cellStyle name="40 % - Akzent4 4" xfId="611" xr:uid="{00000000-0005-0000-0000-000066020000}"/>
    <cellStyle name="40 % - Akzent4 4 2" xfId="612" xr:uid="{00000000-0005-0000-0000-000067020000}"/>
    <cellStyle name="40 % - Akzent4 4 2 2" xfId="7280" xr:uid="{57BBA751-468A-48AB-9FFB-ADA6E9782C5A}"/>
    <cellStyle name="40 % - Akzent4 4 3" xfId="7279" xr:uid="{01249D86-DB31-4A3D-8BE6-945A4AC02884}"/>
    <cellStyle name="40 % - Akzent4 5" xfId="613" xr:uid="{00000000-0005-0000-0000-000068020000}"/>
    <cellStyle name="40 % - Akzent4 5 2" xfId="614" xr:uid="{00000000-0005-0000-0000-000069020000}"/>
    <cellStyle name="40 % - Akzent4 5 2 2" xfId="615" xr:uid="{00000000-0005-0000-0000-00006A020000}"/>
    <cellStyle name="40 % - Akzent4 5 2 2 2" xfId="7283" xr:uid="{7F6C0EC9-1694-43BE-AE2C-EF5093756ADB}"/>
    <cellStyle name="40 % - Akzent4 5 2 3" xfId="7282" xr:uid="{465EB21C-B0C1-497E-9655-9CB0711CBC08}"/>
    <cellStyle name="40 % - Akzent4 5 3" xfId="616" xr:uid="{00000000-0005-0000-0000-00006B020000}"/>
    <cellStyle name="40 % - Akzent4 5 3 2" xfId="7284" xr:uid="{016C7F67-B7F0-436B-83EE-69E32C31D49D}"/>
    <cellStyle name="40 % - Akzent4 5 4" xfId="7281" xr:uid="{6A8FEF64-B906-4715-9FC6-CAF822E677DC}"/>
    <cellStyle name="40 % - Akzent4 6" xfId="617" xr:uid="{00000000-0005-0000-0000-00006C020000}"/>
    <cellStyle name="40 % - Akzent4 6 2" xfId="618" xr:uid="{00000000-0005-0000-0000-00006D020000}"/>
    <cellStyle name="40 % - Akzent4 6 2 2" xfId="619" xr:uid="{00000000-0005-0000-0000-00006E020000}"/>
    <cellStyle name="40 % - Akzent4 6 2 2 2" xfId="7287" xr:uid="{6D18C6EF-4D7E-44D1-81C8-B9600A0BEDED}"/>
    <cellStyle name="40 % - Akzent4 6 2 3" xfId="7286" xr:uid="{AFCFC7F5-AA2E-442D-B347-6FA8BA514C0D}"/>
    <cellStyle name="40 % - Akzent4 6 3" xfId="620" xr:uid="{00000000-0005-0000-0000-00006F020000}"/>
    <cellStyle name="40 % - Akzent4 6 3 2" xfId="7288" xr:uid="{0572D51E-9D4F-448D-8A83-8B6FC68C2B05}"/>
    <cellStyle name="40 % - Akzent4 6 4" xfId="7285" xr:uid="{C6DB7AF6-4414-4F3D-81F8-66AB41C6FB92}"/>
    <cellStyle name="40 % - Akzent4 7" xfId="621" xr:uid="{00000000-0005-0000-0000-000070020000}"/>
    <cellStyle name="40 % - Akzent4 7 2" xfId="622" xr:uid="{00000000-0005-0000-0000-000071020000}"/>
    <cellStyle name="40 % - Akzent4 7 2 2" xfId="623" xr:uid="{00000000-0005-0000-0000-000072020000}"/>
    <cellStyle name="40 % - Akzent4 7 2 2 2" xfId="7291" xr:uid="{D1BD4A3D-1836-4617-AF7F-9AFC8C7D6AC1}"/>
    <cellStyle name="40 % - Akzent4 7 2 3" xfId="7290" xr:uid="{CDEB71E4-4D2B-4CBF-921A-7F30E88718DC}"/>
    <cellStyle name="40 % - Akzent4 7 3" xfId="624" xr:uid="{00000000-0005-0000-0000-000073020000}"/>
    <cellStyle name="40 % - Akzent4 7 3 2" xfId="7292" xr:uid="{87930B47-028D-41E5-A8D2-E49159D7620F}"/>
    <cellStyle name="40 % - Akzent4 7 4" xfId="7289" xr:uid="{42914F35-D46B-49AE-B0B3-F7A13D860735}"/>
    <cellStyle name="40 % - Akzent4 8" xfId="625" xr:uid="{00000000-0005-0000-0000-000074020000}"/>
    <cellStyle name="40 % - Akzent4 8 2" xfId="626" xr:uid="{00000000-0005-0000-0000-000075020000}"/>
    <cellStyle name="40 % - Akzent4 8 2 2" xfId="627" xr:uid="{00000000-0005-0000-0000-000076020000}"/>
    <cellStyle name="40 % - Akzent4 8 2 2 2" xfId="7295" xr:uid="{82031149-4F6F-48E2-97F0-F30FA74BF71E}"/>
    <cellStyle name="40 % - Akzent4 8 2 3" xfId="7294" xr:uid="{299657FF-AD86-4288-BA42-E2AADD3C3DCA}"/>
    <cellStyle name="40 % - Akzent4 8 3" xfId="628" xr:uid="{00000000-0005-0000-0000-000077020000}"/>
    <cellStyle name="40 % - Akzent4 8 3 2" xfId="7296" xr:uid="{541C327D-4A59-4D55-9332-CEBA4CB66C68}"/>
    <cellStyle name="40 % - Akzent4 8 4" xfId="7293" xr:uid="{0948DF10-4F3B-4877-9F84-0F6AFC6C1D92}"/>
    <cellStyle name="40 % - Akzent4 9" xfId="629" xr:uid="{00000000-0005-0000-0000-000078020000}"/>
    <cellStyle name="40 % - Akzent4 9 2" xfId="630" xr:uid="{00000000-0005-0000-0000-000079020000}"/>
    <cellStyle name="40 % - Akzent4 9 2 2" xfId="631" xr:uid="{00000000-0005-0000-0000-00007A020000}"/>
    <cellStyle name="40 % - Akzent4 9 2 2 2" xfId="7299" xr:uid="{56CB6C01-63E6-4CA1-81F7-42BE7166B71E}"/>
    <cellStyle name="40 % - Akzent4 9 2 3" xfId="7298" xr:uid="{0057ADAA-883D-4F13-B88E-92C5228874CE}"/>
    <cellStyle name="40 % - Akzent4 9 3" xfId="632" xr:uid="{00000000-0005-0000-0000-00007B020000}"/>
    <cellStyle name="40 % - Akzent4 9 3 2" xfId="7300" xr:uid="{0AE06624-7E56-4E9C-BC54-2B115A1A2E50}"/>
    <cellStyle name="40 % - Akzent4 9 4" xfId="7297" xr:uid="{D64D5693-1F34-46A1-97F2-C7DA938131D2}"/>
    <cellStyle name="40 % - Akzent5 10" xfId="633" xr:uid="{00000000-0005-0000-0000-00007C020000}"/>
    <cellStyle name="40 % - Akzent5 10 2" xfId="634" xr:uid="{00000000-0005-0000-0000-00007D020000}"/>
    <cellStyle name="40 % - Akzent5 10 2 2" xfId="635" xr:uid="{00000000-0005-0000-0000-00007E020000}"/>
    <cellStyle name="40 % - Akzent5 10 2 2 2" xfId="7303" xr:uid="{A01A68A5-458F-44A9-A8EB-7CEA715C96AE}"/>
    <cellStyle name="40 % - Akzent5 10 2 3" xfId="7302" xr:uid="{911B8A27-27EF-4BDB-A2B3-F22275E7E449}"/>
    <cellStyle name="40 % - Akzent5 10 3" xfId="636" xr:uid="{00000000-0005-0000-0000-00007F020000}"/>
    <cellStyle name="40 % - Akzent5 10 3 2" xfId="7304" xr:uid="{5A5C7864-1C4F-4424-B07F-A577642ED7B6}"/>
    <cellStyle name="40 % - Akzent5 10 4" xfId="7301" xr:uid="{E0B20F4B-0A28-45C2-B2AB-502996AD3A37}"/>
    <cellStyle name="40 % - Akzent5 11" xfId="637" xr:uid="{00000000-0005-0000-0000-000080020000}"/>
    <cellStyle name="40 % - Akzent5 11 2" xfId="638" xr:uid="{00000000-0005-0000-0000-000081020000}"/>
    <cellStyle name="40 % - Akzent5 11 2 2" xfId="639" xr:uid="{00000000-0005-0000-0000-000082020000}"/>
    <cellStyle name="40 % - Akzent5 11 2 2 2" xfId="7307" xr:uid="{AF47AC0D-ADCD-41BA-8260-883845A8C759}"/>
    <cellStyle name="40 % - Akzent5 11 2 3" xfId="7306" xr:uid="{AD53C561-5014-43F4-9BC3-2D491D3C8EF7}"/>
    <cellStyle name="40 % - Akzent5 11 3" xfId="640" xr:uid="{00000000-0005-0000-0000-000083020000}"/>
    <cellStyle name="40 % - Akzent5 11 3 2" xfId="7308" xr:uid="{8C41EB6E-B089-4C2D-83B7-040752E30BBC}"/>
    <cellStyle name="40 % - Akzent5 11 4" xfId="7305" xr:uid="{8A84BF57-DE16-4D9B-81A2-E1003E45FFFC}"/>
    <cellStyle name="40 % - Akzent5 12" xfId="641" xr:uid="{00000000-0005-0000-0000-000084020000}"/>
    <cellStyle name="40 % - Akzent5 12 2" xfId="642" xr:uid="{00000000-0005-0000-0000-000085020000}"/>
    <cellStyle name="40 % - Akzent5 12 2 2" xfId="7310" xr:uid="{DC2CA8BB-566E-4777-9D9F-90555BABA0A5}"/>
    <cellStyle name="40 % - Akzent5 12 3" xfId="7309" xr:uid="{763B7062-304C-4A05-A5AA-A9B598BB5625}"/>
    <cellStyle name="40 % - Akzent5 13" xfId="643" xr:uid="{00000000-0005-0000-0000-000086020000}"/>
    <cellStyle name="40 % - Akzent5 13 2" xfId="644" xr:uid="{00000000-0005-0000-0000-000087020000}"/>
    <cellStyle name="40 % - Akzent5 13 2 2" xfId="7312" xr:uid="{35F583D9-7DCB-4004-BD7F-00C6CD6814B5}"/>
    <cellStyle name="40 % - Akzent5 13 3" xfId="7311" xr:uid="{00DE0C9C-F595-4E89-8682-0B315FF3EEE0}"/>
    <cellStyle name="40 % - Akzent5 14" xfId="645" xr:uid="{00000000-0005-0000-0000-000088020000}"/>
    <cellStyle name="40 % - Akzent5 14 2" xfId="646" xr:uid="{00000000-0005-0000-0000-000089020000}"/>
    <cellStyle name="40 % - Akzent5 14 2 2" xfId="7314" xr:uid="{1B54FA18-C646-4F86-9DF9-F5C780C13314}"/>
    <cellStyle name="40 % - Akzent5 14 3" xfId="7313" xr:uid="{F146F733-F695-4503-897A-124088B1D1B9}"/>
    <cellStyle name="40 % - Akzent5 15" xfId="647" xr:uid="{00000000-0005-0000-0000-00008A020000}"/>
    <cellStyle name="40 % - Akzent5 15 2" xfId="648" xr:uid="{00000000-0005-0000-0000-00008B020000}"/>
    <cellStyle name="40 % - Akzent5 15 2 2" xfId="7316" xr:uid="{983850BB-D4A2-44F4-A19D-C6088F1DCECF}"/>
    <cellStyle name="40 % - Akzent5 15 3" xfId="7315" xr:uid="{914EBB05-E321-40E4-92D5-7A35F2A62F5D}"/>
    <cellStyle name="40 % - Akzent5 16" xfId="649" xr:uid="{00000000-0005-0000-0000-00008C020000}"/>
    <cellStyle name="40 % - Akzent5 16 2" xfId="7317" xr:uid="{8C758B61-7D74-48BA-A4B6-F8385E5B0EBF}"/>
    <cellStyle name="40 % - Akzent5 17" xfId="650" xr:uid="{00000000-0005-0000-0000-00008D020000}"/>
    <cellStyle name="40 % - Akzent5 17 2" xfId="7318" xr:uid="{8B8C0F08-395E-4F25-80D4-5B9D1A993BCD}"/>
    <cellStyle name="40 % - Akzent5 2" xfId="651" xr:uid="{00000000-0005-0000-0000-00008E020000}"/>
    <cellStyle name="40 % - Akzent5 2 2" xfId="652" xr:uid="{00000000-0005-0000-0000-00008F020000}"/>
    <cellStyle name="40 % - Akzent5 2 2 2" xfId="7319" xr:uid="{FC4632A8-ADEC-4517-B5D2-2B39714B8F42}"/>
    <cellStyle name="40 % - Akzent5 2 3" xfId="653" xr:uid="{00000000-0005-0000-0000-000090020000}"/>
    <cellStyle name="40 % - Akzent5 2 3 2" xfId="7320" xr:uid="{6128D0A1-9357-42AA-9FA5-258225E0718D}"/>
    <cellStyle name="40 % - Akzent5 2 4" xfId="654" xr:uid="{00000000-0005-0000-0000-000091020000}"/>
    <cellStyle name="40 % - Akzent5 2 4 2" xfId="7321" xr:uid="{275ECF38-24A1-4615-90A6-59EA65AA5B23}"/>
    <cellStyle name="40 % - Akzent5 2 5" xfId="6303" xr:uid="{182E90D8-FEE8-40E6-A7BF-A4B297C5DCB8}"/>
    <cellStyle name="40 % - Akzent5 3" xfId="655" xr:uid="{00000000-0005-0000-0000-000092020000}"/>
    <cellStyle name="40 % - Akzent5 3 2" xfId="656" xr:uid="{00000000-0005-0000-0000-000093020000}"/>
    <cellStyle name="40 % - Akzent5 3 2 2" xfId="7323" xr:uid="{73C5B272-C6D7-4143-9282-81EEAEA82904}"/>
    <cellStyle name="40 % - Akzent5 3 3" xfId="7322" xr:uid="{9FA22009-5F53-44C2-A35E-01FCA244F525}"/>
    <cellStyle name="40 % - Akzent5 4" xfId="657" xr:uid="{00000000-0005-0000-0000-000094020000}"/>
    <cellStyle name="40 % - Akzent5 4 2" xfId="658" xr:uid="{00000000-0005-0000-0000-000095020000}"/>
    <cellStyle name="40 % - Akzent5 4 2 2" xfId="7325" xr:uid="{31B576AE-CE59-4CA7-8D11-2EA16168147F}"/>
    <cellStyle name="40 % - Akzent5 4 3" xfId="7324" xr:uid="{1D5E79AF-ACD8-4ACD-B9AD-8340391711C5}"/>
    <cellStyle name="40 % - Akzent5 5" xfId="659" xr:uid="{00000000-0005-0000-0000-000096020000}"/>
    <cellStyle name="40 % - Akzent5 5 2" xfId="660" xr:uid="{00000000-0005-0000-0000-000097020000}"/>
    <cellStyle name="40 % - Akzent5 5 2 2" xfId="661" xr:uid="{00000000-0005-0000-0000-000098020000}"/>
    <cellStyle name="40 % - Akzent5 5 2 2 2" xfId="7328" xr:uid="{AC12711F-94F6-42E0-AC2B-CF456A781A9C}"/>
    <cellStyle name="40 % - Akzent5 5 2 3" xfId="7327" xr:uid="{5E4C6D9B-6F9B-46E1-A88D-BAEB9D4DE45B}"/>
    <cellStyle name="40 % - Akzent5 5 3" xfId="662" xr:uid="{00000000-0005-0000-0000-000099020000}"/>
    <cellStyle name="40 % - Akzent5 5 3 2" xfId="7329" xr:uid="{BFBF2F82-A46E-4F65-866A-D5873ECBE46A}"/>
    <cellStyle name="40 % - Akzent5 5 4" xfId="7326" xr:uid="{9894D907-759D-4FB8-828F-4A4C9B1A4C1A}"/>
    <cellStyle name="40 % - Akzent5 6" xfId="663" xr:uid="{00000000-0005-0000-0000-00009A020000}"/>
    <cellStyle name="40 % - Akzent5 6 2" xfId="664" xr:uid="{00000000-0005-0000-0000-00009B020000}"/>
    <cellStyle name="40 % - Akzent5 6 2 2" xfId="665" xr:uid="{00000000-0005-0000-0000-00009C020000}"/>
    <cellStyle name="40 % - Akzent5 6 2 2 2" xfId="7332" xr:uid="{D2923DF0-B618-4045-8936-D5BA2F3654B6}"/>
    <cellStyle name="40 % - Akzent5 6 2 3" xfId="7331" xr:uid="{434FC457-8E73-4048-B2FA-E26534DEB11D}"/>
    <cellStyle name="40 % - Akzent5 6 3" xfId="666" xr:uid="{00000000-0005-0000-0000-00009D020000}"/>
    <cellStyle name="40 % - Akzent5 6 3 2" xfId="7333" xr:uid="{A91385AA-0443-407F-A06E-0EB2C0EBB1B5}"/>
    <cellStyle name="40 % - Akzent5 6 4" xfId="7330" xr:uid="{D6C9FD7A-0FC5-4FCD-9346-86437DEC7E4F}"/>
    <cellStyle name="40 % - Akzent5 7" xfId="667" xr:uid="{00000000-0005-0000-0000-00009E020000}"/>
    <cellStyle name="40 % - Akzent5 7 2" xfId="668" xr:uid="{00000000-0005-0000-0000-00009F020000}"/>
    <cellStyle name="40 % - Akzent5 7 2 2" xfId="669" xr:uid="{00000000-0005-0000-0000-0000A0020000}"/>
    <cellStyle name="40 % - Akzent5 7 2 2 2" xfId="7336" xr:uid="{3A4F6064-92A4-4000-9AD4-219D2C4093C1}"/>
    <cellStyle name="40 % - Akzent5 7 2 3" xfId="7335" xr:uid="{5045A011-E8F5-482A-8373-48C3A37AB46C}"/>
    <cellStyle name="40 % - Akzent5 7 3" xfId="670" xr:uid="{00000000-0005-0000-0000-0000A1020000}"/>
    <cellStyle name="40 % - Akzent5 7 3 2" xfId="7337" xr:uid="{80DDF65F-1C8A-45F5-A3D0-EF00ACE7365F}"/>
    <cellStyle name="40 % - Akzent5 7 4" xfId="7334" xr:uid="{461F3C23-E1C3-4243-8246-3438C53301C0}"/>
    <cellStyle name="40 % - Akzent5 8" xfId="671" xr:uid="{00000000-0005-0000-0000-0000A2020000}"/>
    <cellStyle name="40 % - Akzent5 8 2" xfId="672" xr:uid="{00000000-0005-0000-0000-0000A3020000}"/>
    <cellStyle name="40 % - Akzent5 8 2 2" xfId="673" xr:uid="{00000000-0005-0000-0000-0000A4020000}"/>
    <cellStyle name="40 % - Akzent5 8 2 2 2" xfId="7340" xr:uid="{A13A1B74-6408-40BD-A2CC-4F097229948B}"/>
    <cellStyle name="40 % - Akzent5 8 2 3" xfId="7339" xr:uid="{9FAF1C78-058F-44A5-8319-489679A4CFD9}"/>
    <cellStyle name="40 % - Akzent5 8 3" xfId="674" xr:uid="{00000000-0005-0000-0000-0000A5020000}"/>
    <cellStyle name="40 % - Akzent5 8 3 2" xfId="7341" xr:uid="{7C18BE88-2B6D-4C2B-BAA2-F7E664968231}"/>
    <cellStyle name="40 % - Akzent5 8 4" xfId="7338" xr:uid="{DF7A6AFB-0EB4-4B0E-B253-A6BF63C3AE59}"/>
    <cellStyle name="40 % - Akzent5 9" xfId="675" xr:uid="{00000000-0005-0000-0000-0000A6020000}"/>
    <cellStyle name="40 % - Akzent5 9 2" xfId="676" xr:uid="{00000000-0005-0000-0000-0000A7020000}"/>
    <cellStyle name="40 % - Akzent5 9 2 2" xfId="677" xr:uid="{00000000-0005-0000-0000-0000A8020000}"/>
    <cellStyle name="40 % - Akzent5 9 2 2 2" xfId="7344" xr:uid="{D831BCCE-D016-4C6F-88D2-EBDF63912CE1}"/>
    <cellStyle name="40 % - Akzent5 9 2 3" xfId="7343" xr:uid="{DE5E808E-00B7-4D47-B0B6-7D63C37CBCD7}"/>
    <cellStyle name="40 % - Akzent5 9 3" xfId="678" xr:uid="{00000000-0005-0000-0000-0000A9020000}"/>
    <cellStyle name="40 % - Akzent5 9 3 2" xfId="7345" xr:uid="{97E1557B-3A73-4334-B929-F5D0093D7BF2}"/>
    <cellStyle name="40 % - Akzent5 9 4" xfId="7342" xr:uid="{1196838B-41E0-4C5F-B9E7-67C256878E18}"/>
    <cellStyle name="40 % - Akzent6 10" xfId="679" xr:uid="{00000000-0005-0000-0000-0000AA020000}"/>
    <cellStyle name="40 % - Akzent6 10 2" xfId="680" xr:uid="{00000000-0005-0000-0000-0000AB020000}"/>
    <cellStyle name="40 % - Akzent6 10 2 2" xfId="681" xr:uid="{00000000-0005-0000-0000-0000AC020000}"/>
    <cellStyle name="40 % - Akzent6 10 2 2 2" xfId="7348" xr:uid="{0F85BE1B-664D-4739-85B4-4ACE3D270405}"/>
    <cellStyle name="40 % - Akzent6 10 2 3" xfId="7347" xr:uid="{02E48E85-053F-44A8-83EA-F9842E83A34F}"/>
    <cellStyle name="40 % - Akzent6 10 3" xfId="682" xr:uid="{00000000-0005-0000-0000-0000AD020000}"/>
    <cellStyle name="40 % - Akzent6 10 3 2" xfId="7349" xr:uid="{D747387B-D26F-47F6-BF6B-02CC7A026FA6}"/>
    <cellStyle name="40 % - Akzent6 10 4" xfId="7346" xr:uid="{64BE1E50-C77E-4DC6-8A4A-8732925A9C0C}"/>
    <cellStyle name="40 % - Akzent6 11" xfId="683" xr:uid="{00000000-0005-0000-0000-0000AE020000}"/>
    <cellStyle name="40 % - Akzent6 11 2" xfId="684" xr:uid="{00000000-0005-0000-0000-0000AF020000}"/>
    <cellStyle name="40 % - Akzent6 11 2 2" xfId="685" xr:uid="{00000000-0005-0000-0000-0000B0020000}"/>
    <cellStyle name="40 % - Akzent6 11 2 2 2" xfId="7352" xr:uid="{04744D50-0499-4EDD-A82F-04BEC39027D6}"/>
    <cellStyle name="40 % - Akzent6 11 2 3" xfId="7351" xr:uid="{429657CE-6AE9-40F5-8E6A-00BFCCF0FEB3}"/>
    <cellStyle name="40 % - Akzent6 11 3" xfId="686" xr:uid="{00000000-0005-0000-0000-0000B1020000}"/>
    <cellStyle name="40 % - Akzent6 11 3 2" xfId="7353" xr:uid="{B7655282-408F-4D1F-8782-BDC7B426E161}"/>
    <cellStyle name="40 % - Akzent6 11 4" xfId="7350" xr:uid="{7017BE03-C72F-4332-9D78-94A01F134410}"/>
    <cellStyle name="40 % - Akzent6 12" xfId="687" xr:uid="{00000000-0005-0000-0000-0000B2020000}"/>
    <cellStyle name="40 % - Akzent6 12 2" xfId="688" xr:uid="{00000000-0005-0000-0000-0000B3020000}"/>
    <cellStyle name="40 % - Akzent6 12 2 2" xfId="7355" xr:uid="{7F15D823-AC45-43A9-BB96-9D36B55AB379}"/>
    <cellStyle name="40 % - Akzent6 12 3" xfId="7354" xr:uid="{C62FACE5-F79F-4E7D-982D-96452581391A}"/>
    <cellStyle name="40 % - Akzent6 13" xfId="689" xr:uid="{00000000-0005-0000-0000-0000B4020000}"/>
    <cellStyle name="40 % - Akzent6 13 2" xfId="690" xr:uid="{00000000-0005-0000-0000-0000B5020000}"/>
    <cellStyle name="40 % - Akzent6 13 2 2" xfId="7357" xr:uid="{DBF9334F-4685-49A7-89F4-6C8F7AFC7E9B}"/>
    <cellStyle name="40 % - Akzent6 13 3" xfId="7356" xr:uid="{428465B2-8270-4E51-8C40-87917C6209CC}"/>
    <cellStyle name="40 % - Akzent6 14" xfId="691" xr:uid="{00000000-0005-0000-0000-0000B6020000}"/>
    <cellStyle name="40 % - Akzent6 14 2" xfId="692" xr:uid="{00000000-0005-0000-0000-0000B7020000}"/>
    <cellStyle name="40 % - Akzent6 14 2 2" xfId="7359" xr:uid="{A2365AE3-8AFC-436F-A5B4-D48B80BF4B76}"/>
    <cellStyle name="40 % - Akzent6 14 3" xfId="7358" xr:uid="{18D6117C-9F2A-4F35-A4C6-4466A05B0959}"/>
    <cellStyle name="40 % - Akzent6 15" xfId="693" xr:uid="{00000000-0005-0000-0000-0000B8020000}"/>
    <cellStyle name="40 % - Akzent6 15 2" xfId="694" xr:uid="{00000000-0005-0000-0000-0000B9020000}"/>
    <cellStyle name="40 % - Akzent6 15 2 2" xfId="7361" xr:uid="{2C72EE11-D311-482D-A7E1-332B1541C207}"/>
    <cellStyle name="40 % - Akzent6 15 3" xfId="7360" xr:uid="{D21EE2BF-B79C-48FA-8A32-F1406707DF30}"/>
    <cellStyle name="40 % - Akzent6 16" xfId="695" xr:uid="{00000000-0005-0000-0000-0000BA020000}"/>
    <cellStyle name="40 % - Akzent6 16 2" xfId="7362" xr:uid="{A5862A15-E6A3-45CE-82A6-D02BD9C806D3}"/>
    <cellStyle name="40 % - Akzent6 17" xfId="696" xr:uid="{00000000-0005-0000-0000-0000BB020000}"/>
    <cellStyle name="40 % - Akzent6 17 2" xfId="7363" xr:uid="{319D53DA-64F4-4A49-B5F0-68B79101882C}"/>
    <cellStyle name="40 % - Akzent6 2" xfId="697" xr:uid="{00000000-0005-0000-0000-0000BC020000}"/>
    <cellStyle name="40 % - Akzent6 2 2" xfId="698" xr:uid="{00000000-0005-0000-0000-0000BD020000}"/>
    <cellStyle name="40 % - Akzent6 2 2 2" xfId="7364" xr:uid="{0E0E070E-DFD7-441F-9815-63BB7DFD8E26}"/>
    <cellStyle name="40 % - Akzent6 2 3" xfId="699" xr:uid="{00000000-0005-0000-0000-0000BE020000}"/>
    <cellStyle name="40 % - Akzent6 2 3 2" xfId="7365" xr:uid="{4E771FF2-AE21-4523-9ADB-BD5EE1F0BDB0}"/>
    <cellStyle name="40 % - Akzent6 2 4" xfId="700" xr:uid="{00000000-0005-0000-0000-0000BF020000}"/>
    <cellStyle name="40 % - Akzent6 2 4 2" xfId="7366" xr:uid="{B029A665-A072-4BEF-A79F-A88DED864721}"/>
    <cellStyle name="40 % - Akzent6 2 5" xfId="6304" xr:uid="{ABAC20D4-A1E2-4417-B812-CB6C0505993F}"/>
    <cellStyle name="40 % - Akzent6 3" xfId="701" xr:uid="{00000000-0005-0000-0000-0000C0020000}"/>
    <cellStyle name="40 % - Akzent6 3 2" xfId="702" xr:uid="{00000000-0005-0000-0000-0000C1020000}"/>
    <cellStyle name="40 % - Akzent6 3 2 2" xfId="7368" xr:uid="{3BC8C101-A7F5-4E57-AC62-9D87081FDCD0}"/>
    <cellStyle name="40 % - Akzent6 3 3" xfId="7367" xr:uid="{6424DF7B-C830-4311-AF42-F8F31BEDB84D}"/>
    <cellStyle name="40 % - Akzent6 4" xfId="703" xr:uid="{00000000-0005-0000-0000-0000C2020000}"/>
    <cellStyle name="40 % - Akzent6 4 2" xfId="704" xr:uid="{00000000-0005-0000-0000-0000C3020000}"/>
    <cellStyle name="40 % - Akzent6 4 2 2" xfId="7370" xr:uid="{DFD80202-BA2F-4207-8C21-6F8142B9231A}"/>
    <cellStyle name="40 % - Akzent6 4 3" xfId="7369" xr:uid="{1264F40F-63E3-4116-AB45-D4D890840B32}"/>
    <cellStyle name="40 % - Akzent6 5" xfId="705" xr:uid="{00000000-0005-0000-0000-0000C4020000}"/>
    <cellStyle name="40 % - Akzent6 5 2" xfId="706" xr:uid="{00000000-0005-0000-0000-0000C5020000}"/>
    <cellStyle name="40 % - Akzent6 5 2 2" xfId="707" xr:uid="{00000000-0005-0000-0000-0000C6020000}"/>
    <cellStyle name="40 % - Akzent6 5 2 2 2" xfId="7373" xr:uid="{3FB0FD06-7E42-49E8-A2F9-64B62BC3536C}"/>
    <cellStyle name="40 % - Akzent6 5 2 3" xfId="7372" xr:uid="{87C275BA-003E-4F12-8209-D31041F9D50D}"/>
    <cellStyle name="40 % - Akzent6 5 3" xfId="708" xr:uid="{00000000-0005-0000-0000-0000C7020000}"/>
    <cellStyle name="40 % - Akzent6 5 3 2" xfId="7374" xr:uid="{01820864-8585-48F8-A0F9-CE30AA71075B}"/>
    <cellStyle name="40 % - Akzent6 5 4" xfId="7371" xr:uid="{DB2359DC-EB1F-4058-A3FD-6F43785848C8}"/>
    <cellStyle name="40 % - Akzent6 6" xfId="709" xr:uid="{00000000-0005-0000-0000-0000C8020000}"/>
    <cellStyle name="40 % - Akzent6 6 2" xfId="710" xr:uid="{00000000-0005-0000-0000-0000C9020000}"/>
    <cellStyle name="40 % - Akzent6 6 2 2" xfId="711" xr:uid="{00000000-0005-0000-0000-0000CA020000}"/>
    <cellStyle name="40 % - Akzent6 6 2 2 2" xfId="7377" xr:uid="{654F67DA-3D0A-4053-A0C3-BBE09B6F0AB5}"/>
    <cellStyle name="40 % - Akzent6 6 2 3" xfId="7376" xr:uid="{D89A62D4-FF84-48C0-8189-F72917598C08}"/>
    <cellStyle name="40 % - Akzent6 6 3" xfId="712" xr:uid="{00000000-0005-0000-0000-0000CB020000}"/>
    <cellStyle name="40 % - Akzent6 6 3 2" xfId="7378" xr:uid="{606485C2-B3F9-4324-B6B7-4316715E9A48}"/>
    <cellStyle name="40 % - Akzent6 6 4" xfId="7375" xr:uid="{60FADC07-4A17-4562-9119-937545589FC2}"/>
    <cellStyle name="40 % - Akzent6 7" xfId="713" xr:uid="{00000000-0005-0000-0000-0000CC020000}"/>
    <cellStyle name="40 % - Akzent6 7 2" xfId="714" xr:uid="{00000000-0005-0000-0000-0000CD020000}"/>
    <cellStyle name="40 % - Akzent6 7 2 2" xfId="715" xr:uid="{00000000-0005-0000-0000-0000CE020000}"/>
    <cellStyle name="40 % - Akzent6 7 2 2 2" xfId="7381" xr:uid="{7DD87C51-1454-49B3-940B-CA64EDBAA64E}"/>
    <cellStyle name="40 % - Akzent6 7 2 3" xfId="7380" xr:uid="{8825E4A8-C7EC-446C-A63C-BAF6080EB440}"/>
    <cellStyle name="40 % - Akzent6 7 3" xfId="716" xr:uid="{00000000-0005-0000-0000-0000CF020000}"/>
    <cellStyle name="40 % - Akzent6 7 3 2" xfId="7382" xr:uid="{19264D5E-11F5-467C-A800-E5573B3EBE28}"/>
    <cellStyle name="40 % - Akzent6 7 4" xfId="7379" xr:uid="{3A46B5B0-AAFE-4089-B54E-1E09BAD59EC2}"/>
    <cellStyle name="40 % - Akzent6 8" xfId="717" xr:uid="{00000000-0005-0000-0000-0000D0020000}"/>
    <cellStyle name="40 % - Akzent6 8 2" xfId="718" xr:uid="{00000000-0005-0000-0000-0000D1020000}"/>
    <cellStyle name="40 % - Akzent6 8 2 2" xfId="719" xr:uid="{00000000-0005-0000-0000-0000D2020000}"/>
    <cellStyle name="40 % - Akzent6 8 2 2 2" xfId="7385" xr:uid="{1BB789B7-E3D4-4FBC-9378-E4C8B4ACA6DD}"/>
    <cellStyle name="40 % - Akzent6 8 2 3" xfId="7384" xr:uid="{42BABF0C-2163-4D9C-AA05-CA46583A881F}"/>
    <cellStyle name="40 % - Akzent6 8 3" xfId="720" xr:uid="{00000000-0005-0000-0000-0000D3020000}"/>
    <cellStyle name="40 % - Akzent6 8 3 2" xfId="7386" xr:uid="{3401816C-EBF9-4B24-8DE2-1C7E845CF214}"/>
    <cellStyle name="40 % - Akzent6 8 4" xfId="7383" xr:uid="{F8770661-53AF-4282-9E04-B701F255832C}"/>
    <cellStyle name="40 % - Akzent6 9" xfId="721" xr:uid="{00000000-0005-0000-0000-0000D4020000}"/>
    <cellStyle name="40 % - Akzent6 9 2" xfId="722" xr:uid="{00000000-0005-0000-0000-0000D5020000}"/>
    <cellStyle name="40 % - Akzent6 9 2 2" xfId="723" xr:uid="{00000000-0005-0000-0000-0000D6020000}"/>
    <cellStyle name="40 % - Akzent6 9 2 2 2" xfId="7389" xr:uid="{DFEB80FF-B722-4531-90F4-4DEED8F197F5}"/>
    <cellStyle name="40 % - Akzent6 9 2 3" xfId="7388" xr:uid="{0CDFA1A4-26DA-45B6-BD26-8B5D6F156A22}"/>
    <cellStyle name="40 % - Akzent6 9 3" xfId="724" xr:uid="{00000000-0005-0000-0000-0000D7020000}"/>
    <cellStyle name="40 % - Akzent6 9 3 2" xfId="7390" xr:uid="{15C05576-D51D-4114-9BD4-FB7D377B7625}"/>
    <cellStyle name="40 % - Akzent6 9 4" xfId="7387" xr:uid="{2F84283F-C2A2-45F2-B8C0-782A3E68A4F3}"/>
    <cellStyle name="40% - Accent1 2" xfId="725" xr:uid="{00000000-0005-0000-0000-0000D8020000}"/>
    <cellStyle name="40% - Accent1 2 2" xfId="726" xr:uid="{00000000-0005-0000-0000-0000D9020000}"/>
    <cellStyle name="40% - Accent1 2 2 2" xfId="727" xr:uid="{00000000-0005-0000-0000-0000DA020000}"/>
    <cellStyle name="40% - Accent1 2 2 2 2" xfId="7393" xr:uid="{56A8B902-D07D-4B1B-AA02-2708F064F0CD}"/>
    <cellStyle name="40% - Accent1 2 2 3" xfId="7392" xr:uid="{D022F711-C871-4E91-B820-287EE41F7E1A}"/>
    <cellStyle name="40% - Accent1 2 3" xfId="7391" xr:uid="{4F142E28-8608-4BCE-8B67-55E9F6A98522}"/>
    <cellStyle name="40% - Accent2 2" xfId="728" xr:uid="{00000000-0005-0000-0000-0000DB020000}"/>
    <cellStyle name="40% - Accent2 2 2" xfId="729" xr:uid="{00000000-0005-0000-0000-0000DC020000}"/>
    <cellStyle name="40% - Accent2 2 2 2" xfId="730" xr:uid="{00000000-0005-0000-0000-0000DD020000}"/>
    <cellStyle name="40% - Accent2 2 2 2 2" xfId="7396" xr:uid="{29E0E573-6AED-46AF-818D-AFDE52F7E948}"/>
    <cellStyle name="40% - Accent2 2 2 3" xfId="7395" xr:uid="{83E5C766-2C3C-4119-B865-DA8916F7BC62}"/>
    <cellStyle name="40% - Accent2 2 3" xfId="7394" xr:uid="{8DD0F192-A41E-48CA-933E-203E55C5E672}"/>
    <cellStyle name="40% - Accent3 2" xfId="731" xr:uid="{00000000-0005-0000-0000-0000DE020000}"/>
    <cellStyle name="40% - Accent3 2 2" xfId="732" xr:uid="{00000000-0005-0000-0000-0000DF020000}"/>
    <cellStyle name="40% - Accent3 2 2 2" xfId="733" xr:uid="{00000000-0005-0000-0000-0000E0020000}"/>
    <cellStyle name="40% - Accent3 2 2 2 2" xfId="7399" xr:uid="{001AC64B-7B97-4BD2-99E7-81836C1735A6}"/>
    <cellStyle name="40% - Accent3 2 2 3" xfId="7398" xr:uid="{1E64FC06-CCCE-4733-AC5E-8E0306B0F687}"/>
    <cellStyle name="40% - Accent3 2 3" xfId="7397" xr:uid="{C3DFA7B1-E1D8-42EB-8FFD-C63F01605010}"/>
    <cellStyle name="40% - Accent4 2" xfId="734" xr:uid="{00000000-0005-0000-0000-0000E1020000}"/>
    <cellStyle name="40% - Accent4 2 2" xfId="735" xr:uid="{00000000-0005-0000-0000-0000E2020000}"/>
    <cellStyle name="40% - Accent4 2 2 2" xfId="736" xr:uid="{00000000-0005-0000-0000-0000E3020000}"/>
    <cellStyle name="40% - Accent4 2 2 2 2" xfId="7402" xr:uid="{C61D603C-D3AD-46BC-9EBC-F5CE961CF8A4}"/>
    <cellStyle name="40% - Accent4 2 2 3" xfId="7401" xr:uid="{8DCB39B3-A33F-4DE0-9C99-C9FCA592E0E8}"/>
    <cellStyle name="40% - Accent4 2 3" xfId="7400" xr:uid="{69BC000D-3517-4398-B5B3-B7D0B4DCCEAB}"/>
    <cellStyle name="40% - Accent5 2" xfId="737" xr:uid="{00000000-0005-0000-0000-0000E4020000}"/>
    <cellStyle name="40% - Accent5 2 2" xfId="738" xr:uid="{00000000-0005-0000-0000-0000E5020000}"/>
    <cellStyle name="40% - Accent5 2 2 2" xfId="739" xr:uid="{00000000-0005-0000-0000-0000E6020000}"/>
    <cellStyle name="40% - Accent5 2 2 2 2" xfId="7405" xr:uid="{6980575C-B3A4-43CD-BD1E-F7A6E179F15A}"/>
    <cellStyle name="40% - Accent5 2 2 3" xfId="7404" xr:uid="{540A915F-6061-40AE-A8EB-175F3C1AAD40}"/>
    <cellStyle name="40% - Accent5 2 3" xfId="7403" xr:uid="{C730C364-9E86-4A74-B8B7-006E829918C0}"/>
    <cellStyle name="40% - Accent6 2" xfId="740" xr:uid="{00000000-0005-0000-0000-0000E7020000}"/>
    <cellStyle name="40% - Accent6 2 2" xfId="741" xr:uid="{00000000-0005-0000-0000-0000E8020000}"/>
    <cellStyle name="40% - Accent6 2 2 2" xfId="742" xr:uid="{00000000-0005-0000-0000-0000E9020000}"/>
    <cellStyle name="40% - Accent6 2 2 2 2" xfId="7408" xr:uid="{A40F1145-2BF7-4F77-8591-595E8A0AA261}"/>
    <cellStyle name="40% - Accent6 2 2 3" xfId="7407" xr:uid="{C7AADCFA-7D16-4738-B573-F044507D121B}"/>
    <cellStyle name="40% - Accent6 2 3" xfId="7406" xr:uid="{456A3297-5B8A-4E16-8B34-0CF37284EFEF}"/>
    <cellStyle name="40% - Akzent1" xfId="743" xr:uid="{00000000-0005-0000-0000-0000EA020000}"/>
    <cellStyle name="40% - Akzent1 2" xfId="6305" xr:uid="{BC4EC33C-603E-405F-BC5B-3A8CDFE4B692}"/>
    <cellStyle name="40% - Akzent2" xfId="744" xr:uid="{00000000-0005-0000-0000-0000EB020000}"/>
    <cellStyle name="40% - Akzent2 2" xfId="6306" xr:uid="{0E8F4017-C577-44DC-A9D3-44455AA01E63}"/>
    <cellStyle name="40% - Akzent3" xfId="745" xr:uid="{00000000-0005-0000-0000-0000EC020000}"/>
    <cellStyle name="40% - Akzent3 2" xfId="6307" xr:uid="{5BE717BB-E385-4E6D-9BF9-54F045775F61}"/>
    <cellStyle name="40% - Akzent4" xfId="746" xr:uid="{00000000-0005-0000-0000-0000ED020000}"/>
    <cellStyle name="40% - Akzent4 2" xfId="6308" xr:uid="{C0C52409-9CBA-4D38-804E-46858D836893}"/>
    <cellStyle name="40% - Akzent5" xfId="747" xr:uid="{00000000-0005-0000-0000-0000EE020000}"/>
    <cellStyle name="40% - Akzent5 2" xfId="6309" xr:uid="{C0F71A01-12AB-4A44-BC7B-D1AF54A072FC}"/>
    <cellStyle name="40% - Akzent6" xfId="748" xr:uid="{00000000-0005-0000-0000-0000EF020000}"/>
    <cellStyle name="40% - Akzent6 2" xfId="6310" xr:uid="{400592F5-114E-4CC9-9204-8A1250C86CFB}"/>
    <cellStyle name="5" xfId="750" xr:uid="{00000000-0005-0000-0000-0000F1020000}"/>
    <cellStyle name="5 2" xfId="6311" xr:uid="{410FD97E-0BD7-4218-AC10-233401C65960}"/>
    <cellStyle name="5_Tab. F1-3" xfId="751" xr:uid="{00000000-0005-0000-0000-0000F2020000}"/>
    <cellStyle name="5_Tab. F1-3 2" xfId="6312" xr:uid="{FB6EFBB8-3200-4EA3-B667-90918DB9F27B}"/>
    <cellStyle name="6" xfId="752" xr:uid="{00000000-0005-0000-0000-0000F3020000}"/>
    <cellStyle name="6 2" xfId="6313" xr:uid="{C342529B-D18A-436B-A364-2523B678ED7F}"/>
    <cellStyle name="6_Tab. F1-3" xfId="801" xr:uid="{00000000-0005-0000-0000-000024030000}"/>
    <cellStyle name="6_Tab. F1-3 2" xfId="6314" xr:uid="{DD9D654E-FF83-4B8D-A8AC-061207050C76}"/>
    <cellStyle name="60 % - Akzent1 2" xfId="753" xr:uid="{00000000-0005-0000-0000-0000F4020000}"/>
    <cellStyle name="60 % - Akzent1 2 2" xfId="754" xr:uid="{00000000-0005-0000-0000-0000F5020000}"/>
    <cellStyle name="60 % - Akzent1 2 2 2" xfId="7409" xr:uid="{437A68B2-B2C9-4374-BBFB-63C95A4303F6}"/>
    <cellStyle name="60 % - Akzent1 2 3" xfId="6315" xr:uid="{09D77288-F3D0-4BA0-9830-B023FEA9B3B2}"/>
    <cellStyle name="60 % - Akzent1 3" xfId="755" xr:uid="{00000000-0005-0000-0000-0000F6020000}"/>
    <cellStyle name="60 % - Akzent1 3 2" xfId="7410" xr:uid="{D7E653C0-965C-48D0-91A6-680E28BA4E28}"/>
    <cellStyle name="60 % - Akzent1 4" xfId="756" xr:uid="{00000000-0005-0000-0000-0000F7020000}"/>
    <cellStyle name="60 % - Akzent1 4 2" xfId="7411" xr:uid="{2FA311ED-3C95-4DE6-BA34-C1A48AF2E6C2}"/>
    <cellStyle name="60 % - Akzent1 5" xfId="757" xr:uid="{00000000-0005-0000-0000-0000F8020000}"/>
    <cellStyle name="60 % - Akzent1 5 2" xfId="7412" xr:uid="{D9312E7D-67FC-4B1F-8219-047B5A569313}"/>
    <cellStyle name="60 % - Akzent2 2" xfId="758" xr:uid="{00000000-0005-0000-0000-0000F9020000}"/>
    <cellStyle name="60 % - Akzent2 2 2" xfId="759" xr:uid="{00000000-0005-0000-0000-0000FA020000}"/>
    <cellStyle name="60 % - Akzent2 2 2 2" xfId="7413" xr:uid="{F98D1F4C-7546-4E38-B5C1-3AB300AE3AD7}"/>
    <cellStyle name="60 % - Akzent2 2 3" xfId="6316" xr:uid="{ECAA0EFF-5411-4F29-A31F-245C95852F61}"/>
    <cellStyle name="60 % - Akzent2 3" xfId="760" xr:uid="{00000000-0005-0000-0000-0000FB020000}"/>
    <cellStyle name="60 % - Akzent2 3 2" xfId="7414" xr:uid="{C5C3B278-0357-450A-89C2-363E8972613E}"/>
    <cellStyle name="60 % - Akzent2 4" xfId="761" xr:uid="{00000000-0005-0000-0000-0000FC020000}"/>
    <cellStyle name="60 % - Akzent2 4 2" xfId="7415" xr:uid="{B718A153-0DCF-4A9E-A341-C862D7F7EB3F}"/>
    <cellStyle name="60 % - Akzent2 5" xfId="762" xr:uid="{00000000-0005-0000-0000-0000FD020000}"/>
    <cellStyle name="60 % - Akzent2 5 2" xfId="7416" xr:uid="{5FC132CD-861C-4B72-99A0-8B9F28525C86}"/>
    <cellStyle name="60 % - Akzent3 2" xfId="763" xr:uid="{00000000-0005-0000-0000-0000FE020000}"/>
    <cellStyle name="60 % - Akzent3 2 2" xfId="764" xr:uid="{00000000-0005-0000-0000-0000FF020000}"/>
    <cellStyle name="60 % - Akzent3 2 2 2" xfId="7417" xr:uid="{321FBAB4-A458-409E-9F2D-7DF348856EFC}"/>
    <cellStyle name="60 % - Akzent3 2 3" xfId="6317" xr:uid="{EA6597BF-D342-4917-8167-17E2FE431DB9}"/>
    <cellStyle name="60 % - Akzent3 3" xfId="765" xr:uid="{00000000-0005-0000-0000-000000030000}"/>
    <cellStyle name="60 % - Akzent3 3 2" xfId="7418" xr:uid="{74D81C66-099E-4FB0-AD5E-DAB376136440}"/>
    <cellStyle name="60 % - Akzent3 4" xfId="766" xr:uid="{00000000-0005-0000-0000-000001030000}"/>
    <cellStyle name="60 % - Akzent3 4 2" xfId="7419" xr:uid="{0AD3ED0A-A0DB-4F18-B559-0F142F44AAB7}"/>
    <cellStyle name="60 % - Akzent3 5" xfId="767" xr:uid="{00000000-0005-0000-0000-000002030000}"/>
    <cellStyle name="60 % - Akzent3 5 2" xfId="7420" xr:uid="{D27CBB45-778A-4110-B623-D5899471B62F}"/>
    <cellStyle name="60 % - Akzent4 2" xfId="768" xr:uid="{00000000-0005-0000-0000-000003030000}"/>
    <cellStyle name="60 % - Akzent4 2 2" xfId="769" xr:uid="{00000000-0005-0000-0000-000004030000}"/>
    <cellStyle name="60 % - Akzent4 2 2 2" xfId="7421" xr:uid="{F4B49426-3FBA-4DEA-A1F7-F371875126FD}"/>
    <cellStyle name="60 % - Akzent4 2 3" xfId="6318" xr:uid="{02430C82-6AAC-47AD-AD4A-1144A9999061}"/>
    <cellStyle name="60 % - Akzent4 3" xfId="770" xr:uid="{00000000-0005-0000-0000-000005030000}"/>
    <cellStyle name="60 % - Akzent4 3 2" xfId="7422" xr:uid="{E334D870-0F1F-4027-AEB0-7D5ECB2E42AE}"/>
    <cellStyle name="60 % - Akzent4 4" xfId="771" xr:uid="{00000000-0005-0000-0000-000006030000}"/>
    <cellStyle name="60 % - Akzent4 4 2" xfId="7423" xr:uid="{EE8F4F42-4DB8-47E2-BB24-54F184EA74E3}"/>
    <cellStyle name="60 % - Akzent4 5" xfId="772" xr:uid="{00000000-0005-0000-0000-000007030000}"/>
    <cellStyle name="60 % - Akzent4 5 2" xfId="7424" xr:uid="{84BE8AC9-9A10-4ACD-9735-4E6C24341226}"/>
    <cellStyle name="60 % - Akzent5 2" xfId="773" xr:uid="{00000000-0005-0000-0000-000008030000}"/>
    <cellStyle name="60 % - Akzent5 2 2" xfId="774" xr:uid="{00000000-0005-0000-0000-000009030000}"/>
    <cellStyle name="60 % - Akzent5 2 2 2" xfId="7425" xr:uid="{64906E30-E844-4FE2-B095-2044A6BC28C4}"/>
    <cellStyle name="60 % - Akzent5 2 3" xfId="6319" xr:uid="{BC673CF8-ED3F-4BCD-B423-0AEA97BB5524}"/>
    <cellStyle name="60 % - Akzent5 3" xfId="775" xr:uid="{00000000-0005-0000-0000-00000A030000}"/>
    <cellStyle name="60 % - Akzent5 3 2" xfId="7426" xr:uid="{3EC1CE45-D821-4E3B-8842-5554572286B4}"/>
    <cellStyle name="60 % - Akzent5 4" xfId="776" xr:uid="{00000000-0005-0000-0000-00000B030000}"/>
    <cellStyle name="60 % - Akzent5 4 2" xfId="7427" xr:uid="{9B73F6E6-9A11-4FEF-AAAC-796BBDFF892B}"/>
    <cellStyle name="60 % - Akzent5 5" xfId="777" xr:uid="{00000000-0005-0000-0000-00000C030000}"/>
    <cellStyle name="60 % - Akzent5 5 2" xfId="7428" xr:uid="{DA33C72F-0514-4B20-B771-5479E2069652}"/>
    <cellStyle name="60 % - Akzent6 2" xfId="778" xr:uid="{00000000-0005-0000-0000-00000D030000}"/>
    <cellStyle name="60 % - Akzent6 2 2" xfId="779" xr:uid="{00000000-0005-0000-0000-00000E030000}"/>
    <cellStyle name="60 % - Akzent6 2 2 2" xfId="7429" xr:uid="{92B763EE-12FC-4FBC-B1A6-047AFF0FCB8F}"/>
    <cellStyle name="60 % - Akzent6 2 3" xfId="6320" xr:uid="{458E977B-6D58-48C3-AD1F-48E07730796E}"/>
    <cellStyle name="60 % - Akzent6 3" xfId="780" xr:uid="{00000000-0005-0000-0000-00000F030000}"/>
    <cellStyle name="60 % - Akzent6 3 2" xfId="7430" xr:uid="{80D4065C-EE18-4210-8154-30B512BFF6E9}"/>
    <cellStyle name="60 % - Akzent6 4" xfId="781" xr:uid="{00000000-0005-0000-0000-000010030000}"/>
    <cellStyle name="60 % - Akzent6 4 2" xfId="7431" xr:uid="{7B2B94F5-2E5F-49C6-808A-0742953867BD}"/>
    <cellStyle name="60 % - Akzent6 5" xfId="782" xr:uid="{00000000-0005-0000-0000-000011030000}"/>
    <cellStyle name="60 % - Akzent6 5 2" xfId="7432" xr:uid="{F8A92F42-D83F-46CA-AF45-698B1285D584}"/>
    <cellStyle name="60% - Accent1 2" xfId="783" xr:uid="{00000000-0005-0000-0000-000012030000}"/>
    <cellStyle name="60% - Accent1 2 2" xfId="784" xr:uid="{00000000-0005-0000-0000-000013030000}"/>
    <cellStyle name="60% - Accent1 2 2 2" xfId="7434" xr:uid="{2CB3800B-6C1A-43FC-949A-6656EFDA3148}"/>
    <cellStyle name="60% - Accent1 2 3" xfId="7433" xr:uid="{B4EC3FFD-F90D-4031-8178-6C28E815CDF6}"/>
    <cellStyle name="60% - Accent2 2" xfId="785" xr:uid="{00000000-0005-0000-0000-000014030000}"/>
    <cellStyle name="60% - Accent2 2 2" xfId="786" xr:uid="{00000000-0005-0000-0000-000015030000}"/>
    <cellStyle name="60% - Accent2 2 2 2" xfId="7436" xr:uid="{F55449A3-9D7F-492C-99AF-4194BE676E3A}"/>
    <cellStyle name="60% - Accent2 2 3" xfId="7435" xr:uid="{D12136CD-7A3D-4FF8-BFB0-50414D844A91}"/>
    <cellStyle name="60% - Accent3 2" xfId="787" xr:uid="{00000000-0005-0000-0000-000016030000}"/>
    <cellStyle name="60% - Accent3 2 2" xfId="788" xr:uid="{00000000-0005-0000-0000-000017030000}"/>
    <cellStyle name="60% - Accent3 2 2 2" xfId="7438" xr:uid="{F0F308D1-B613-48DC-93A6-CEC35C257500}"/>
    <cellStyle name="60% - Accent3 2 3" xfId="7437" xr:uid="{E0DF606F-05E0-40E5-8E21-0394B2C46052}"/>
    <cellStyle name="60% - Accent4 2" xfId="789" xr:uid="{00000000-0005-0000-0000-000018030000}"/>
    <cellStyle name="60% - Accent4 2 2" xfId="790" xr:uid="{00000000-0005-0000-0000-000019030000}"/>
    <cellStyle name="60% - Accent4 2 2 2" xfId="7440" xr:uid="{F1849994-1A37-4885-A5CD-4A0BF5B70010}"/>
    <cellStyle name="60% - Accent4 2 3" xfId="7439" xr:uid="{F23CFAD3-F847-4AC3-B631-AA1150A0F180}"/>
    <cellStyle name="60% - Accent5 2" xfId="791" xr:uid="{00000000-0005-0000-0000-00001A030000}"/>
    <cellStyle name="60% - Accent5 2 2" xfId="792" xr:uid="{00000000-0005-0000-0000-00001B030000}"/>
    <cellStyle name="60% - Accent5 2 2 2" xfId="7442" xr:uid="{BF352E95-FA1D-4794-9BA3-7F7D4E1908ED}"/>
    <cellStyle name="60% - Accent5 2 3" xfId="7441" xr:uid="{6548C7A1-D993-4DAB-A6DD-0F16F7C22566}"/>
    <cellStyle name="60% - Accent6 2" xfId="793" xr:uid="{00000000-0005-0000-0000-00001C030000}"/>
    <cellStyle name="60% - Accent6 2 2" xfId="794" xr:uid="{00000000-0005-0000-0000-00001D030000}"/>
    <cellStyle name="60% - Accent6 2 2 2" xfId="7444" xr:uid="{733280A1-ADEC-49A7-B428-78B63F351E1A}"/>
    <cellStyle name="60% - Accent6 2 3" xfId="7443" xr:uid="{99F2C47A-06F6-43F2-AAA6-DDACC2745375}"/>
    <cellStyle name="60% - Akzent1" xfId="795" xr:uid="{00000000-0005-0000-0000-00001E030000}"/>
    <cellStyle name="60% - Akzent1 2" xfId="6321" xr:uid="{7D76E796-623D-4C63-8DBB-12D8DB590338}"/>
    <cellStyle name="60% - Akzent2" xfId="796" xr:uid="{00000000-0005-0000-0000-00001F030000}"/>
    <cellStyle name="60% - Akzent2 2" xfId="6322" xr:uid="{BC01AD21-0370-4B76-8B15-A86A04723F96}"/>
    <cellStyle name="60% - Akzent3" xfId="797" xr:uid="{00000000-0005-0000-0000-000020030000}"/>
    <cellStyle name="60% - Akzent3 2" xfId="6323" xr:uid="{8E84B7B1-312A-4BBB-8CE4-40495C10AF45}"/>
    <cellStyle name="60% - Akzent4" xfId="798" xr:uid="{00000000-0005-0000-0000-000021030000}"/>
    <cellStyle name="60% - Akzent4 2" xfId="6324" xr:uid="{F32F9BA4-D9B5-4F6E-BCF3-80E0BA8F39D8}"/>
    <cellStyle name="60% - Akzent5" xfId="799" xr:uid="{00000000-0005-0000-0000-000022030000}"/>
    <cellStyle name="60% - Akzent5 2" xfId="6325" xr:uid="{53865656-9C65-46A5-93BF-09B53AFFBCAE}"/>
    <cellStyle name="60% - Akzent6" xfId="800" xr:uid="{00000000-0005-0000-0000-000023030000}"/>
    <cellStyle name="60% - Akzent6 2" xfId="6326" xr:uid="{4A91ECE0-2B48-41B0-BF1F-86F372FBAA0A}"/>
    <cellStyle name="9" xfId="802" xr:uid="{00000000-0005-0000-0000-000025030000}"/>
    <cellStyle name="9 2" xfId="6327" xr:uid="{596F439F-BCA7-49A0-A34B-0E523D345A18}"/>
    <cellStyle name="9_Tab. F1-3" xfId="803" xr:uid="{00000000-0005-0000-0000-000026030000}"/>
    <cellStyle name="9_Tab. F1-3 2" xfId="6328" xr:uid="{63038DAE-08A7-4BAD-BFE9-C8A4F5DBD28B}"/>
    <cellStyle name="Accent1 2" xfId="804" xr:uid="{00000000-0005-0000-0000-000027030000}"/>
    <cellStyle name="Accent1 2 2" xfId="805" xr:uid="{00000000-0005-0000-0000-000028030000}"/>
    <cellStyle name="Accent1 2 2 2" xfId="7446" xr:uid="{3BB13FB3-0364-46B5-B10E-F3144053C069}"/>
    <cellStyle name="Accent1 2 3" xfId="7445" xr:uid="{C11215A1-870E-479C-A8D1-D5021ACEDD1D}"/>
    <cellStyle name="Accent2 2" xfId="806" xr:uid="{00000000-0005-0000-0000-000029030000}"/>
    <cellStyle name="Accent2 2 2" xfId="807" xr:uid="{00000000-0005-0000-0000-00002A030000}"/>
    <cellStyle name="Accent2 2 2 2" xfId="7448" xr:uid="{F643D12C-2CF7-45E4-8392-4B4B421DCE82}"/>
    <cellStyle name="Accent2 2 3" xfId="7447" xr:uid="{3BB063E5-2B67-402B-B71C-A72FF8851888}"/>
    <cellStyle name="Accent3 2" xfId="808" xr:uid="{00000000-0005-0000-0000-00002B030000}"/>
    <cellStyle name="Accent3 2 2" xfId="809" xr:uid="{00000000-0005-0000-0000-00002C030000}"/>
    <cellStyle name="Accent3 2 2 2" xfId="7450" xr:uid="{388B16EE-4666-4187-B076-47B36423D1B2}"/>
    <cellStyle name="Accent3 2 3" xfId="7449" xr:uid="{01B5B693-EB1E-4CCC-A491-4F509206A373}"/>
    <cellStyle name="Accent4 2" xfId="810" xr:uid="{00000000-0005-0000-0000-00002D030000}"/>
    <cellStyle name="Accent4 2 2" xfId="811" xr:uid="{00000000-0005-0000-0000-00002E030000}"/>
    <cellStyle name="Accent4 2 2 2" xfId="7452" xr:uid="{132B8E07-1731-4F1D-9512-AB4DA201A5F2}"/>
    <cellStyle name="Accent4 2 3" xfId="7451" xr:uid="{ED3D7271-0E9C-47B3-A54C-FF4DAFF9BAFD}"/>
    <cellStyle name="Accent5 2" xfId="812" xr:uid="{00000000-0005-0000-0000-00002F030000}"/>
    <cellStyle name="Accent5 2 2" xfId="813" xr:uid="{00000000-0005-0000-0000-000030030000}"/>
    <cellStyle name="Accent5 2 2 2" xfId="7454" xr:uid="{912A007E-9854-40BF-8883-D2BCE855C1EB}"/>
    <cellStyle name="Accent5 2 3" xfId="7453" xr:uid="{681AC409-8720-4497-BA4F-A6F363281F76}"/>
    <cellStyle name="Accent6 2" xfId="814" xr:uid="{00000000-0005-0000-0000-000031030000}"/>
    <cellStyle name="Accent6 2 2" xfId="815" xr:uid="{00000000-0005-0000-0000-000032030000}"/>
    <cellStyle name="Accent6 2 2 2" xfId="7456" xr:uid="{14C0B9DB-1537-4030-9CD2-18F7A2A52813}"/>
    <cellStyle name="Accent6 2 3" xfId="7455" xr:uid="{76109206-7AA2-4DEA-9288-976C052F94D9}"/>
    <cellStyle name="Akzent1 2" xfId="816" xr:uid="{00000000-0005-0000-0000-000033030000}"/>
    <cellStyle name="Akzent1 2 2" xfId="817" xr:uid="{00000000-0005-0000-0000-000034030000}"/>
    <cellStyle name="Akzent1 2 2 2" xfId="7457" xr:uid="{D893620B-DA2B-4624-9E6A-9EB2EE814D3B}"/>
    <cellStyle name="Akzent1 2 3" xfId="6330" xr:uid="{C9D1736D-ACD1-4860-BAEB-6462DA221302}"/>
    <cellStyle name="Akzent1 3" xfId="818" xr:uid="{00000000-0005-0000-0000-000035030000}"/>
    <cellStyle name="Akzent1 3 2" xfId="7458" xr:uid="{B61E5340-BAD3-410C-84E8-DE03BF6D8A0D}"/>
    <cellStyle name="Akzent1 4" xfId="819" xr:uid="{00000000-0005-0000-0000-000036030000}"/>
    <cellStyle name="Akzent1 4 2" xfId="7459" xr:uid="{2BAB0015-8674-4F55-908F-8BD2ACA11717}"/>
    <cellStyle name="Akzent1 5" xfId="820" xr:uid="{00000000-0005-0000-0000-000037030000}"/>
    <cellStyle name="Akzent1 5 2" xfId="7460" xr:uid="{104DED25-AD88-44F3-94A6-043D037ACE04}"/>
    <cellStyle name="Akzent1 6" xfId="6329" xr:uid="{92516FAD-26F6-4CD1-9CFE-83DDF496DE9A}"/>
    <cellStyle name="Akzent2 2" xfId="821" xr:uid="{00000000-0005-0000-0000-000038030000}"/>
    <cellStyle name="Akzent2 2 2" xfId="822" xr:uid="{00000000-0005-0000-0000-000039030000}"/>
    <cellStyle name="Akzent2 2 2 2" xfId="7461" xr:uid="{711E63B9-DBD9-4E70-BF39-BC5C3EED31F3}"/>
    <cellStyle name="Akzent2 2 3" xfId="6332" xr:uid="{73D82CCF-D97D-48F0-98D1-7BCC4B244FAC}"/>
    <cellStyle name="Akzent2 3" xfId="823" xr:uid="{00000000-0005-0000-0000-00003A030000}"/>
    <cellStyle name="Akzent2 3 2" xfId="7462" xr:uid="{A88DA8D7-7486-47AB-9BA7-AC4CF1C2F3A0}"/>
    <cellStyle name="Akzent2 4" xfId="824" xr:uid="{00000000-0005-0000-0000-00003B030000}"/>
    <cellStyle name="Akzent2 4 2" xfId="7463" xr:uid="{C06060DE-FA77-40F8-BB5E-4A9F91A3847C}"/>
    <cellStyle name="Akzent2 5" xfId="825" xr:uid="{00000000-0005-0000-0000-00003C030000}"/>
    <cellStyle name="Akzent2 5 2" xfId="7464" xr:uid="{94806A4D-FDBC-40BF-B4FA-ED7E2B479543}"/>
    <cellStyle name="Akzent2 6" xfId="6331" xr:uid="{F5FFE230-8FB3-4020-BF0E-DB5C8F93AFD6}"/>
    <cellStyle name="Akzent3 2" xfId="826" xr:uid="{00000000-0005-0000-0000-00003D030000}"/>
    <cellStyle name="Akzent3 2 2" xfId="827" xr:uid="{00000000-0005-0000-0000-00003E030000}"/>
    <cellStyle name="Akzent3 2 2 2" xfId="7465" xr:uid="{428A9E29-89E1-4F8A-9B6B-3ABA4A6A5A5C}"/>
    <cellStyle name="Akzent3 2 3" xfId="6334" xr:uid="{11644C71-4701-486B-BD0B-DCE27B753C07}"/>
    <cellStyle name="Akzent3 3" xfId="828" xr:uid="{00000000-0005-0000-0000-00003F030000}"/>
    <cellStyle name="Akzent3 3 2" xfId="7466" xr:uid="{A5CD5F8F-A675-4760-846B-95EA21C61AA2}"/>
    <cellStyle name="Akzent3 4" xfId="829" xr:uid="{00000000-0005-0000-0000-000040030000}"/>
    <cellStyle name="Akzent3 4 2" xfId="7467" xr:uid="{F3DBBDD8-F1AE-4784-835C-9DAB7A8CA9A5}"/>
    <cellStyle name="Akzent3 5" xfId="830" xr:uid="{00000000-0005-0000-0000-000041030000}"/>
    <cellStyle name="Akzent3 5 2" xfId="7468" xr:uid="{7D239237-BAD9-4ACB-BC61-B16191976D9B}"/>
    <cellStyle name="Akzent3 6" xfId="6333" xr:uid="{9390F7C1-2556-4E07-9118-7DE9DF07E6AD}"/>
    <cellStyle name="Akzent4 2" xfId="831" xr:uid="{00000000-0005-0000-0000-000042030000}"/>
    <cellStyle name="Akzent4 2 2" xfId="832" xr:uid="{00000000-0005-0000-0000-000043030000}"/>
    <cellStyle name="Akzent4 2 2 2" xfId="7469" xr:uid="{459C1C79-AF6D-418E-AB72-61018E0CAEC0}"/>
    <cellStyle name="Akzent4 2 3" xfId="6336" xr:uid="{C0012766-33E0-4AF5-9780-498E5DA1ABB0}"/>
    <cellStyle name="Akzent4 3" xfId="833" xr:uid="{00000000-0005-0000-0000-000044030000}"/>
    <cellStyle name="Akzent4 3 2" xfId="7470" xr:uid="{801ECD6E-9133-4D57-99BA-E91870B1DA38}"/>
    <cellStyle name="Akzent4 4" xfId="834" xr:uid="{00000000-0005-0000-0000-000045030000}"/>
    <cellStyle name="Akzent4 4 2" xfId="7471" xr:uid="{174E594D-A69E-4A55-B1E3-25280172B84A}"/>
    <cellStyle name="Akzent4 5" xfId="835" xr:uid="{00000000-0005-0000-0000-000046030000}"/>
    <cellStyle name="Akzent4 5 2" xfId="7472" xr:uid="{1F60F12F-0BC5-4AF2-9006-4DFDDDA197F6}"/>
    <cellStyle name="Akzent4 6" xfId="6335" xr:uid="{766B5AFE-27CA-4C27-9EF3-CDB546906022}"/>
    <cellStyle name="Akzent5 2" xfId="836" xr:uid="{00000000-0005-0000-0000-000047030000}"/>
    <cellStyle name="Akzent5 2 2" xfId="837" xr:uid="{00000000-0005-0000-0000-000048030000}"/>
    <cellStyle name="Akzent5 2 2 2" xfId="7473" xr:uid="{19C90C6B-D122-498E-9422-F30D5E42FDBA}"/>
    <cellStyle name="Akzent5 2 3" xfId="6338" xr:uid="{DA03EAB1-B276-47A0-B59D-B88AD746BB07}"/>
    <cellStyle name="Akzent5 3" xfId="838" xr:uid="{00000000-0005-0000-0000-000049030000}"/>
    <cellStyle name="Akzent5 3 2" xfId="7474" xr:uid="{0281D18D-F36C-4E23-A637-A3874AFD67E3}"/>
    <cellStyle name="Akzent5 4" xfId="839" xr:uid="{00000000-0005-0000-0000-00004A030000}"/>
    <cellStyle name="Akzent5 4 2" xfId="7475" xr:uid="{988A56F9-77DB-4C39-9683-D834AA20B8AF}"/>
    <cellStyle name="Akzent5 5" xfId="840" xr:uid="{00000000-0005-0000-0000-00004B030000}"/>
    <cellStyle name="Akzent5 5 2" xfId="7476" xr:uid="{4C7FDC83-4241-4832-8B9F-AEFF90DD851A}"/>
    <cellStyle name="Akzent5 6" xfId="6337" xr:uid="{A8889013-10D8-4448-93C4-FB4BA47250F0}"/>
    <cellStyle name="Akzent6 2" xfId="841" xr:uid="{00000000-0005-0000-0000-00004C030000}"/>
    <cellStyle name="Akzent6 2 2" xfId="842" xr:uid="{00000000-0005-0000-0000-00004D030000}"/>
    <cellStyle name="Akzent6 2 2 2" xfId="7477" xr:uid="{501708EB-1A02-4A83-8896-B0D9DBC9CD76}"/>
    <cellStyle name="Akzent6 2 3" xfId="6340" xr:uid="{3405CC46-8564-4B30-A410-E18317C399B2}"/>
    <cellStyle name="Akzent6 3" xfId="843" xr:uid="{00000000-0005-0000-0000-00004E030000}"/>
    <cellStyle name="Akzent6 3 2" xfId="7478" xr:uid="{D0F04453-E5F8-462B-806A-C9E169A98CF1}"/>
    <cellStyle name="Akzent6 4" xfId="844" xr:uid="{00000000-0005-0000-0000-00004F030000}"/>
    <cellStyle name="Akzent6 4 2" xfId="7479" xr:uid="{CC1E68B4-C894-4995-9122-A9AC74077ED0}"/>
    <cellStyle name="Akzent6 5" xfId="845" xr:uid="{00000000-0005-0000-0000-000050030000}"/>
    <cellStyle name="Akzent6 5 2" xfId="7480" xr:uid="{BFB9464E-A1FC-42DF-9393-6689F73C2643}"/>
    <cellStyle name="Akzent6 6" xfId="6339" xr:uid="{F3FE8F07-DE65-4BF7-B0E0-ABAC6CFB9898}"/>
    <cellStyle name="annee semestre" xfId="846" xr:uid="{00000000-0005-0000-0000-000051030000}"/>
    <cellStyle name="annee semestre 2" xfId="847" xr:uid="{00000000-0005-0000-0000-000052030000}"/>
    <cellStyle name="annee semestre 2 2" xfId="848" xr:uid="{00000000-0005-0000-0000-000053030000}"/>
    <cellStyle name="annee semestre 2 2 2" xfId="849" xr:uid="{00000000-0005-0000-0000-000054030000}"/>
    <cellStyle name="annee semestre 2 2 2 2" xfId="7484" xr:uid="{7B408911-8281-443D-BB3D-BDDA76130BB1}"/>
    <cellStyle name="annee semestre 2 2 3" xfId="7483" xr:uid="{0D73A272-5279-434A-B5D2-B2FCD2984508}"/>
    <cellStyle name="annee semestre 2 3" xfId="850" xr:uid="{00000000-0005-0000-0000-000055030000}"/>
    <cellStyle name="annee semestre 2 3 2" xfId="7485" xr:uid="{87F01BDA-1167-4485-98CB-DB6B1CB4F9FF}"/>
    <cellStyle name="annee semestre 2 4" xfId="7482" xr:uid="{DE803F17-0D99-44EF-94D2-D250548F3BC1}"/>
    <cellStyle name="annee semestre 3" xfId="851" xr:uid="{00000000-0005-0000-0000-000056030000}"/>
    <cellStyle name="annee semestre 3 2" xfId="7486" xr:uid="{2EDB623B-EE67-4B4B-86ED-459B9EFE187C}"/>
    <cellStyle name="annee semestre 4" xfId="7481" xr:uid="{D4307F60-8EE0-492E-A178-898A59B1F600}"/>
    <cellStyle name="Ausgabe 2" xfId="852" xr:uid="{00000000-0005-0000-0000-000057030000}"/>
    <cellStyle name="Ausgabe 2 2" xfId="853" xr:uid="{00000000-0005-0000-0000-000058030000}"/>
    <cellStyle name="Ausgabe 2 2 2" xfId="7487" xr:uid="{07576AF7-D9E8-41A0-B0D6-2AA946B9919A}"/>
    <cellStyle name="Ausgabe 2 3" xfId="6342" xr:uid="{38CF4EF2-1D87-408C-8F63-72C063CABD06}"/>
    <cellStyle name="Ausgabe 3" xfId="854" xr:uid="{00000000-0005-0000-0000-000059030000}"/>
    <cellStyle name="Ausgabe 3 2" xfId="7488" xr:uid="{D90AFD21-23D7-4CAB-9AC7-CBEBDA83306D}"/>
    <cellStyle name="Ausgabe 4" xfId="855" xr:uid="{00000000-0005-0000-0000-00005A030000}"/>
    <cellStyle name="Ausgabe 4 2" xfId="7489" xr:uid="{9DAEE13E-8CC7-4FD1-853F-656D9471199D}"/>
    <cellStyle name="Ausgabe 5" xfId="856" xr:uid="{00000000-0005-0000-0000-00005B030000}"/>
    <cellStyle name="Ausgabe 5 2" xfId="7490" xr:uid="{20AA549D-244D-4AE2-BE2F-1053E50B01DC}"/>
    <cellStyle name="Ausgabe 6" xfId="6341" xr:uid="{7BC0C3D6-A530-4778-870C-F18735E2AFD1}"/>
    <cellStyle name="Bad 2" xfId="857" xr:uid="{00000000-0005-0000-0000-00005C030000}"/>
    <cellStyle name="Bad 2 2" xfId="858" xr:uid="{00000000-0005-0000-0000-00005D030000}"/>
    <cellStyle name="Bad 2 2 2" xfId="7492" xr:uid="{C100A6EA-661D-47C3-BA3E-5DCB68A90130}"/>
    <cellStyle name="Bad 2 3" xfId="7491" xr:uid="{FD1CE6D0-3289-4FD1-B16E-D6F2DC583C2F}"/>
    <cellStyle name="Berechnung 2" xfId="859" xr:uid="{00000000-0005-0000-0000-00005E030000}"/>
    <cellStyle name="Berechnung 2 2" xfId="860" xr:uid="{00000000-0005-0000-0000-00005F030000}"/>
    <cellStyle name="Berechnung 2 2 2" xfId="7493" xr:uid="{EBD76E0E-1DD3-4AA1-A096-DF8F118FDCD1}"/>
    <cellStyle name="Berechnung 2 3" xfId="6344" xr:uid="{A3C864A3-C1BA-4DA9-AF0D-A3794BB9FD3D}"/>
    <cellStyle name="Berechnung 3" xfId="861" xr:uid="{00000000-0005-0000-0000-000060030000}"/>
    <cellStyle name="Berechnung 3 2" xfId="7494" xr:uid="{CE7B3963-5FFB-452F-956A-D5EB42D69BAA}"/>
    <cellStyle name="Berechnung 4" xfId="862" xr:uid="{00000000-0005-0000-0000-000061030000}"/>
    <cellStyle name="Berechnung 4 2" xfId="7495" xr:uid="{AC0D4B2A-064C-4AC8-854A-908D76093B65}"/>
    <cellStyle name="Berechnung 5" xfId="863" xr:uid="{00000000-0005-0000-0000-000062030000}"/>
    <cellStyle name="Berechnung 5 2" xfId="7496" xr:uid="{0CE1C556-9BF5-4D45-ABD1-6C5348399027}"/>
    <cellStyle name="Berechnung 6" xfId="6343" xr:uid="{6255EBBA-4F02-4934-BD33-9114ED81FB00}"/>
    <cellStyle name="bin" xfId="864" xr:uid="{00000000-0005-0000-0000-000063030000}"/>
    <cellStyle name="bin 10" xfId="6345" xr:uid="{0E9886A9-22D4-4658-8B7C-3AE3AF97CDEF}"/>
    <cellStyle name="bin 2" xfId="865" xr:uid="{00000000-0005-0000-0000-000064030000}"/>
    <cellStyle name="bin 2 2" xfId="7497" xr:uid="{C396513A-87CC-4007-AF4A-720E9ED4A351}"/>
    <cellStyle name="bin 3" xfId="866" xr:uid="{00000000-0005-0000-0000-000065030000}"/>
    <cellStyle name="bin 3 2" xfId="7498" xr:uid="{3F7ABBA8-7510-4E60-A61D-D2167AD8CD86}"/>
    <cellStyle name="bin 4" xfId="867" xr:uid="{00000000-0005-0000-0000-000066030000}"/>
    <cellStyle name="bin 4 2" xfId="7499" xr:uid="{03D559BA-8F13-474F-89F9-B516BA251AF2}"/>
    <cellStyle name="bin 5" xfId="868" xr:uid="{00000000-0005-0000-0000-000067030000}"/>
    <cellStyle name="bin 5 2" xfId="7500" xr:uid="{79C6D0BD-93AA-458E-8B6F-51B352601797}"/>
    <cellStyle name="bin 6" xfId="869" xr:uid="{00000000-0005-0000-0000-000068030000}"/>
    <cellStyle name="bin 6 2" xfId="7501" xr:uid="{7BD6A6FE-C927-4FC1-9099-BA0FC1D0FF97}"/>
    <cellStyle name="bin 7" xfId="870" xr:uid="{00000000-0005-0000-0000-000069030000}"/>
    <cellStyle name="bin 7 2" xfId="7502" xr:uid="{36754135-6921-4CBC-A336-426E67DA09CB}"/>
    <cellStyle name="bin 8" xfId="871" xr:uid="{00000000-0005-0000-0000-00006A030000}"/>
    <cellStyle name="bin 8 2" xfId="7503" xr:uid="{7CEA2A1E-B2C8-42D3-93A6-F24780F43DD6}"/>
    <cellStyle name="bin 9" xfId="872" xr:uid="{00000000-0005-0000-0000-00006B030000}"/>
    <cellStyle name="bin 9 2" xfId="7504" xr:uid="{A3F06FEA-2004-4E6A-BD37-3E23C572641B}"/>
    <cellStyle name="blue" xfId="873" xr:uid="{00000000-0005-0000-0000-00006C030000}"/>
    <cellStyle name="blue 2" xfId="874" xr:uid="{00000000-0005-0000-0000-00006D030000}"/>
    <cellStyle name="blue 2 2" xfId="7505" xr:uid="{CCE9AC46-0F95-4F2F-A431-99EFE6289284}"/>
    <cellStyle name="blue 3" xfId="6346" xr:uid="{4E6FC25C-0454-490A-8F50-DC6F18DFB4F8}"/>
    <cellStyle name="Ç¥ÁØ_ENRL2" xfId="6246" xr:uid="{00000000-0005-0000-0000-000069180000}"/>
    <cellStyle name="caché" xfId="875" xr:uid="{00000000-0005-0000-0000-00006E030000}"/>
    <cellStyle name="caché 2" xfId="7506" xr:uid="{A4F26517-E8D4-4FB1-9350-FF49FC79BCAD}"/>
    <cellStyle name="Calculation 2" xfId="876" xr:uid="{00000000-0005-0000-0000-00006F030000}"/>
    <cellStyle name="Calculation 2 2" xfId="877" xr:uid="{00000000-0005-0000-0000-000070030000}"/>
    <cellStyle name="Calculation 2 2 2" xfId="7508" xr:uid="{BCD91F63-1987-4919-A0E6-710EC44F88FD}"/>
    <cellStyle name="Calculation 2 3" xfId="7507" xr:uid="{D72C7E41-1CB9-4F64-AC05-366E2BA50DB0}"/>
    <cellStyle name="cell" xfId="878" xr:uid="{00000000-0005-0000-0000-000071030000}"/>
    <cellStyle name="cell 10" xfId="879" xr:uid="{00000000-0005-0000-0000-000072030000}"/>
    <cellStyle name="cell 10 2" xfId="880" xr:uid="{00000000-0005-0000-0000-000073030000}"/>
    <cellStyle name="cell 10 2 2" xfId="7510" xr:uid="{D0FD73B5-735F-49FF-ACFF-8D7DF2E240DE}"/>
    <cellStyle name="cell 10 3" xfId="7509" xr:uid="{8CCED888-2DD7-4E70-9EB4-D9D2904A1E82}"/>
    <cellStyle name="cell 11" xfId="881" xr:uid="{00000000-0005-0000-0000-000074030000}"/>
    <cellStyle name="cell 11 2" xfId="7511" xr:uid="{2A1D7383-00A6-472B-B198-2EED1E8B9C35}"/>
    <cellStyle name="cell 12" xfId="6347" xr:uid="{A688FBC9-C02C-4600-9062-D4ACFD2CC0F4}"/>
    <cellStyle name="cell 2" xfId="882" xr:uid="{00000000-0005-0000-0000-000075030000}"/>
    <cellStyle name="cell 2 2" xfId="883" xr:uid="{00000000-0005-0000-0000-000076030000}"/>
    <cellStyle name="cell 2 2 2" xfId="884" xr:uid="{00000000-0005-0000-0000-000077030000}"/>
    <cellStyle name="cell 2 2 2 2" xfId="7514" xr:uid="{EC8AF7F5-1A4B-4E2B-95D4-46793C1F7908}"/>
    <cellStyle name="cell 2 2 3" xfId="7513" xr:uid="{E915EEA6-2FA1-448F-BFCE-A9843561F231}"/>
    <cellStyle name="cell 2 3" xfId="885" xr:uid="{00000000-0005-0000-0000-000078030000}"/>
    <cellStyle name="cell 2 3 2" xfId="7515" xr:uid="{D3F7E13F-67B8-4E47-B5BE-D02A0F05DF05}"/>
    <cellStyle name="cell 2 4" xfId="7512" xr:uid="{83D3A7A7-C6E3-45B2-94AB-598D642AB803}"/>
    <cellStyle name="cell 3" xfId="886" xr:uid="{00000000-0005-0000-0000-000079030000}"/>
    <cellStyle name="cell 3 2" xfId="887" xr:uid="{00000000-0005-0000-0000-00007A030000}"/>
    <cellStyle name="cell 3 2 2" xfId="888" xr:uid="{00000000-0005-0000-0000-00007B030000}"/>
    <cellStyle name="cell 3 2 2 2" xfId="889" xr:uid="{00000000-0005-0000-0000-00007C030000}"/>
    <cellStyle name="cell 3 2 2 2 2" xfId="7519" xr:uid="{C88733BB-68E1-488F-9572-E334E1B1FAD9}"/>
    <cellStyle name="cell 3 2 2 3" xfId="7518" xr:uid="{4027DE97-D3B6-4DAA-ACB4-A7139CD4CE20}"/>
    <cellStyle name="cell 3 2 3" xfId="890" xr:uid="{00000000-0005-0000-0000-00007D030000}"/>
    <cellStyle name="cell 3 2 3 2" xfId="7520" xr:uid="{D7350064-76E6-4100-BAA7-B1813F8ACAA4}"/>
    <cellStyle name="cell 3 2 4" xfId="7517" xr:uid="{7FB316F3-AD15-488C-BA75-DD6F02EC6003}"/>
    <cellStyle name="cell 3 3" xfId="891" xr:uid="{00000000-0005-0000-0000-00007E030000}"/>
    <cellStyle name="cell 3 3 2" xfId="892" xr:uid="{00000000-0005-0000-0000-00007F030000}"/>
    <cellStyle name="cell 3 3 2 2" xfId="893" xr:uid="{00000000-0005-0000-0000-000080030000}"/>
    <cellStyle name="cell 3 3 2 2 2" xfId="7523" xr:uid="{D58D923B-9DE4-43BA-8D93-A3A46963F9A8}"/>
    <cellStyle name="cell 3 3 2 3" xfId="7522" xr:uid="{1B6B1142-9ED2-443B-801A-C37D8EB0175F}"/>
    <cellStyle name="cell 3 3 3" xfId="894" xr:uid="{00000000-0005-0000-0000-000081030000}"/>
    <cellStyle name="cell 3 3 3 2" xfId="7524" xr:uid="{245A2B87-3E92-43AB-9CE6-93EF2BE00BAF}"/>
    <cellStyle name="cell 3 3 4" xfId="7521" xr:uid="{2DCBB359-FC57-429A-B4B3-D39B4B90A8B2}"/>
    <cellStyle name="cell 3 4" xfId="895" xr:uid="{00000000-0005-0000-0000-000082030000}"/>
    <cellStyle name="cell 3 4 2" xfId="896" xr:uid="{00000000-0005-0000-0000-000083030000}"/>
    <cellStyle name="cell 3 4 2 2" xfId="7526" xr:uid="{696B29DB-9C82-481F-86D0-5EFE7AC11AF9}"/>
    <cellStyle name="cell 3 4 3" xfId="7525" xr:uid="{8393C2F0-2E84-47F2-B3A7-DFB73791FDF4}"/>
    <cellStyle name="cell 3 5" xfId="897" xr:uid="{00000000-0005-0000-0000-000084030000}"/>
    <cellStyle name="cell 3 5 2" xfId="7527" xr:uid="{97F06D5C-9D4E-4497-9CFF-A768ADFD8523}"/>
    <cellStyle name="cell 3 6" xfId="7516" xr:uid="{2CC4C3F4-8D56-44A7-BF74-36432419F090}"/>
    <cellStyle name="cell 4" xfId="898" xr:uid="{00000000-0005-0000-0000-000085030000}"/>
    <cellStyle name="cell 4 2" xfId="899" xr:uid="{00000000-0005-0000-0000-000086030000}"/>
    <cellStyle name="cell 4 2 2" xfId="900" xr:uid="{00000000-0005-0000-0000-000087030000}"/>
    <cellStyle name="cell 4 2 2 2" xfId="901" xr:uid="{00000000-0005-0000-0000-000088030000}"/>
    <cellStyle name="cell 4 2 2 2 2" xfId="7531" xr:uid="{CBA2486F-DB57-400C-A165-D996BBC6A2B2}"/>
    <cellStyle name="cell 4 2 2 3" xfId="7530" xr:uid="{94E0F26C-35DE-4E02-B5E2-D3B995AF5A1D}"/>
    <cellStyle name="cell 4 2 3" xfId="902" xr:uid="{00000000-0005-0000-0000-000089030000}"/>
    <cellStyle name="cell 4 2 3 2" xfId="7532" xr:uid="{AF771702-56E8-4532-94A5-E6484E9F27F6}"/>
    <cellStyle name="cell 4 2 4" xfId="7529" xr:uid="{80DA43C8-646A-4FF4-946F-DBF0BAFC493B}"/>
    <cellStyle name="cell 4 3" xfId="903" xr:uid="{00000000-0005-0000-0000-00008A030000}"/>
    <cellStyle name="cell 4 3 2" xfId="904" xr:uid="{00000000-0005-0000-0000-00008B030000}"/>
    <cellStyle name="cell 4 3 2 2" xfId="905" xr:uid="{00000000-0005-0000-0000-00008C030000}"/>
    <cellStyle name="cell 4 3 2 2 2" xfId="7535" xr:uid="{101FC92C-5CC8-459F-A42F-04D0E15072FC}"/>
    <cellStyle name="cell 4 3 2 3" xfId="7534" xr:uid="{05F87930-BB93-46C3-9045-40F6C33D2426}"/>
    <cellStyle name="cell 4 3 3" xfId="906" xr:uid="{00000000-0005-0000-0000-00008D030000}"/>
    <cellStyle name="cell 4 3 3 2" xfId="7536" xr:uid="{281F6EDF-0B5C-479B-A49B-1F8F26AAD088}"/>
    <cellStyle name="cell 4 3 4" xfId="7533" xr:uid="{A04E721C-69D8-4735-9C5C-F8907470D0A1}"/>
    <cellStyle name="cell 4 4" xfId="907" xr:uid="{00000000-0005-0000-0000-00008E030000}"/>
    <cellStyle name="cell 4 4 2" xfId="908" xr:uid="{00000000-0005-0000-0000-00008F030000}"/>
    <cellStyle name="cell 4 4 2 2" xfId="7538" xr:uid="{8B41D75A-A3A7-4960-A60C-17BBFE6E4959}"/>
    <cellStyle name="cell 4 4 3" xfId="7537" xr:uid="{2CF33650-DFC8-4443-BDFD-4F81CAFCD5D9}"/>
    <cellStyle name="cell 4 5" xfId="909" xr:uid="{00000000-0005-0000-0000-000090030000}"/>
    <cellStyle name="cell 4 5 2" xfId="7539" xr:uid="{BFCC5AED-8131-44C4-93D2-730EB0930579}"/>
    <cellStyle name="cell 4 6" xfId="7528" xr:uid="{43E2E9D5-C132-46EE-B256-5FE2D73AF22D}"/>
    <cellStyle name="cell 5" xfId="910" xr:uid="{00000000-0005-0000-0000-000091030000}"/>
    <cellStyle name="cell 5 2" xfId="911" xr:uid="{00000000-0005-0000-0000-000092030000}"/>
    <cellStyle name="cell 5 2 2" xfId="912" xr:uid="{00000000-0005-0000-0000-000093030000}"/>
    <cellStyle name="cell 5 2 2 2" xfId="7542" xr:uid="{7B765E56-F80A-481F-AFD4-0C4A61DA1D1B}"/>
    <cellStyle name="cell 5 2 3" xfId="7541" xr:uid="{9454F861-35A8-4420-9921-486B5A5E0598}"/>
    <cellStyle name="cell 5 3" xfId="913" xr:uid="{00000000-0005-0000-0000-000094030000}"/>
    <cellStyle name="cell 5 3 2" xfId="7543" xr:uid="{6B7306E4-EC1E-489B-82A2-A31C78A24E33}"/>
    <cellStyle name="cell 5 4" xfId="7540" xr:uid="{20AD8EC8-C9F8-43FA-A7AB-8D0CA2A98093}"/>
    <cellStyle name="cell 6" xfId="914" xr:uid="{00000000-0005-0000-0000-000095030000}"/>
    <cellStyle name="cell 6 2" xfId="915" xr:uid="{00000000-0005-0000-0000-000096030000}"/>
    <cellStyle name="cell 6 2 2" xfId="916" xr:uid="{00000000-0005-0000-0000-000097030000}"/>
    <cellStyle name="cell 6 2 2 2" xfId="7546" xr:uid="{48609EA6-CCCA-423B-AD41-8B094E3F459C}"/>
    <cellStyle name="cell 6 2 3" xfId="7545" xr:uid="{1ADD6C33-6CA6-4291-AB35-BCE08F7FBF3D}"/>
    <cellStyle name="cell 6 3" xfId="917" xr:uid="{00000000-0005-0000-0000-000098030000}"/>
    <cellStyle name="cell 6 3 2" xfId="7547" xr:uid="{DFC1E92F-14ED-4610-818A-509F62695067}"/>
    <cellStyle name="cell 6 4" xfId="7544" xr:uid="{ADEFE64B-3D5B-48CB-9976-0CAFE2326946}"/>
    <cellStyle name="cell 7" xfId="918" xr:uid="{00000000-0005-0000-0000-000099030000}"/>
    <cellStyle name="cell 7 2" xfId="919" xr:uid="{00000000-0005-0000-0000-00009A030000}"/>
    <cellStyle name="cell 7 2 2" xfId="920" xr:uid="{00000000-0005-0000-0000-00009B030000}"/>
    <cellStyle name="cell 7 2 2 2" xfId="7550" xr:uid="{65CC1AE3-E316-4D4F-A58A-7530232DB927}"/>
    <cellStyle name="cell 7 2 3" xfId="7549" xr:uid="{E7965813-DA8B-45A4-A2F4-4E618FC39092}"/>
    <cellStyle name="cell 7 3" xfId="921" xr:uid="{00000000-0005-0000-0000-00009C030000}"/>
    <cellStyle name="cell 7 3 2" xfId="7551" xr:uid="{A90C078C-C063-46FC-8DC8-23AE6E819786}"/>
    <cellStyle name="cell 7 4" xfId="7548" xr:uid="{E0E1B6FF-88C0-4999-95FB-F84878044AA2}"/>
    <cellStyle name="cell 8" xfId="922" xr:uid="{00000000-0005-0000-0000-00009D030000}"/>
    <cellStyle name="cell 8 2" xfId="923" xr:uid="{00000000-0005-0000-0000-00009E030000}"/>
    <cellStyle name="cell 8 2 2" xfId="924" xr:uid="{00000000-0005-0000-0000-00009F030000}"/>
    <cellStyle name="cell 8 2 2 2" xfId="7554" xr:uid="{014180A4-54EB-46ED-914D-38C7BD811F8E}"/>
    <cellStyle name="cell 8 2 3" xfId="7553" xr:uid="{2C6700E6-E21F-4D3D-946E-BA358ACC3886}"/>
    <cellStyle name="cell 8 3" xfId="925" xr:uid="{00000000-0005-0000-0000-0000A0030000}"/>
    <cellStyle name="cell 8 3 2" xfId="7555" xr:uid="{0F56B7AF-872A-402F-8AD1-6BDDE49AE30E}"/>
    <cellStyle name="cell 8 4" xfId="7552" xr:uid="{A3A23749-B843-4E72-A616-8281584F4550}"/>
    <cellStyle name="cell 9" xfId="926" xr:uid="{00000000-0005-0000-0000-0000A1030000}"/>
    <cellStyle name="cell 9 2" xfId="927" xr:uid="{00000000-0005-0000-0000-0000A2030000}"/>
    <cellStyle name="cell 9 2 2" xfId="928" xr:uid="{00000000-0005-0000-0000-0000A3030000}"/>
    <cellStyle name="cell 9 2 2 2" xfId="7558" xr:uid="{D7ACB730-9B83-4D8D-96D9-9C04D09D8F14}"/>
    <cellStyle name="cell 9 2 3" xfId="7557" xr:uid="{C6ABB0B9-743A-45D1-9140-F3A99F07D9F5}"/>
    <cellStyle name="cell 9 3" xfId="929" xr:uid="{00000000-0005-0000-0000-0000A4030000}"/>
    <cellStyle name="cell 9 3 2" xfId="7559" xr:uid="{E6272E00-76C0-453F-BE2D-F18D4C9D4046}"/>
    <cellStyle name="cell 9 4" xfId="7556" xr:uid="{B9D67D77-A654-443E-810E-DC1F1E0905D3}"/>
    <cellStyle name="Check Cell 2" xfId="930" xr:uid="{00000000-0005-0000-0000-0000A5030000}"/>
    <cellStyle name="Check Cell 2 2" xfId="931" xr:uid="{00000000-0005-0000-0000-0000A6030000}"/>
    <cellStyle name="Check Cell 2 2 2" xfId="7561" xr:uid="{A9C49FBB-B56D-45F6-9B47-5734144E4ED2}"/>
    <cellStyle name="Check Cell 2 3" xfId="7560" xr:uid="{0F8E9E10-8A77-4599-8BBF-F634D445305F}"/>
    <cellStyle name="Code additions" xfId="932" xr:uid="{00000000-0005-0000-0000-0000A7030000}"/>
    <cellStyle name="Code additions 2" xfId="933" xr:uid="{00000000-0005-0000-0000-0000A8030000}"/>
    <cellStyle name="Code additions 2 2" xfId="934" xr:uid="{00000000-0005-0000-0000-0000A9030000}"/>
    <cellStyle name="Code additions 2 2 2" xfId="935" xr:uid="{00000000-0005-0000-0000-0000AA030000}"/>
    <cellStyle name="Code additions 2 2 2 2" xfId="7564" xr:uid="{6A27107D-95DC-473C-80C9-2A521ABADF81}"/>
    <cellStyle name="Code additions 2 2 3" xfId="7563" xr:uid="{FEE830CA-1677-4918-9EB2-F514C00670CE}"/>
    <cellStyle name="Code additions 2 3" xfId="936" xr:uid="{00000000-0005-0000-0000-0000AB030000}"/>
    <cellStyle name="Code additions 2 3 2" xfId="937" xr:uid="{00000000-0005-0000-0000-0000AC030000}"/>
    <cellStyle name="Code additions 2 3 2 2" xfId="7566" xr:uid="{1BBF1999-DE35-46D9-9F67-CD66656C99C3}"/>
    <cellStyle name="Code additions 2 3 3" xfId="7565" xr:uid="{18B0FE57-5945-4493-94D4-3735EB46D09B}"/>
    <cellStyle name="Code additions 2 4" xfId="938" xr:uid="{00000000-0005-0000-0000-0000AD030000}"/>
    <cellStyle name="Code additions 2 4 2" xfId="7567" xr:uid="{9E7E57CD-6A31-4FB1-A14D-B2BED0CD2255}"/>
    <cellStyle name="Code additions 2 5" xfId="7562" xr:uid="{8C2955F8-242D-4C8D-97D7-D8FEC70E5B88}"/>
    <cellStyle name="Code additions 3" xfId="939" xr:uid="{00000000-0005-0000-0000-0000AE030000}"/>
    <cellStyle name="Code additions 3 2" xfId="940" xr:uid="{00000000-0005-0000-0000-0000AF030000}"/>
    <cellStyle name="Code additions 3 2 2" xfId="941" xr:uid="{00000000-0005-0000-0000-0000B0030000}"/>
    <cellStyle name="Code additions 3 2 2 2" xfId="7570" xr:uid="{4BF402FD-A84C-4D7A-BFF5-EA5DEBB61777}"/>
    <cellStyle name="Code additions 3 2 3" xfId="7569" xr:uid="{11E202DE-ED1F-4615-A885-BF0A5B6FE7FD}"/>
    <cellStyle name="Code additions 3 3" xfId="942" xr:uid="{00000000-0005-0000-0000-0000B1030000}"/>
    <cellStyle name="Code additions 3 3 2" xfId="943" xr:uid="{00000000-0005-0000-0000-0000B2030000}"/>
    <cellStyle name="Code additions 3 3 2 2" xfId="7572" xr:uid="{C1E93BA4-70BC-4695-BD39-EEC7D038DA88}"/>
    <cellStyle name="Code additions 3 3 3" xfId="7571" xr:uid="{74F88C46-070E-4708-A030-723BF6787CEF}"/>
    <cellStyle name="Code additions 3 4" xfId="944" xr:uid="{00000000-0005-0000-0000-0000B3030000}"/>
    <cellStyle name="Code additions 3 4 2" xfId="7573" xr:uid="{D2AB1A92-9E1E-4827-B58C-E503A08DA8D2}"/>
    <cellStyle name="Code additions 3 5" xfId="7568" xr:uid="{C75D1AB0-5FAF-40E0-81F0-A0E741A0E359}"/>
    <cellStyle name="Code additions 4" xfId="945" xr:uid="{00000000-0005-0000-0000-0000B4030000}"/>
    <cellStyle name="Code additions 4 2" xfId="946" xr:uid="{00000000-0005-0000-0000-0000B5030000}"/>
    <cellStyle name="Code additions 4 2 2" xfId="947" xr:uid="{00000000-0005-0000-0000-0000B6030000}"/>
    <cellStyle name="Code additions 4 2 2 2" xfId="7576" xr:uid="{91BD7010-FC18-4F44-B97E-09D8B6F8A9D9}"/>
    <cellStyle name="Code additions 4 2 3" xfId="7575" xr:uid="{58BFA888-FD39-41F3-A5E6-FEAEB3A4A3E8}"/>
    <cellStyle name="Code additions 4 3" xfId="948" xr:uid="{00000000-0005-0000-0000-0000B7030000}"/>
    <cellStyle name="Code additions 4 3 2" xfId="949" xr:uid="{00000000-0005-0000-0000-0000B8030000}"/>
    <cellStyle name="Code additions 4 3 2 2" xfId="7578" xr:uid="{52827718-6B88-4F62-B955-6AA2D8D1CCB0}"/>
    <cellStyle name="Code additions 4 3 3" xfId="7577" xr:uid="{45A75235-BDDE-4647-A423-6183E27B8B84}"/>
    <cellStyle name="Code additions 4 4" xfId="950" xr:uid="{00000000-0005-0000-0000-0000B9030000}"/>
    <cellStyle name="Code additions 4 4 2" xfId="7579" xr:uid="{1B054BEB-23E3-4C98-8AB5-523495006AF6}"/>
    <cellStyle name="Code additions 4 5" xfId="7574" xr:uid="{6F808000-6E31-4FED-8248-0A0854702EED}"/>
    <cellStyle name="Code additions 5" xfId="951" xr:uid="{00000000-0005-0000-0000-0000BA030000}"/>
    <cellStyle name="Code additions 5 2" xfId="952" xr:uid="{00000000-0005-0000-0000-0000BB030000}"/>
    <cellStyle name="Code additions 5 2 2" xfId="7581" xr:uid="{8C14F0D4-F6FA-4E67-B4B4-87E0B60FCE49}"/>
    <cellStyle name="Code additions 5 3" xfId="7580" xr:uid="{224C1318-3DF6-4AEB-AD99-4A48B1A42F38}"/>
    <cellStyle name="Code additions 6" xfId="953" xr:uid="{00000000-0005-0000-0000-0000BC030000}"/>
    <cellStyle name="Code additions 6 2" xfId="954" xr:uid="{00000000-0005-0000-0000-0000BD030000}"/>
    <cellStyle name="Code additions 6 2 2" xfId="7583" xr:uid="{06AE0FF3-2F98-47E1-A267-E470BEA72847}"/>
    <cellStyle name="Code additions 6 3" xfId="7582" xr:uid="{753A0FB8-51FB-463D-9431-131C3E34F49B}"/>
    <cellStyle name="Code additions 7" xfId="955" xr:uid="{00000000-0005-0000-0000-0000BE030000}"/>
    <cellStyle name="Code additions 7 2" xfId="7584" xr:uid="{6C2822E9-6B7E-45A6-BC1D-5ABC8A5393D7}"/>
    <cellStyle name="Code additions 8" xfId="6348" xr:uid="{F5E170E9-8EC7-4F12-9543-2D7A54497FB4}"/>
    <cellStyle name="Col&amp;RowHeadings" xfId="956" xr:uid="{00000000-0005-0000-0000-0000BF030000}"/>
    <cellStyle name="Col&amp;RowHeadings 2" xfId="6349" xr:uid="{FD4918B2-1606-4E60-9DCB-26E8FF17EA8D}"/>
    <cellStyle name="ColCodes" xfId="957" xr:uid="{00000000-0005-0000-0000-0000C0030000}"/>
    <cellStyle name="ColCodes 2" xfId="6350" xr:uid="{BBBDBB5E-A80E-4EE9-80D6-A54E1C18D6A7}"/>
    <cellStyle name="ColTitles" xfId="958" xr:uid="{00000000-0005-0000-0000-0000C1030000}"/>
    <cellStyle name="ColTitles 10" xfId="959" xr:uid="{00000000-0005-0000-0000-0000C2030000}"/>
    <cellStyle name="ColTitles 10 2" xfId="960" xr:uid="{00000000-0005-0000-0000-0000C3030000}"/>
    <cellStyle name="ColTitles 10 2 2" xfId="961" xr:uid="{00000000-0005-0000-0000-0000C4030000}"/>
    <cellStyle name="ColTitles 10 2 2 2" xfId="7587" xr:uid="{A181A170-E2EE-497D-B869-517163141A17}"/>
    <cellStyle name="ColTitles 10 2 3" xfId="7586" xr:uid="{6F6BAC2C-D28E-45CF-84CE-DD227BC7FBC6}"/>
    <cellStyle name="ColTitles 10 3" xfId="962" xr:uid="{00000000-0005-0000-0000-0000C5030000}"/>
    <cellStyle name="ColTitles 10 3 2" xfId="7588" xr:uid="{22F7C746-512E-4C6A-B3AE-999522C2EA41}"/>
    <cellStyle name="ColTitles 10 4" xfId="7585" xr:uid="{60B110B6-8771-4FE1-9691-DBEA94F73FFE}"/>
    <cellStyle name="ColTitles 11" xfId="963" xr:uid="{00000000-0005-0000-0000-0000C6030000}"/>
    <cellStyle name="ColTitles 11 2" xfId="964" xr:uid="{00000000-0005-0000-0000-0000C7030000}"/>
    <cellStyle name="ColTitles 11 2 2" xfId="965" xr:uid="{00000000-0005-0000-0000-0000C8030000}"/>
    <cellStyle name="ColTitles 11 2 2 2" xfId="7591" xr:uid="{25EAE100-3C06-4F4B-94E4-00C82D992DD3}"/>
    <cellStyle name="ColTitles 11 2 3" xfId="7590" xr:uid="{717AE5D2-E896-4E64-8D60-0C1D3D987FC5}"/>
    <cellStyle name="ColTitles 11 3" xfId="966" xr:uid="{00000000-0005-0000-0000-0000C9030000}"/>
    <cellStyle name="ColTitles 11 3 2" xfId="7592" xr:uid="{21DBBCF3-5F49-4981-8D38-45857C1C4939}"/>
    <cellStyle name="ColTitles 11 4" xfId="7589" xr:uid="{3C2B9B2D-520B-46AA-B4A9-B06914D228D1}"/>
    <cellStyle name="ColTitles 12" xfId="967" xr:uid="{00000000-0005-0000-0000-0000CA030000}"/>
    <cellStyle name="ColTitles 12 2" xfId="968" xr:uid="{00000000-0005-0000-0000-0000CB030000}"/>
    <cellStyle name="ColTitles 12 2 2" xfId="7594" xr:uid="{E89AE384-E91C-4B85-883C-A3CE3B4A5F9E}"/>
    <cellStyle name="ColTitles 12 3" xfId="7593" xr:uid="{E00B3EAC-F83E-46B8-BF4F-15593AA7E9BE}"/>
    <cellStyle name="ColTitles 13" xfId="969" xr:uid="{00000000-0005-0000-0000-0000CC030000}"/>
    <cellStyle name="ColTitles 13 2" xfId="970" xr:uid="{00000000-0005-0000-0000-0000CD030000}"/>
    <cellStyle name="ColTitles 13 2 2" xfId="7596" xr:uid="{EB10E26B-5BBB-4814-8FE0-00B57BFE8278}"/>
    <cellStyle name="ColTitles 13 3" xfId="7595" xr:uid="{A32D5A3A-EF90-47E5-8510-B5F358EC48E0}"/>
    <cellStyle name="ColTitles 14" xfId="971" xr:uid="{00000000-0005-0000-0000-0000CE030000}"/>
    <cellStyle name="ColTitles 14 2" xfId="972" xr:uid="{00000000-0005-0000-0000-0000CF030000}"/>
    <cellStyle name="ColTitles 14 2 2" xfId="7598" xr:uid="{E873E0FE-C45E-49A6-ADD0-36A3268D7CC3}"/>
    <cellStyle name="ColTitles 14 3" xfId="7597" xr:uid="{3E6E385E-E6F3-40D9-98E7-D1280A30D2CF}"/>
    <cellStyle name="ColTitles 15" xfId="973" xr:uid="{00000000-0005-0000-0000-0000D0030000}"/>
    <cellStyle name="ColTitles 15 2" xfId="974" xr:uid="{00000000-0005-0000-0000-0000D1030000}"/>
    <cellStyle name="ColTitles 15 2 2" xfId="7600" xr:uid="{38030184-A5E6-4F62-AC59-0C108895FBE9}"/>
    <cellStyle name="ColTitles 15 3" xfId="7599" xr:uid="{BECA6127-140A-4223-82BF-E388871C4A96}"/>
    <cellStyle name="ColTitles 16" xfId="975" xr:uid="{00000000-0005-0000-0000-0000D2030000}"/>
    <cellStyle name="ColTitles 16 2" xfId="976" xr:uid="{00000000-0005-0000-0000-0000D3030000}"/>
    <cellStyle name="ColTitles 16 2 2" xfId="7602" xr:uid="{14069789-11AD-4B45-8A28-41A39EF12716}"/>
    <cellStyle name="ColTitles 16 3" xfId="7601" xr:uid="{417E0128-84EF-41D2-9375-F114A794DABA}"/>
    <cellStyle name="ColTitles 17" xfId="977" xr:uid="{00000000-0005-0000-0000-0000D4030000}"/>
    <cellStyle name="ColTitles 17 2" xfId="7603" xr:uid="{7D7422DB-C92F-49AB-8694-6684BCB7A525}"/>
    <cellStyle name="ColTitles 18" xfId="6351" xr:uid="{90C957C0-7357-433F-8AF2-4B9B144049FA}"/>
    <cellStyle name="ColTitles 2" xfId="978" xr:uid="{00000000-0005-0000-0000-0000D5030000}"/>
    <cellStyle name="ColTitles 2 2" xfId="979" xr:uid="{00000000-0005-0000-0000-0000D6030000}"/>
    <cellStyle name="ColTitles 2 2 2" xfId="980" xr:uid="{00000000-0005-0000-0000-0000D7030000}"/>
    <cellStyle name="ColTitles 2 2 2 2" xfId="6354" xr:uid="{177563F5-543E-4C9E-AA30-08EB7DA0A104}"/>
    <cellStyle name="ColTitles 2 2 3" xfId="981" xr:uid="{00000000-0005-0000-0000-0000D8030000}"/>
    <cellStyle name="ColTitles 2 2 3 2" xfId="6355" xr:uid="{EBB6BAB0-3BA1-4832-BF31-7146FD27B48D}"/>
    <cellStyle name="ColTitles 2 2 4" xfId="6353" xr:uid="{0C4CF9F4-CCC3-4985-A29B-94914117DD8A}"/>
    <cellStyle name="ColTitles 2 3" xfId="982" xr:uid="{00000000-0005-0000-0000-0000D9030000}"/>
    <cellStyle name="ColTitles 2 3 2" xfId="983" xr:uid="{00000000-0005-0000-0000-0000DA030000}"/>
    <cellStyle name="ColTitles 2 3 2 2" xfId="7604" xr:uid="{FA1314EC-3092-402A-8564-7E52C86729F3}"/>
    <cellStyle name="ColTitles 2 3 3" xfId="6356" xr:uid="{3B7A5417-0C0B-45DF-B599-9CC2FBCAFDD0}"/>
    <cellStyle name="ColTitles 2 4" xfId="984" xr:uid="{00000000-0005-0000-0000-0000DB030000}"/>
    <cellStyle name="ColTitles 2 4 2" xfId="6357" xr:uid="{9531714A-99F8-4679-B46C-4615C9C4C867}"/>
    <cellStyle name="ColTitles 2 5" xfId="985" xr:uid="{00000000-0005-0000-0000-0000DC030000}"/>
    <cellStyle name="ColTitles 2 5 2" xfId="6358" xr:uid="{535E7B86-53C7-4495-87C5-5B471F5DAFFC}"/>
    <cellStyle name="ColTitles 2 6" xfId="6352" xr:uid="{DA40DBD8-FFC4-49BB-AA90-0F25709B7C77}"/>
    <cellStyle name="ColTitles 3" xfId="986" xr:uid="{00000000-0005-0000-0000-0000DD030000}"/>
    <cellStyle name="ColTitles 3 2" xfId="987" xr:uid="{00000000-0005-0000-0000-0000DE030000}"/>
    <cellStyle name="ColTitles 3 2 2" xfId="988" xr:uid="{00000000-0005-0000-0000-0000DF030000}"/>
    <cellStyle name="ColTitles 3 2 2 2" xfId="7605" xr:uid="{AEDF79E6-B091-4AD1-A022-3AE0B22D883D}"/>
    <cellStyle name="ColTitles 3 2 3" xfId="6360" xr:uid="{44CF621E-7446-4F2B-8DA3-658BEB938733}"/>
    <cellStyle name="ColTitles 3 3" xfId="989" xr:uid="{00000000-0005-0000-0000-0000E0030000}"/>
    <cellStyle name="ColTitles 3 3 2" xfId="6361" xr:uid="{A4A0139C-A2F5-4A67-BEDB-F64589BC94F9}"/>
    <cellStyle name="ColTitles 3 4" xfId="6359" xr:uid="{916C448D-929B-40EA-B68C-2CD4E1AC7980}"/>
    <cellStyle name="ColTitles 4" xfId="990" xr:uid="{00000000-0005-0000-0000-0000E1030000}"/>
    <cellStyle name="ColTitles 4 2" xfId="991" xr:uid="{00000000-0005-0000-0000-0000E2030000}"/>
    <cellStyle name="ColTitles 4 2 2" xfId="992" xr:uid="{00000000-0005-0000-0000-0000E3030000}"/>
    <cellStyle name="ColTitles 4 2 2 2" xfId="7607" xr:uid="{E9010E38-7A8C-4294-AFA2-0B74B7BB8F59}"/>
    <cellStyle name="ColTitles 4 2 3" xfId="7606" xr:uid="{B5566DCC-2D32-4C72-9855-87DFD86AFBAB}"/>
    <cellStyle name="ColTitles 4 3" xfId="993" xr:uid="{00000000-0005-0000-0000-0000E4030000}"/>
    <cellStyle name="ColTitles 4 3 2" xfId="7608" xr:uid="{DC2F3C07-F84E-4999-B5B5-8792EFB9C45A}"/>
    <cellStyle name="ColTitles 4 4" xfId="6362" xr:uid="{6265E033-0DF4-4090-B27C-3A0650DFF81F}"/>
    <cellStyle name="ColTitles 5" xfId="994" xr:uid="{00000000-0005-0000-0000-0000E5030000}"/>
    <cellStyle name="ColTitles 5 2" xfId="995" xr:uid="{00000000-0005-0000-0000-0000E6030000}"/>
    <cellStyle name="ColTitles 5 2 2" xfId="996" xr:uid="{00000000-0005-0000-0000-0000E7030000}"/>
    <cellStyle name="ColTitles 5 2 2 2" xfId="7610" xr:uid="{1CA38A48-053A-483A-8866-7AF7362BE8BC}"/>
    <cellStyle name="ColTitles 5 2 3" xfId="7609" xr:uid="{3B6BC968-8035-4642-B697-A19FA1DD5872}"/>
    <cellStyle name="ColTitles 5 3" xfId="997" xr:uid="{00000000-0005-0000-0000-0000E8030000}"/>
    <cellStyle name="ColTitles 5 3 2" xfId="7611" xr:uid="{8A1F1C0F-0D1C-4DE7-B5A5-71FA02873820}"/>
    <cellStyle name="ColTitles 5 4" xfId="6363" xr:uid="{33033F9A-7247-4DD2-A0D2-91C9F4015FE7}"/>
    <cellStyle name="ColTitles 6" xfId="998" xr:uid="{00000000-0005-0000-0000-0000E9030000}"/>
    <cellStyle name="ColTitles 6 2" xfId="999" xr:uid="{00000000-0005-0000-0000-0000EA030000}"/>
    <cellStyle name="ColTitles 6 2 2" xfId="1000" xr:uid="{00000000-0005-0000-0000-0000EB030000}"/>
    <cellStyle name="ColTitles 6 2 2 2" xfId="7614" xr:uid="{9BA03697-552D-4B54-BE62-CDBDD7DF7D6C}"/>
    <cellStyle name="ColTitles 6 2 3" xfId="7613" xr:uid="{8A537B77-9BC5-40CF-AD16-0D73D75818C9}"/>
    <cellStyle name="ColTitles 6 3" xfId="1001" xr:uid="{00000000-0005-0000-0000-0000EC030000}"/>
    <cellStyle name="ColTitles 6 3 2" xfId="7615" xr:uid="{A3F78D68-AF91-43FA-99D4-9C6EFDD2F045}"/>
    <cellStyle name="ColTitles 6 4" xfId="7612" xr:uid="{2495B5B2-131D-4876-830A-4FA02BC77419}"/>
    <cellStyle name="ColTitles 7" xfId="1002" xr:uid="{00000000-0005-0000-0000-0000ED030000}"/>
    <cellStyle name="ColTitles 7 2" xfId="1003" xr:uid="{00000000-0005-0000-0000-0000EE030000}"/>
    <cellStyle name="ColTitles 7 2 2" xfId="1004" xr:uid="{00000000-0005-0000-0000-0000EF030000}"/>
    <cellStyle name="ColTitles 7 2 2 2" xfId="7618" xr:uid="{2542BD7E-CEA9-485A-9324-4C111C74606A}"/>
    <cellStyle name="ColTitles 7 2 3" xfId="7617" xr:uid="{E20BF633-BE0D-4EA5-A50A-21BC484AF1C5}"/>
    <cellStyle name="ColTitles 7 3" xfId="1005" xr:uid="{00000000-0005-0000-0000-0000F0030000}"/>
    <cellStyle name="ColTitles 7 3 2" xfId="7619" xr:uid="{7B012907-BC03-4624-B1A6-A54C4EB28D84}"/>
    <cellStyle name="ColTitles 7 4" xfId="7616" xr:uid="{3940E4BA-23BC-4532-B27A-E7AB37D76218}"/>
    <cellStyle name="ColTitles 8" xfId="1006" xr:uid="{00000000-0005-0000-0000-0000F1030000}"/>
    <cellStyle name="ColTitles 8 2" xfId="1007" xr:uid="{00000000-0005-0000-0000-0000F2030000}"/>
    <cellStyle name="ColTitles 8 2 2" xfId="1008" xr:uid="{00000000-0005-0000-0000-0000F3030000}"/>
    <cellStyle name="ColTitles 8 2 2 2" xfId="7622" xr:uid="{DC82E10D-5F7D-42C5-8C86-A1DDF5E9F8A0}"/>
    <cellStyle name="ColTitles 8 2 3" xfId="7621" xr:uid="{B4A204A8-E77C-4818-8D52-C6F5C6A3420D}"/>
    <cellStyle name="ColTitles 8 3" xfId="1009" xr:uid="{00000000-0005-0000-0000-0000F4030000}"/>
    <cellStyle name="ColTitles 8 3 2" xfId="7623" xr:uid="{8B953DD7-E7DA-40F2-9574-B63F8FEB9EB1}"/>
    <cellStyle name="ColTitles 8 4" xfId="7620" xr:uid="{A9D961F5-5409-4927-9C36-3044506DEAE4}"/>
    <cellStyle name="ColTitles 9" xfId="1010" xr:uid="{00000000-0005-0000-0000-0000F5030000}"/>
    <cellStyle name="ColTitles 9 2" xfId="1011" xr:uid="{00000000-0005-0000-0000-0000F6030000}"/>
    <cellStyle name="ColTitles 9 2 2" xfId="1012" xr:uid="{00000000-0005-0000-0000-0000F7030000}"/>
    <cellStyle name="ColTitles 9 2 2 2" xfId="7626" xr:uid="{DE03639B-74C9-417B-B1C0-035407257874}"/>
    <cellStyle name="ColTitles 9 2 3" xfId="7625" xr:uid="{49BCE08B-2E66-413B-8029-7E0AA7EF851F}"/>
    <cellStyle name="ColTitles 9 3" xfId="1013" xr:uid="{00000000-0005-0000-0000-0000F8030000}"/>
    <cellStyle name="ColTitles 9 3 2" xfId="7627" xr:uid="{7AFF56AA-1F45-4EBE-BB4F-28E8731C20BD}"/>
    <cellStyle name="ColTitles 9 4" xfId="7624" xr:uid="{271CB559-22FC-4482-8AFC-A2B9B5E113E5}"/>
    <cellStyle name="column" xfId="1014" xr:uid="{00000000-0005-0000-0000-0000F9030000}"/>
    <cellStyle name="column 2" xfId="6364" xr:uid="{EA64B2C7-46FC-40C0-8409-926FFF905E04}"/>
    <cellStyle name="Comma  [1]" xfId="1015" xr:uid="{00000000-0005-0000-0000-0000FA030000}"/>
    <cellStyle name="Comma  [1] 2" xfId="7628" xr:uid="{3F8FAA3E-DA29-4E7F-AA43-E9CF7DFB1377}"/>
    <cellStyle name="Comma [0] 2" xfId="1092" xr:uid="{00000000-0005-0000-0000-000047040000}"/>
    <cellStyle name="Comma [0] 2 2" xfId="7629" xr:uid="{D79870D2-D027-4EE0-B64D-BB8590A0F416}"/>
    <cellStyle name="Comma [0]_B3.1a" xfId="1093" xr:uid="{00000000-0005-0000-0000-000048040000}"/>
    <cellStyle name="Comma [1]" xfId="1094" xr:uid="{00000000-0005-0000-0000-000049040000}"/>
    <cellStyle name="Comma [1] 2" xfId="7630" xr:uid="{2C00107C-5711-4257-A1C3-FAAC3EE6D178}"/>
    <cellStyle name="Comma 10" xfId="1016" xr:uid="{00000000-0005-0000-0000-0000FB030000}"/>
    <cellStyle name="Comma 10 2" xfId="7631" xr:uid="{4AD9CDA3-0EF7-4903-9A3F-730EDD5774F8}"/>
    <cellStyle name="Comma 11" xfId="1017" xr:uid="{00000000-0005-0000-0000-0000FC030000}"/>
    <cellStyle name="Comma 11 2" xfId="7632" xr:uid="{47DD96CD-F4F9-443E-B6AB-702D7FFF81E0}"/>
    <cellStyle name="Comma 12" xfId="1018" xr:uid="{00000000-0005-0000-0000-0000FD030000}"/>
    <cellStyle name="Comma 12 2" xfId="7633" xr:uid="{DBD218A1-C369-4B07-8EEA-CD3A95480EEC}"/>
    <cellStyle name="Comma 13" xfId="1019" xr:uid="{00000000-0005-0000-0000-0000FE030000}"/>
    <cellStyle name="Comma 13 2" xfId="7634" xr:uid="{D9A6E956-8B86-401A-B4B6-88B28BBBAF84}"/>
    <cellStyle name="Comma 2" xfId="1020" xr:uid="{00000000-0005-0000-0000-0000FF030000}"/>
    <cellStyle name="Comma 2 10" xfId="6365" xr:uid="{6F2FE735-DD3C-4BFA-9340-0BFFBBB71C5D}"/>
    <cellStyle name="Comma 2 2" xfId="1021" xr:uid="{00000000-0005-0000-0000-000000040000}"/>
    <cellStyle name="Comma 2 2 2" xfId="1022" xr:uid="{00000000-0005-0000-0000-000001040000}"/>
    <cellStyle name="Comma 2 2 2 2" xfId="6367" xr:uid="{DDCBBE45-F728-48AB-8D36-53520F68F758}"/>
    <cellStyle name="Comma 2 2 3" xfId="6366" xr:uid="{E658772F-1B31-4BE7-B189-17E4F1D1A277}"/>
    <cellStyle name="Comma 2 3" xfId="1023" xr:uid="{00000000-0005-0000-0000-000002040000}"/>
    <cellStyle name="Comma 2 3 2" xfId="1024" xr:uid="{00000000-0005-0000-0000-000003040000}"/>
    <cellStyle name="Comma 2 3 2 2" xfId="1025" xr:uid="{00000000-0005-0000-0000-000004040000}"/>
    <cellStyle name="Comma 2 3 2 2 2" xfId="7636" xr:uid="{4331F5F1-B2AD-4C50-B53A-F0096BDA87F8}"/>
    <cellStyle name="Comma 2 3 2 3" xfId="1026" xr:uid="{00000000-0005-0000-0000-000005040000}"/>
    <cellStyle name="Comma 2 3 2 3 2" xfId="7637" xr:uid="{2F89A3CE-F3F2-49D4-A3AC-9CA7B21A3B9E}"/>
    <cellStyle name="Comma 2 3 2 4" xfId="7635" xr:uid="{39CCF095-3B81-468A-95D2-F2B35086AD09}"/>
    <cellStyle name="Comma 2 3 3" xfId="1027" xr:uid="{00000000-0005-0000-0000-000006040000}"/>
    <cellStyle name="Comma 2 3 3 2" xfId="1028" xr:uid="{00000000-0005-0000-0000-000007040000}"/>
    <cellStyle name="Comma 2 3 3 2 2" xfId="7639" xr:uid="{98B731B5-0F41-4C50-BB6A-C15459262A58}"/>
    <cellStyle name="Comma 2 3 3 3" xfId="7638" xr:uid="{0333F125-49ED-4B90-A6D9-F235183C37BA}"/>
    <cellStyle name="Comma 2 3 4" xfId="1029" xr:uid="{00000000-0005-0000-0000-000008040000}"/>
    <cellStyle name="Comma 2 3 4 2" xfId="1030" xr:uid="{00000000-0005-0000-0000-000009040000}"/>
    <cellStyle name="Comma 2 3 4 2 2" xfId="7641" xr:uid="{F061A9B5-1939-4BE4-804A-AFF435718295}"/>
    <cellStyle name="Comma 2 3 4 3" xfId="7640" xr:uid="{E5A1B55A-9C5B-4C09-8115-811F8D8CA508}"/>
    <cellStyle name="Comma 2 3 5" xfId="1031" xr:uid="{00000000-0005-0000-0000-00000A040000}"/>
    <cellStyle name="Comma 2 3 5 2" xfId="7642" xr:uid="{BEE85FC9-85F4-4D3B-9870-95F8B096C99F}"/>
    <cellStyle name="Comma 2 3 6" xfId="1032" xr:uid="{00000000-0005-0000-0000-00000B040000}"/>
    <cellStyle name="Comma 2 3 6 2" xfId="7643" xr:uid="{5367677F-A8D7-45C4-BBA2-3AC585755E5A}"/>
    <cellStyle name="Comma 2 3 7" xfId="6368" xr:uid="{7A6EA6D3-34A7-4CD9-AB87-798A2FB36554}"/>
    <cellStyle name="Comma 2 4" xfId="1033" xr:uid="{00000000-0005-0000-0000-00000C040000}"/>
    <cellStyle name="Comma 2 4 2" xfId="1034" xr:uid="{00000000-0005-0000-0000-00000D040000}"/>
    <cellStyle name="Comma 2 4 2 2" xfId="7645" xr:uid="{DA01DF44-CF95-4EA9-AF09-8F65F868FE4E}"/>
    <cellStyle name="Comma 2 4 3" xfId="1035" xr:uid="{00000000-0005-0000-0000-00000E040000}"/>
    <cellStyle name="Comma 2 4 3 2" xfId="7646" xr:uid="{54F867C7-BAB8-4C96-AF13-8E5DE0684D11}"/>
    <cellStyle name="Comma 2 4 4" xfId="1036" xr:uid="{00000000-0005-0000-0000-00000F040000}"/>
    <cellStyle name="Comma 2 4 4 2" xfId="7647" xr:uid="{B49693A6-09DE-4F5F-B4CD-4F02F8A4AB8E}"/>
    <cellStyle name="Comma 2 4 5" xfId="7644" xr:uid="{107DF82B-9EFB-41C2-80F6-76B9E3188C42}"/>
    <cellStyle name="Comma 2 5" xfId="1037" xr:uid="{00000000-0005-0000-0000-000010040000}"/>
    <cellStyle name="Comma 2 5 2" xfId="1038" xr:uid="{00000000-0005-0000-0000-000011040000}"/>
    <cellStyle name="Comma 2 5 2 2" xfId="7649" xr:uid="{C4BBC58D-A132-4456-9E37-3E0FB323071E}"/>
    <cellStyle name="Comma 2 5 3" xfId="1039" xr:uid="{00000000-0005-0000-0000-000012040000}"/>
    <cellStyle name="Comma 2 5 3 2" xfId="7650" xr:uid="{BB82C7B8-DC8F-49D3-B4BC-6FB4B09D7C65}"/>
    <cellStyle name="Comma 2 5 4" xfId="1040" xr:uid="{00000000-0005-0000-0000-000013040000}"/>
    <cellStyle name="Comma 2 5 4 2" xfId="7651" xr:uid="{16B72ADE-1863-4812-B5F9-969991996114}"/>
    <cellStyle name="Comma 2 5 5" xfId="7648" xr:uid="{D3D671D3-BBDF-43EB-9116-BD8EA3FC7913}"/>
    <cellStyle name="Comma 2 6" xfId="1041" xr:uid="{00000000-0005-0000-0000-000014040000}"/>
    <cellStyle name="Comma 2 6 2" xfId="7652" xr:uid="{4712FCA3-3444-4932-B296-813B9DBB3CC4}"/>
    <cellStyle name="Comma 2 7" xfId="1042" xr:uid="{00000000-0005-0000-0000-000015040000}"/>
    <cellStyle name="Comma 2 7 2" xfId="7653" xr:uid="{9723F15C-02F2-49E3-A413-3E0611E62E04}"/>
    <cellStyle name="Comma 2 8" xfId="1043" xr:uid="{00000000-0005-0000-0000-000016040000}"/>
    <cellStyle name="Comma 2 8 2" xfId="7654" xr:uid="{9CD6F857-CA98-4540-83A8-38576597A277}"/>
    <cellStyle name="Comma 2 9" xfId="1044" xr:uid="{00000000-0005-0000-0000-000017040000}"/>
    <cellStyle name="Comma 2 9 2" xfId="7655" xr:uid="{50AE09A0-120B-4665-975F-147DBDE7E9A9}"/>
    <cellStyle name="Comma 3" xfId="1045" xr:uid="{00000000-0005-0000-0000-000018040000}"/>
    <cellStyle name="Comma 3 2" xfId="1046" xr:uid="{00000000-0005-0000-0000-000019040000}"/>
    <cellStyle name="Comma 3 2 2" xfId="1047" xr:uid="{00000000-0005-0000-0000-00001A040000}"/>
    <cellStyle name="Comma 3 2 2 2" xfId="7657" xr:uid="{60237883-7551-463F-99A8-323625AA06BE}"/>
    <cellStyle name="Comma 3 2 3" xfId="7656" xr:uid="{39ABE837-46D0-405C-A7B5-E6300D6842A5}"/>
    <cellStyle name="Comma 3 3" xfId="1048" xr:uid="{00000000-0005-0000-0000-00001B040000}"/>
    <cellStyle name="Comma 3 3 2" xfId="7658" xr:uid="{473EF5F4-F56D-4349-9B47-F2B4141B0761}"/>
    <cellStyle name="Comma 3 4" xfId="1049" xr:uid="{00000000-0005-0000-0000-00001C040000}"/>
    <cellStyle name="Comma 3 4 2" xfId="7659" xr:uid="{E345074C-B8D2-44F6-B58B-ED3CAC9E70B1}"/>
    <cellStyle name="Comma 3 5" xfId="1050" xr:uid="{00000000-0005-0000-0000-00001D040000}"/>
    <cellStyle name="Comma 3 5 2" xfId="7660" xr:uid="{3BD9B14F-C21A-4BAA-B90B-45DA3127C8B1}"/>
    <cellStyle name="Comma 3 6" xfId="1051" xr:uid="{00000000-0005-0000-0000-00001E040000}"/>
    <cellStyle name="Comma 3 6 2" xfId="7661" xr:uid="{12932446-D5DF-4F10-ACD7-FEC19326E940}"/>
    <cellStyle name="Comma 3 7" xfId="6369" xr:uid="{7705FE05-93A3-4371-8E13-87BA9143669C}"/>
    <cellStyle name="Comma 4" xfId="1052" xr:uid="{00000000-0005-0000-0000-00001F040000}"/>
    <cellStyle name="Comma 4 2" xfId="1053" xr:uid="{00000000-0005-0000-0000-000020040000}"/>
    <cellStyle name="Comma 4 2 2" xfId="7662" xr:uid="{476E08E2-91A5-47F1-B6B9-2615083A4C14}"/>
    <cellStyle name="Comma 4 3" xfId="1054" xr:uid="{00000000-0005-0000-0000-000021040000}"/>
    <cellStyle name="Comma 4 3 2" xfId="7663" xr:uid="{A8E00A17-98D5-482C-BD1F-89494044A112}"/>
    <cellStyle name="Comma 4 4" xfId="1055" xr:uid="{00000000-0005-0000-0000-000022040000}"/>
    <cellStyle name="Comma 4 4 2" xfId="7664" xr:uid="{11831DA5-F8EC-4B97-AC21-705976C5E0FF}"/>
    <cellStyle name="Comma 4 5" xfId="1056" xr:uid="{00000000-0005-0000-0000-000023040000}"/>
    <cellStyle name="Comma 4 5 2" xfId="7665" xr:uid="{2438380F-04B5-445F-A15A-D33A099FC99C}"/>
    <cellStyle name="Comma 4 6" xfId="1057" xr:uid="{00000000-0005-0000-0000-000024040000}"/>
    <cellStyle name="Comma 4 6 2" xfId="7666" xr:uid="{8D40B5BA-76B6-457F-A600-AB93D98D7943}"/>
    <cellStyle name="Comma 4 7" xfId="6370" xr:uid="{8E037A7D-E676-4835-9631-0659521F9F61}"/>
    <cellStyle name="Comma 5" xfId="1058" xr:uid="{00000000-0005-0000-0000-000025040000}"/>
    <cellStyle name="Comma 5 2" xfId="1059" xr:uid="{00000000-0005-0000-0000-000026040000}"/>
    <cellStyle name="Comma 5 2 2" xfId="7667" xr:uid="{67804AFF-1211-4E34-9BC1-A7643B657166}"/>
    <cellStyle name="Comma 5 3" xfId="1060" xr:uid="{00000000-0005-0000-0000-000027040000}"/>
    <cellStyle name="Comma 5 3 2" xfId="7668" xr:uid="{AA14DF3F-D11D-4A02-8CD6-535C9B004863}"/>
    <cellStyle name="Comma 5 4" xfId="1061" xr:uid="{00000000-0005-0000-0000-000028040000}"/>
    <cellStyle name="Comma 5 4 2" xfId="7669" xr:uid="{C5524757-3DC9-4354-A77A-35D04AA11CC9}"/>
    <cellStyle name="Comma 5 5" xfId="1062" xr:uid="{00000000-0005-0000-0000-000029040000}"/>
    <cellStyle name="Comma 5 5 2" xfId="7670" xr:uid="{24B84465-12D4-4D41-9086-8A3FB3C7D0F4}"/>
    <cellStyle name="Comma 5 6" xfId="1063" xr:uid="{00000000-0005-0000-0000-00002A040000}"/>
    <cellStyle name="Comma 5 6 2" xfId="7671" xr:uid="{1EAF136A-7AF9-447A-A55D-271B73DA01A9}"/>
    <cellStyle name="Comma 5 7" xfId="6371" xr:uid="{8A4BC588-679E-4BF8-8E98-AA4D03BA976F}"/>
    <cellStyle name="Comma 6" xfId="1064" xr:uid="{00000000-0005-0000-0000-00002B040000}"/>
    <cellStyle name="Comma 6 2" xfId="1065" xr:uid="{00000000-0005-0000-0000-00002C040000}"/>
    <cellStyle name="Comma 6 2 2" xfId="1066" xr:uid="{00000000-0005-0000-0000-00002D040000}"/>
    <cellStyle name="Comma 6 2 2 2" xfId="7672" xr:uid="{C24E2CF4-0190-4D70-8943-26500D982EC4}"/>
    <cellStyle name="Comma 6 2 3" xfId="1067" xr:uid="{00000000-0005-0000-0000-00002E040000}"/>
    <cellStyle name="Comma 6 2 3 2" xfId="7673" xr:uid="{B9061F3E-DBDB-4280-BD97-ACFA33CE4FF1}"/>
    <cellStyle name="Comma 6 2 4" xfId="1068" xr:uid="{00000000-0005-0000-0000-00002F040000}"/>
    <cellStyle name="Comma 6 2 4 2" xfId="7674" xr:uid="{9E3F1EC4-4C49-4F9D-92C4-8E8DB123CF3F}"/>
    <cellStyle name="Comma 6 2 5" xfId="1069" xr:uid="{00000000-0005-0000-0000-000030040000}"/>
    <cellStyle name="Comma 6 2 5 2" xfId="7675" xr:uid="{18C3915D-1AAE-4BAC-B7C8-4D2F12EC9D97}"/>
    <cellStyle name="Comma 6 2 6" xfId="1070" xr:uid="{00000000-0005-0000-0000-000031040000}"/>
    <cellStyle name="Comma 6 2 6 2" xfId="7676" xr:uid="{572166EB-9456-4F3F-9346-5D46631C2B54}"/>
    <cellStyle name="Comma 6 2 7" xfId="6373" xr:uid="{E9EB75A6-B09F-4053-9E27-72E447A9FE75}"/>
    <cellStyle name="Comma 6 3" xfId="1071" xr:uid="{00000000-0005-0000-0000-000032040000}"/>
    <cellStyle name="Comma 6 3 2" xfId="7677" xr:uid="{DD849F15-9593-45A5-8185-08EA5050A6F7}"/>
    <cellStyle name="Comma 6 4" xfId="1072" xr:uid="{00000000-0005-0000-0000-000033040000}"/>
    <cellStyle name="Comma 6 4 2" xfId="7678" xr:uid="{9565497E-931D-492D-939F-322A1616EFA7}"/>
    <cellStyle name="Comma 6 5" xfId="1073" xr:uid="{00000000-0005-0000-0000-000034040000}"/>
    <cellStyle name="Comma 6 5 2" xfId="7679" xr:uid="{76F217E1-C0AC-4815-867B-87D4282C69C4}"/>
    <cellStyle name="Comma 6 6" xfId="1074" xr:uid="{00000000-0005-0000-0000-000035040000}"/>
    <cellStyle name="Comma 6 6 2" xfId="7680" xr:uid="{C1546903-1A28-454E-8D36-9B3B8AD69A6A}"/>
    <cellStyle name="Comma 6 7" xfId="1075" xr:uid="{00000000-0005-0000-0000-000036040000}"/>
    <cellStyle name="Comma 6 7 2" xfId="7681" xr:uid="{E008E7EE-6475-43AE-B221-4BA38D2DE8E8}"/>
    <cellStyle name="Comma 6 8" xfId="6372" xr:uid="{582A7078-4B8F-48D7-A776-426DB83C45CA}"/>
    <cellStyle name="Comma 7" xfId="1076" xr:uid="{00000000-0005-0000-0000-000037040000}"/>
    <cellStyle name="Comma 7 2" xfId="1077" xr:uid="{00000000-0005-0000-0000-000038040000}"/>
    <cellStyle name="Comma 7 2 2" xfId="1078" xr:uid="{00000000-0005-0000-0000-000039040000}"/>
    <cellStyle name="Comma 7 2 2 2" xfId="7682" xr:uid="{4383B969-F7B8-4042-9344-43E8BBC5F325}"/>
    <cellStyle name="Comma 7 2 3" xfId="1079" xr:uid="{00000000-0005-0000-0000-00003A040000}"/>
    <cellStyle name="Comma 7 2 3 2" xfId="7683" xr:uid="{AD6385E0-40BF-4CA1-B28C-BFAD0ACE6998}"/>
    <cellStyle name="Comma 7 2 4" xfId="1080" xr:uid="{00000000-0005-0000-0000-00003B040000}"/>
    <cellStyle name="Comma 7 2 4 2" xfId="7684" xr:uid="{6FCDB740-D334-4726-BB55-5E2CF037F629}"/>
    <cellStyle name="Comma 7 2 5" xfId="1081" xr:uid="{00000000-0005-0000-0000-00003C040000}"/>
    <cellStyle name="Comma 7 2 5 2" xfId="7685" xr:uid="{B004AFE8-BAC2-4F1B-BA75-023217888110}"/>
    <cellStyle name="Comma 7 2 6" xfId="1082" xr:uid="{00000000-0005-0000-0000-00003D040000}"/>
    <cellStyle name="Comma 7 2 6 2" xfId="7686" xr:uid="{92A86253-2FAF-4FEF-97A0-4CBE6B9A9A29}"/>
    <cellStyle name="Comma 7 2 7" xfId="6375" xr:uid="{362B1008-D94E-42AD-9D77-FE0C9782414B}"/>
    <cellStyle name="Comma 7 3" xfId="1083" xr:uid="{00000000-0005-0000-0000-00003E040000}"/>
    <cellStyle name="Comma 7 3 2" xfId="7687" xr:uid="{63D60A8D-33CE-4248-9E23-3991AA95A197}"/>
    <cellStyle name="Comma 7 4" xfId="1084" xr:uid="{00000000-0005-0000-0000-00003F040000}"/>
    <cellStyle name="Comma 7 4 2" xfId="7688" xr:uid="{41D09D86-1F4D-4F64-816C-0B32B64B7419}"/>
    <cellStyle name="Comma 7 5" xfId="1085" xr:uid="{00000000-0005-0000-0000-000040040000}"/>
    <cellStyle name="Comma 7 5 2" xfId="7689" xr:uid="{3FCB045F-7284-45EA-8051-DCDEC81DDFFE}"/>
    <cellStyle name="Comma 7 6" xfId="1086" xr:uid="{00000000-0005-0000-0000-000041040000}"/>
    <cellStyle name="Comma 7 6 2" xfId="7690" xr:uid="{B8936B03-73C5-4B62-B161-A9C8D9206583}"/>
    <cellStyle name="Comma 7 7" xfId="1087" xr:uid="{00000000-0005-0000-0000-000042040000}"/>
    <cellStyle name="Comma 7 7 2" xfId="7691" xr:uid="{36F0B941-FEEC-434B-BD9D-495938457E1D}"/>
    <cellStyle name="Comma 7 8" xfId="6374" xr:uid="{409C08D0-787E-400D-AC78-45C95B878D5D}"/>
    <cellStyle name="Comma 8" xfId="1088" xr:uid="{00000000-0005-0000-0000-000043040000}"/>
    <cellStyle name="Comma 8 2" xfId="1089" xr:uid="{00000000-0005-0000-0000-000044040000}"/>
    <cellStyle name="Comma 8 2 2" xfId="7693" xr:uid="{D0B8E3E8-3DF8-4E3A-B221-5566B277FC09}"/>
    <cellStyle name="Comma 8 3" xfId="1090" xr:uid="{00000000-0005-0000-0000-000045040000}"/>
    <cellStyle name="Comma 8 3 2" xfId="7694" xr:uid="{A4CA8EE8-DC81-41B0-82D3-1268874A1E3F}"/>
    <cellStyle name="Comma 8 4" xfId="7692" xr:uid="{B9584FED-A580-4CA8-BAD5-0C59BE7B4D7B}"/>
    <cellStyle name="Comma 9" xfId="1091" xr:uid="{00000000-0005-0000-0000-000046040000}"/>
    <cellStyle name="Comma 9 2" xfId="7695" xr:uid="{07A91D64-88C8-40AB-A0D7-CD0FA7957500}"/>
    <cellStyle name="Comma(0)" xfId="1095" xr:uid="{00000000-0005-0000-0000-00004A040000}"/>
    <cellStyle name="Comma(0) 2" xfId="7696" xr:uid="{F90829E0-7E68-49E6-B7BF-31A01374CECB}"/>
    <cellStyle name="comma(1)" xfId="1096" xr:uid="{00000000-0005-0000-0000-00004B040000}"/>
    <cellStyle name="comma(1) 2" xfId="6376" xr:uid="{08253791-F7A1-45F1-9DBC-4353730C6EEB}"/>
    <cellStyle name="Comma(3)" xfId="1097" xr:uid="{00000000-0005-0000-0000-00004C040000}"/>
    <cellStyle name="Comma(3) 2" xfId="7697" xr:uid="{84F0EB33-97B6-4962-82E3-015E0A3162EF}"/>
    <cellStyle name="Comma[0]" xfId="1099" xr:uid="{00000000-0005-0000-0000-00004E040000}"/>
    <cellStyle name="Comma[0] 2" xfId="7698" xr:uid="{7EF96A85-9D20-444B-89E1-0CD1FE6939FE}"/>
    <cellStyle name="Comma[1]" xfId="1100" xr:uid="{00000000-0005-0000-0000-00004F040000}"/>
    <cellStyle name="Comma[1] 2" xfId="7699" xr:uid="{5AF099A3-A2EE-4D0F-A11B-1D202279906F}"/>
    <cellStyle name="Comma[2]__" xfId="1101" xr:uid="{00000000-0005-0000-0000-000050040000}"/>
    <cellStyle name="Comma[3]" xfId="1102" xr:uid="{00000000-0005-0000-0000-000051040000}"/>
    <cellStyle name="Comma[3] 2" xfId="7700" xr:uid="{B9B177C0-479D-4EA0-86A0-B3EB5C97D417}"/>
    <cellStyle name="Comma_B3.1a" xfId="1103" xr:uid="{00000000-0005-0000-0000-000052040000}"/>
    <cellStyle name="Comma0" xfId="1098" xr:uid="{00000000-0005-0000-0000-00004D040000}"/>
    <cellStyle name="Comma0 2" xfId="7701" xr:uid="{8C712B15-19E4-41E1-8FDE-3EB008518AD3}"/>
    <cellStyle name="Currency [0] 2" xfId="1108" xr:uid="{00000000-0005-0000-0000-000057040000}"/>
    <cellStyle name="Currency [0] 2 2" xfId="7702" xr:uid="{AFCC0225-A974-46F9-8984-82E466B781AC}"/>
    <cellStyle name="Currency [0]_B3.1a" xfId="1109" xr:uid="{00000000-0005-0000-0000-000058040000}"/>
    <cellStyle name="Currency 2" xfId="1104" xr:uid="{00000000-0005-0000-0000-000053040000}"/>
    <cellStyle name="Currency 2 2" xfId="7703" xr:uid="{4B45A05D-3E27-4AF2-9E00-FB53AFDBF647}"/>
    <cellStyle name="Currency 3" xfId="1105" xr:uid="{00000000-0005-0000-0000-000054040000}"/>
    <cellStyle name="Currency 3 2" xfId="7704" xr:uid="{E4D7AF82-DB41-4E9E-8251-37B080B1CA93}"/>
    <cellStyle name="Currency 4" xfId="1106" xr:uid="{00000000-0005-0000-0000-000055040000}"/>
    <cellStyle name="Currency 4 2" xfId="7705" xr:uid="{A59FA77C-4325-49B6-BAF4-22AE1A51EE23}"/>
    <cellStyle name="Currency 5" xfId="1107" xr:uid="{00000000-0005-0000-0000-000056040000}"/>
    <cellStyle name="Currency 5 2" xfId="7706" xr:uid="{2762E46C-90F4-48B5-8419-E6900F73D9A9}"/>
    <cellStyle name="Currency_B3.1a" xfId="1111" xr:uid="{00000000-0005-0000-0000-00005A040000}"/>
    <cellStyle name="Currency0" xfId="1110" xr:uid="{00000000-0005-0000-0000-000059040000}"/>
    <cellStyle name="Currency0 2" xfId="7707" xr:uid="{7D7BC22F-8648-44A2-9C83-5ADD267A57F5}"/>
    <cellStyle name="DataEntryCells" xfId="1112" xr:uid="{00000000-0005-0000-0000-00005B040000}"/>
    <cellStyle name="DataEntryCells 2" xfId="1113" xr:uid="{00000000-0005-0000-0000-00005C040000}"/>
    <cellStyle name="DataEntryCells 2 2" xfId="1114" xr:uid="{00000000-0005-0000-0000-00005D040000}"/>
    <cellStyle name="DataEntryCells 2 2 2" xfId="6379" xr:uid="{A795B3B9-E453-4E23-86AE-C9E838C2AB99}"/>
    <cellStyle name="DataEntryCells 2 3" xfId="6378" xr:uid="{D6671B5D-AC7A-4251-951E-6694AB6DD8C8}"/>
    <cellStyle name="DataEntryCells 3" xfId="6377" xr:uid="{FF121261-256E-430C-A7FE-FA7E50EE8E52}"/>
    <cellStyle name="Date" xfId="1115" xr:uid="{00000000-0005-0000-0000-00005E040000}"/>
    <cellStyle name="Date 2" xfId="7708" xr:uid="{34F14D28-6150-4517-BBD7-23AA90623782}"/>
    <cellStyle name="Didier" xfId="1116" xr:uid="{00000000-0005-0000-0000-00005F040000}"/>
    <cellStyle name="Didier - Title" xfId="1117" xr:uid="{00000000-0005-0000-0000-000060040000}"/>
    <cellStyle name="Didier - Title 2" xfId="1118" xr:uid="{00000000-0005-0000-0000-000061040000}"/>
    <cellStyle name="Didier - Title 2 2" xfId="7709" xr:uid="{624C64E9-C85C-470E-96E8-C280AE7CDE4A}"/>
    <cellStyle name="Didier - Title 3" xfId="6381" xr:uid="{12A10E99-D038-4BBC-A488-CCDEC388C05C}"/>
    <cellStyle name="Didier 2" xfId="6380" xr:uid="{E28C5C64-C1D7-48DC-9030-AEAF379AF8F6}"/>
    <cellStyle name="Didier subtitles" xfId="1119" xr:uid="{00000000-0005-0000-0000-000062040000}"/>
    <cellStyle name="Didier subtitles 2" xfId="1120" xr:uid="{00000000-0005-0000-0000-000063040000}"/>
    <cellStyle name="Didier subtitles 2 2" xfId="7710" xr:uid="{835DD4C5-18BC-4BEC-8259-E9D00CDD2577}"/>
    <cellStyle name="Didier subtitles 3" xfId="6382" xr:uid="{35BF8F73-9BFA-4775-A161-07F0920C3327}"/>
    <cellStyle name="données" xfId="1121" xr:uid="{00000000-0005-0000-0000-000064040000}"/>
    <cellStyle name="données 2" xfId="7711" xr:uid="{8016AE04-196D-42B5-A793-B42412F37A2A}"/>
    <cellStyle name="donnéesbord" xfId="1122" xr:uid="{00000000-0005-0000-0000-000065040000}"/>
    <cellStyle name="donnéesbord 2" xfId="1123" xr:uid="{00000000-0005-0000-0000-000066040000}"/>
    <cellStyle name="donnéesbord 2 2" xfId="7713" xr:uid="{605567FA-1773-4895-9F3C-22B149443B32}"/>
    <cellStyle name="donnéesbord 3" xfId="7712" xr:uid="{5A7F0ED1-5719-4E79-AF40-FA6B2E638B32}"/>
    <cellStyle name="Eingabe 2" xfId="1124" xr:uid="{00000000-0005-0000-0000-000067040000}"/>
    <cellStyle name="Eingabe 2 2" xfId="1125" xr:uid="{00000000-0005-0000-0000-000068040000}"/>
    <cellStyle name="Eingabe 2 2 2" xfId="7714" xr:uid="{E0151499-EBF7-494D-8591-BE7DF7E935FC}"/>
    <cellStyle name="Eingabe 2 3" xfId="6384" xr:uid="{F75D02C2-A642-4E58-BE02-88A5A7A6C479}"/>
    <cellStyle name="Eingabe 3" xfId="1126" xr:uid="{00000000-0005-0000-0000-000069040000}"/>
    <cellStyle name="Eingabe 3 2" xfId="7715" xr:uid="{07FD71E0-6CE0-49BF-9D0E-E1DE856C3C0F}"/>
    <cellStyle name="Eingabe 4" xfId="1127" xr:uid="{00000000-0005-0000-0000-00006A040000}"/>
    <cellStyle name="Eingabe 4 2" xfId="7716" xr:uid="{E7E6878B-3912-4557-99AB-2EDCE8E546B9}"/>
    <cellStyle name="Eingabe 5" xfId="1128" xr:uid="{00000000-0005-0000-0000-00006B040000}"/>
    <cellStyle name="Eingabe 5 2" xfId="7717" xr:uid="{339AA9BB-CEDB-4B55-9617-24560107DE09}"/>
    <cellStyle name="Eingabe 6" xfId="6383" xr:uid="{F31000C3-4BBB-474A-BAAA-78017A48A8B6}"/>
    <cellStyle name="Ergebnis 2" xfId="1129" xr:uid="{00000000-0005-0000-0000-00006C040000}"/>
    <cellStyle name="Ergebnis 2 2" xfId="1130" xr:uid="{00000000-0005-0000-0000-00006D040000}"/>
    <cellStyle name="Ergebnis 2 2 2" xfId="7718" xr:uid="{ADD9CA6B-E6BC-4D8A-9310-81D7094FBAE6}"/>
    <cellStyle name="Ergebnis 2 3" xfId="6386" xr:uid="{91189AFF-E4CC-4BF2-931B-24F68231E35D}"/>
    <cellStyle name="Ergebnis 3" xfId="1131" xr:uid="{00000000-0005-0000-0000-00006E040000}"/>
    <cellStyle name="Ergebnis 3 2" xfId="7719" xr:uid="{3516EA97-35D6-4F75-86AC-1A958FFDA631}"/>
    <cellStyle name="Ergebnis 4" xfId="1132" xr:uid="{00000000-0005-0000-0000-00006F040000}"/>
    <cellStyle name="Ergebnis 4 2" xfId="7720" xr:uid="{09EAA63A-BDA7-4C9D-847C-1C728F368F40}"/>
    <cellStyle name="Ergebnis 5" xfId="1133" xr:uid="{00000000-0005-0000-0000-000070040000}"/>
    <cellStyle name="Ergebnis 5 2" xfId="7721" xr:uid="{47BFC193-FBE5-4E04-8739-D1B6477E6565}"/>
    <cellStyle name="Ergebnis 6" xfId="6385" xr:uid="{AA796806-36DA-45A2-A437-C29F16C507D0}"/>
    <cellStyle name="Erklärender Text 2" xfId="1134" xr:uid="{00000000-0005-0000-0000-000071040000}"/>
    <cellStyle name="Erklärender Text 2 2" xfId="1135" xr:uid="{00000000-0005-0000-0000-000072040000}"/>
    <cellStyle name="Erklärender Text 2 2 2" xfId="7722" xr:uid="{F05D70DE-5DB8-4243-8134-6F89ED1ADC86}"/>
    <cellStyle name="Erklärender Text 2 3" xfId="6388" xr:uid="{355AD84C-AC4B-46DC-924F-6FDA79D31CE8}"/>
    <cellStyle name="Erklärender Text 3" xfId="1136" xr:uid="{00000000-0005-0000-0000-000073040000}"/>
    <cellStyle name="Erklärender Text 3 2" xfId="7723" xr:uid="{8E28B977-0382-4642-B0EE-8F5A4D7583AC}"/>
    <cellStyle name="Erklärender Text 4" xfId="1137" xr:uid="{00000000-0005-0000-0000-000074040000}"/>
    <cellStyle name="Erklärender Text 4 2" xfId="7724" xr:uid="{B20F4D30-94EE-46B5-B8E5-331762BE60C3}"/>
    <cellStyle name="Erklärender Text 5" xfId="1138" xr:uid="{00000000-0005-0000-0000-000075040000}"/>
    <cellStyle name="Erklärender Text 5 2" xfId="7725" xr:uid="{D30BEA2E-D31C-4CBE-A529-28FF105B6FE9}"/>
    <cellStyle name="Erklärender Text 6" xfId="6387" xr:uid="{C9DF8446-051B-4917-A12B-F96EE0B4B26C}"/>
    <cellStyle name="ErrRpt_DataEntryCells" xfId="1174" xr:uid="{00000000-0005-0000-0000-000099040000}"/>
    <cellStyle name="ErrRpt-DataEntryCells" xfId="1139" xr:uid="{00000000-0005-0000-0000-000076040000}"/>
    <cellStyle name="ErrRpt-DataEntryCells 2" xfId="1140" xr:uid="{00000000-0005-0000-0000-000077040000}"/>
    <cellStyle name="ErrRpt-DataEntryCells 2 2" xfId="1141" xr:uid="{00000000-0005-0000-0000-000078040000}"/>
    <cellStyle name="ErrRpt-DataEntryCells 2 2 2" xfId="1142" xr:uid="{00000000-0005-0000-0000-000079040000}"/>
    <cellStyle name="ErrRpt-DataEntryCells 2 2 2 2" xfId="7727" xr:uid="{76D52D26-0421-4CB5-9F74-C9137A652282}"/>
    <cellStyle name="ErrRpt-DataEntryCells 2 2 3" xfId="7726" xr:uid="{8C96F38D-DAB6-4551-9034-48CC82F3B39F}"/>
    <cellStyle name="ErrRpt-DataEntryCells 2 3" xfId="1143" xr:uid="{00000000-0005-0000-0000-00007A040000}"/>
    <cellStyle name="ErrRpt-DataEntryCells 2 3 2" xfId="7728" xr:uid="{A05313D9-29F7-4587-A824-156CDBE97723}"/>
    <cellStyle name="ErrRpt-DataEntryCells 2 4" xfId="6390" xr:uid="{63D34F18-E838-4E5E-A020-89CAC0F8F2BB}"/>
    <cellStyle name="ErrRpt-DataEntryCells 3" xfId="1144" xr:uid="{00000000-0005-0000-0000-00007B040000}"/>
    <cellStyle name="ErrRpt-DataEntryCells 3 2" xfId="1145" xr:uid="{00000000-0005-0000-0000-00007C040000}"/>
    <cellStyle name="ErrRpt-DataEntryCells 3 2 2" xfId="1146" xr:uid="{00000000-0005-0000-0000-00007D040000}"/>
    <cellStyle name="ErrRpt-DataEntryCells 3 2 2 2" xfId="1147" xr:uid="{00000000-0005-0000-0000-00007E040000}"/>
    <cellStyle name="ErrRpt-DataEntryCells 3 2 2 2 2" xfId="7732" xr:uid="{3AA43DDB-259D-4D4D-808F-E561E11F1868}"/>
    <cellStyle name="ErrRpt-DataEntryCells 3 2 2 3" xfId="7731" xr:uid="{73E687E4-88EA-4940-9910-32D53ED3F59B}"/>
    <cellStyle name="ErrRpt-DataEntryCells 3 2 3" xfId="1148" xr:uid="{00000000-0005-0000-0000-00007F040000}"/>
    <cellStyle name="ErrRpt-DataEntryCells 3 2 3 2" xfId="7733" xr:uid="{2AF07649-D533-4AFE-8C0B-420618D17BE0}"/>
    <cellStyle name="ErrRpt-DataEntryCells 3 2 4" xfId="7730" xr:uid="{F6F2A065-4F4A-4886-86EA-332823CF8B7B}"/>
    <cellStyle name="ErrRpt-DataEntryCells 3 3" xfId="1149" xr:uid="{00000000-0005-0000-0000-000080040000}"/>
    <cellStyle name="ErrRpt-DataEntryCells 3 3 2" xfId="1150" xr:uid="{00000000-0005-0000-0000-000081040000}"/>
    <cellStyle name="ErrRpt-DataEntryCells 3 3 2 2" xfId="1151" xr:uid="{00000000-0005-0000-0000-000082040000}"/>
    <cellStyle name="ErrRpt-DataEntryCells 3 3 2 2 2" xfId="7736" xr:uid="{D7503346-53D7-420A-A2B9-509DAA404DB6}"/>
    <cellStyle name="ErrRpt-DataEntryCells 3 3 2 3" xfId="7735" xr:uid="{4FC6CB5B-8041-431F-AD0D-5FF3432A29BD}"/>
    <cellStyle name="ErrRpt-DataEntryCells 3 3 3" xfId="1152" xr:uid="{00000000-0005-0000-0000-000083040000}"/>
    <cellStyle name="ErrRpt-DataEntryCells 3 3 3 2" xfId="7737" xr:uid="{AF01DF8A-89C3-4B50-9D2F-5CD9B8C22CED}"/>
    <cellStyle name="ErrRpt-DataEntryCells 3 3 4" xfId="7734" xr:uid="{D7FF99CA-CFA6-4203-96AD-445F952B28D3}"/>
    <cellStyle name="ErrRpt-DataEntryCells 3 4" xfId="1153" xr:uid="{00000000-0005-0000-0000-000084040000}"/>
    <cellStyle name="ErrRpt-DataEntryCells 3 4 2" xfId="1154" xr:uid="{00000000-0005-0000-0000-000085040000}"/>
    <cellStyle name="ErrRpt-DataEntryCells 3 4 2 2" xfId="7739" xr:uid="{0DBD7802-8ADA-4F3A-BE39-294E8C6EAF57}"/>
    <cellStyle name="ErrRpt-DataEntryCells 3 4 3" xfId="7738" xr:uid="{FBB60946-A059-49D3-A79B-0D5D01C126C4}"/>
    <cellStyle name="ErrRpt-DataEntryCells 3 5" xfId="1155" xr:uid="{00000000-0005-0000-0000-000086040000}"/>
    <cellStyle name="ErrRpt-DataEntryCells 3 5 2" xfId="7740" xr:uid="{6A34F5FE-E55A-4D50-AB9D-5DD9BF7DBF03}"/>
    <cellStyle name="ErrRpt-DataEntryCells 3 6" xfId="7729" xr:uid="{76D0271B-64A5-4F1C-AE0B-C4A375CC5C84}"/>
    <cellStyle name="ErrRpt-DataEntryCells 4" xfId="1156" xr:uid="{00000000-0005-0000-0000-000087040000}"/>
    <cellStyle name="ErrRpt-DataEntryCells 4 2" xfId="1157" xr:uid="{00000000-0005-0000-0000-000088040000}"/>
    <cellStyle name="ErrRpt-DataEntryCells 4 2 2" xfId="1158" xr:uid="{00000000-0005-0000-0000-000089040000}"/>
    <cellStyle name="ErrRpt-DataEntryCells 4 2 2 2" xfId="1159" xr:uid="{00000000-0005-0000-0000-00008A040000}"/>
    <cellStyle name="ErrRpt-DataEntryCells 4 2 2 2 2" xfId="7744" xr:uid="{B4DE9882-B232-467A-A78C-02EC18B99C96}"/>
    <cellStyle name="ErrRpt-DataEntryCells 4 2 2 3" xfId="7743" xr:uid="{AD00B55F-1443-463F-AFC8-8BAE648E88B8}"/>
    <cellStyle name="ErrRpt-DataEntryCells 4 2 3" xfId="1160" xr:uid="{00000000-0005-0000-0000-00008B040000}"/>
    <cellStyle name="ErrRpt-DataEntryCells 4 2 3 2" xfId="7745" xr:uid="{6B8588D2-7A42-4A69-9DB5-A8C3267CE290}"/>
    <cellStyle name="ErrRpt-DataEntryCells 4 2 4" xfId="7742" xr:uid="{56994FB6-6743-4D8B-B3C2-BD1DD402E66C}"/>
    <cellStyle name="ErrRpt-DataEntryCells 4 3" xfId="1161" xr:uid="{00000000-0005-0000-0000-00008C040000}"/>
    <cellStyle name="ErrRpt-DataEntryCells 4 3 2" xfId="1162" xr:uid="{00000000-0005-0000-0000-00008D040000}"/>
    <cellStyle name="ErrRpt-DataEntryCells 4 3 2 2" xfId="1163" xr:uid="{00000000-0005-0000-0000-00008E040000}"/>
    <cellStyle name="ErrRpt-DataEntryCells 4 3 2 2 2" xfId="7748" xr:uid="{B4A4185F-B6F9-4989-A3E9-A10C566EDD78}"/>
    <cellStyle name="ErrRpt-DataEntryCells 4 3 2 3" xfId="7747" xr:uid="{F9506100-4990-4EB8-8848-74CBE3AE02E9}"/>
    <cellStyle name="ErrRpt-DataEntryCells 4 3 3" xfId="1164" xr:uid="{00000000-0005-0000-0000-00008F040000}"/>
    <cellStyle name="ErrRpt-DataEntryCells 4 3 3 2" xfId="7749" xr:uid="{66CE60C5-CF0D-4D42-BA18-F1D42ABFE33B}"/>
    <cellStyle name="ErrRpt-DataEntryCells 4 3 4" xfId="7746" xr:uid="{03F4FF05-BB7B-4A6B-B582-5DB1211A6AE7}"/>
    <cellStyle name="ErrRpt-DataEntryCells 4 4" xfId="1165" xr:uid="{00000000-0005-0000-0000-000090040000}"/>
    <cellStyle name="ErrRpt-DataEntryCells 4 4 2" xfId="1166" xr:uid="{00000000-0005-0000-0000-000091040000}"/>
    <cellStyle name="ErrRpt-DataEntryCells 4 4 2 2" xfId="7751" xr:uid="{6A6C3AB8-229A-4B8C-B68F-6BDD96F3E682}"/>
    <cellStyle name="ErrRpt-DataEntryCells 4 4 3" xfId="7750" xr:uid="{3744A035-660D-4B4A-ABE6-1164AD1AA4BF}"/>
    <cellStyle name="ErrRpt-DataEntryCells 4 5" xfId="1167" xr:uid="{00000000-0005-0000-0000-000092040000}"/>
    <cellStyle name="ErrRpt-DataEntryCells 4 5 2" xfId="7752" xr:uid="{FA6AEC60-5234-4515-BEED-CC7492FEF500}"/>
    <cellStyle name="ErrRpt-DataEntryCells 4 6" xfId="7741" xr:uid="{43B9DF17-F2A7-460D-86F1-C2D0626E6FD9}"/>
    <cellStyle name="ErrRpt-DataEntryCells 5" xfId="1168" xr:uid="{00000000-0005-0000-0000-000093040000}"/>
    <cellStyle name="ErrRpt-DataEntryCells 5 2" xfId="1169" xr:uid="{00000000-0005-0000-0000-000094040000}"/>
    <cellStyle name="ErrRpt-DataEntryCells 5 2 2" xfId="7754" xr:uid="{CD53FA70-0F30-4D4B-9B1B-0D665C760D80}"/>
    <cellStyle name="ErrRpt-DataEntryCells 5 3" xfId="7753" xr:uid="{0319B846-04C7-4A74-9793-6939B5157012}"/>
    <cellStyle name="ErrRpt-DataEntryCells 6" xfId="1170" xr:uid="{00000000-0005-0000-0000-000095040000}"/>
    <cellStyle name="ErrRpt-DataEntryCells 6 2" xfId="7755" xr:uid="{A035C33D-56DD-4595-AC9A-5071B6C05832}"/>
    <cellStyle name="ErrRpt-DataEntryCells 7" xfId="6389" xr:uid="{5FED6D61-71AC-405E-BECD-8EE4AF4B13FB}"/>
    <cellStyle name="ErrRpt-GreyBackground" xfId="1171" xr:uid="{00000000-0005-0000-0000-000096040000}"/>
    <cellStyle name="ErrRpt-GreyBackground 2" xfId="1172" xr:uid="{00000000-0005-0000-0000-000097040000}"/>
    <cellStyle name="ErrRpt-GreyBackground 2 2" xfId="6392" xr:uid="{B8E3B0BA-731B-4231-B7D0-6C3D085E34D1}"/>
    <cellStyle name="ErrRpt-GreyBackground 3" xfId="1173" xr:uid="{00000000-0005-0000-0000-000098040000}"/>
    <cellStyle name="ErrRpt-GreyBackground 3 2" xfId="7756" xr:uid="{7D8B5264-1B8A-4629-9EEB-1061B19B7B7A}"/>
    <cellStyle name="ErrRpt-GreyBackground 4" xfId="6391" xr:uid="{7B9C8B6E-80F0-4E6C-A930-4144C8FC1F78}"/>
    <cellStyle name="Euro" xfId="1175" xr:uid="{00000000-0005-0000-0000-00009A040000}"/>
    <cellStyle name="Euro 2" xfId="1176" xr:uid="{00000000-0005-0000-0000-00009B040000}"/>
    <cellStyle name="Euro 2 2" xfId="1177" xr:uid="{00000000-0005-0000-0000-00009C040000}"/>
    <cellStyle name="Euro 2 2 2" xfId="1178" xr:uid="{00000000-0005-0000-0000-00009D040000}"/>
    <cellStyle name="Euro 2 2 2 2" xfId="6396" xr:uid="{FA37E8BE-45BB-4F35-B06B-FA9859A359C2}"/>
    <cellStyle name="Euro 2 2 3" xfId="1179" xr:uid="{00000000-0005-0000-0000-00009E040000}"/>
    <cellStyle name="Euro 2 2 3 2" xfId="6397" xr:uid="{3CDE92C5-9363-4F7B-8F01-D9095F991C75}"/>
    <cellStyle name="Euro 2 2 4" xfId="6395" xr:uid="{8ED5374B-15DC-45E5-9679-FCF34FB1766B}"/>
    <cellStyle name="Euro 2 3" xfId="1180" xr:uid="{00000000-0005-0000-0000-00009F040000}"/>
    <cellStyle name="Euro 2 3 2" xfId="6398" xr:uid="{F571978F-8864-4881-B98D-82FE6B672CA8}"/>
    <cellStyle name="Euro 2 4" xfId="1181" xr:uid="{00000000-0005-0000-0000-0000A0040000}"/>
    <cellStyle name="Euro 2 4 2" xfId="6399" xr:uid="{792ADB62-A250-43A8-B4D0-48CBDF256FAE}"/>
    <cellStyle name="Euro 2 5" xfId="1182" xr:uid="{00000000-0005-0000-0000-0000A1040000}"/>
    <cellStyle name="Euro 2 5 2" xfId="6400" xr:uid="{29BF9A66-7A84-4188-B328-84E1592F0B83}"/>
    <cellStyle name="Euro 2 6" xfId="6394" xr:uid="{F4622675-6BB1-4C41-9116-68B0A600882B}"/>
    <cellStyle name="Euro 3" xfId="1183" xr:uid="{00000000-0005-0000-0000-0000A2040000}"/>
    <cellStyle name="Euro 3 2" xfId="1184" xr:uid="{00000000-0005-0000-0000-0000A3040000}"/>
    <cellStyle name="Euro 3 2 2" xfId="6402" xr:uid="{B91349F7-9B70-411B-B005-5906B29C9E2B}"/>
    <cellStyle name="Euro 3 3" xfId="1185" xr:uid="{00000000-0005-0000-0000-0000A4040000}"/>
    <cellStyle name="Euro 3 3 2" xfId="6403" xr:uid="{C7E47E94-0236-4E16-AA46-24DDB69BDB97}"/>
    <cellStyle name="Euro 3 4" xfId="6401" xr:uid="{C738C498-F1E7-41DC-A34A-587867D7668C}"/>
    <cellStyle name="Euro 4" xfId="1186" xr:uid="{00000000-0005-0000-0000-0000A5040000}"/>
    <cellStyle name="Euro 4 2" xfId="6404" xr:uid="{882C8287-EF65-4BAD-9FEB-880E1EA7456A}"/>
    <cellStyle name="Euro 5" xfId="1187" xr:uid="{00000000-0005-0000-0000-0000A6040000}"/>
    <cellStyle name="Euro 5 2" xfId="6405" xr:uid="{53FE50A6-4711-4F2B-A844-942FFFEAF358}"/>
    <cellStyle name="Euro 6" xfId="1188" xr:uid="{00000000-0005-0000-0000-0000A7040000}"/>
    <cellStyle name="Euro 6 2" xfId="6691" xr:uid="{7DF9E72C-B2B0-42FB-8CAC-236648540DC2}"/>
    <cellStyle name="Euro 7" xfId="6393" xr:uid="{535B363D-050A-4682-9E85-D3FC1E16D568}"/>
    <cellStyle name="Explanatory Text 2" xfId="1189" xr:uid="{00000000-0005-0000-0000-0000A8040000}"/>
    <cellStyle name="Explanatory Text 2 2" xfId="7757" xr:uid="{60C8A21E-3C14-460A-BB69-EAE820930479}"/>
    <cellStyle name="Fixed" xfId="1190" xr:uid="{00000000-0005-0000-0000-0000A9040000}"/>
    <cellStyle name="Fixed 2" xfId="7758" xr:uid="{2B0BF776-0019-491C-86C4-57059CB60681}"/>
    <cellStyle name="formula" xfId="1191" xr:uid="{00000000-0005-0000-0000-0000AA040000}"/>
    <cellStyle name="formula 2" xfId="1192" xr:uid="{00000000-0005-0000-0000-0000AB040000}"/>
    <cellStyle name="formula 2 2" xfId="1193" xr:uid="{00000000-0005-0000-0000-0000AC040000}"/>
    <cellStyle name="formula 2 2 2" xfId="1194" xr:uid="{00000000-0005-0000-0000-0000AD040000}"/>
    <cellStyle name="formula 2 2 2 2" xfId="7761" xr:uid="{440883B0-5C92-4790-9DA8-BCD729E012D4}"/>
    <cellStyle name="formula 2 2 3" xfId="7760" xr:uid="{43D6F942-BC77-4F4C-B9F2-80F7238C334D}"/>
    <cellStyle name="formula 2 3" xfId="1195" xr:uid="{00000000-0005-0000-0000-0000AE040000}"/>
    <cellStyle name="formula 2 3 2" xfId="7762" xr:uid="{C5DCAA9D-4C69-4549-8127-D0B1BFF4E2CC}"/>
    <cellStyle name="formula 2 4" xfId="7759" xr:uid="{F0DA73D9-2D15-499D-B8E4-DD5EB493B385}"/>
    <cellStyle name="formula 3" xfId="1196" xr:uid="{00000000-0005-0000-0000-0000AF040000}"/>
    <cellStyle name="formula 3 2" xfId="1197" xr:uid="{00000000-0005-0000-0000-0000B0040000}"/>
    <cellStyle name="formula 3 2 2" xfId="1198" xr:uid="{00000000-0005-0000-0000-0000B1040000}"/>
    <cellStyle name="formula 3 2 2 2" xfId="1199" xr:uid="{00000000-0005-0000-0000-0000B2040000}"/>
    <cellStyle name="formula 3 2 2 2 2" xfId="7766" xr:uid="{58B30967-0332-4EC1-BA72-BD7439C5FE40}"/>
    <cellStyle name="formula 3 2 2 3" xfId="7765" xr:uid="{535A8A0D-C535-4E69-950F-42C32A97321D}"/>
    <cellStyle name="formula 3 2 3" xfId="1200" xr:uid="{00000000-0005-0000-0000-0000B3040000}"/>
    <cellStyle name="formula 3 2 3 2" xfId="7767" xr:uid="{C5AB2D8C-24F1-461B-9CD7-1715D1A40ED5}"/>
    <cellStyle name="formula 3 2 4" xfId="7764" xr:uid="{EEA9E66E-275A-4F77-A1F8-0A619008B41C}"/>
    <cellStyle name="formula 3 3" xfId="1201" xr:uid="{00000000-0005-0000-0000-0000B4040000}"/>
    <cellStyle name="formula 3 3 2" xfId="1202" xr:uid="{00000000-0005-0000-0000-0000B5040000}"/>
    <cellStyle name="formula 3 3 2 2" xfId="1203" xr:uid="{00000000-0005-0000-0000-0000B6040000}"/>
    <cellStyle name="formula 3 3 2 2 2" xfId="7770" xr:uid="{69780832-F7DB-4AC9-AB54-25B6924D5526}"/>
    <cellStyle name="formula 3 3 2 3" xfId="7769" xr:uid="{C58E05EE-9CC8-48F4-9081-04DD626458CE}"/>
    <cellStyle name="formula 3 3 3" xfId="1204" xr:uid="{00000000-0005-0000-0000-0000B7040000}"/>
    <cellStyle name="formula 3 3 3 2" xfId="7771" xr:uid="{461A892E-161E-4750-8A65-2E3030E4F44F}"/>
    <cellStyle name="formula 3 3 4" xfId="7768" xr:uid="{8ED1CE3C-EF09-4280-8ADC-C883479CD21B}"/>
    <cellStyle name="formula 3 4" xfId="1205" xr:uid="{00000000-0005-0000-0000-0000B8040000}"/>
    <cellStyle name="formula 3 4 2" xfId="1206" xr:uid="{00000000-0005-0000-0000-0000B9040000}"/>
    <cellStyle name="formula 3 4 2 2" xfId="7773" xr:uid="{47F44EF5-4CF8-4E67-B9F6-D9C314BB6882}"/>
    <cellStyle name="formula 3 4 3" xfId="7772" xr:uid="{430DE008-C020-44A4-8BD7-831D8C5F0C49}"/>
    <cellStyle name="formula 3 5" xfId="1207" xr:uid="{00000000-0005-0000-0000-0000BA040000}"/>
    <cellStyle name="formula 3 5 2" xfId="7774" xr:uid="{4E50B323-F5E1-45E8-A826-20B16308E7B4}"/>
    <cellStyle name="formula 3 6" xfId="7763" xr:uid="{CAEC4C1A-2798-4411-987E-7E159A4D62E6}"/>
    <cellStyle name="formula 4" xfId="1208" xr:uid="{00000000-0005-0000-0000-0000BB040000}"/>
    <cellStyle name="formula 4 2" xfId="1209" xr:uid="{00000000-0005-0000-0000-0000BC040000}"/>
    <cellStyle name="formula 4 2 2" xfId="1210" xr:uid="{00000000-0005-0000-0000-0000BD040000}"/>
    <cellStyle name="formula 4 2 2 2" xfId="1211" xr:uid="{00000000-0005-0000-0000-0000BE040000}"/>
    <cellStyle name="formula 4 2 2 2 2" xfId="7778" xr:uid="{F378B0FC-43F8-4A66-A7A3-106C4A9D0516}"/>
    <cellStyle name="formula 4 2 2 3" xfId="7777" xr:uid="{BAD93545-C449-4E23-B35A-747B66613193}"/>
    <cellStyle name="formula 4 2 3" xfId="1212" xr:uid="{00000000-0005-0000-0000-0000BF040000}"/>
    <cellStyle name="formula 4 2 3 2" xfId="7779" xr:uid="{7275DAC9-1CDC-4DF4-8CBE-44C379489589}"/>
    <cellStyle name="formula 4 2 4" xfId="7776" xr:uid="{D438F4B2-4BA9-461B-BC11-AD3CCC6890AB}"/>
    <cellStyle name="formula 4 3" xfId="1213" xr:uid="{00000000-0005-0000-0000-0000C0040000}"/>
    <cellStyle name="formula 4 3 2" xfId="1214" xr:uid="{00000000-0005-0000-0000-0000C1040000}"/>
    <cellStyle name="formula 4 3 2 2" xfId="1215" xr:uid="{00000000-0005-0000-0000-0000C2040000}"/>
    <cellStyle name="formula 4 3 2 2 2" xfId="7782" xr:uid="{90C79E14-2760-4B55-8A60-228A0E81C5D3}"/>
    <cellStyle name="formula 4 3 2 3" xfId="7781" xr:uid="{3C2F04D1-82F2-41A9-9834-00EEF8608438}"/>
    <cellStyle name="formula 4 3 3" xfId="1216" xr:uid="{00000000-0005-0000-0000-0000C3040000}"/>
    <cellStyle name="formula 4 3 3 2" xfId="7783" xr:uid="{C4E88851-6D15-4B55-8314-0108F79EF084}"/>
    <cellStyle name="formula 4 3 4" xfId="7780" xr:uid="{009E045B-2A15-4DC7-9362-B6F71B21E622}"/>
    <cellStyle name="formula 4 4" xfId="1217" xr:uid="{00000000-0005-0000-0000-0000C4040000}"/>
    <cellStyle name="formula 4 4 2" xfId="1218" xr:uid="{00000000-0005-0000-0000-0000C5040000}"/>
    <cellStyle name="formula 4 4 2 2" xfId="7785" xr:uid="{2DED8C71-E25A-4D76-9842-955BE9B77CB7}"/>
    <cellStyle name="formula 4 4 3" xfId="7784" xr:uid="{E92440F0-A7E5-48BA-9584-5139F5DEEE3E}"/>
    <cellStyle name="formula 4 5" xfId="1219" xr:uid="{00000000-0005-0000-0000-0000C6040000}"/>
    <cellStyle name="formula 4 5 2" xfId="7786" xr:uid="{4D4050E1-0C1B-424A-AF39-492CC3CFAD1C}"/>
    <cellStyle name="formula 4 6" xfId="7775" xr:uid="{95CB201E-47B8-4D6F-88FB-A83875B85031}"/>
    <cellStyle name="formula 5" xfId="1220" xr:uid="{00000000-0005-0000-0000-0000C7040000}"/>
    <cellStyle name="formula 5 2" xfId="1221" xr:uid="{00000000-0005-0000-0000-0000C8040000}"/>
    <cellStyle name="formula 5 2 2" xfId="7788" xr:uid="{8A5EE10C-0DEA-4039-A173-964F30F30FDF}"/>
    <cellStyle name="formula 5 3" xfId="7787" xr:uid="{E99E0821-C804-4185-8CA2-B6F49B3791E3}"/>
    <cellStyle name="formula 6" xfId="1222" xr:uid="{00000000-0005-0000-0000-0000C9040000}"/>
    <cellStyle name="formula 6 2" xfId="7789" xr:uid="{DCDA3E73-A433-4619-8F9C-5953898676CC}"/>
    <cellStyle name="formula 7" xfId="6406" xr:uid="{3FB831D1-A162-4B3A-BF6B-84114698C399}"/>
    <cellStyle name="gap" xfId="1223" xr:uid="{00000000-0005-0000-0000-0000CA040000}"/>
    <cellStyle name="gap 2" xfId="1224" xr:uid="{00000000-0005-0000-0000-0000CB040000}"/>
    <cellStyle name="gap 2 2" xfId="1225" xr:uid="{00000000-0005-0000-0000-0000CC040000}"/>
    <cellStyle name="gap 2 2 2" xfId="1226" xr:uid="{00000000-0005-0000-0000-0000CD040000}"/>
    <cellStyle name="gap 2 2 2 2" xfId="1227" xr:uid="{00000000-0005-0000-0000-0000CE040000}"/>
    <cellStyle name="gap 2 2 2 2 2" xfId="1228" xr:uid="{00000000-0005-0000-0000-0000CF040000}"/>
    <cellStyle name="gap 2 2 2 2 2 2" xfId="1229" xr:uid="{00000000-0005-0000-0000-0000D0040000}"/>
    <cellStyle name="gap 2 2 2 2 2 2 2" xfId="7793" xr:uid="{20BF85DA-B661-417B-A371-7A2DBFAEFE5D}"/>
    <cellStyle name="gap 2 2 2 2 2 3" xfId="7792" xr:uid="{00E5BAE4-2E99-4092-A22C-6540831C1BA6}"/>
    <cellStyle name="gap 2 2 2 2 3" xfId="1230" xr:uid="{00000000-0005-0000-0000-0000D1040000}"/>
    <cellStyle name="gap 2 2 2 2 3 2" xfId="7794" xr:uid="{4E2CBD52-56D3-4625-B0FD-0A437AC1C516}"/>
    <cellStyle name="gap 2 2 2 2 4" xfId="7791" xr:uid="{0970D2FB-A2BA-4142-8BA9-915562B50FA3}"/>
    <cellStyle name="gap 2 2 2 3" xfId="1231" xr:uid="{00000000-0005-0000-0000-0000D2040000}"/>
    <cellStyle name="gap 2 2 2 3 2" xfId="1232" xr:uid="{00000000-0005-0000-0000-0000D3040000}"/>
    <cellStyle name="gap 2 2 2 3 2 2" xfId="7796" xr:uid="{2A46044D-1573-49D1-BB2C-B622B980ED57}"/>
    <cellStyle name="gap 2 2 2 3 3" xfId="7795" xr:uid="{FD2BF787-1D1F-4BF3-9461-F6290D3011EC}"/>
    <cellStyle name="gap 2 2 2 4" xfId="1233" xr:uid="{00000000-0005-0000-0000-0000D4040000}"/>
    <cellStyle name="gap 2 2 2 4 2" xfId="7797" xr:uid="{1F41CEE7-50FB-42FC-B52E-FB5E79CA9BC4}"/>
    <cellStyle name="gap 2 2 2 5" xfId="7790" xr:uid="{67E188E2-6465-4D0C-9936-B6974A76D0C1}"/>
    <cellStyle name="gap 2 2 3" xfId="1234" xr:uid="{00000000-0005-0000-0000-0000D5040000}"/>
    <cellStyle name="gap 2 2 3 2" xfId="1235" xr:uid="{00000000-0005-0000-0000-0000D6040000}"/>
    <cellStyle name="gap 2 2 3 2 2" xfId="1236" xr:uid="{00000000-0005-0000-0000-0000D7040000}"/>
    <cellStyle name="gap 2 2 3 2 2 2" xfId="7800" xr:uid="{2F1A2886-899D-48AA-9027-DA7D8F750FC9}"/>
    <cellStyle name="gap 2 2 3 2 3" xfId="7799" xr:uid="{5711530C-27B7-479A-8243-FC290A22E69C}"/>
    <cellStyle name="gap 2 2 3 3" xfId="1237" xr:uid="{00000000-0005-0000-0000-0000D8040000}"/>
    <cellStyle name="gap 2 2 3 3 2" xfId="7801" xr:uid="{60FCDC7F-44D8-4F92-9E0D-E6FC2F87AAFF}"/>
    <cellStyle name="gap 2 2 3 4" xfId="7798" xr:uid="{CFB5843A-FCE4-4B46-84F9-D9FD3D43A2C8}"/>
    <cellStyle name="gap 2 2 4" xfId="1238" xr:uid="{00000000-0005-0000-0000-0000D9040000}"/>
    <cellStyle name="gap 2 2 4 2" xfId="1239" xr:uid="{00000000-0005-0000-0000-0000DA040000}"/>
    <cellStyle name="gap 2 2 4 2 2" xfId="7803" xr:uid="{40A965AB-E103-4E66-9F54-49D0938DF752}"/>
    <cellStyle name="gap 2 2 4 3" xfId="7802" xr:uid="{8168D4CE-449F-4EF3-B98E-9EF7EC566EC0}"/>
    <cellStyle name="gap 2 2 5" xfId="1240" xr:uid="{00000000-0005-0000-0000-0000DB040000}"/>
    <cellStyle name="gap 2 2 5 2" xfId="1241" xr:uid="{00000000-0005-0000-0000-0000DC040000}"/>
    <cellStyle name="gap 2 2 5 2 2" xfId="7805" xr:uid="{B26F805C-C958-4262-ACB7-CF7A30A9E7BB}"/>
    <cellStyle name="gap 2 2 5 3" xfId="7804" xr:uid="{846EDFA2-03C9-47C2-B408-232D7448FAA1}"/>
    <cellStyle name="gap 2 2 6" xfId="6409" xr:uid="{7853B6DB-6540-4E6B-B499-A8A8974F0185}"/>
    <cellStyle name="gap 2 3" xfId="1242" xr:uid="{00000000-0005-0000-0000-0000DD040000}"/>
    <cellStyle name="gap 2 3 2" xfId="7806" xr:uid="{C0FB9D07-0718-4D22-B7FE-FEEDEF4B121A}"/>
    <cellStyle name="gap 2 4" xfId="6408" xr:uid="{BCBFF7E3-E472-4356-BBFA-DB5C99739216}"/>
    <cellStyle name="gap 3" xfId="1243" xr:uid="{00000000-0005-0000-0000-0000DE040000}"/>
    <cellStyle name="gap 3 2" xfId="1244" xr:uid="{00000000-0005-0000-0000-0000DF040000}"/>
    <cellStyle name="gap 3 2 2" xfId="1245" xr:uid="{00000000-0005-0000-0000-0000E0040000}"/>
    <cellStyle name="gap 3 2 2 2" xfId="1246" xr:uid="{00000000-0005-0000-0000-0000E1040000}"/>
    <cellStyle name="gap 3 2 2 2 2" xfId="7809" xr:uid="{79CFEA3E-B870-4A6D-ACDA-3CFEC15D8B94}"/>
    <cellStyle name="gap 3 2 2 3" xfId="7808" xr:uid="{33B90F28-8DED-4CEE-B65E-CCCEE7B7041E}"/>
    <cellStyle name="gap 3 2 3" xfId="1247" xr:uid="{00000000-0005-0000-0000-0000E2040000}"/>
    <cellStyle name="gap 3 2 3 2" xfId="7810" xr:uid="{74474752-A37A-44BD-B1A6-4575441C0B45}"/>
    <cellStyle name="gap 3 2 4" xfId="7807" xr:uid="{E994B672-9908-4EBD-B2D8-F9C23D56E826}"/>
    <cellStyle name="gap 3 3" xfId="1248" xr:uid="{00000000-0005-0000-0000-0000E3040000}"/>
    <cellStyle name="gap 3 3 2" xfId="1249" xr:uid="{00000000-0005-0000-0000-0000E4040000}"/>
    <cellStyle name="gap 3 3 2 2" xfId="7812" xr:uid="{5C9AFC8E-29B2-40E9-8678-74B2B539D51C}"/>
    <cellStyle name="gap 3 3 3" xfId="7811" xr:uid="{AABCBDE6-1C37-41EC-B10B-096257FD428D}"/>
    <cellStyle name="gap 3 4" xfId="1250" xr:uid="{00000000-0005-0000-0000-0000E5040000}"/>
    <cellStyle name="gap 3 4 2" xfId="7813" xr:uid="{63BFC946-4FF3-4209-8D14-D823121A593D}"/>
    <cellStyle name="gap 3 5" xfId="6410" xr:uid="{97A51D5C-C1F0-4B13-B396-3622159BB977}"/>
    <cellStyle name="gap 4" xfId="1251" xr:uid="{00000000-0005-0000-0000-0000E6040000}"/>
    <cellStyle name="gap 4 2" xfId="1252" xr:uid="{00000000-0005-0000-0000-0000E7040000}"/>
    <cellStyle name="gap 4 2 2" xfId="1253" xr:uid="{00000000-0005-0000-0000-0000E8040000}"/>
    <cellStyle name="gap 4 2 2 2" xfId="7816" xr:uid="{2FC57735-E940-4CA4-AE9B-E9E02EEC1353}"/>
    <cellStyle name="gap 4 2 3" xfId="7815" xr:uid="{3F8FD4FF-7817-48F2-A3A0-93A16BA2843B}"/>
    <cellStyle name="gap 4 3" xfId="1254" xr:uid="{00000000-0005-0000-0000-0000E9040000}"/>
    <cellStyle name="gap 4 3 2" xfId="7817" xr:uid="{6D900071-9063-4E9B-B3F4-2B779A09FCE7}"/>
    <cellStyle name="gap 4 4" xfId="7814" xr:uid="{AF29F180-870E-4363-95A6-D56F9285C818}"/>
    <cellStyle name="gap 5" xfId="1255" xr:uid="{00000000-0005-0000-0000-0000EA040000}"/>
    <cellStyle name="gap 5 2" xfId="1256" xr:uid="{00000000-0005-0000-0000-0000EB040000}"/>
    <cellStyle name="gap 5 2 2" xfId="7819" xr:uid="{7B8F1D8A-400C-4A28-94F7-F078DA8202A6}"/>
    <cellStyle name="gap 5 3" xfId="7818" xr:uid="{66388EC5-8CC7-4D02-8965-B23252E9AA40}"/>
    <cellStyle name="gap 6" xfId="1257" xr:uid="{00000000-0005-0000-0000-0000EC040000}"/>
    <cellStyle name="gap 6 2" xfId="7820" xr:uid="{1BBB1149-BD0B-4CEB-8FFC-1F8718E15290}"/>
    <cellStyle name="gap 7" xfId="6407" xr:uid="{FCFBDCE7-D24D-49DA-AB83-BED57246209C}"/>
    <cellStyle name="Good 2" xfId="1258" xr:uid="{00000000-0005-0000-0000-0000ED040000}"/>
    <cellStyle name="Good 2 2" xfId="1259" xr:uid="{00000000-0005-0000-0000-0000EE040000}"/>
    <cellStyle name="Good 2 2 2" xfId="7822" xr:uid="{9D48D81E-A38E-401F-B75E-099ABC6FB63E}"/>
    <cellStyle name="Good 2 3" xfId="7821" xr:uid="{8A853F52-7A1D-4DE3-8FA7-6D251588DA7B}"/>
    <cellStyle name="Grey" xfId="1260" xr:uid="{00000000-0005-0000-0000-0000EF040000}"/>
    <cellStyle name="Grey 2" xfId="1261" xr:uid="{00000000-0005-0000-0000-0000F0040000}"/>
    <cellStyle name="Grey 2 2" xfId="7824" xr:uid="{84E52F19-CD10-4B32-8123-1D766824858A}"/>
    <cellStyle name="Grey 3" xfId="7823" xr:uid="{D7EB981D-CE0E-4F20-B56E-828FE331CB49}"/>
    <cellStyle name="Grey_background" xfId="1262" xr:uid="{00000000-0005-0000-0000-0000F1040000}"/>
    <cellStyle name="GreyBackground" xfId="1263" xr:uid="{00000000-0005-0000-0000-0000F2040000}"/>
    <cellStyle name="GreyBackground 2" xfId="1264" xr:uid="{00000000-0005-0000-0000-0000F3040000}"/>
    <cellStyle name="GreyBackground 2 2" xfId="1265" xr:uid="{00000000-0005-0000-0000-0000F4040000}"/>
    <cellStyle name="GreyBackground 2 2 2" xfId="6413" xr:uid="{E19D2749-28AF-4502-B753-7BB316B26146}"/>
    <cellStyle name="GreyBackground 2 3" xfId="6412" xr:uid="{F8231377-4562-4655-9DE6-4F1830F40D8D}"/>
    <cellStyle name="GreyBackground 3" xfId="1266" xr:uid="{00000000-0005-0000-0000-0000F5040000}"/>
    <cellStyle name="GreyBackground 3 2" xfId="1267" xr:uid="{00000000-0005-0000-0000-0000F6040000}"/>
    <cellStyle name="GreyBackground 3 2 2" xfId="6415" xr:uid="{F4783BD4-D278-4DF4-AD48-7FE96B7C22E9}"/>
    <cellStyle name="GreyBackground 3 3" xfId="6414" xr:uid="{04BCD90C-A7C2-4C04-BA23-020341798603}"/>
    <cellStyle name="GreyBackground 4" xfId="1268" xr:uid="{00000000-0005-0000-0000-0000F7040000}"/>
    <cellStyle name="GreyBackground 4 2" xfId="7825" xr:uid="{DF27981F-7541-4312-B60D-5C9E158839D7}"/>
    <cellStyle name="GreyBackground 5" xfId="6411" xr:uid="{BDD35BA4-F29F-41AA-8833-55D5C1203798}"/>
    <cellStyle name="Gut 2" xfId="1269" xr:uid="{00000000-0005-0000-0000-0000F8040000}"/>
    <cellStyle name="Gut 2 2" xfId="1270" xr:uid="{00000000-0005-0000-0000-0000F9040000}"/>
    <cellStyle name="Gut 2 2 2" xfId="7826" xr:uid="{C31911AF-8293-45CF-8195-E8680E835003}"/>
    <cellStyle name="Gut 2 3" xfId="6417" xr:uid="{91305C2C-A6AE-4FC3-B1E8-63A42BFF61F3}"/>
    <cellStyle name="Gut 3" xfId="1271" xr:uid="{00000000-0005-0000-0000-0000FA040000}"/>
    <cellStyle name="Gut 3 2" xfId="7827" xr:uid="{C7AC49AF-E28F-4CF5-9EB0-C18510D5D54A}"/>
    <cellStyle name="Gut 4" xfId="1272" xr:uid="{00000000-0005-0000-0000-0000FB040000}"/>
    <cellStyle name="Gut 4 2" xfId="7828" xr:uid="{C5348276-058F-49FA-AD4A-1447EFBD93F3}"/>
    <cellStyle name="Gut 5" xfId="1273" xr:uid="{00000000-0005-0000-0000-0000FC040000}"/>
    <cellStyle name="Gut 5 2" xfId="7829" xr:uid="{C469AF12-6077-4BB8-B439-13E752059413}"/>
    <cellStyle name="Gut 6" xfId="6416" xr:uid="{9321C22A-8B10-4A44-96F8-4942C8477FE0}"/>
    <cellStyle name="Header1" xfId="1274" xr:uid="{00000000-0005-0000-0000-0000FD040000}"/>
    <cellStyle name="Header1 2" xfId="1275" xr:uid="{00000000-0005-0000-0000-0000FE040000}"/>
    <cellStyle name="Header1 2 2" xfId="7831" xr:uid="{7BABC52B-84BE-47B4-8B49-F3C53D5C6130}"/>
    <cellStyle name="Header1 3" xfId="7830" xr:uid="{D8571AD9-43B2-42DC-8692-F4C6ED748FCE}"/>
    <cellStyle name="Header2" xfId="1276" xr:uid="{00000000-0005-0000-0000-0000FF040000}"/>
    <cellStyle name="Header2 2" xfId="1277" xr:uid="{00000000-0005-0000-0000-000000050000}"/>
    <cellStyle name="Header2 2 2" xfId="1278" xr:uid="{00000000-0005-0000-0000-000001050000}"/>
    <cellStyle name="Header2 2 2 2" xfId="1279" xr:uid="{00000000-0005-0000-0000-000002050000}"/>
    <cellStyle name="Header2 2 2 2 2" xfId="7835" xr:uid="{8DF0EE0A-BE14-4C14-A92E-A2C1BD513004}"/>
    <cellStyle name="Header2 2 2 3" xfId="7834" xr:uid="{B5EAA8FF-2E66-430A-A515-F6A406441B2D}"/>
    <cellStyle name="Header2 2 3" xfId="1280" xr:uid="{00000000-0005-0000-0000-000003050000}"/>
    <cellStyle name="Header2 2 3 2" xfId="7836" xr:uid="{E3011929-1D07-40AE-BA15-7E9E2DB600E5}"/>
    <cellStyle name="Header2 2 4" xfId="7833" xr:uid="{D190DECF-66D1-43D1-AC15-3D3F27F740F1}"/>
    <cellStyle name="Header2 3" xfId="1281" xr:uid="{00000000-0005-0000-0000-000004050000}"/>
    <cellStyle name="Header2 3 2" xfId="7837" xr:uid="{F6ED6830-A522-47B7-A4EE-4A6DD59C364B}"/>
    <cellStyle name="Header2 4" xfId="7832" xr:uid="{7F449B90-6C0F-4DB1-9FF8-8055FF65942E}"/>
    <cellStyle name="Heading 1 2" xfId="1282" xr:uid="{00000000-0005-0000-0000-000005050000}"/>
    <cellStyle name="Heading 1 2 2" xfId="7838" xr:uid="{429C712D-E995-4D14-8B13-DCDF9B45B87C}"/>
    <cellStyle name="Heading 2 2" xfId="1283" xr:uid="{00000000-0005-0000-0000-000006050000}"/>
    <cellStyle name="Heading 2 2 2" xfId="1284" xr:uid="{00000000-0005-0000-0000-000007050000}"/>
    <cellStyle name="Heading 2 2 2 2" xfId="1285" xr:uid="{00000000-0005-0000-0000-000008050000}"/>
    <cellStyle name="Heading 2 2 2 2 2" xfId="1286" xr:uid="{00000000-0005-0000-0000-000009050000}"/>
    <cellStyle name="Heading 2 2 2 2 2 2" xfId="7842" xr:uid="{42E63DE6-5748-4243-A633-CA2CDF417A86}"/>
    <cellStyle name="Heading 2 2 2 2 3" xfId="7841" xr:uid="{60004C1F-9230-451D-8BE8-1316ABE48799}"/>
    <cellStyle name="Heading 2 2 2 3" xfId="7840" xr:uid="{D6DD63E3-0AF4-4D21-A075-026833C9C73C}"/>
    <cellStyle name="Heading 2 2 3" xfId="7839" xr:uid="{C7C2B33F-CAAB-40A4-B4CA-671F66B6E6A9}"/>
    <cellStyle name="Heading 3 2" xfId="1287" xr:uid="{00000000-0005-0000-0000-00000A050000}"/>
    <cellStyle name="Heading 3 2 2" xfId="7843" xr:uid="{C2EAC6C7-BB79-4A91-B09F-8AD929DEB6CA}"/>
    <cellStyle name="Heading 4 2" xfId="1288" xr:uid="{00000000-0005-0000-0000-00000B050000}"/>
    <cellStyle name="Heading 4 2 2" xfId="7844" xr:uid="{40FCA020-1854-4730-A8D8-3E9086D9EB00}"/>
    <cellStyle name="Heading1" xfId="7845" xr:uid="{1AD9618A-6056-4769-9CF9-DAFF246B303F}"/>
    <cellStyle name="Heading2" xfId="1290" xr:uid="{00000000-0005-0000-0000-00000D050000}"/>
    <cellStyle name="Heading2 2" xfId="7846" xr:uid="{71AB33D7-688B-4762-A742-2CDE0ACEFD27}"/>
    <cellStyle name="Hipervínculo" xfId="1291" xr:uid="{00000000-0005-0000-0000-00000E050000}"/>
    <cellStyle name="Hipervínculo 2" xfId="1292" xr:uid="{00000000-0005-0000-0000-00000F050000}"/>
    <cellStyle name="Hipervínculo 2 2" xfId="7847" xr:uid="{9317E5E0-3A34-41BC-90D7-35BDB8C16E34}"/>
    <cellStyle name="Hipervínculo 3" xfId="6418" xr:uid="{4FADCF95-9BE1-44F8-B5BD-1B7AD4CE357C}"/>
    <cellStyle name="Hipervínculo visitado" xfId="1293" xr:uid="{00000000-0005-0000-0000-000010050000}"/>
    <cellStyle name="Hipervínculo visitado 2" xfId="1294" xr:uid="{00000000-0005-0000-0000-000011050000}"/>
    <cellStyle name="Hipervínculo visitado 2 2" xfId="7848" xr:uid="{06463ACC-2D89-41BA-A25E-44937A62E9B0}"/>
    <cellStyle name="Hipervínculo visitado 3" xfId="6419" xr:uid="{71B5544A-64C6-405F-BAA2-466201B5133E}"/>
    <cellStyle name="Huomautus 2" xfId="1295" xr:uid="{00000000-0005-0000-0000-000012050000}"/>
    <cellStyle name="Huomautus 2 2" xfId="1296" xr:uid="{00000000-0005-0000-0000-000013050000}"/>
    <cellStyle name="Huomautus 2 2 2" xfId="1297" xr:uid="{00000000-0005-0000-0000-000014050000}"/>
    <cellStyle name="Huomautus 2 2 2 2" xfId="7850" xr:uid="{4F801FAB-5741-4680-ACC1-4795803D92B7}"/>
    <cellStyle name="Huomautus 2 2 3" xfId="7849" xr:uid="{1E1BE799-FAD7-40A1-ACD9-6502D94C2F76}"/>
    <cellStyle name="Huomautus 2 3" xfId="1298" xr:uid="{00000000-0005-0000-0000-000015050000}"/>
    <cellStyle name="Huomautus 2 3 2" xfId="1299" xr:uid="{00000000-0005-0000-0000-000016050000}"/>
    <cellStyle name="Huomautus 2 3 2 2" xfId="7852" xr:uid="{7AC01AFD-42E4-4505-BF1A-363BB65E571B}"/>
    <cellStyle name="Huomautus 2 3 3" xfId="7851" xr:uid="{A7F0A304-A9F3-435B-9AE3-20F00EE97F86}"/>
    <cellStyle name="Huomautus 2 4" xfId="1300" xr:uid="{00000000-0005-0000-0000-000017050000}"/>
    <cellStyle name="Huomautus 2 4 2" xfId="1301" xr:uid="{00000000-0005-0000-0000-000018050000}"/>
    <cellStyle name="Huomautus 2 4 2 2" xfId="7854" xr:uid="{A57B2785-DE2C-41D9-9C46-A9F62AE8684C}"/>
    <cellStyle name="Huomautus 2 4 3" xfId="7853" xr:uid="{971FD81A-7444-4F94-8AED-1895974473FF}"/>
    <cellStyle name="Huomautus 2 5" xfId="1302" xr:uid="{00000000-0005-0000-0000-000019050000}"/>
    <cellStyle name="Huomautus 2 5 2" xfId="1303" xr:uid="{00000000-0005-0000-0000-00001A050000}"/>
    <cellStyle name="Huomautus 2 5 2 2" xfId="7856" xr:uid="{178BCF7E-A3A0-412B-A204-5F27482D03E1}"/>
    <cellStyle name="Huomautus 2 5 3" xfId="7855" xr:uid="{EA2546FC-1804-4D7A-AE78-ABC551208F8C}"/>
    <cellStyle name="Huomautus 2 6" xfId="1304" xr:uid="{00000000-0005-0000-0000-00001B050000}"/>
    <cellStyle name="Huomautus 2 6 2" xfId="1305" xr:uid="{00000000-0005-0000-0000-00001C050000}"/>
    <cellStyle name="Huomautus 2 6 2 2" xfId="7858" xr:uid="{18C35224-25B5-42A8-AB73-962F82C43E49}"/>
    <cellStyle name="Huomautus 2 6 3" xfId="7857" xr:uid="{8A3C1A1E-849C-407C-93D4-ED9EC214B302}"/>
    <cellStyle name="Huomautus 2 7" xfId="1306" xr:uid="{00000000-0005-0000-0000-00001D050000}"/>
    <cellStyle name="Huomautus 2 7 2" xfId="7859" xr:uid="{E7E629B2-C125-4810-AA0E-C8401405FB97}"/>
    <cellStyle name="Huomautus 2 8" xfId="6420" xr:uid="{4D366F36-4037-42CF-8A32-36E6CE3A229D}"/>
    <cellStyle name="Huomautus 3" xfId="1307" xr:uid="{00000000-0005-0000-0000-00001E050000}"/>
    <cellStyle name="Huomautus 3 2" xfId="1308" xr:uid="{00000000-0005-0000-0000-00001F050000}"/>
    <cellStyle name="Huomautus 3 2 2" xfId="1309" xr:uid="{00000000-0005-0000-0000-000020050000}"/>
    <cellStyle name="Huomautus 3 2 2 2" xfId="7861" xr:uid="{8F8991A1-6AF7-4713-8D93-3BD30A644B33}"/>
    <cellStyle name="Huomautus 3 2 3" xfId="7860" xr:uid="{A899D24C-77C5-4306-B215-428090A99949}"/>
    <cellStyle name="Huomautus 3 3" xfId="1310" xr:uid="{00000000-0005-0000-0000-000021050000}"/>
    <cellStyle name="Huomautus 3 3 2" xfId="1311" xr:uid="{00000000-0005-0000-0000-000022050000}"/>
    <cellStyle name="Huomautus 3 3 2 2" xfId="7863" xr:uid="{60DF3DAC-B998-419D-85AF-54E9D33E3934}"/>
    <cellStyle name="Huomautus 3 3 3" xfId="7862" xr:uid="{DEACAD2E-C7D1-418C-A938-36C3ACF063E3}"/>
    <cellStyle name="Huomautus 3 4" xfId="1312" xr:uid="{00000000-0005-0000-0000-000023050000}"/>
    <cellStyle name="Huomautus 3 4 2" xfId="1313" xr:uid="{00000000-0005-0000-0000-000024050000}"/>
    <cellStyle name="Huomautus 3 4 2 2" xfId="7865" xr:uid="{B4A97E2C-00BC-41C1-B412-16588C0085D6}"/>
    <cellStyle name="Huomautus 3 4 3" xfId="7864" xr:uid="{819271E8-8553-4F89-A68B-ACECD7FB8339}"/>
    <cellStyle name="Huomautus 3 5" xfId="1314" xr:uid="{00000000-0005-0000-0000-000025050000}"/>
    <cellStyle name="Huomautus 3 5 2" xfId="1315" xr:uid="{00000000-0005-0000-0000-000026050000}"/>
    <cellStyle name="Huomautus 3 5 2 2" xfId="7867" xr:uid="{C92E0813-2ADF-41BE-A274-BAB4EA6A6F4F}"/>
    <cellStyle name="Huomautus 3 5 3" xfId="7866" xr:uid="{827BFF96-7387-4C95-B8B3-900F71A140B8}"/>
    <cellStyle name="Huomautus 3 6" xfId="1316" xr:uid="{00000000-0005-0000-0000-000027050000}"/>
    <cellStyle name="Huomautus 3 6 2" xfId="1317" xr:uid="{00000000-0005-0000-0000-000028050000}"/>
    <cellStyle name="Huomautus 3 6 2 2" xfId="7869" xr:uid="{5621E783-2A01-4851-9FF3-6C42FBBBF6C1}"/>
    <cellStyle name="Huomautus 3 6 3" xfId="7868" xr:uid="{AF49E825-5D08-4401-8D33-6F477A39A3CE}"/>
    <cellStyle name="Huomautus 3 7" xfId="1318" xr:uid="{00000000-0005-0000-0000-000029050000}"/>
    <cellStyle name="Huomautus 3 7 2" xfId="7870" xr:uid="{0F12F616-BFED-4CEF-A3DD-76F6F152FDB9}"/>
    <cellStyle name="Huomautus 3 8" xfId="6421" xr:uid="{CDD01E9A-7CBE-43EE-A39C-A6707D811876}"/>
    <cellStyle name="Hyperlink 2" xfId="1319" xr:uid="{00000000-0005-0000-0000-00002A050000}"/>
    <cellStyle name="Hyperlink 2 2" xfId="1320" xr:uid="{00000000-0005-0000-0000-00002B050000}"/>
    <cellStyle name="Hyperlink 2 2 2" xfId="6424" xr:uid="{D4B182C9-84BE-4BCD-BDCD-1FA3358F088A}"/>
    <cellStyle name="Hyperlink 2 3" xfId="1321" xr:uid="{00000000-0005-0000-0000-00002C050000}"/>
    <cellStyle name="Hyperlink 2 3 2" xfId="6425" xr:uid="{B9CD4664-5534-48DD-85CB-BFFA77E65883}"/>
    <cellStyle name="Hyperlink 2 4" xfId="6423" xr:uid="{DD9C8DD8-A0E9-4136-8F3F-BBA54A5D9A4A}"/>
    <cellStyle name="Hyperlink 3" xfId="1322" xr:uid="{00000000-0005-0000-0000-00002D050000}"/>
    <cellStyle name="Hyperlink 3 2" xfId="1323" xr:uid="{00000000-0005-0000-0000-00002E050000}"/>
    <cellStyle name="Hyperlink 3 2 2" xfId="1324" xr:uid="{00000000-0005-0000-0000-00002F050000}"/>
    <cellStyle name="Hyperlink 3 2 2 2" xfId="7871" xr:uid="{06E8DD6D-787F-430B-A124-7AE27280FE5A}"/>
    <cellStyle name="Hyperlink 3 2 3" xfId="6427" xr:uid="{A1A7AAAB-1991-44E8-9AC2-1780EDADDC46}"/>
    <cellStyle name="Hyperlink 3 3" xfId="1325" xr:uid="{00000000-0005-0000-0000-000030050000}"/>
    <cellStyle name="Hyperlink 3 3 2" xfId="6428" xr:uid="{3E4253EA-C9CC-4C62-97F2-8DC30EF50657}"/>
    <cellStyle name="Hyperlink 3 4" xfId="1326" xr:uid="{00000000-0005-0000-0000-000031050000}"/>
    <cellStyle name="Hyperlink 3 4 2" xfId="7872" xr:uid="{FAA28E41-E7E6-444C-9B0E-EA76EA4ED153}"/>
    <cellStyle name="Hyperlink 3 5" xfId="6426" xr:uid="{2B3C51EE-E59C-4075-8C28-C86D8E885952}"/>
    <cellStyle name="Hyperlink 4" xfId="1327" xr:uid="{00000000-0005-0000-0000-000032050000}"/>
    <cellStyle name="Hyperlink 4 2" xfId="1328" xr:uid="{00000000-0005-0000-0000-000033050000}"/>
    <cellStyle name="Hyperlink 4 2 2" xfId="6430" xr:uid="{B14FA534-2F54-44BC-ABF3-F75A36B12215}"/>
    <cellStyle name="Hyperlink 4 3" xfId="6429" xr:uid="{34028E52-303E-4669-A0C4-45C95C91C6E8}"/>
    <cellStyle name="Hyperlink 5" xfId="1329" xr:uid="{00000000-0005-0000-0000-000034050000}"/>
    <cellStyle name="Hyperlink 5 2" xfId="6431" xr:uid="{6BC4442D-05C5-4F40-83C5-68318CD0303C}"/>
    <cellStyle name="Hyperlink 6" xfId="1330" xr:uid="{00000000-0005-0000-0000-000035050000}"/>
    <cellStyle name="Hyperlink 6 2" xfId="6432" xr:uid="{4EFC0241-2DDD-42AF-AD92-1C46DCAD6AEB}"/>
    <cellStyle name="Hyperlink 7" xfId="1331" xr:uid="{00000000-0005-0000-0000-000036050000}"/>
    <cellStyle name="Hyperlink 7 2" xfId="6433" xr:uid="{796CE6AA-0613-414B-960D-9E4494B076E6}"/>
    <cellStyle name="Hyperlink 8" xfId="1332" xr:uid="{00000000-0005-0000-0000-000037050000}"/>
    <cellStyle name="Hyperlink 8 2" xfId="6692" xr:uid="{8D5BB808-4B63-4E25-ABB3-803F6474E63D}"/>
    <cellStyle name="Hyperlink 9" xfId="1333" xr:uid="{00000000-0005-0000-0000-000038050000}"/>
    <cellStyle name="Hyperlink 9 2" xfId="7873" xr:uid="{C7352EB1-CD79-4E82-A08B-66406235813C}"/>
    <cellStyle name="Hyperlinkx" xfId="1334" xr:uid="{00000000-0005-0000-0000-000039050000}"/>
    <cellStyle name="Hyperlinkx 2" xfId="7874" xr:uid="{06ADB450-7688-443E-8725-06315B1E60C0}"/>
    <cellStyle name="hyperlinkxy" xfId="1335" xr:uid="{00000000-0005-0000-0000-00003A050000}"/>
    <cellStyle name="hyperlinkxy 2" xfId="7875" xr:uid="{86D42411-B8BE-4975-B987-D7AA42CA0650}"/>
    <cellStyle name="Input [yellow]" xfId="1338" xr:uid="{00000000-0005-0000-0000-00003D050000}"/>
    <cellStyle name="Input [yellow] 2" xfId="1339" xr:uid="{00000000-0005-0000-0000-00003E050000}"/>
    <cellStyle name="Input [yellow] 2 2" xfId="1340" xr:uid="{00000000-0005-0000-0000-00003F050000}"/>
    <cellStyle name="Input [yellow] 2 2 2" xfId="7878" xr:uid="{F3A9CE43-5575-49F9-9E85-95123D6597B0}"/>
    <cellStyle name="Input [yellow] 2 3" xfId="7877" xr:uid="{F74D0A68-5547-4D47-98B8-51852A42B681}"/>
    <cellStyle name="Input [yellow] 3" xfId="1341" xr:uid="{00000000-0005-0000-0000-000040050000}"/>
    <cellStyle name="Input [yellow] 3 2" xfId="1342" xr:uid="{00000000-0005-0000-0000-000041050000}"/>
    <cellStyle name="Input [yellow] 3 2 2" xfId="7880" xr:uid="{C9846C27-015B-420E-9E2F-442AB6D24BC6}"/>
    <cellStyle name="Input [yellow] 3 3" xfId="7879" xr:uid="{E83F8DA2-D1FA-4A53-9EDA-DB68F480E212}"/>
    <cellStyle name="Input [yellow] 4" xfId="1343" xr:uid="{00000000-0005-0000-0000-000042050000}"/>
    <cellStyle name="Input [yellow] 4 2" xfId="7881" xr:uid="{7FF7F1F4-8A82-47AB-9032-D627BBBFB6E8}"/>
    <cellStyle name="Input [yellow] 5" xfId="7876" xr:uid="{B2854539-D1D1-473F-B93A-ED65B44A75E6}"/>
    <cellStyle name="Input 2" xfId="1336" xr:uid="{00000000-0005-0000-0000-00003B050000}"/>
    <cellStyle name="Input 2 2" xfId="1337" xr:uid="{00000000-0005-0000-0000-00003C050000}"/>
    <cellStyle name="Input 2 2 2" xfId="7883" xr:uid="{DF69E63E-2AC9-430C-A89D-B17E3ACD83A8}"/>
    <cellStyle name="Input 2 3" xfId="7882" xr:uid="{201D9AD1-1EB1-4FC2-BF7C-C6383FCF812B}"/>
    <cellStyle name="ISC" xfId="1344" xr:uid="{00000000-0005-0000-0000-000043050000}"/>
    <cellStyle name="ISC 10" xfId="1345" xr:uid="{00000000-0005-0000-0000-000044050000}"/>
    <cellStyle name="ISC 10 2" xfId="7884" xr:uid="{698D7785-1862-4331-B38E-02E79E0012AC}"/>
    <cellStyle name="ISC 11" xfId="6434" xr:uid="{5322459A-21D3-40C5-9309-04080CAE3A9C}"/>
    <cellStyle name="ISC 2" xfId="1346" xr:uid="{00000000-0005-0000-0000-000045050000}"/>
    <cellStyle name="ISC 2 2" xfId="1347" xr:uid="{00000000-0005-0000-0000-000046050000}"/>
    <cellStyle name="ISC 2 2 2" xfId="6436" xr:uid="{395A2913-FCFD-4224-84DA-90D9127A7D4F}"/>
    <cellStyle name="ISC 2 3" xfId="6435" xr:uid="{0DAA1D92-512D-45FA-A463-A252DDB81B90}"/>
    <cellStyle name="ISC 3" xfId="1348" xr:uid="{00000000-0005-0000-0000-000047050000}"/>
    <cellStyle name="ISC 3 2" xfId="1349" xr:uid="{00000000-0005-0000-0000-000048050000}"/>
    <cellStyle name="ISC 3 2 2" xfId="7885" xr:uid="{6D8A992B-5E3D-45BD-9BE4-6BEEA741C08C}"/>
    <cellStyle name="ISC 3 3" xfId="6437" xr:uid="{DB180706-47C7-4534-A308-10792A827219}"/>
    <cellStyle name="ISC 4" xfId="1350" xr:uid="{00000000-0005-0000-0000-000049050000}"/>
    <cellStyle name="ISC 4 2" xfId="1351" xr:uid="{00000000-0005-0000-0000-00004A050000}"/>
    <cellStyle name="ISC 4 2 2" xfId="7887" xr:uid="{766E344B-7F53-42C2-9862-ADB67534D84D}"/>
    <cellStyle name="ISC 4 3" xfId="7886" xr:uid="{F8096435-5F48-40FF-B119-38625F04B10D}"/>
    <cellStyle name="ISC 5" xfId="1352" xr:uid="{00000000-0005-0000-0000-00004B050000}"/>
    <cellStyle name="ISC 5 2" xfId="1353" xr:uid="{00000000-0005-0000-0000-00004C050000}"/>
    <cellStyle name="ISC 5 2 2" xfId="7889" xr:uid="{CE65F0A6-81E8-4830-9487-D0A282E1AB68}"/>
    <cellStyle name="ISC 5 3" xfId="7888" xr:uid="{3ADE3EBA-9AEB-4ADA-BBBD-38BB0D4D643D}"/>
    <cellStyle name="ISC 6" xfId="1354" xr:uid="{00000000-0005-0000-0000-00004D050000}"/>
    <cellStyle name="ISC 6 2" xfId="1355" xr:uid="{00000000-0005-0000-0000-00004E050000}"/>
    <cellStyle name="ISC 6 2 2" xfId="7891" xr:uid="{DC3BDFDD-CF0C-434E-B39B-EF691D97C449}"/>
    <cellStyle name="ISC 6 3" xfId="7890" xr:uid="{A55E4664-46E3-47CE-B3A9-2F1298A8FC88}"/>
    <cellStyle name="ISC 7" xfId="1356" xr:uid="{00000000-0005-0000-0000-00004F050000}"/>
    <cellStyle name="ISC 7 2" xfId="1357" xr:uid="{00000000-0005-0000-0000-000050050000}"/>
    <cellStyle name="ISC 7 2 2" xfId="7893" xr:uid="{96A3BED1-E6E9-4DEE-8B3C-9916FE576A63}"/>
    <cellStyle name="ISC 7 3" xfId="7892" xr:uid="{23742C33-448E-41EC-A298-DA7AA778987C}"/>
    <cellStyle name="ISC 8" xfId="1358" xr:uid="{00000000-0005-0000-0000-000051050000}"/>
    <cellStyle name="ISC 8 2" xfId="1359" xr:uid="{00000000-0005-0000-0000-000052050000}"/>
    <cellStyle name="ISC 8 2 2" xfId="7895" xr:uid="{AF0A1E94-557B-4C5F-9108-34681401A84F}"/>
    <cellStyle name="ISC 8 3" xfId="7894" xr:uid="{F292186D-9505-4242-B47D-94BF25608A61}"/>
    <cellStyle name="ISC 9" xfId="1360" xr:uid="{00000000-0005-0000-0000-000053050000}"/>
    <cellStyle name="ISC 9 2" xfId="1361" xr:uid="{00000000-0005-0000-0000-000054050000}"/>
    <cellStyle name="ISC 9 2 2" xfId="7897" xr:uid="{C819B875-7A6C-4DA7-8CF4-87C84AE4A26C}"/>
    <cellStyle name="ISC 9 3" xfId="7896" xr:uid="{ED463A4A-AEC2-4F27-92FD-8FE7204E1768}"/>
    <cellStyle name="isced" xfId="1362" xr:uid="{00000000-0005-0000-0000-000055050000}"/>
    <cellStyle name="isced 2" xfId="1363" xr:uid="{00000000-0005-0000-0000-000056050000}"/>
    <cellStyle name="isced 2 2" xfId="1364" xr:uid="{00000000-0005-0000-0000-000057050000}"/>
    <cellStyle name="isced 2 2 2" xfId="1365" xr:uid="{00000000-0005-0000-0000-000058050000}"/>
    <cellStyle name="isced 2 2 2 2" xfId="7899" xr:uid="{93D5C33F-DCF5-44FB-8195-5AD0308A0C90}"/>
    <cellStyle name="isced 2 2 3" xfId="7898" xr:uid="{EE16AF5D-F61C-44AC-9513-2D3CB9274082}"/>
    <cellStyle name="isced 2 3" xfId="1366" xr:uid="{00000000-0005-0000-0000-000059050000}"/>
    <cellStyle name="isced 2 3 2" xfId="7900" xr:uid="{CC060688-6815-4BA0-AC35-D1D4626EBC53}"/>
    <cellStyle name="isced 2 4" xfId="6439" xr:uid="{814FC935-0461-423E-88FE-DD9F5EFE6DA0}"/>
    <cellStyle name="isced 3" xfId="1367" xr:uid="{00000000-0005-0000-0000-00005A050000}"/>
    <cellStyle name="isced 3 2" xfId="1368" xr:uid="{00000000-0005-0000-0000-00005B050000}"/>
    <cellStyle name="isced 3 2 2" xfId="1369" xr:uid="{00000000-0005-0000-0000-00005C050000}"/>
    <cellStyle name="isced 3 2 2 2" xfId="1370" xr:uid="{00000000-0005-0000-0000-00005D050000}"/>
    <cellStyle name="isced 3 2 2 2 2" xfId="7904" xr:uid="{BB09F451-258D-4C1E-AE5B-6E5AA7A0CFDC}"/>
    <cellStyle name="isced 3 2 2 3" xfId="7903" xr:uid="{31D72C36-FDBA-46CA-8148-1F59C59BBF44}"/>
    <cellStyle name="isced 3 2 3" xfId="1371" xr:uid="{00000000-0005-0000-0000-00005E050000}"/>
    <cellStyle name="isced 3 2 3 2" xfId="7905" xr:uid="{C74951F8-7431-4C06-8C55-4809BA072899}"/>
    <cellStyle name="isced 3 2 4" xfId="7902" xr:uid="{9959C3BB-D622-4521-9D9F-927B00DF80BB}"/>
    <cellStyle name="isced 3 3" xfId="1372" xr:uid="{00000000-0005-0000-0000-00005F050000}"/>
    <cellStyle name="isced 3 3 2" xfId="1373" xr:uid="{00000000-0005-0000-0000-000060050000}"/>
    <cellStyle name="isced 3 3 2 2" xfId="1374" xr:uid="{00000000-0005-0000-0000-000061050000}"/>
    <cellStyle name="isced 3 3 2 2 2" xfId="7908" xr:uid="{E33E5FB8-9AAE-4275-A2AD-CEFEDCB1D556}"/>
    <cellStyle name="isced 3 3 2 3" xfId="7907" xr:uid="{8F3B2DED-3044-46D5-9DCE-5ABAFF96DFCF}"/>
    <cellStyle name="isced 3 3 3" xfId="1375" xr:uid="{00000000-0005-0000-0000-000062050000}"/>
    <cellStyle name="isced 3 3 3 2" xfId="7909" xr:uid="{8B091A72-A77E-4B9E-89A2-B41039CB7138}"/>
    <cellStyle name="isced 3 3 4" xfId="7906" xr:uid="{0D5C444D-EEA9-43CE-A5A3-0DE9C911B9D2}"/>
    <cellStyle name="isced 3 4" xfId="1376" xr:uid="{00000000-0005-0000-0000-000063050000}"/>
    <cellStyle name="isced 3 4 2" xfId="1377" xr:uid="{00000000-0005-0000-0000-000064050000}"/>
    <cellStyle name="isced 3 4 2 2" xfId="7911" xr:uid="{42E8EA73-68AE-454D-BDF8-BBBFA34DDA03}"/>
    <cellStyle name="isced 3 4 3" xfId="7910" xr:uid="{512D595F-ACB1-44AE-84A6-ABF91B5BA906}"/>
    <cellStyle name="isced 3 5" xfId="1378" xr:uid="{00000000-0005-0000-0000-000065050000}"/>
    <cellStyle name="isced 3 5 2" xfId="7912" xr:uid="{D90D11DA-2130-4E22-AE53-06F2D41CB2FC}"/>
    <cellStyle name="isced 3 6" xfId="7901" xr:uid="{5FF20EAB-76C8-488D-ACDE-53792AC3F04C}"/>
    <cellStyle name="isced 4" xfId="1379" xr:uid="{00000000-0005-0000-0000-000066050000}"/>
    <cellStyle name="isced 4 2" xfId="1380" xr:uid="{00000000-0005-0000-0000-000067050000}"/>
    <cellStyle name="isced 4 2 2" xfId="1381" xr:uid="{00000000-0005-0000-0000-000068050000}"/>
    <cellStyle name="isced 4 2 2 2" xfId="1382" xr:uid="{00000000-0005-0000-0000-000069050000}"/>
    <cellStyle name="isced 4 2 2 2 2" xfId="7916" xr:uid="{E32DF31C-4A35-4BE7-93B0-32CFA1172965}"/>
    <cellStyle name="isced 4 2 2 3" xfId="7915" xr:uid="{28CB080F-E47C-495C-899E-6F405D87DE70}"/>
    <cellStyle name="isced 4 2 3" xfId="1383" xr:uid="{00000000-0005-0000-0000-00006A050000}"/>
    <cellStyle name="isced 4 2 3 2" xfId="7917" xr:uid="{DE4DCFDE-267D-4614-A85F-7DC8DA44DB3E}"/>
    <cellStyle name="isced 4 2 4" xfId="7914" xr:uid="{8F7F3D43-F6D1-46FF-95BF-F1C771BD19D0}"/>
    <cellStyle name="isced 4 3" xfId="1384" xr:uid="{00000000-0005-0000-0000-00006B050000}"/>
    <cellStyle name="isced 4 3 2" xfId="1385" xr:uid="{00000000-0005-0000-0000-00006C050000}"/>
    <cellStyle name="isced 4 3 2 2" xfId="1386" xr:uid="{00000000-0005-0000-0000-00006D050000}"/>
    <cellStyle name="isced 4 3 2 2 2" xfId="7920" xr:uid="{DC84840A-25F6-4341-A605-8C9C1CC9B447}"/>
    <cellStyle name="isced 4 3 2 3" xfId="7919" xr:uid="{C3A667C5-816C-474C-A38C-C8F018120EF6}"/>
    <cellStyle name="isced 4 3 3" xfId="1387" xr:uid="{00000000-0005-0000-0000-00006E050000}"/>
    <cellStyle name="isced 4 3 3 2" xfId="7921" xr:uid="{4E0D98B3-1326-4F1F-9C1B-EAF02E4C7FAF}"/>
    <cellStyle name="isced 4 3 4" xfId="7918" xr:uid="{4491929C-1487-4D1B-B680-DCDE7F883EFA}"/>
    <cellStyle name="isced 4 4" xfId="1388" xr:uid="{00000000-0005-0000-0000-00006F050000}"/>
    <cellStyle name="isced 4 4 2" xfId="1389" xr:uid="{00000000-0005-0000-0000-000070050000}"/>
    <cellStyle name="isced 4 4 2 2" xfId="7923" xr:uid="{E14C0FEC-0D10-440D-8812-6DCFCEBB5C42}"/>
    <cellStyle name="isced 4 4 3" xfId="7922" xr:uid="{45F46DF1-A8F4-4379-9134-3865A6947C6B}"/>
    <cellStyle name="isced 4 5" xfId="1390" xr:uid="{00000000-0005-0000-0000-000071050000}"/>
    <cellStyle name="isced 4 5 2" xfId="7924" xr:uid="{24955C64-BDA5-401B-BAAA-BF45B540940E}"/>
    <cellStyle name="isced 4 6" xfId="7913" xr:uid="{327DEEC1-3B99-477B-AA2F-6EDC17C9C647}"/>
    <cellStyle name="isced 5" xfId="1391" xr:uid="{00000000-0005-0000-0000-000072050000}"/>
    <cellStyle name="isced 5 2" xfId="1392" xr:uid="{00000000-0005-0000-0000-000073050000}"/>
    <cellStyle name="isced 5 2 2" xfId="7926" xr:uid="{28D7CD59-638A-420F-8E83-398D6A7B85E4}"/>
    <cellStyle name="isced 5 3" xfId="7925" xr:uid="{D4D89DA9-D886-43D8-81FC-A6C17ABC3CE4}"/>
    <cellStyle name="isced 6" xfId="1393" xr:uid="{00000000-0005-0000-0000-000074050000}"/>
    <cellStyle name="isced 6 2" xfId="7927" xr:uid="{64874CC4-A36D-479E-A639-248C150A96A0}"/>
    <cellStyle name="isced 7" xfId="6438" xr:uid="{16580AEA-EF63-4D24-98C9-CDD20F4FBA51}"/>
    <cellStyle name="ISCED Titles" xfId="1394" xr:uid="{00000000-0005-0000-0000-000075050000}"/>
    <cellStyle name="ISCED Titles 2" xfId="6440" xr:uid="{CDB00DFE-4E48-4F79-A873-A3CED0A12C93}"/>
    <cellStyle name="isced_8gradk" xfId="1395" xr:uid="{00000000-0005-0000-0000-000076050000}"/>
    <cellStyle name="Komma" xfId="1" builtinId="3"/>
    <cellStyle name="Komma 2" xfId="1396" xr:uid="{00000000-0005-0000-0000-000077050000}"/>
    <cellStyle name="Komma 2 2" xfId="6442" xr:uid="{75AABD9F-5FC2-44B1-9D0D-0BBF2FAD9E64}"/>
    <cellStyle name="Komma 3" xfId="1397" xr:uid="{00000000-0005-0000-0000-000078050000}"/>
    <cellStyle name="Komma 3 2" xfId="6443" xr:uid="{C79B0C53-88DD-45D4-90E8-77CDF52A6637}"/>
    <cellStyle name="Komma 4" xfId="1398" xr:uid="{00000000-0005-0000-0000-000079050000}"/>
    <cellStyle name="Komma 4 2" xfId="6444" xr:uid="{F0C9B073-C800-4BF9-826D-1666BE807599}"/>
    <cellStyle name="Komma 5" xfId="1399" xr:uid="{00000000-0005-0000-0000-00007A050000}"/>
    <cellStyle name="Komma 5 2" xfId="6445" xr:uid="{FF5D75FF-B311-4D6B-B87C-DC7A2D296B43}"/>
    <cellStyle name="Komma 6" xfId="1400" xr:uid="{00000000-0005-0000-0000-00007B050000}"/>
    <cellStyle name="Komma 6 2" xfId="6690" xr:uid="{F2A61E5C-8BB0-4E1C-B126-4EF221FD44DD}"/>
    <cellStyle name="Komma 7" xfId="1401" xr:uid="{00000000-0005-0000-0000-00007C050000}"/>
    <cellStyle name="Komma 7 2" xfId="7928" xr:uid="{0BA11CEA-C53E-4807-883C-52476B38E977}"/>
    <cellStyle name="Komma 8" xfId="6441" xr:uid="{4A9696ED-BF70-488B-AFCB-27DBAF423058}"/>
    <cellStyle name="level1a" xfId="1402" xr:uid="{00000000-0005-0000-0000-00007D050000}"/>
    <cellStyle name="level1a 10" xfId="1403" xr:uid="{00000000-0005-0000-0000-00007E050000}"/>
    <cellStyle name="level1a 10 2" xfId="1404" xr:uid="{00000000-0005-0000-0000-00007F050000}"/>
    <cellStyle name="level1a 10 2 2" xfId="1405" xr:uid="{00000000-0005-0000-0000-000080050000}"/>
    <cellStyle name="level1a 10 2 2 2" xfId="7931" xr:uid="{B0168790-FCAE-4732-B3B4-7E128E3EA57B}"/>
    <cellStyle name="level1a 10 2 3" xfId="7930" xr:uid="{D73C69D7-58CB-49CC-B461-8CD59E728D4B}"/>
    <cellStyle name="level1a 10 3" xfId="1406" xr:uid="{00000000-0005-0000-0000-000081050000}"/>
    <cellStyle name="level1a 10 3 2" xfId="7932" xr:uid="{C93DCB0A-FC97-4EE3-ADD7-D833300C4CE1}"/>
    <cellStyle name="level1a 10 4" xfId="7929" xr:uid="{2E874CA5-ACDB-4D08-930C-C4201F49843B}"/>
    <cellStyle name="level1a 11" xfId="1407" xr:uid="{00000000-0005-0000-0000-000082050000}"/>
    <cellStyle name="level1a 11 2" xfId="7933" xr:uid="{83B270B8-344B-421B-9C9A-9B0E6003F088}"/>
    <cellStyle name="level1a 12" xfId="6446" xr:uid="{15356FED-01E8-440F-B7A3-8F5B804117CF}"/>
    <cellStyle name="level1a 2" xfId="1408" xr:uid="{00000000-0005-0000-0000-000083050000}"/>
    <cellStyle name="level1a 2 10" xfId="1409" xr:uid="{00000000-0005-0000-0000-000084050000}"/>
    <cellStyle name="level1a 2 10 2" xfId="7934" xr:uid="{70C4C231-872F-4015-8A15-B88BB7ECAE4E}"/>
    <cellStyle name="level1a 2 11" xfId="6447" xr:uid="{354145CF-0286-46D4-B98F-D6C552503FA7}"/>
    <cellStyle name="level1a 2 2" xfId="1410" xr:uid="{00000000-0005-0000-0000-000085050000}"/>
    <cellStyle name="level1a 2 2 10" xfId="6448" xr:uid="{0F5A9261-FBF1-444E-9E2C-8A7EB79C73F8}"/>
    <cellStyle name="level1a 2 2 2" xfId="1411" xr:uid="{00000000-0005-0000-0000-000086050000}"/>
    <cellStyle name="level1a 2 2 2 2" xfId="1412" xr:uid="{00000000-0005-0000-0000-000087050000}"/>
    <cellStyle name="level1a 2 2 2 2 2" xfId="1413" xr:uid="{00000000-0005-0000-0000-000088050000}"/>
    <cellStyle name="level1a 2 2 2 2 2 2" xfId="1414" xr:uid="{00000000-0005-0000-0000-000089050000}"/>
    <cellStyle name="level1a 2 2 2 2 2 2 2" xfId="1415" xr:uid="{00000000-0005-0000-0000-00008A050000}"/>
    <cellStyle name="level1a 2 2 2 2 2 2 2 2" xfId="7939" xr:uid="{628A3F6F-AE9B-4CAE-BCCB-E9F2311A714F}"/>
    <cellStyle name="level1a 2 2 2 2 2 2 3" xfId="7938" xr:uid="{66D8E69C-8E64-4B1D-BFDD-CA9FC0F92175}"/>
    <cellStyle name="level1a 2 2 2 2 2 3" xfId="1416" xr:uid="{00000000-0005-0000-0000-00008B050000}"/>
    <cellStyle name="level1a 2 2 2 2 2 3 2" xfId="7940" xr:uid="{F26062BD-1C15-40BA-9996-C0585E582482}"/>
    <cellStyle name="level1a 2 2 2 2 2 4" xfId="7937" xr:uid="{C636CE04-5A04-46A3-9E0E-EE872EB9DE8F}"/>
    <cellStyle name="level1a 2 2 2 2 3" xfId="1417" xr:uid="{00000000-0005-0000-0000-00008C050000}"/>
    <cellStyle name="level1a 2 2 2 2 3 2" xfId="1418" xr:uid="{00000000-0005-0000-0000-00008D050000}"/>
    <cellStyle name="level1a 2 2 2 2 3 2 2" xfId="7942" xr:uid="{300559D3-96BC-4C9B-BA4A-E8E9D8453740}"/>
    <cellStyle name="level1a 2 2 2 2 3 3" xfId="7941" xr:uid="{BB9ECE5B-3844-47EF-A8FC-72FCB0B4E936}"/>
    <cellStyle name="level1a 2 2 2 2 4" xfId="1419" xr:uid="{00000000-0005-0000-0000-00008E050000}"/>
    <cellStyle name="level1a 2 2 2 2 4 2" xfId="7943" xr:uid="{1DE8ADA5-E00C-4B06-83E4-10281EF6103D}"/>
    <cellStyle name="level1a 2 2 2 2 5" xfId="7936" xr:uid="{F5816B1C-07E7-4FFF-A620-F2E65B372233}"/>
    <cellStyle name="level1a 2 2 2 3" xfId="1420" xr:uid="{00000000-0005-0000-0000-00008F050000}"/>
    <cellStyle name="level1a 2 2 2 3 2" xfId="1421" xr:uid="{00000000-0005-0000-0000-000090050000}"/>
    <cellStyle name="level1a 2 2 2 3 2 2" xfId="1422" xr:uid="{00000000-0005-0000-0000-000091050000}"/>
    <cellStyle name="level1a 2 2 2 3 2 2 2" xfId="1423" xr:uid="{00000000-0005-0000-0000-000092050000}"/>
    <cellStyle name="level1a 2 2 2 3 2 2 2 2" xfId="7947" xr:uid="{FB069F4A-E9FB-4C99-B34A-899640EBC4F2}"/>
    <cellStyle name="level1a 2 2 2 3 2 2 3" xfId="7946" xr:uid="{87C76BA9-8929-42CA-9870-81294CA1BB53}"/>
    <cellStyle name="level1a 2 2 2 3 2 3" xfId="1424" xr:uid="{00000000-0005-0000-0000-000093050000}"/>
    <cellStyle name="level1a 2 2 2 3 2 3 2" xfId="7948" xr:uid="{E52365C0-481C-4662-BECF-633F3A6C6B31}"/>
    <cellStyle name="level1a 2 2 2 3 2 4" xfId="7945" xr:uid="{EA27E5B7-D4D8-4125-97EE-9E3488EE4F9F}"/>
    <cellStyle name="level1a 2 2 2 3 3" xfId="1425" xr:uid="{00000000-0005-0000-0000-000094050000}"/>
    <cellStyle name="level1a 2 2 2 3 3 2" xfId="1426" xr:uid="{00000000-0005-0000-0000-000095050000}"/>
    <cellStyle name="level1a 2 2 2 3 3 2 2" xfId="7950" xr:uid="{ADDC77AA-2225-4BAE-BA55-2707026311A2}"/>
    <cellStyle name="level1a 2 2 2 3 3 3" xfId="7949" xr:uid="{B279CC05-00E2-4986-9890-91BF4630D0B5}"/>
    <cellStyle name="level1a 2 2 2 3 4" xfId="1427" xr:uid="{00000000-0005-0000-0000-000096050000}"/>
    <cellStyle name="level1a 2 2 2 3 4 2" xfId="7951" xr:uid="{822FB06E-E414-4598-90CE-F08E65E886C7}"/>
    <cellStyle name="level1a 2 2 2 3 5" xfId="7944" xr:uid="{AF6B7967-02F3-4D1C-8098-2237D7FB8561}"/>
    <cellStyle name="level1a 2 2 2 4" xfId="1428" xr:uid="{00000000-0005-0000-0000-000097050000}"/>
    <cellStyle name="level1a 2 2 2 4 2" xfId="1429" xr:uid="{00000000-0005-0000-0000-000098050000}"/>
    <cellStyle name="level1a 2 2 2 4 2 2" xfId="1430" xr:uid="{00000000-0005-0000-0000-000099050000}"/>
    <cellStyle name="level1a 2 2 2 4 2 2 2" xfId="1431" xr:uid="{00000000-0005-0000-0000-00009A050000}"/>
    <cellStyle name="level1a 2 2 2 4 2 2 2 2" xfId="7955" xr:uid="{8B40987E-622A-41A7-ADFA-D4CD31A9AA9E}"/>
    <cellStyle name="level1a 2 2 2 4 2 2 3" xfId="7954" xr:uid="{6BFC4BDD-1489-4F2C-A246-172939F4F156}"/>
    <cellStyle name="level1a 2 2 2 4 2 3" xfId="1432" xr:uid="{00000000-0005-0000-0000-00009B050000}"/>
    <cellStyle name="level1a 2 2 2 4 2 3 2" xfId="7956" xr:uid="{F0F7BC6C-0CBE-4D31-AD84-CE0BBDC3B526}"/>
    <cellStyle name="level1a 2 2 2 4 2 4" xfId="7953" xr:uid="{3AD3E467-6590-489A-BEAA-601A7E422140}"/>
    <cellStyle name="level1a 2 2 2 4 3" xfId="1433" xr:uid="{00000000-0005-0000-0000-00009C050000}"/>
    <cellStyle name="level1a 2 2 2 4 3 2" xfId="1434" xr:uid="{00000000-0005-0000-0000-00009D050000}"/>
    <cellStyle name="level1a 2 2 2 4 3 2 2" xfId="7958" xr:uid="{C3513DB5-1CF9-4D29-A521-180377844317}"/>
    <cellStyle name="level1a 2 2 2 4 3 3" xfId="7957" xr:uid="{17047E56-E39E-410F-A201-C60499A76D50}"/>
    <cellStyle name="level1a 2 2 2 4 4" xfId="1435" xr:uid="{00000000-0005-0000-0000-00009E050000}"/>
    <cellStyle name="level1a 2 2 2 4 4 2" xfId="7959" xr:uid="{2E253162-035C-44A3-8BB4-8C9A6CFD25F7}"/>
    <cellStyle name="level1a 2 2 2 4 5" xfId="7952" xr:uid="{7000C763-B4FE-41CF-84C0-412C655AB339}"/>
    <cellStyle name="level1a 2 2 2 5" xfId="1436" xr:uid="{00000000-0005-0000-0000-00009F050000}"/>
    <cellStyle name="level1a 2 2 2 5 2" xfId="1437" xr:uid="{00000000-0005-0000-0000-0000A0050000}"/>
    <cellStyle name="level1a 2 2 2 5 2 2" xfId="1438" xr:uid="{00000000-0005-0000-0000-0000A1050000}"/>
    <cellStyle name="level1a 2 2 2 5 2 2 2" xfId="7962" xr:uid="{37354128-5919-4021-B1F6-9DA0E939EE6E}"/>
    <cellStyle name="level1a 2 2 2 5 2 3" xfId="7961" xr:uid="{D557CE46-B60F-4A06-82B9-BEF4FED2308D}"/>
    <cellStyle name="level1a 2 2 2 5 3" xfId="1439" xr:uid="{00000000-0005-0000-0000-0000A2050000}"/>
    <cellStyle name="level1a 2 2 2 5 3 2" xfId="7963" xr:uid="{292DB787-DE10-4EDE-A8F2-80834BDBB7EB}"/>
    <cellStyle name="level1a 2 2 2 5 4" xfId="7960" xr:uid="{8FD52FF0-B20C-4068-B069-025D0BDB1E90}"/>
    <cellStyle name="level1a 2 2 2 6" xfId="1440" xr:uid="{00000000-0005-0000-0000-0000A3050000}"/>
    <cellStyle name="level1a 2 2 2 6 2" xfId="7964" xr:uid="{6AE8D0B7-0D12-4FCF-8112-50C9B68F8DA1}"/>
    <cellStyle name="level1a 2 2 2 7" xfId="7935" xr:uid="{A2F2E1BF-BB14-4237-BA29-2AFB545068FC}"/>
    <cellStyle name="level1a 2 2 3" xfId="1441" xr:uid="{00000000-0005-0000-0000-0000A4050000}"/>
    <cellStyle name="level1a 2 2 3 2" xfId="1442" xr:uid="{00000000-0005-0000-0000-0000A5050000}"/>
    <cellStyle name="level1a 2 2 3 2 2" xfId="1443" xr:uid="{00000000-0005-0000-0000-0000A6050000}"/>
    <cellStyle name="level1a 2 2 3 2 2 2" xfId="1444" xr:uid="{00000000-0005-0000-0000-0000A7050000}"/>
    <cellStyle name="level1a 2 2 3 2 2 2 2" xfId="1445" xr:uid="{00000000-0005-0000-0000-0000A8050000}"/>
    <cellStyle name="level1a 2 2 3 2 2 2 2 2" xfId="7969" xr:uid="{AF342D6D-D8DA-4369-95EE-584D8EEE93B8}"/>
    <cellStyle name="level1a 2 2 3 2 2 2 3" xfId="7968" xr:uid="{0B457331-9B36-4F57-9DE9-1F7FBD6D70D8}"/>
    <cellStyle name="level1a 2 2 3 2 2 3" xfId="1446" xr:uid="{00000000-0005-0000-0000-0000A9050000}"/>
    <cellStyle name="level1a 2 2 3 2 2 3 2" xfId="7970" xr:uid="{7DA74344-FB10-456F-8846-FD8B5F22CECC}"/>
    <cellStyle name="level1a 2 2 3 2 2 4" xfId="7967" xr:uid="{EF29817B-BF92-4737-BDF4-D81FF747B55A}"/>
    <cellStyle name="level1a 2 2 3 2 3" xfId="1447" xr:uid="{00000000-0005-0000-0000-0000AA050000}"/>
    <cellStyle name="level1a 2 2 3 2 3 2" xfId="1448" xr:uid="{00000000-0005-0000-0000-0000AB050000}"/>
    <cellStyle name="level1a 2 2 3 2 3 2 2" xfId="7972" xr:uid="{33AF9AFC-3148-4CE6-924F-1D4BECD6F347}"/>
    <cellStyle name="level1a 2 2 3 2 3 3" xfId="7971" xr:uid="{9F3E5524-3765-45F7-AFD8-36B133201228}"/>
    <cellStyle name="level1a 2 2 3 2 4" xfId="1449" xr:uid="{00000000-0005-0000-0000-0000AC050000}"/>
    <cellStyle name="level1a 2 2 3 2 4 2" xfId="7973" xr:uid="{24C08189-1AF6-498D-99F2-349F97DDADA4}"/>
    <cellStyle name="level1a 2 2 3 2 5" xfId="7966" xr:uid="{7594A1DE-6081-4AEC-92F1-B12A06D96271}"/>
    <cellStyle name="level1a 2 2 3 3" xfId="1450" xr:uid="{00000000-0005-0000-0000-0000AD050000}"/>
    <cellStyle name="level1a 2 2 3 3 2" xfId="1451" xr:uid="{00000000-0005-0000-0000-0000AE050000}"/>
    <cellStyle name="level1a 2 2 3 3 2 2" xfId="1452" xr:uid="{00000000-0005-0000-0000-0000AF050000}"/>
    <cellStyle name="level1a 2 2 3 3 2 2 2" xfId="1453" xr:uid="{00000000-0005-0000-0000-0000B0050000}"/>
    <cellStyle name="level1a 2 2 3 3 2 2 2 2" xfId="7977" xr:uid="{4EF23759-5F85-4321-8D61-9267E3372B16}"/>
    <cellStyle name="level1a 2 2 3 3 2 2 3" xfId="7976" xr:uid="{254F7122-78CF-46ED-8A35-0237030D2EC2}"/>
    <cellStyle name="level1a 2 2 3 3 2 3" xfId="1454" xr:uid="{00000000-0005-0000-0000-0000B1050000}"/>
    <cellStyle name="level1a 2 2 3 3 2 3 2" xfId="7978" xr:uid="{7892B538-F778-4ADC-98E0-71BD669C192C}"/>
    <cellStyle name="level1a 2 2 3 3 2 4" xfId="7975" xr:uid="{377EDF91-9746-4236-A958-A23911672048}"/>
    <cellStyle name="level1a 2 2 3 3 3" xfId="1455" xr:uid="{00000000-0005-0000-0000-0000B2050000}"/>
    <cellStyle name="level1a 2 2 3 3 3 2" xfId="1456" xr:uid="{00000000-0005-0000-0000-0000B3050000}"/>
    <cellStyle name="level1a 2 2 3 3 3 2 2" xfId="7980" xr:uid="{4054E87D-26C2-466C-99CF-5401176CC561}"/>
    <cellStyle name="level1a 2 2 3 3 3 3" xfId="7979" xr:uid="{6C2EA437-13EF-42DC-A1F9-1B86C8BB691B}"/>
    <cellStyle name="level1a 2 2 3 3 4" xfId="1457" xr:uid="{00000000-0005-0000-0000-0000B4050000}"/>
    <cellStyle name="level1a 2 2 3 3 4 2" xfId="7981" xr:uid="{9ABD879F-AEC2-4617-AD51-4B4118736319}"/>
    <cellStyle name="level1a 2 2 3 3 5" xfId="7974" xr:uid="{FC4A4EAC-04FA-4286-88A3-296556F1A673}"/>
    <cellStyle name="level1a 2 2 3 4" xfId="1458" xr:uid="{00000000-0005-0000-0000-0000B5050000}"/>
    <cellStyle name="level1a 2 2 3 4 2" xfId="1459" xr:uid="{00000000-0005-0000-0000-0000B6050000}"/>
    <cellStyle name="level1a 2 2 3 4 2 2" xfId="1460" xr:uid="{00000000-0005-0000-0000-0000B7050000}"/>
    <cellStyle name="level1a 2 2 3 4 2 2 2" xfId="7984" xr:uid="{E45F30CF-8B7B-4F7D-B041-C1E931049C0D}"/>
    <cellStyle name="level1a 2 2 3 4 2 3" xfId="7983" xr:uid="{9E81DA88-F32B-49F0-9532-23E3A8CF33F2}"/>
    <cellStyle name="level1a 2 2 3 4 3" xfId="1461" xr:uid="{00000000-0005-0000-0000-0000B8050000}"/>
    <cellStyle name="level1a 2 2 3 4 3 2" xfId="7985" xr:uid="{2A5B496C-DD62-45C5-A71E-C8230F5387C9}"/>
    <cellStyle name="level1a 2 2 3 4 4" xfId="7982" xr:uid="{A6417E73-2F87-4B30-8B16-54EADD3A6468}"/>
    <cellStyle name="level1a 2 2 3 5" xfId="1462" xr:uid="{00000000-0005-0000-0000-0000B9050000}"/>
    <cellStyle name="level1a 2 2 3 5 2" xfId="1463" xr:uid="{00000000-0005-0000-0000-0000BA050000}"/>
    <cellStyle name="level1a 2 2 3 5 2 2" xfId="7987" xr:uid="{904371BB-7DF4-4553-9153-49444E68FD66}"/>
    <cellStyle name="level1a 2 2 3 5 3" xfId="7986" xr:uid="{9717C9DC-82A1-4EB8-8E9D-8CA1EE230F75}"/>
    <cellStyle name="level1a 2 2 3 6" xfId="1464" xr:uid="{00000000-0005-0000-0000-0000BB050000}"/>
    <cellStyle name="level1a 2 2 3 6 2" xfId="7988" xr:uid="{17EAD7CA-29BC-4F90-8AA7-5AE255EFBE4D}"/>
    <cellStyle name="level1a 2 2 3 7" xfId="7965" xr:uid="{EB23B27A-8F9D-4BBC-8A95-B10DC1CF1D1D}"/>
    <cellStyle name="level1a 2 2 4" xfId="1465" xr:uid="{00000000-0005-0000-0000-0000BC050000}"/>
    <cellStyle name="level1a 2 2 4 2" xfId="1466" xr:uid="{00000000-0005-0000-0000-0000BD050000}"/>
    <cellStyle name="level1a 2 2 4 2 2" xfId="1467" xr:uid="{00000000-0005-0000-0000-0000BE050000}"/>
    <cellStyle name="level1a 2 2 4 2 2 2" xfId="1468" xr:uid="{00000000-0005-0000-0000-0000BF050000}"/>
    <cellStyle name="level1a 2 2 4 2 2 2 2" xfId="1469" xr:uid="{00000000-0005-0000-0000-0000C0050000}"/>
    <cellStyle name="level1a 2 2 4 2 2 2 2 2" xfId="7993" xr:uid="{9B167C97-F849-4178-97EE-DEA57ED9370B}"/>
    <cellStyle name="level1a 2 2 4 2 2 2 3" xfId="7992" xr:uid="{0CCD9DE2-1B93-4878-A844-461395D6D398}"/>
    <cellStyle name="level1a 2 2 4 2 2 3" xfId="1470" xr:uid="{00000000-0005-0000-0000-0000C1050000}"/>
    <cellStyle name="level1a 2 2 4 2 2 3 2" xfId="7994" xr:uid="{9D4EC999-C40C-4B80-A693-3F370A78DDFD}"/>
    <cellStyle name="level1a 2 2 4 2 2 4" xfId="7991" xr:uid="{2E59A6EF-BCD8-40D0-B08F-878599D6846B}"/>
    <cellStyle name="level1a 2 2 4 2 3" xfId="1471" xr:uid="{00000000-0005-0000-0000-0000C2050000}"/>
    <cellStyle name="level1a 2 2 4 2 3 2" xfId="1472" xr:uid="{00000000-0005-0000-0000-0000C3050000}"/>
    <cellStyle name="level1a 2 2 4 2 3 2 2" xfId="7996" xr:uid="{F9C42E95-B685-47C1-AF87-228D7ADC6C64}"/>
    <cellStyle name="level1a 2 2 4 2 3 3" xfId="7995" xr:uid="{7CF715D6-1513-4A9A-8C26-DA4143F35D9C}"/>
    <cellStyle name="level1a 2 2 4 2 4" xfId="1473" xr:uid="{00000000-0005-0000-0000-0000C4050000}"/>
    <cellStyle name="level1a 2 2 4 2 4 2" xfId="7997" xr:uid="{9537FE0F-80E9-4C07-A2AB-71BAC566DF11}"/>
    <cellStyle name="level1a 2 2 4 2 5" xfId="7990" xr:uid="{09E4DA02-D8CC-410F-87A2-6947ADF00256}"/>
    <cellStyle name="level1a 2 2 4 3" xfId="1474" xr:uid="{00000000-0005-0000-0000-0000C5050000}"/>
    <cellStyle name="level1a 2 2 4 3 2" xfId="1475" xr:uid="{00000000-0005-0000-0000-0000C6050000}"/>
    <cellStyle name="level1a 2 2 4 3 2 2" xfId="1476" xr:uid="{00000000-0005-0000-0000-0000C7050000}"/>
    <cellStyle name="level1a 2 2 4 3 2 2 2" xfId="1477" xr:uid="{00000000-0005-0000-0000-0000C8050000}"/>
    <cellStyle name="level1a 2 2 4 3 2 2 2 2" xfId="8001" xr:uid="{552F229F-230D-4813-9CBE-2199BD3C15FF}"/>
    <cellStyle name="level1a 2 2 4 3 2 2 3" xfId="8000" xr:uid="{3F65DF58-064D-4BB5-99A4-372FC7E581B1}"/>
    <cellStyle name="level1a 2 2 4 3 2 3" xfId="1478" xr:uid="{00000000-0005-0000-0000-0000C9050000}"/>
    <cellStyle name="level1a 2 2 4 3 2 3 2" xfId="8002" xr:uid="{38C7B6BB-9907-4347-BC4D-BAC52770FD93}"/>
    <cellStyle name="level1a 2 2 4 3 2 4" xfId="7999" xr:uid="{585F92AF-0DDD-49FE-865B-14BB9DD635E9}"/>
    <cellStyle name="level1a 2 2 4 3 3" xfId="1479" xr:uid="{00000000-0005-0000-0000-0000CA050000}"/>
    <cellStyle name="level1a 2 2 4 3 3 2" xfId="1480" xr:uid="{00000000-0005-0000-0000-0000CB050000}"/>
    <cellStyle name="level1a 2 2 4 3 3 2 2" xfId="8004" xr:uid="{997D11F6-6CCB-4AA5-8B9E-0D528F5D8744}"/>
    <cellStyle name="level1a 2 2 4 3 3 3" xfId="8003" xr:uid="{C3AD9B20-26A6-4D12-A917-19E94188E07A}"/>
    <cellStyle name="level1a 2 2 4 3 4" xfId="1481" xr:uid="{00000000-0005-0000-0000-0000CC050000}"/>
    <cellStyle name="level1a 2 2 4 3 4 2" xfId="8005" xr:uid="{F9149747-F600-4FC0-844A-04FAE8293338}"/>
    <cellStyle name="level1a 2 2 4 3 5" xfId="7998" xr:uid="{E8493A18-9ED9-46ED-9265-841C6BEB06FE}"/>
    <cellStyle name="level1a 2 2 4 4" xfId="1482" xr:uid="{00000000-0005-0000-0000-0000CD050000}"/>
    <cellStyle name="level1a 2 2 4 4 2" xfId="1483" xr:uid="{00000000-0005-0000-0000-0000CE050000}"/>
    <cellStyle name="level1a 2 2 4 4 2 2" xfId="1484" xr:uid="{00000000-0005-0000-0000-0000CF050000}"/>
    <cellStyle name="level1a 2 2 4 4 2 2 2" xfId="8008" xr:uid="{D158A329-2821-4A54-B78D-4D66471EE808}"/>
    <cellStyle name="level1a 2 2 4 4 2 3" xfId="8007" xr:uid="{86F75909-BBB0-41B3-9384-66F9B170A736}"/>
    <cellStyle name="level1a 2 2 4 4 3" xfId="1485" xr:uid="{00000000-0005-0000-0000-0000D0050000}"/>
    <cellStyle name="level1a 2 2 4 4 3 2" xfId="8009" xr:uid="{CEBAF538-8BAA-460B-B8FA-8FC1B6D5A741}"/>
    <cellStyle name="level1a 2 2 4 4 4" xfId="8006" xr:uid="{FABE5626-2B2C-42CF-8AB8-9065B7B226A0}"/>
    <cellStyle name="level1a 2 2 4 5" xfId="1486" xr:uid="{00000000-0005-0000-0000-0000D1050000}"/>
    <cellStyle name="level1a 2 2 4 5 2" xfId="1487" xr:uid="{00000000-0005-0000-0000-0000D2050000}"/>
    <cellStyle name="level1a 2 2 4 5 2 2" xfId="8011" xr:uid="{8A8049C8-ABE5-4AF2-BF2D-45699AA9BFFC}"/>
    <cellStyle name="level1a 2 2 4 5 3" xfId="8010" xr:uid="{FA26554C-D9DB-4EC4-AA88-FCEFEFDE80E6}"/>
    <cellStyle name="level1a 2 2 4 6" xfId="1488" xr:uid="{00000000-0005-0000-0000-0000D3050000}"/>
    <cellStyle name="level1a 2 2 4 6 2" xfId="8012" xr:uid="{33E9E1F8-FF42-426D-BBB5-A2003FF229FB}"/>
    <cellStyle name="level1a 2 2 4 7" xfId="7989" xr:uid="{962B3734-A5F4-4700-8D43-0DEF7C403229}"/>
    <cellStyle name="level1a 2 2 5" xfId="1489" xr:uid="{00000000-0005-0000-0000-0000D4050000}"/>
    <cellStyle name="level1a 2 2 5 2" xfId="1490" xr:uid="{00000000-0005-0000-0000-0000D5050000}"/>
    <cellStyle name="level1a 2 2 5 2 2" xfId="1491" xr:uid="{00000000-0005-0000-0000-0000D6050000}"/>
    <cellStyle name="level1a 2 2 5 2 2 2" xfId="1492" xr:uid="{00000000-0005-0000-0000-0000D7050000}"/>
    <cellStyle name="level1a 2 2 5 2 2 2 2" xfId="1493" xr:uid="{00000000-0005-0000-0000-0000D8050000}"/>
    <cellStyle name="level1a 2 2 5 2 2 2 2 2" xfId="8017" xr:uid="{2047513B-9A27-41A8-9685-B42A1981AD36}"/>
    <cellStyle name="level1a 2 2 5 2 2 2 3" xfId="8016" xr:uid="{C1C2D5EC-DCFE-474C-9D44-0791E8023448}"/>
    <cellStyle name="level1a 2 2 5 2 2 3" xfId="1494" xr:uid="{00000000-0005-0000-0000-0000D9050000}"/>
    <cellStyle name="level1a 2 2 5 2 2 3 2" xfId="8018" xr:uid="{7FA6201A-026B-439F-8F8D-97C2C13E8159}"/>
    <cellStyle name="level1a 2 2 5 2 2 4" xfId="8015" xr:uid="{18864A2B-29BC-4DD1-92AC-ED7A3CEC58B8}"/>
    <cellStyle name="level1a 2 2 5 2 3" xfId="1495" xr:uid="{00000000-0005-0000-0000-0000DA050000}"/>
    <cellStyle name="level1a 2 2 5 2 3 2" xfId="1496" xr:uid="{00000000-0005-0000-0000-0000DB050000}"/>
    <cellStyle name="level1a 2 2 5 2 3 2 2" xfId="8020" xr:uid="{66DB84C5-DAC9-43F6-B8A5-22AC0F727EEA}"/>
    <cellStyle name="level1a 2 2 5 2 3 3" xfId="8019" xr:uid="{EDFFDA52-D15D-4E2A-9B37-756750C8A9E7}"/>
    <cellStyle name="level1a 2 2 5 2 4" xfId="1497" xr:uid="{00000000-0005-0000-0000-0000DC050000}"/>
    <cellStyle name="level1a 2 2 5 2 4 2" xfId="8021" xr:uid="{8665A294-C115-4223-9B2C-8A983654306E}"/>
    <cellStyle name="level1a 2 2 5 2 5" xfId="8014" xr:uid="{7D7017D9-2718-43F7-BB9B-06EFC81B51FC}"/>
    <cellStyle name="level1a 2 2 5 3" xfId="1498" xr:uid="{00000000-0005-0000-0000-0000DD050000}"/>
    <cellStyle name="level1a 2 2 5 3 2" xfId="1499" xr:uid="{00000000-0005-0000-0000-0000DE050000}"/>
    <cellStyle name="level1a 2 2 5 3 2 2" xfId="1500" xr:uid="{00000000-0005-0000-0000-0000DF050000}"/>
    <cellStyle name="level1a 2 2 5 3 2 2 2" xfId="1501" xr:uid="{00000000-0005-0000-0000-0000E0050000}"/>
    <cellStyle name="level1a 2 2 5 3 2 2 2 2" xfId="8025" xr:uid="{23D4BC52-8228-40B4-A7A4-BBC2A8683965}"/>
    <cellStyle name="level1a 2 2 5 3 2 2 3" xfId="8024" xr:uid="{3D33E3C5-83C9-4797-BC1D-38060A9A1552}"/>
    <cellStyle name="level1a 2 2 5 3 2 3" xfId="1502" xr:uid="{00000000-0005-0000-0000-0000E1050000}"/>
    <cellStyle name="level1a 2 2 5 3 2 3 2" xfId="8026" xr:uid="{3E982E66-27D8-4681-86E4-966E9D97201E}"/>
    <cellStyle name="level1a 2 2 5 3 2 4" xfId="8023" xr:uid="{1A448BF8-3BFD-4504-8C3D-96B84B193A32}"/>
    <cellStyle name="level1a 2 2 5 3 3" xfId="1503" xr:uid="{00000000-0005-0000-0000-0000E2050000}"/>
    <cellStyle name="level1a 2 2 5 3 3 2" xfId="1504" xr:uid="{00000000-0005-0000-0000-0000E3050000}"/>
    <cellStyle name="level1a 2 2 5 3 3 2 2" xfId="8028" xr:uid="{D444F821-D946-4EB3-9CFA-B51CC3DEBFBB}"/>
    <cellStyle name="level1a 2 2 5 3 3 3" xfId="8027" xr:uid="{7AB24AEE-4ABE-4064-99E0-8629836D4495}"/>
    <cellStyle name="level1a 2 2 5 3 4" xfId="1505" xr:uid="{00000000-0005-0000-0000-0000E4050000}"/>
    <cellStyle name="level1a 2 2 5 3 4 2" xfId="8029" xr:uid="{89CC57B4-C26B-4243-B9A7-4793EB269420}"/>
    <cellStyle name="level1a 2 2 5 3 5" xfId="8022" xr:uid="{CE18979E-5969-42C1-BA46-D9EE8319B42B}"/>
    <cellStyle name="level1a 2 2 5 4" xfId="1506" xr:uid="{00000000-0005-0000-0000-0000E5050000}"/>
    <cellStyle name="level1a 2 2 5 4 2" xfId="1507" xr:uid="{00000000-0005-0000-0000-0000E6050000}"/>
    <cellStyle name="level1a 2 2 5 4 2 2" xfId="1508" xr:uid="{00000000-0005-0000-0000-0000E7050000}"/>
    <cellStyle name="level1a 2 2 5 4 2 2 2" xfId="1509" xr:uid="{00000000-0005-0000-0000-0000E8050000}"/>
    <cellStyle name="level1a 2 2 5 4 2 2 2 2" xfId="8033" xr:uid="{70284CF7-F7B3-45AB-B55F-7021A5446D0E}"/>
    <cellStyle name="level1a 2 2 5 4 2 2 3" xfId="8032" xr:uid="{4CE6DCC0-B828-42B0-A831-7CB84D96F1DA}"/>
    <cellStyle name="level1a 2 2 5 4 2 3" xfId="1510" xr:uid="{00000000-0005-0000-0000-0000E9050000}"/>
    <cellStyle name="level1a 2 2 5 4 2 3 2" xfId="8034" xr:uid="{AB35040E-C2AF-4F4B-8570-C7C705FAAAFF}"/>
    <cellStyle name="level1a 2 2 5 4 2 4" xfId="8031" xr:uid="{C707037B-FE79-45AC-966B-B1723F667931}"/>
    <cellStyle name="level1a 2 2 5 4 3" xfId="1511" xr:uid="{00000000-0005-0000-0000-0000EA050000}"/>
    <cellStyle name="level1a 2 2 5 4 3 2" xfId="1512" xr:uid="{00000000-0005-0000-0000-0000EB050000}"/>
    <cellStyle name="level1a 2 2 5 4 3 2 2" xfId="8036" xr:uid="{E16DCD6D-418B-4040-B569-37A1E4111656}"/>
    <cellStyle name="level1a 2 2 5 4 3 3" xfId="8035" xr:uid="{1F095463-17E5-49B1-97B7-C88F77755AF8}"/>
    <cellStyle name="level1a 2 2 5 4 4" xfId="1513" xr:uid="{00000000-0005-0000-0000-0000EC050000}"/>
    <cellStyle name="level1a 2 2 5 4 4 2" xfId="8037" xr:uid="{452BA722-2689-4765-8ABA-7A97CFFDC041}"/>
    <cellStyle name="level1a 2 2 5 4 5" xfId="8030" xr:uid="{C45D73D0-C92F-4AED-95DB-D3CAF9158837}"/>
    <cellStyle name="level1a 2 2 5 5" xfId="1514" xr:uid="{00000000-0005-0000-0000-0000ED050000}"/>
    <cellStyle name="level1a 2 2 5 5 2" xfId="1515" xr:uid="{00000000-0005-0000-0000-0000EE050000}"/>
    <cellStyle name="level1a 2 2 5 5 2 2" xfId="1516" xr:uid="{00000000-0005-0000-0000-0000EF050000}"/>
    <cellStyle name="level1a 2 2 5 5 2 2 2" xfId="8040" xr:uid="{595BF274-090B-4932-AE44-DA75FD696A21}"/>
    <cellStyle name="level1a 2 2 5 5 2 3" xfId="8039" xr:uid="{C0FC43C4-951E-4989-9F03-53B274D8CD8E}"/>
    <cellStyle name="level1a 2 2 5 5 3" xfId="1517" xr:uid="{00000000-0005-0000-0000-0000F0050000}"/>
    <cellStyle name="level1a 2 2 5 5 3 2" xfId="8041" xr:uid="{2AAE7470-9191-4A3C-953E-956C1B64E5F0}"/>
    <cellStyle name="level1a 2 2 5 5 4" xfId="8038" xr:uid="{51E1EE98-75BD-4226-9854-B009BBAD20C0}"/>
    <cellStyle name="level1a 2 2 5 6" xfId="1518" xr:uid="{00000000-0005-0000-0000-0000F1050000}"/>
    <cellStyle name="level1a 2 2 5 6 2" xfId="1519" xr:uid="{00000000-0005-0000-0000-0000F2050000}"/>
    <cellStyle name="level1a 2 2 5 6 2 2" xfId="8043" xr:uid="{8D2AA0D3-96EC-4FFB-8466-205BFB46F0B2}"/>
    <cellStyle name="level1a 2 2 5 6 3" xfId="8042" xr:uid="{D04FA1B9-4B93-4403-AD5B-F9070E089534}"/>
    <cellStyle name="level1a 2 2 5 7" xfId="1520" xr:uid="{00000000-0005-0000-0000-0000F3050000}"/>
    <cellStyle name="level1a 2 2 5 7 2" xfId="8044" xr:uid="{110333A2-461F-41A7-BC19-FEE5BB1E149A}"/>
    <cellStyle name="level1a 2 2 5 8" xfId="8013" xr:uid="{6005F99F-3ADA-44D0-8EFE-304AC8F11AC1}"/>
    <cellStyle name="level1a 2 2 6" xfId="1521" xr:uid="{00000000-0005-0000-0000-0000F4050000}"/>
    <cellStyle name="level1a 2 2 6 2" xfId="1522" xr:uid="{00000000-0005-0000-0000-0000F5050000}"/>
    <cellStyle name="level1a 2 2 6 2 2" xfId="1523" xr:uid="{00000000-0005-0000-0000-0000F6050000}"/>
    <cellStyle name="level1a 2 2 6 2 2 2" xfId="1524" xr:uid="{00000000-0005-0000-0000-0000F7050000}"/>
    <cellStyle name="level1a 2 2 6 2 2 2 2" xfId="8048" xr:uid="{A7699AB0-98DF-43A4-8C0F-008B9AE42954}"/>
    <cellStyle name="level1a 2 2 6 2 2 3" xfId="8047" xr:uid="{EE4B129E-5C4B-46E1-8786-A13ADEBA3AEE}"/>
    <cellStyle name="level1a 2 2 6 2 3" xfId="1525" xr:uid="{00000000-0005-0000-0000-0000F8050000}"/>
    <cellStyle name="level1a 2 2 6 2 3 2" xfId="8049" xr:uid="{14CE05F1-65B7-497A-8500-7CFBDFEEF169}"/>
    <cellStyle name="level1a 2 2 6 2 4" xfId="8046" xr:uid="{B7A6F281-5394-43F5-96C0-0DFAD3EE26A2}"/>
    <cellStyle name="level1a 2 2 6 3" xfId="1526" xr:uid="{00000000-0005-0000-0000-0000F9050000}"/>
    <cellStyle name="level1a 2 2 6 3 2" xfId="1527" xr:uid="{00000000-0005-0000-0000-0000FA050000}"/>
    <cellStyle name="level1a 2 2 6 3 2 2" xfId="8051" xr:uid="{AA2B0C1B-6633-4473-879D-1D5C213D2F41}"/>
    <cellStyle name="level1a 2 2 6 3 3" xfId="8050" xr:uid="{4435C965-629C-420B-8BA1-6EC22AEF018D}"/>
    <cellStyle name="level1a 2 2 6 4" xfId="1528" xr:uid="{00000000-0005-0000-0000-0000FB050000}"/>
    <cellStyle name="level1a 2 2 6 4 2" xfId="8052" xr:uid="{9E437AE0-BA7E-4299-AF38-3933CDF7857F}"/>
    <cellStyle name="level1a 2 2 6 5" xfId="8045" xr:uid="{B2FD2971-14D7-4367-B414-74925660E7CC}"/>
    <cellStyle name="level1a 2 2 7" xfId="1529" xr:uid="{00000000-0005-0000-0000-0000FC050000}"/>
    <cellStyle name="level1a 2 2 7 2" xfId="1530" xr:uid="{00000000-0005-0000-0000-0000FD050000}"/>
    <cellStyle name="level1a 2 2 7 2 2" xfId="1531" xr:uid="{00000000-0005-0000-0000-0000FE050000}"/>
    <cellStyle name="level1a 2 2 7 2 2 2" xfId="1532" xr:uid="{00000000-0005-0000-0000-0000FF050000}"/>
    <cellStyle name="level1a 2 2 7 2 2 2 2" xfId="8056" xr:uid="{F280D45C-AA6A-48EE-B33C-BB2AA3F742B2}"/>
    <cellStyle name="level1a 2 2 7 2 2 3" xfId="8055" xr:uid="{AAAD0A7D-5DA6-4681-96E4-3193353E9364}"/>
    <cellStyle name="level1a 2 2 7 2 3" xfId="1533" xr:uid="{00000000-0005-0000-0000-000000060000}"/>
    <cellStyle name="level1a 2 2 7 2 3 2" xfId="8057" xr:uid="{3756DD72-1CFD-422C-B315-35FAB12A0305}"/>
    <cellStyle name="level1a 2 2 7 2 4" xfId="8054" xr:uid="{1B4442E4-0B86-42C6-865E-8066156E9EB1}"/>
    <cellStyle name="level1a 2 2 7 3" xfId="1534" xr:uid="{00000000-0005-0000-0000-000001060000}"/>
    <cellStyle name="level1a 2 2 7 3 2" xfId="1535" xr:uid="{00000000-0005-0000-0000-000002060000}"/>
    <cellStyle name="level1a 2 2 7 3 2 2" xfId="8059" xr:uid="{56F5419A-C791-4D53-848B-78460AA09446}"/>
    <cellStyle name="level1a 2 2 7 3 3" xfId="8058" xr:uid="{99E6D713-876A-4B1A-89CE-910A22D06538}"/>
    <cellStyle name="level1a 2 2 7 4" xfId="1536" xr:uid="{00000000-0005-0000-0000-000003060000}"/>
    <cellStyle name="level1a 2 2 7 4 2" xfId="8060" xr:uid="{61B77113-1EC3-43A6-B831-386267508D05}"/>
    <cellStyle name="level1a 2 2 7 5" xfId="8053" xr:uid="{119E4B44-85EF-4413-B542-2817A04CB08C}"/>
    <cellStyle name="level1a 2 2 8" xfId="1537" xr:uid="{00000000-0005-0000-0000-000004060000}"/>
    <cellStyle name="level1a 2 2 8 2" xfId="1538" xr:uid="{00000000-0005-0000-0000-000005060000}"/>
    <cellStyle name="level1a 2 2 8 2 2" xfId="1539" xr:uid="{00000000-0005-0000-0000-000006060000}"/>
    <cellStyle name="level1a 2 2 8 2 2 2" xfId="8063" xr:uid="{CF1BBE74-75FB-44B3-916C-9D16A907D38C}"/>
    <cellStyle name="level1a 2 2 8 2 3" xfId="8062" xr:uid="{13E3388C-D8BE-4D10-B3AD-BCB553095CE1}"/>
    <cellStyle name="level1a 2 2 8 3" xfId="1540" xr:uid="{00000000-0005-0000-0000-000007060000}"/>
    <cellStyle name="level1a 2 2 8 3 2" xfId="8064" xr:uid="{D76D6B24-9DE9-487F-BAF8-1B7C6DE8B8AD}"/>
    <cellStyle name="level1a 2 2 8 4" xfId="8061" xr:uid="{0693D93C-3645-4420-B7BF-8803BE813A43}"/>
    <cellStyle name="level1a 2 2 9" xfId="1541" xr:uid="{00000000-0005-0000-0000-000008060000}"/>
    <cellStyle name="level1a 2 2 9 2" xfId="8065" xr:uid="{598ECA34-F842-430E-BD44-FF8805CB5325}"/>
    <cellStyle name="level1a 2 3" xfId="1542" xr:uid="{00000000-0005-0000-0000-000009060000}"/>
    <cellStyle name="level1a 2 3 2" xfId="1543" xr:uid="{00000000-0005-0000-0000-00000A060000}"/>
    <cellStyle name="level1a 2 3 2 2" xfId="1544" xr:uid="{00000000-0005-0000-0000-00000B060000}"/>
    <cellStyle name="level1a 2 3 2 2 2" xfId="1545" xr:uid="{00000000-0005-0000-0000-00000C060000}"/>
    <cellStyle name="level1a 2 3 2 2 2 2" xfId="1546" xr:uid="{00000000-0005-0000-0000-00000D060000}"/>
    <cellStyle name="level1a 2 3 2 2 2 2 2" xfId="1547" xr:uid="{00000000-0005-0000-0000-00000E060000}"/>
    <cellStyle name="level1a 2 3 2 2 2 2 2 2" xfId="8071" xr:uid="{AA737A9B-C390-4398-AE9F-671A6892D606}"/>
    <cellStyle name="level1a 2 3 2 2 2 2 3" xfId="8070" xr:uid="{76CCB035-99EA-40DB-9509-91B4C3FEA094}"/>
    <cellStyle name="level1a 2 3 2 2 2 3" xfId="1548" xr:uid="{00000000-0005-0000-0000-00000F060000}"/>
    <cellStyle name="level1a 2 3 2 2 2 3 2" xfId="8072" xr:uid="{DE2C41C1-FA69-438A-BC8A-D13F2ED14205}"/>
    <cellStyle name="level1a 2 3 2 2 2 4" xfId="8069" xr:uid="{721995F3-A367-4C44-AE56-6DB7863B686A}"/>
    <cellStyle name="level1a 2 3 2 2 3" xfId="1549" xr:uid="{00000000-0005-0000-0000-000010060000}"/>
    <cellStyle name="level1a 2 3 2 2 3 2" xfId="1550" xr:uid="{00000000-0005-0000-0000-000011060000}"/>
    <cellStyle name="level1a 2 3 2 2 3 2 2" xfId="8074" xr:uid="{CF78FDE2-864E-4590-996E-FE9AF13B3B3E}"/>
    <cellStyle name="level1a 2 3 2 2 3 3" xfId="8073" xr:uid="{0FFB95C8-1C95-45F7-B9D1-94856C69CDCC}"/>
    <cellStyle name="level1a 2 3 2 2 4" xfId="1551" xr:uid="{00000000-0005-0000-0000-000012060000}"/>
    <cellStyle name="level1a 2 3 2 2 4 2" xfId="8075" xr:uid="{ED218564-C50F-4045-9438-353228E58F49}"/>
    <cellStyle name="level1a 2 3 2 2 5" xfId="8068" xr:uid="{576A8CC4-DE2D-4CFC-BC16-8F61021ED536}"/>
    <cellStyle name="level1a 2 3 2 3" xfId="1552" xr:uid="{00000000-0005-0000-0000-000013060000}"/>
    <cellStyle name="level1a 2 3 2 3 2" xfId="1553" xr:uid="{00000000-0005-0000-0000-000014060000}"/>
    <cellStyle name="level1a 2 3 2 3 2 2" xfId="1554" xr:uid="{00000000-0005-0000-0000-000015060000}"/>
    <cellStyle name="level1a 2 3 2 3 2 2 2" xfId="1555" xr:uid="{00000000-0005-0000-0000-000016060000}"/>
    <cellStyle name="level1a 2 3 2 3 2 2 2 2" xfId="8079" xr:uid="{269A1656-A9D9-43A3-9578-6195175C822B}"/>
    <cellStyle name="level1a 2 3 2 3 2 2 3" xfId="8078" xr:uid="{EC23EF79-979A-4B79-8FD2-0E0C20796727}"/>
    <cellStyle name="level1a 2 3 2 3 2 3" xfId="1556" xr:uid="{00000000-0005-0000-0000-000017060000}"/>
    <cellStyle name="level1a 2 3 2 3 2 3 2" xfId="8080" xr:uid="{C8D1393D-46EA-42F5-A28A-0160EDE86B2E}"/>
    <cellStyle name="level1a 2 3 2 3 2 4" xfId="8077" xr:uid="{42E45109-BE8D-4AB9-AB63-491E145771D4}"/>
    <cellStyle name="level1a 2 3 2 3 3" xfId="1557" xr:uid="{00000000-0005-0000-0000-000018060000}"/>
    <cellStyle name="level1a 2 3 2 3 3 2" xfId="1558" xr:uid="{00000000-0005-0000-0000-000019060000}"/>
    <cellStyle name="level1a 2 3 2 3 3 2 2" xfId="8082" xr:uid="{8A880EE7-1B82-4FCE-A0F4-3A9B25E07D16}"/>
    <cellStyle name="level1a 2 3 2 3 3 3" xfId="8081" xr:uid="{E6D6FC5E-D149-490A-8C43-02F89AA5A694}"/>
    <cellStyle name="level1a 2 3 2 3 4" xfId="1559" xr:uid="{00000000-0005-0000-0000-00001A060000}"/>
    <cellStyle name="level1a 2 3 2 3 4 2" xfId="8083" xr:uid="{10EA2F85-6437-4133-BA30-B8B2B3940FB5}"/>
    <cellStyle name="level1a 2 3 2 3 5" xfId="8076" xr:uid="{66665FB1-1BC5-47CB-8639-86CB36D433D6}"/>
    <cellStyle name="level1a 2 3 2 4" xfId="1560" xr:uid="{00000000-0005-0000-0000-00001B060000}"/>
    <cellStyle name="level1a 2 3 2 4 2" xfId="1561" xr:uid="{00000000-0005-0000-0000-00001C060000}"/>
    <cellStyle name="level1a 2 3 2 4 2 2" xfId="1562" xr:uid="{00000000-0005-0000-0000-00001D060000}"/>
    <cellStyle name="level1a 2 3 2 4 2 2 2" xfId="8086" xr:uid="{ABD3F659-0892-4F3B-9C54-27818BFA8C1C}"/>
    <cellStyle name="level1a 2 3 2 4 2 3" xfId="8085" xr:uid="{1D8ACE39-65F2-4A4D-BF64-E149E3C7D8E3}"/>
    <cellStyle name="level1a 2 3 2 4 3" xfId="1563" xr:uid="{00000000-0005-0000-0000-00001E060000}"/>
    <cellStyle name="level1a 2 3 2 4 3 2" xfId="8087" xr:uid="{5B1D0162-75E3-4D3A-8687-FC0AE9BA8448}"/>
    <cellStyle name="level1a 2 3 2 4 4" xfId="8084" xr:uid="{AE8316EB-9EA2-48F0-8435-E45278060AEA}"/>
    <cellStyle name="level1a 2 3 2 5" xfId="1564" xr:uid="{00000000-0005-0000-0000-00001F060000}"/>
    <cellStyle name="level1a 2 3 2 5 2" xfId="1565" xr:uid="{00000000-0005-0000-0000-000020060000}"/>
    <cellStyle name="level1a 2 3 2 5 2 2" xfId="8089" xr:uid="{AC6D2075-C6A0-4FE9-B33C-C85B5FB66239}"/>
    <cellStyle name="level1a 2 3 2 5 3" xfId="8088" xr:uid="{A3AD2ED1-4DC3-4764-9A06-E65C7C6520CD}"/>
    <cellStyle name="level1a 2 3 2 6" xfId="1566" xr:uid="{00000000-0005-0000-0000-000021060000}"/>
    <cellStyle name="level1a 2 3 2 6 2" xfId="8090" xr:uid="{7A14EC5F-DCA3-4A04-9BF1-FB6E18F25446}"/>
    <cellStyle name="level1a 2 3 2 7" xfId="8067" xr:uid="{A03F750E-EB27-41E7-B6C1-7809E00FE714}"/>
    <cellStyle name="level1a 2 3 3" xfId="1567" xr:uid="{00000000-0005-0000-0000-000022060000}"/>
    <cellStyle name="level1a 2 3 3 2" xfId="1568" xr:uid="{00000000-0005-0000-0000-000023060000}"/>
    <cellStyle name="level1a 2 3 3 2 2" xfId="1569" xr:uid="{00000000-0005-0000-0000-000024060000}"/>
    <cellStyle name="level1a 2 3 3 2 2 2" xfId="1570" xr:uid="{00000000-0005-0000-0000-000025060000}"/>
    <cellStyle name="level1a 2 3 3 2 2 2 2" xfId="1571" xr:uid="{00000000-0005-0000-0000-000026060000}"/>
    <cellStyle name="level1a 2 3 3 2 2 2 2 2" xfId="8095" xr:uid="{694116F6-FF77-45AF-B2CE-F6CABC4224AA}"/>
    <cellStyle name="level1a 2 3 3 2 2 2 3" xfId="8094" xr:uid="{DE03260B-03EF-4729-AB18-9D8F4E1E2A15}"/>
    <cellStyle name="level1a 2 3 3 2 2 3" xfId="1572" xr:uid="{00000000-0005-0000-0000-000027060000}"/>
    <cellStyle name="level1a 2 3 3 2 2 3 2" xfId="8096" xr:uid="{55A1D3BD-CF3B-423C-A071-7AC574D70770}"/>
    <cellStyle name="level1a 2 3 3 2 2 4" xfId="8093" xr:uid="{8802ED45-9B4C-4E44-AAE9-74B9732A48E3}"/>
    <cellStyle name="level1a 2 3 3 2 3" xfId="1573" xr:uid="{00000000-0005-0000-0000-000028060000}"/>
    <cellStyle name="level1a 2 3 3 2 3 2" xfId="1574" xr:uid="{00000000-0005-0000-0000-000029060000}"/>
    <cellStyle name="level1a 2 3 3 2 3 2 2" xfId="8098" xr:uid="{956BDE13-373D-43F1-B6FC-E3C99EB4228D}"/>
    <cellStyle name="level1a 2 3 3 2 3 3" xfId="8097" xr:uid="{095C2508-E189-41F3-8D75-5A57D29F9176}"/>
    <cellStyle name="level1a 2 3 3 2 4" xfId="1575" xr:uid="{00000000-0005-0000-0000-00002A060000}"/>
    <cellStyle name="level1a 2 3 3 2 4 2" xfId="8099" xr:uid="{63BDFF34-06BC-4D24-9CFB-2EA19F2C405A}"/>
    <cellStyle name="level1a 2 3 3 2 5" xfId="8092" xr:uid="{DCB21DB4-72B5-46B7-966F-DE6F926D6ED5}"/>
    <cellStyle name="level1a 2 3 3 3" xfId="1576" xr:uid="{00000000-0005-0000-0000-00002B060000}"/>
    <cellStyle name="level1a 2 3 3 3 2" xfId="1577" xr:uid="{00000000-0005-0000-0000-00002C060000}"/>
    <cellStyle name="level1a 2 3 3 3 2 2" xfId="1578" xr:uid="{00000000-0005-0000-0000-00002D060000}"/>
    <cellStyle name="level1a 2 3 3 3 2 2 2" xfId="1579" xr:uid="{00000000-0005-0000-0000-00002E060000}"/>
    <cellStyle name="level1a 2 3 3 3 2 2 2 2" xfId="8103" xr:uid="{924CCD42-C704-4FFD-B10D-4B14F72F3EB0}"/>
    <cellStyle name="level1a 2 3 3 3 2 2 3" xfId="8102" xr:uid="{7AF3B632-CAA8-4EC6-822C-98CDF1D08499}"/>
    <cellStyle name="level1a 2 3 3 3 2 3" xfId="1580" xr:uid="{00000000-0005-0000-0000-00002F060000}"/>
    <cellStyle name="level1a 2 3 3 3 2 3 2" xfId="8104" xr:uid="{EFA6B5D7-F702-447B-B981-329DD8A1CF42}"/>
    <cellStyle name="level1a 2 3 3 3 2 4" xfId="8101" xr:uid="{0B92BECD-ACC2-48EC-8484-23DB91142D51}"/>
    <cellStyle name="level1a 2 3 3 3 3" xfId="1581" xr:uid="{00000000-0005-0000-0000-000030060000}"/>
    <cellStyle name="level1a 2 3 3 3 3 2" xfId="1582" xr:uid="{00000000-0005-0000-0000-000031060000}"/>
    <cellStyle name="level1a 2 3 3 3 3 2 2" xfId="8106" xr:uid="{44B89121-B59B-4773-9D2E-8D4CEDE707E2}"/>
    <cellStyle name="level1a 2 3 3 3 3 3" xfId="8105" xr:uid="{8386ADF1-1B8D-4531-B4A2-259DC4A6C3A2}"/>
    <cellStyle name="level1a 2 3 3 3 4" xfId="1583" xr:uid="{00000000-0005-0000-0000-000032060000}"/>
    <cellStyle name="level1a 2 3 3 3 4 2" xfId="8107" xr:uid="{13A246A6-5DAC-4E72-82BE-7388F69FE98F}"/>
    <cellStyle name="level1a 2 3 3 3 5" xfId="8100" xr:uid="{E3760E8A-4EAF-494E-AEE2-1AAFD018A7D6}"/>
    <cellStyle name="level1a 2 3 3 4" xfId="1584" xr:uid="{00000000-0005-0000-0000-000033060000}"/>
    <cellStyle name="level1a 2 3 3 4 2" xfId="1585" xr:uid="{00000000-0005-0000-0000-000034060000}"/>
    <cellStyle name="level1a 2 3 3 4 2 2" xfId="1586" xr:uid="{00000000-0005-0000-0000-000035060000}"/>
    <cellStyle name="level1a 2 3 3 4 2 2 2" xfId="8110" xr:uid="{F5D88072-45B0-4655-9E28-6125BF3CC35D}"/>
    <cellStyle name="level1a 2 3 3 4 2 3" xfId="8109" xr:uid="{D6F5E35B-7D2F-47AE-AB76-FDC6D6C50C18}"/>
    <cellStyle name="level1a 2 3 3 4 3" xfId="1587" xr:uid="{00000000-0005-0000-0000-000036060000}"/>
    <cellStyle name="level1a 2 3 3 4 3 2" xfId="8111" xr:uid="{AE68A57B-F06A-48C4-B604-3F3AD9C7EAA8}"/>
    <cellStyle name="level1a 2 3 3 4 4" xfId="8108" xr:uid="{BBC89080-CB9D-4BD0-A446-CDDE95989897}"/>
    <cellStyle name="level1a 2 3 3 5" xfId="1588" xr:uid="{00000000-0005-0000-0000-000037060000}"/>
    <cellStyle name="level1a 2 3 3 5 2" xfId="1589" xr:uid="{00000000-0005-0000-0000-000038060000}"/>
    <cellStyle name="level1a 2 3 3 5 2 2" xfId="8113" xr:uid="{37A96720-33BB-4122-858A-D09C3B2E180B}"/>
    <cellStyle name="level1a 2 3 3 5 3" xfId="8112" xr:uid="{8F0B1833-499C-4967-A530-6EBF5FD466B2}"/>
    <cellStyle name="level1a 2 3 3 6" xfId="1590" xr:uid="{00000000-0005-0000-0000-000039060000}"/>
    <cellStyle name="level1a 2 3 3 6 2" xfId="8114" xr:uid="{ACC82D90-8655-41CA-8308-36C9B334F5B4}"/>
    <cellStyle name="level1a 2 3 3 7" xfId="8091" xr:uid="{31F51F26-AA51-4A23-8BC2-E3B4EF998EF9}"/>
    <cellStyle name="level1a 2 3 4" xfId="1591" xr:uid="{00000000-0005-0000-0000-00003A060000}"/>
    <cellStyle name="level1a 2 3 4 2" xfId="1592" xr:uid="{00000000-0005-0000-0000-00003B060000}"/>
    <cellStyle name="level1a 2 3 4 2 2" xfId="1593" xr:uid="{00000000-0005-0000-0000-00003C060000}"/>
    <cellStyle name="level1a 2 3 4 2 2 2" xfId="1594" xr:uid="{00000000-0005-0000-0000-00003D060000}"/>
    <cellStyle name="level1a 2 3 4 2 2 2 2" xfId="1595" xr:uid="{00000000-0005-0000-0000-00003E060000}"/>
    <cellStyle name="level1a 2 3 4 2 2 2 2 2" xfId="8119" xr:uid="{658E8710-7B40-49E3-BC0F-C153D3B0CEB2}"/>
    <cellStyle name="level1a 2 3 4 2 2 2 3" xfId="8118" xr:uid="{4D88DB83-FFA2-442A-B41E-2A7D10F893FB}"/>
    <cellStyle name="level1a 2 3 4 2 2 3" xfId="1596" xr:uid="{00000000-0005-0000-0000-00003F060000}"/>
    <cellStyle name="level1a 2 3 4 2 2 3 2" xfId="8120" xr:uid="{3664CBAC-C191-44AB-AEDA-9B86F9893B2A}"/>
    <cellStyle name="level1a 2 3 4 2 2 4" xfId="8117" xr:uid="{BAD623BD-EF81-45CB-8C04-7E5F5512CD8D}"/>
    <cellStyle name="level1a 2 3 4 2 3" xfId="1597" xr:uid="{00000000-0005-0000-0000-000040060000}"/>
    <cellStyle name="level1a 2 3 4 2 3 2" xfId="1598" xr:uid="{00000000-0005-0000-0000-000041060000}"/>
    <cellStyle name="level1a 2 3 4 2 3 2 2" xfId="8122" xr:uid="{7BE5860F-A820-4508-9516-D0127CBC4062}"/>
    <cellStyle name="level1a 2 3 4 2 3 3" xfId="8121" xr:uid="{52B3E724-3051-4D54-9A58-C7EBDFF20BA8}"/>
    <cellStyle name="level1a 2 3 4 2 4" xfId="1599" xr:uid="{00000000-0005-0000-0000-000042060000}"/>
    <cellStyle name="level1a 2 3 4 2 4 2" xfId="8123" xr:uid="{8B849F7A-2A39-4A69-8649-EF132EC4D377}"/>
    <cellStyle name="level1a 2 3 4 2 5" xfId="8116" xr:uid="{D1D3E7E9-1703-444E-A66E-6A34428E0AA8}"/>
    <cellStyle name="level1a 2 3 4 3" xfId="1600" xr:uid="{00000000-0005-0000-0000-000043060000}"/>
    <cellStyle name="level1a 2 3 4 3 2" xfId="1601" xr:uid="{00000000-0005-0000-0000-000044060000}"/>
    <cellStyle name="level1a 2 3 4 3 2 2" xfId="1602" xr:uid="{00000000-0005-0000-0000-000045060000}"/>
    <cellStyle name="level1a 2 3 4 3 2 2 2" xfId="1603" xr:uid="{00000000-0005-0000-0000-000046060000}"/>
    <cellStyle name="level1a 2 3 4 3 2 2 2 2" xfId="8127" xr:uid="{8AFB7E01-500E-4E80-B624-6334CA78048F}"/>
    <cellStyle name="level1a 2 3 4 3 2 2 3" xfId="8126" xr:uid="{F842D523-9494-4560-96B8-5D2612ADF65C}"/>
    <cellStyle name="level1a 2 3 4 3 2 3" xfId="1604" xr:uid="{00000000-0005-0000-0000-000047060000}"/>
    <cellStyle name="level1a 2 3 4 3 2 3 2" xfId="8128" xr:uid="{61B53A84-BB63-40F8-A799-5864095F3E18}"/>
    <cellStyle name="level1a 2 3 4 3 2 4" xfId="8125" xr:uid="{99F658E6-D886-4B2C-9EC5-A7A7C683C380}"/>
    <cellStyle name="level1a 2 3 4 3 3" xfId="1605" xr:uid="{00000000-0005-0000-0000-000048060000}"/>
    <cellStyle name="level1a 2 3 4 3 3 2" xfId="1606" xr:uid="{00000000-0005-0000-0000-000049060000}"/>
    <cellStyle name="level1a 2 3 4 3 3 2 2" xfId="8130" xr:uid="{7C05231B-6826-41D2-8DBE-970ECE7E6498}"/>
    <cellStyle name="level1a 2 3 4 3 3 3" xfId="8129" xr:uid="{7918508D-4B4B-4BDA-936E-5AAB581738F1}"/>
    <cellStyle name="level1a 2 3 4 3 4" xfId="1607" xr:uid="{00000000-0005-0000-0000-00004A060000}"/>
    <cellStyle name="level1a 2 3 4 3 4 2" xfId="8131" xr:uid="{CCCE64C4-46E5-40E1-BBC9-1A18FE76681E}"/>
    <cellStyle name="level1a 2 3 4 3 5" xfId="8124" xr:uid="{99898E35-2471-4AE6-A670-AE54F9C087C9}"/>
    <cellStyle name="level1a 2 3 4 4" xfId="1608" xr:uid="{00000000-0005-0000-0000-00004B060000}"/>
    <cellStyle name="level1a 2 3 4 4 2" xfId="1609" xr:uid="{00000000-0005-0000-0000-00004C060000}"/>
    <cellStyle name="level1a 2 3 4 4 2 2" xfId="1610" xr:uid="{00000000-0005-0000-0000-00004D060000}"/>
    <cellStyle name="level1a 2 3 4 4 2 2 2" xfId="1611" xr:uid="{00000000-0005-0000-0000-00004E060000}"/>
    <cellStyle name="level1a 2 3 4 4 2 2 2 2" xfId="8135" xr:uid="{1F478BB0-D3B9-4DFE-B236-75C46C0193D8}"/>
    <cellStyle name="level1a 2 3 4 4 2 2 3" xfId="8134" xr:uid="{70E539D4-C78A-4B63-95D4-4D909A79D8F5}"/>
    <cellStyle name="level1a 2 3 4 4 2 3" xfId="1612" xr:uid="{00000000-0005-0000-0000-00004F060000}"/>
    <cellStyle name="level1a 2 3 4 4 2 3 2" xfId="8136" xr:uid="{6B0A49B8-345F-4CE9-BAF0-75EB894465E9}"/>
    <cellStyle name="level1a 2 3 4 4 2 4" xfId="8133" xr:uid="{28E80E46-4051-402F-A252-85966005ADFC}"/>
    <cellStyle name="level1a 2 3 4 4 3" xfId="1613" xr:uid="{00000000-0005-0000-0000-000050060000}"/>
    <cellStyle name="level1a 2 3 4 4 3 2" xfId="1614" xr:uid="{00000000-0005-0000-0000-000051060000}"/>
    <cellStyle name="level1a 2 3 4 4 3 2 2" xfId="8138" xr:uid="{D2D8BB8D-A19E-4464-A76E-D86F69792921}"/>
    <cellStyle name="level1a 2 3 4 4 3 3" xfId="8137" xr:uid="{B5414E91-BE88-46DE-9577-BBB537AADE48}"/>
    <cellStyle name="level1a 2 3 4 4 4" xfId="1615" xr:uid="{00000000-0005-0000-0000-000052060000}"/>
    <cellStyle name="level1a 2 3 4 4 4 2" xfId="8139" xr:uid="{02168112-3A7E-4AB7-8376-486584566294}"/>
    <cellStyle name="level1a 2 3 4 4 5" xfId="8132" xr:uid="{5CFE0AE2-8FB4-4851-B07B-5020CB5E135D}"/>
    <cellStyle name="level1a 2 3 4 5" xfId="1616" xr:uid="{00000000-0005-0000-0000-000053060000}"/>
    <cellStyle name="level1a 2 3 4 5 2" xfId="1617" xr:uid="{00000000-0005-0000-0000-000054060000}"/>
    <cellStyle name="level1a 2 3 4 5 2 2" xfId="1618" xr:uid="{00000000-0005-0000-0000-000055060000}"/>
    <cellStyle name="level1a 2 3 4 5 2 2 2" xfId="8142" xr:uid="{132AC143-B593-42C8-9B89-70D7379E152E}"/>
    <cellStyle name="level1a 2 3 4 5 2 3" xfId="8141" xr:uid="{CC23C673-EA6B-48F9-A31F-6D02D32BAA9E}"/>
    <cellStyle name="level1a 2 3 4 5 3" xfId="1619" xr:uid="{00000000-0005-0000-0000-000056060000}"/>
    <cellStyle name="level1a 2 3 4 5 3 2" xfId="8143" xr:uid="{EC1C1007-A889-4046-9FA6-70D80274DBFE}"/>
    <cellStyle name="level1a 2 3 4 5 4" xfId="8140" xr:uid="{40F56114-0BA4-40A8-9D34-6ABA33EF44C5}"/>
    <cellStyle name="level1a 2 3 4 6" xfId="1620" xr:uid="{00000000-0005-0000-0000-000057060000}"/>
    <cellStyle name="level1a 2 3 4 6 2" xfId="1621" xr:uid="{00000000-0005-0000-0000-000058060000}"/>
    <cellStyle name="level1a 2 3 4 6 2 2" xfId="8145" xr:uid="{11CEB8DE-8492-4D0D-AA78-A96AA69A3C14}"/>
    <cellStyle name="level1a 2 3 4 6 3" xfId="8144" xr:uid="{667642BE-C198-4186-B691-5A1C9C96FC2B}"/>
    <cellStyle name="level1a 2 3 4 7" xfId="1622" xr:uid="{00000000-0005-0000-0000-000059060000}"/>
    <cellStyle name="level1a 2 3 4 7 2" xfId="8146" xr:uid="{D2CABC3F-50C1-49D9-B359-57817E302233}"/>
    <cellStyle name="level1a 2 3 4 8" xfId="8115" xr:uid="{B3B5E8E0-819E-4686-AF0C-04B9C9EE2268}"/>
    <cellStyle name="level1a 2 3 5" xfId="1623" xr:uid="{00000000-0005-0000-0000-00005A060000}"/>
    <cellStyle name="level1a 2 3 5 2" xfId="1624" xr:uid="{00000000-0005-0000-0000-00005B060000}"/>
    <cellStyle name="level1a 2 3 5 2 2" xfId="1625" xr:uid="{00000000-0005-0000-0000-00005C060000}"/>
    <cellStyle name="level1a 2 3 5 2 2 2" xfId="1626" xr:uid="{00000000-0005-0000-0000-00005D060000}"/>
    <cellStyle name="level1a 2 3 5 2 2 2 2" xfId="8150" xr:uid="{56F29411-4230-4DB3-AF02-0D5693336F6F}"/>
    <cellStyle name="level1a 2 3 5 2 2 3" xfId="8149" xr:uid="{0E6134C2-92D2-468A-8871-320935E26385}"/>
    <cellStyle name="level1a 2 3 5 2 3" xfId="1627" xr:uid="{00000000-0005-0000-0000-00005E060000}"/>
    <cellStyle name="level1a 2 3 5 2 3 2" xfId="8151" xr:uid="{01F0A782-25EF-4CC5-957A-BF822FC12E08}"/>
    <cellStyle name="level1a 2 3 5 2 4" xfId="8148" xr:uid="{4208B7A7-2231-42C7-9AC9-C0655A926D55}"/>
    <cellStyle name="level1a 2 3 5 3" xfId="1628" xr:uid="{00000000-0005-0000-0000-00005F060000}"/>
    <cellStyle name="level1a 2 3 5 3 2" xfId="1629" xr:uid="{00000000-0005-0000-0000-000060060000}"/>
    <cellStyle name="level1a 2 3 5 3 2 2" xfId="8153" xr:uid="{895CD015-9AF7-4C5A-AD1D-3B4435CFD0AD}"/>
    <cellStyle name="level1a 2 3 5 3 3" xfId="8152" xr:uid="{B96F5F44-1FF8-4E8D-ACD2-A423DD667124}"/>
    <cellStyle name="level1a 2 3 5 4" xfId="1630" xr:uid="{00000000-0005-0000-0000-000061060000}"/>
    <cellStyle name="level1a 2 3 5 4 2" xfId="8154" xr:uid="{026766EC-8659-4E1E-8AFB-A0B5EC0E6963}"/>
    <cellStyle name="level1a 2 3 5 5" xfId="8147" xr:uid="{226C7C1A-E908-4F73-98FF-D6151D78797F}"/>
    <cellStyle name="level1a 2 3 6" xfId="1631" xr:uid="{00000000-0005-0000-0000-000062060000}"/>
    <cellStyle name="level1a 2 3 6 2" xfId="1632" xr:uid="{00000000-0005-0000-0000-000063060000}"/>
    <cellStyle name="level1a 2 3 6 2 2" xfId="1633" xr:uid="{00000000-0005-0000-0000-000064060000}"/>
    <cellStyle name="level1a 2 3 6 2 2 2" xfId="8157" xr:uid="{2E200067-52EB-4F52-9577-9F3E3A8288BF}"/>
    <cellStyle name="level1a 2 3 6 2 3" xfId="8156" xr:uid="{A3257530-BBB7-4EB1-A423-A50194262DAA}"/>
    <cellStyle name="level1a 2 3 6 3" xfId="1634" xr:uid="{00000000-0005-0000-0000-000065060000}"/>
    <cellStyle name="level1a 2 3 6 3 2" xfId="8158" xr:uid="{9FC27AA1-F56B-4D03-BED5-287F2AB501EC}"/>
    <cellStyle name="level1a 2 3 6 4" xfId="8155" xr:uid="{AD109BE5-001A-4DC1-9CCB-FE0CC2DF8BA4}"/>
    <cellStyle name="level1a 2 3 7" xfId="1635" xr:uid="{00000000-0005-0000-0000-000066060000}"/>
    <cellStyle name="level1a 2 3 7 2" xfId="1636" xr:uid="{00000000-0005-0000-0000-000067060000}"/>
    <cellStyle name="level1a 2 3 7 2 2" xfId="8160" xr:uid="{5DD1536D-14E4-4001-9758-725CC10429FC}"/>
    <cellStyle name="level1a 2 3 7 3" xfId="8159" xr:uid="{B5B19773-3BA7-4217-A367-B6A55127A00E}"/>
    <cellStyle name="level1a 2 3 8" xfId="1637" xr:uid="{00000000-0005-0000-0000-000068060000}"/>
    <cellStyle name="level1a 2 3 8 2" xfId="8161" xr:uid="{70CFFEED-D1E0-4C6B-B980-E8DFB3B7142A}"/>
    <cellStyle name="level1a 2 3 9" xfId="8066" xr:uid="{CECEE502-8D00-47CB-BAC4-A4C42D626E82}"/>
    <cellStyle name="level1a 2 4" xfId="1638" xr:uid="{00000000-0005-0000-0000-000069060000}"/>
    <cellStyle name="level1a 2 4 2" xfId="1639" xr:uid="{00000000-0005-0000-0000-00006A060000}"/>
    <cellStyle name="level1a 2 4 2 2" xfId="1640" xr:uid="{00000000-0005-0000-0000-00006B060000}"/>
    <cellStyle name="level1a 2 4 2 2 2" xfId="1641" xr:uid="{00000000-0005-0000-0000-00006C060000}"/>
    <cellStyle name="level1a 2 4 2 2 2 2" xfId="1642" xr:uid="{00000000-0005-0000-0000-00006D060000}"/>
    <cellStyle name="level1a 2 4 2 2 2 2 2" xfId="8166" xr:uid="{55F8F27F-6AB4-4AFB-8820-DC9DF8C73ED1}"/>
    <cellStyle name="level1a 2 4 2 2 2 3" xfId="8165" xr:uid="{E686E0A4-D716-4AEF-8DAC-85F17B9C5EAC}"/>
    <cellStyle name="level1a 2 4 2 2 3" xfId="1643" xr:uid="{00000000-0005-0000-0000-00006E060000}"/>
    <cellStyle name="level1a 2 4 2 2 3 2" xfId="8167" xr:uid="{F9DFD294-45A4-4219-9F8B-07719B3FF905}"/>
    <cellStyle name="level1a 2 4 2 2 4" xfId="8164" xr:uid="{7E435B5C-143D-4868-8C9B-EF73698FF7DA}"/>
    <cellStyle name="level1a 2 4 2 3" xfId="1644" xr:uid="{00000000-0005-0000-0000-00006F060000}"/>
    <cellStyle name="level1a 2 4 2 3 2" xfId="1645" xr:uid="{00000000-0005-0000-0000-000070060000}"/>
    <cellStyle name="level1a 2 4 2 3 2 2" xfId="8169" xr:uid="{9FBA6533-501A-4023-B0DC-63E2B627B555}"/>
    <cellStyle name="level1a 2 4 2 3 3" xfId="8168" xr:uid="{DB38DF45-67A9-415E-8C6A-24827D549023}"/>
    <cellStyle name="level1a 2 4 2 4" xfId="1646" xr:uid="{00000000-0005-0000-0000-000071060000}"/>
    <cellStyle name="level1a 2 4 2 4 2" xfId="8170" xr:uid="{FAF28636-91AF-44B3-8E8E-5510C36093C2}"/>
    <cellStyle name="level1a 2 4 2 5" xfId="8163" xr:uid="{A6315851-6227-46C2-821B-EC77DCA644E9}"/>
    <cellStyle name="level1a 2 4 3" xfId="1647" xr:uid="{00000000-0005-0000-0000-000072060000}"/>
    <cellStyle name="level1a 2 4 3 2" xfId="1648" xr:uid="{00000000-0005-0000-0000-000073060000}"/>
    <cellStyle name="level1a 2 4 3 2 2" xfId="1649" xr:uid="{00000000-0005-0000-0000-000074060000}"/>
    <cellStyle name="level1a 2 4 3 2 2 2" xfId="1650" xr:uid="{00000000-0005-0000-0000-000075060000}"/>
    <cellStyle name="level1a 2 4 3 2 2 2 2" xfId="8174" xr:uid="{89972358-5D73-488C-8483-386CEC5AD464}"/>
    <cellStyle name="level1a 2 4 3 2 2 3" xfId="8173" xr:uid="{4F0E7570-2137-401E-AA5C-0E1C236F4890}"/>
    <cellStyle name="level1a 2 4 3 2 3" xfId="1651" xr:uid="{00000000-0005-0000-0000-000076060000}"/>
    <cellStyle name="level1a 2 4 3 2 3 2" xfId="8175" xr:uid="{35B871D4-1510-4AC0-868A-EE860C70CE14}"/>
    <cellStyle name="level1a 2 4 3 2 4" xfId="8172" xr:uid="{F7248AFA-9454-49B5-80D8-893614C9D302}"/>
    <cellStyle name="level1a 2 4 3 3" xfId="1652" xr:uid="{00000000-0005-0000-0000-000077060000}"/>
    <cellStyle name="level1a 2 4 3 3 2" xfId="1653" xr:uid="{00000000-0005-0000-0000-000078060000}"/>
    <cellStyle name="level1a 2 4 3 3 2 2" xfId="8177" xr:uid="{B7807697-2743-4335-9674-8C97115BCBD1}"/>
    <cellStyle name="level1a 2 4 3 3 3" xfId="8176" xr:uid="{A0782D27-9E9E-4786-85F2-8C0D543799D2}"/>
    <cellStyle name="level1a 2 4 3 4" xfId="1654" xr:uid="{00000000-0005-0000-0000-000079060000}"/>
    <cellStyle name="level1a 2 4 3 4 2" xfId="8178" xr:uid="{A7860231-1243-4DBB-AA59-6997B9AA7D71}"/>
    <cellStyle name="level1a 2 4 3 5" xfId="8171" xr:uid="{06C8A210-0B06-469A-A7AA-7215CFC042D1}"/>
    <cellStyle name="level1a 2 4 4" xfId="1655" xr:uid="{00000000-0005-0000-0000-00007A060000}"/>
    <cellStyle name="level1a 2 4 4 2" xfId="1656" xr:uid="{00000000-0005-0000-0000-00007B060000}"/>
    <cellStyle name="level1a 2 4 4 2 2" xfId="1657" xr:uid="{00000000-0005-0000-0000-00007C060000}"/>
    <cellStyle name="level1a 2 4 4 2 2 2" xfId="8181" xr:uid="{333244F8-0AC1-4E76-AB8F-A97CF543D227}"/>
    <cellStyle name="level1a 2 4 4 2 3" xfId="8180" xr:uid="{78B55A69-8E3A-4EDE-A6F3-2831B214FF85}"/>
    <cellStyle name="level1a 2 4 4 3" xfId="1658" xr:uid="{00000000-0005-0000-0000-00007D060000}"/>
    <cellStyle name="level1a 2 4 4 3 2" xfId="8182" xr:uid="{01299E8A-F76F-4264-A1FE-6A5B9EA2B4A1}"/>
    <cellStyle name="level1a 2 4 4 4" xfId="8179" xr:uid="{C6C59144-E3DF-4DB4-ABD0-F25527FD845E}"/>
    <cellStyle name="level1a 2 4 5" xfId="1659" xr:uid="{00000000-0005-0000-0000-00007E060000}"/>
    <cellStyle name="level1a 2 4 5 2" xfId="1660" xr:uid="{00000000-0005-0000-0000-00007F060000}"/>
    <cellStyle name="level1a 2 4 5 2 2" xfId="8184" xr:uid="{BBC05232-988F-4EFE-A4D2-28C6358152DD}"/>
    <cellStyle name="level1a 2 4 5 3" xfId="8183" xr:uid="{03F619B7-F151-4493-8D7F-CFC01511F7F3}"/>
    <cellStyle name="level1a 2 4 6" xfId="1661" xr:uid="{00000000-0005-0000-0000-000080060000}"/>
    <cellStyle name="level1a 2 4 6 2" xfId="8185" xr:uid="{B2D77564-4BCF-4C82-9FF5-FBEB35B2918B}"/>
    <cellStyle name="level1a 2 4 7" xfId="8162" xr:uid="{D55BF8D1-BAFF-457F-BD74-D98E9E616A3C}"/>
    <cellStyle name="level1a 2 5" xfId="1662" xr:uid="{00000000-0005-0000-0000-000081060000}"/>
    <cellStyle name="level1a 2 5 2" xfId="1663" xr:uid="{00000000-0005-0000-0000-000082060000}"/>
    <cellStyle name="level1a 2 5 2 2" xfId="1664" xr:uid="{00000000-0005-0000-0000-000083060000}"/>
    <cellStyle name="level1a 2 5 2 2 2" xfId="1665" xr:uid="{00000000-0005-0000-0000-000084060000}"/>
    <cellStyle name="level1a 2 5 2 2 2 2" xfId="8189" xr:uid="{E2279437-AE82-41FC-9239-83E701075752}"/>
    <cellStyle name="level1a 2 5 2 2 3" xfId="8188" xr:uid="{2CEE2AE0-849D-41F0-8194-E1515599030D}"/>
    <cellStyle name="level1a 2 5 2 3" xfId="1666" xr:uid="{00000000-0005-0000-0000-000085060000}"/>
    <cellStyle name="level1a 2 5 2 3 2" xfId="8190" xr:uid="{B4648B2E-00F0-4F6B-99D5-B898D8756429}"/>
    <cellStyle name="level1a 2 5 2 4" xfId="8187" xr:uid="{24791A65-8C84-4891-856B-9331453D2C9B}"/>
    <cellStyle name="level1a 2 5 3" xfId="1667" xr:uid="{00000000-0005-0000-0000-000086060000}"/>
    <cellStyle name="level1a 2 5 3 2" xfId="1668" xr:uid="{00000000-0005-0000-0000-000087060000}"/>
    <cellStyle name="level1a 2 5 3 2 2" xfId="8192" xr:uid="{B149979F-6347-4CE3-BE8A-E08149F0F748}"/>
    <cellStyle name="level1a 2 5 3 3" xfId="8191" xr:uid="{29E5E1E7-5066-4FE4-939D-900D25B03E99}"/>
    <cellStyle name="level1a 2 5 4" xfId="1669" xr:uid="{00000000-0005-0000-0000-000088060000}"/>
    <cellStyle name="level1a 2 5 4 2" xfId="8193" xr:uid="{68944FD1-020E-4B1F-B2A6-198CB6DAC55C}"/>
    <cellStyle name="level1a 2 5 5" xfId="8186" xr:uid="{B46B60C8-EE6A-48F8-9D31-A81EA82C4447}"/>
    <cellStyle name="level1a 2 6" xfId="1670" xr:uid="{00000000-0005-0000-0000-000089060000}"/>
    <cellStyle name="level1a 2 6 2" xfId="1671" xr:uid="{00000000-0005-0000-0000-00008A060000}"/>
    <cellStyle name="level1a 2 6 2 2" xfId="1672" xr:uid="{00000000-0005-0000-0000-00008B060000}"/>
    <cellStyle name="level1a 2 6 2 2 2" xfId="1673" xr:uid="{00000000-0005-0000-0000-00008C060000}"/>
    <cellStyle name="level1a 2 6 2 2 2 2" xfId="8197" xr:uid="{3797DCD2-4CEE-47E6-95FA-75508A9272E8}"/>
    <cellStyle name="level1a 2 6 2 2 3" xfId="8196" xr:uid="{650AB784-B778-4CD5-8B72-F2462F689A90}"/>
    <cellStyle name="level1a 2 6 2 3" xfId="1674" xr:uid="{00000000-0005-0000-0000-00008D060000}"/>
    <cellStyle name="level1a 2 6 2 3 2" xfId="8198" xr:uid="{3B185D8C-7150-439B-A326-EA5959520A8C}"/>
    <cellStyle name="level1a 2 6 2 4" xfId="8195" xr:uid="{76F05D72-941C-44C0-9448-EA5C1F5FADC0}"/>
    <cellStyle name="level1a 2 6 3" xfId="1675" xr:uid="{00000000-0005-0000-0000-00008E060000}"/>
    <cellStyle name="level1a 2 6 3 2" xfId="1676" xr:uid="{00000000-0005-0000-0000-00008F060000}"/>
    <cellStyle name="level1a 2 6 3 2 2" xfId="8200" xr:uid="{10EF5956-E913-49A5-B913-44643F880D91}"/>
    <cellStyle name="level1a 2 6 3 3" xfId="8199" xr:uid="{687308F4-C572-4819-BFE9-48347FBDA4F6}"/>
    <cellStyle name="level1a 2 6 4" xfId="1677" xr:uid="{00000000-0005-0000-0000-000090060000}"/>
    <cellStyle name="level1a 2 6 4 2" xfId="8201" xr:uid="{7C4D76D7-552B-4341-A2C6-72CD36B74598}"/>
    <cellStyle name="level1a 2 6 5" xfId="8194" xr:uid="{3D14A6A8-1285-4997-ACB9-14E7203F1DB6}"/>
    <cellStyle name="level1a 2 7" xfId="1678" xr:uid="{00000000-0005-0000-0000-000091060000}"/>
    <cellStyle name="level1a 2 7 2" xfId="1679" xr:uid="{00000000-0005-0000-0000-000092060000}"/>
    <cellStyle name="level1a 2 7 2 2" xfId="1680" xr:uid="{00000000-0005-0000-0000-000093060000}"/>
    <cellStyle name="level1a 2 7 2 2 2" xfId="1681" xr:uid="{00000000-0005-0000-0000-000094060000}"/>
    <cellStyle name="level1a 2 7 2 2 2 2" xfId="8205" xr:uid="{F2712277-5B8C-49F5-A0F5-0A95363A9B18}"/>
    <cellStyle name="level1a 2 7 2 2 3" xfId="8204" xr:uid="{D5FDA70B-9E2A-490E-9E79-B3832431E239}"/>
    <cellStyle name="level1a 2 7 2 3" xfId="1682" xr:uid="{00000000-0005-0000-0000-000095060000}"/>
    <cellStyle name="level1a 2 7 2 3 2" xfId="8206" xr:uid="{1EAD0965-3410-4F84-B46C-A80C8F88C98F}"/>
    <cellStyle name="level1a 2 7 2 4" xfId="8203" xr:uid="{EE41CF0B-D627-470F-9920-CDE26E485734}"/>
    <cellStyle name="level1a 2 7 3" xfId="1683" xr:uid="{00000000-0005-0000-0000-000096060000}"/>
    <cellStyle name="level1a 2 7 3 2" xfId="1684" xr:uid="{00000000-0005-0000-0000-000097060000}"/>
    <cellStyle name="level1a 2 7 3 2 2" xfId="8208" xr:uid="{C62CEDBC-E2E1-4DB4-BC15-90C3C9551962}"/>
    <cellStyle name="level1a 2 7 3 3" xfId="8207" xr:uid="{634332F3-B9EC-451E-BDFE-743B7FA04C74}"/>
    <cellStyle name="level1a 2 7 4" xfId="1685" xr:uid="{00000000-0005-0000-0000-000098060000}"/>
    <cellStyle name="level1a 2 7 4 2" xfId="8209" xr:uid="{2F21D04A-F947-4BFC-897E-94B2975445EB}"/>
    <cellStyle name="level1a 2 7 5" xfId="8202" xr:uid="{3424C35C-1A0E-4E7A-B1E7-33133B378567}"/>
    <cellStyle name="level1a 2 8" xfId="1686" xr:uid="{00000000-0005-0000-0000-000099060000}"/>
    <cellStyle name="level1a 2 8 2" xfId="1687" xr:uid="{00000000-0005-0000-0000-00009A060000}"/>
    <cellStyle name="level1a 2 8 2 2" xfId="1688" xr:uid="{00000000-0005-0000-0000-00009B060000}"/>
    <cellStyle name="level1a 2 8 2 2 2" xfId="1689" xr:uid="{00000000-0005-0000-0000-00009C060000}"/>
    <cellStyle name="level1a 2 8 2 2 2 2" xfId="8213" xr:uid="{685D42E8-7240-4826-BF58-D8FB303D6F88}"/>
    <cellStyle name="level1a 2 8 2 2 3" xfId="8212" xr:uid="{DB6A93E6-89A3-4B1B-ADCA-0C5E3D21B7FE}"/>
    <cellStyle name="level1a 2 8 2 3" xfId="1690" xr:uid="{00000000-0005-0000-0000-00009D060000}"/>
    <cellStyle name="level1a 2 8 2 3 2" xfId="8214" xr:uid="{1E4B1D8E-705C-4241-9824-5AEE58DA9C2F}"/>
    <cellStyle name="level1a 2 8 2 4" xfId="8211" xr:uid="{AE4943EE-CE52-4C9A-BF03-F04264FD790D}"/>
    <cellStyle name="level1a 2 8 3" xfId="1691" xr:uid="{00000000-0005-0000-0000-00009E060000}"/>
    <cellStyle name="level1a 2 8 3 2" xfId="8215" xr:uid="{A02D55FA-6502-4292-971C-C2AD27087ED8}"/>
    <cellStyle name="level1a 2 8 4" xfId="8210" xr:uid="{11D27C52-ACB2-4F4B-B798-40753DECFBFA}"/>
    <cellStyle name="level1a 2 9" xfId="1692" xr:uid="{00000000-0005-0000-0000-00009F060000}"/>
    <cellStyle name="level1a 2 9 2" xfId="1693" xr:uid="{00000000-0005-0000-0000-0000A0060000}"/>
    <cellStyle name="level1a 2 9 2 2" xfId="1694" xr:uid="{00000000-0005-0000-0000-0000A1060000}"/>
    <cellStyle name="level1a 2 9 2 2 2" xfId="8218" xr:uid="{66F0604E-F309-44BD-BE3E-E269646EBEDB}"/>
    <cellStyle name="level1a 2 9 2 3" xfId="8217" xr:uid="{52C07E92-85D8-487B-8733-21325BB78015}"/>
    <cellStyle name="level1a 2 9 3" xfId="1695" xr:uid="{00000000-0005-0000-0000-0000A2060000}"/>
    <cellStyle name="level1a 2 9 3 2" xfId="8219" xr:uid="{8DF7677D-FFD3-4F33-B717-EF8E94AF1B3B}"/>
    <cellStyle name="level1a 2 9 4" xfId="8216" xr:uid="{01425585-C18F-455D-8324-8671E47A3764}"/>
    <cellStyle name="level1a 3" xfId="1696" xr:uid="{00000000-0005-0000-0000-0000A3060000}"/>
    <cellStyle name="level1a 3 2" xfId="1697" xr:uid="{00000000-0005-0000-0000-0000A4060000}"/>
    <cellStyle name="level1a 3 2 2" xfId="1698" xr:uid="{00000000-0005-0000-0000-0000A5060000}"/>
    <cellStyle name="level1a 3 2 2 2" xfId="1699" xr:uid="{00000000-0005-0000-0000-0000A6060000}"/>
    <cellStyle name="level1a 3 2 2 2 2" xfId="1700" xr:uid="{00000000-0005-0000-0000-0000A7060000}"/>
    <cellStyle name="level1a 3 2 2 2 2 2" xfId="1701" xr:uid="{00000000-0005-0000-0000-0000A8060000}"/>
    <cellStyle name="level1a 3 2 2 2 2 2 2" xfId="8224" xr:uid="{DB7793C1-7697-4738-B2B3-49487F3D0B58}"/>
    <cellStyle name="level1a 3 2 2 2 2 3" xfId="8223" xr:uid="{3DC4BA9F-8260-4FCD-9C1D-E0692A124677}"/>
    <cellStyle name="level1a 3 2 2 2 3" xfId="1702" xr:uid="{00000000-0005-0000-0000-0000A9060000}"/>
    <cellStyle name="level1a 3 2 2 2 3 2" xfId="8225" xr:uid="{D03C348F-C3D9-407E-A611-29A6A9B23065}"/>
    <cellStyle name="level1a 3 2 2 2 4" xfId="8222" xr:uid="{C270EC5B-6F35-42F8-B909-F36B99D38C12}"/>
    <cellStyle name="level1a 3 2 2 3" xfId="1703" xr:uid="{00000000-0005-0000-0000-0000AA060000}"/>
    <cellStyle name="level1a 3 2 2 3 2" xfId="8226" xr:uid="{92D79F05-2675-4B8C-BE8E-80AB47D11712}"/>
    <cellStyle name="level1a 3 2 2 4" xfId="8221" xr:uid="{D2065918-837B-4741-B17E-AFE7C9A2101F}"/>
    <cellStyle name="level1a 3 2 3" xfId="1704" xr:uid="{00000000-0005-0000-0000-0000AB060000}"/>
    <cellStyle name="level1a 3 2 3 2" xfId="1705" xr:uid="{00000000-0005-0000-0000-0000AC060000}"/>
    <cellStyle name="level1a 3 2 3 2 2" xfId="1706" xr:uid="{00000000-0005-0000-0000-0000AD060000}"/>
    <cellStyle name="level1a 3 2 3 2 2 2" xfId="1707" xr:uid="{00000000-0005-0000-0000-0000AE060000}"/>
    <cellStyle name="level1a 3 2 3 2 2 2 2" xfId="8230" xr:uid="{0206E44A-401E-458C-B922-86CCC14EE66F}"/>
    <cellStyle name="level1a 3 2 3 2 2 3" xfId="8229" xr:uid="{B25F4D3C-73B6-4C35-BD78-987FE8372C88}"/>
    <cellStyle name="level1a 3 2 3 2 3" xfId="1708" xr:uid="{00000000-0005-0000-0000-0000AF060000}"/>
    <cellStyle name="level1a 3 2 3 2 3 2" xfId="8231" xr:uid="{74FDA958-6FA9-4C75-A559-54783E97631D}"/>
    <cellStyle name="level1a 3 2 3 2 4" xfId="8228" xr:uid="{2B3F7188-201D-45AF-A52B-9102A401E704}"/>
    <cellStyle name="level1a 3 2 3 3" xfId="1709" xr:uid="{00000000-0005-0000-0000-0000B0060000}"/>
    <cellStyle name="level1a 3 2 3 3 2" xfId="8232" xr:uid="{1C01BA22-7DE3-4370-8D62-D6C29B625FCB}"/>
    <cellStyle name="level1a 3 2 3 4" xfId="8227" xr:uid="{44505BEF-0F25-4809-8E7F-7D3D63BEE43C}"/>
    <cellStyle name="level1a 3 2 4" xfId="1710" xr:uid="{00000000-0005-0000-0000-0000B1060000}"/>
    <cellStyle name="level1a 3 2 4 2" xfId="1711" xr:uid="{00000000-0005-0000-0000-0000B2060000}"/>
    <cellStyle name="level1a 3 2 4 2 2" xfId="1712" xr:uid="{00000000-0005-0000-0000-0000B3060000}"/>
    <cellStyle name="level1a 3 2 4 2 2 2" xfId="8235" xr:uid="{50DCBE98-062A-4EB2-91B3-1A508ABCFA77}"/>
    <cellStyle name="level1a 3 2 4 2 3" xfId="8234" xr:uid="{2CD08B7C-EE2C-487E-8721-A454624FA3EC}"/>
    <cellStyle name="level1a 3 2 4 3" xfId="1713" xr:uid="{00000000-0005-0000-0000-0000B4060000}"/>
    <cellStyle name="level1a 3 2 4 3 2" xfId="8236" xr:uid="{4480B7EB-3734-44DE-960F-0F00431EFE74}"/>
    <cellStyle name="level1a 3 2 4 4" xfId="8233" xr:uid="{A0F8B2FC-CE66-4D61-B673-BF27F53F2E00}"/>
    <cellStyle name="level1a 3 2 5" xfId="1714" xr:uid="{00000000-0005-0000-0000-0000B5060000}"/>
    <cellStyle name="level1a 3 2 5 2" xfId="8237" xr:uid="{96BBD2D2-ACA5-4732-B57C-CA2B88B10803}"/>
    <cellStyle name="level1a 3 2 6" xfId="8220" xr:uid="{E659E5EA-783D-4B97-B1D7-B977C9BA924E}"/>
    <cellStyle name="level1a 3 3" xfId="1715" xr:uid="{00000000-0005-0000-0000-0000B6060000}"/>
    <cellStyle name="level1a 3 3 2" xfId="1716" xr:uid="{00000000-0005-0000-0000-0000B7060000}"/>
    <cellStyle name="level1a 3 3 2 2" xfId="1717" xr:uid="{00000000-0005-0000-0000-0000B8060000}"/>
    <cellStyle name="level1a 3 3 2 2 2" xfId="1718" xr:uid="{00000000-0005-0000-0000-0000B9060000}"/>
    <cellStyle name="level1a 3 3 2 2 2 2" xfId="1719" xr:uid="{00000000-0005-0000-0000-0000BA060000}"/>
    <cellStyle name="level1a 3 3 2 2 2 2 2" xfId="8242" xr:uid="{7191FCAE-4071-46BD-9365-8FAD3783D56E}"/>
    <cellStyle name="level1a 3 3 2 2 2 3" xfId="8241" xr:uid="{A989A471-9511-42A8-A27C-8586C43C0E53}"/>
    <cellStyle name="level1a 3 3 2 2 3" xfId="1720" xr:uid="{00000000-0005-0000-0000-0000BB060000}"/>
    <cellStyle name="level1a 3 3 2 2 3 2" xfId="8243" xr:uid="{B3AD9A32-6538-47B6-80D3-3A82154C8549}"/>
    <cellStyle name="level1a 3 3 2 2 4" xfId="8240" xr:uid="{E1BEA907-B7F1-4867-870C-C8CA3F7E7A91}"/>
    <cellStyle name="level1a 3 3 2 3" xfId="1721" xr:uid="{00000000-0005-0000-0000-0000BC060000}"/>
    <cellStyle name="level1a 3 3 2 3 2" xfId="8244" xr:uid="{2F67E2C9-3A56-4081-B6A0-F5A20638CDBF}"/>
    <cellStyle name="level1a 3 3 2 4" xfId="8239" xr:uid="{76B89089-68C6-44B9-8615-AB6A67958E92}"/>
    <cellStyle name="level1a 3 3 3" xfId="1722" xr:uid="{00000000-0005-0000-0000-0000BD060000}"/>
    <cellStyle name="level1a 3 3 3 2" xfId="1723" xr:uid="{00000000-0005-0000-0000-0000BE060000}"/>
    <cellStyle name="level1a 3 3 3 2 2" xfId="1724" xr:uid="{00000000-0005-0000-0000-0000BF060000}"/>
    <cellStyle name="level1a 3 3 3 2 2 2" xfId="1725" xr:uid="{00000000-0005-0000-0000-0000C0060000}"/>
    <cellStyle name="level1a 3 3 3 2 2 2 2" xfId="8248" xr:uid="{B2663766-7BB2-4BEC-9CA1-723512B3B602}"/>
    <cellStyle name="level1a 3 3 3 2 2 3" xfId="8247" xr:uid="{76379EC4-3B96-4139-9B91-5015A541E22E}"/>
    <cellStyle name="level1a 3 3 3 2 3" xfId="1726" xr:uid="{00000000-0005-0000-0000-0000C1060000}"/>
    <cellStyle name="level1a 3 3 3 2 3 2" xfId="8249" xr:uid="{5111EE89-A3A0-498E-893B-19FAE4CA8160}"/>
    <cellStyle name="level1a 3 3 3 2 4" xfId="8246" xr:uid="{455B868A-4AFB-43CD-BF80-B47B85CB4E22}"/>
    <cellStyle name="level1a 3 3 3 3" xfId="1727" xr:uid="{00000000-0005-0000-0000-0000C2060000}"/>
    <cellStyle name="level1a 3 3 3 3 2" xfId="8250" xr:uid="{D45F6B7E-8FEA-4ECE-B025-116EAE6DCAE4}"/>
    <cellStyle name="level1a 3 3 3 4" xfId="8245" xr:uid="{C51461B6-23DE-48CB-BBF3-C3708D8E2559}"/>
    <cellStyle name="level1a 3 3 4" xfId="1728" xr:uid="{00000000-0005-0000-0000-0000C3060000}"/>
    <cellStyle name="level1a 3 3 4 2" xfId="1729" xr:uid="{00000000-0005-0000-0000-0000C4060000}"/>
    <cellStyle name="level1a 3 3 4 2 2" xfId="1730" xr:uid="{00000000-0005-0000-0000-0000C5060000}"/>
    <cellStyle name="level1a 3 3 4 2 2 2" xfId="8253" xr:uid="{D1F23A73-1708-42BF-B7CA-7F350A6AEC4E}"/>
    <cellStyle name="level1a 3 3 4 2 3" xfId="8252" xr:uid="{04D936DB-83DD-43F5-AB99-8840F7AFF7A1}"/>
    <cellStyle name="level1a 3 3 4 3" xfId="1731" xr:uid="{00000000-0005-0000-0000-0000C6060000}"/>
    <cellStyle name="level1a 3 3 4 3 2" xfId="8254" xr:uid="{A6509EC0-CDD7-47F9-9C17-0AA5EE99AEA9}"/>
    <cellStyle name="level1a 3 3 4 4" xfId="8251" xr:uid="{F4773EF2-6F05-4DE7-9CFD-F24B098B2133}"/>
    <cellStyle name="level1a 3 3 5" xfId="1732" xr:uid="{00000000-0005-0000-0000-0000C7060000}"/>
    <cellStyle name="level1a 3 3 5 2" xfId="8255" xr:uid="{91E6F923-448F-445B-A605-3CC947696320}"/>
    <cellStyle name="level1a 3 3 6" xfId="8238" xr:uid="{FC23B013-86E3-459D-9173-FE3A255D1194}"/>
    <cellStyle name="level1a 3 4" xfId="1733" xr:uid="{00000000-0005-0000-0000-0000C8060000}"/>
    <cellStyle name="level1a 3 4 2" xfId="1734" xr:uid="{00000000-0005-0000-0000-0000C9060000}"/>
    <cellStyle name="level1a 3 4 2 2" xfId="1735" xr:uid="{00000000-0005-0000-0000-0000CA060000}"/>
    <cellStyle name="level1a 3 4 2 2 2" xfId="1736" xr:uid="{00000000-0005-0000-0000-0000CB060000}"/>
    <cellStyle name="level1a 3 4 2 2 2 2" xfId="1737" xr:uid="{00000000-0005-0000-0000-0000CC060000}"/>
    <cellStyle name="level1a 3 4 2 2 2 2 2" xfId="8260" xr:uid="{80F06391-AEA0-4EE7-95F6-2F045297FCB4}"/>
    <cellStyle name="level1a 3 4 2 2 2 3" xfId="8259" xr:uid="{A528419D-0285-47EE-A724-DA63EF6EC19F}"/>
    <cellStyle name="level1a 3 4 2 2 3" xfId="1738" xr:uid="{00000000-0005-0000-0000-0000CD060000}"/>
    <cellStyle name="level1a 3 4 2 2 3 2" xfId="8261" xr:uid="{36980598-805A-4BA3-AEA4-2C5ACE4AEAD0}"/>
    <cellStyle name="level1a 3 4 2 2 4" xfId="8258" xr:uid="{DC825917-EC8C-4FD3-97C1-37D3B18D953F}"/>
    <cellStyle name="level1a 3 4 2 3" xfId="1739" xr:uid="{00000000-0005-0000-0000-0000CE060000}"/>
    <cellStyle name="level1a 3 4 2 3 2" xfId="8262" xr:uid="{A9B96FEE-D93D-43C7-B38E-A47DBDC0F03E}"/>
    <cellStyle name="level1a 3 4 2 4" xfId="8257" xr:uid="{59502808-FAAB-49D5-8AA3-F918A85FF140}"/>
    <cellStyle name="level1a 3 4 3" xfId="1740" xr:uid="{00000000-0005-0000-0000-0000CF060000}"/>
    <cellStyle name="level1a 3 4 3 2" xfId="1741" xr:uid="{00000000-0005-0000-0000-0000D0060000}"/>
    <cellStyle name="level1a 3 4 3 2 2" xfId="1742" xr:uid="{00000000-0005-0000-0000-0000D1060000}"/>
    <cellStyle name="level1a 3 4 3 2 2 2" xfId="1743" xr:uid="{00000000-0005-0000-0000-0000D2060000}"/>
    <cellStyle name="level1a 3 4 3 2 2 2 2" xfId="8266" xr:uid="{B15861D1-3674-4772-AF99-FE383560C693}"/>
    <cellStyle name="level1a 3 4 3 2 2 3" xfId="8265" xr:uid="{A8D70CB3-6EF6-4F8C-8A9B-5F10BC5640CC}"/>
    <cellStyle name="level1a 3 4 3 2 3" xfId="1744" xr:uid="{00000000-0005-0000-0000-0000D3060000}"/>
    <cellStyle name="level1a 3 4 3 2 3 2" xfId="8267" xr:uid="{5BCFD64E-E79B-41DD-BC9F-806B93E970CB}"/>
    <cellStyle name="level1a 3 4 3 2 4" xfId="8264" xr:uid="{D2EE254C-C4D1-4C04-A703-3CA6758749C2}"/>
    <cellStyle name="level1a 3 4 3 3" xfId="1745" xr:uid="{00000000-0005-0000-0000-0000D4060000}"/>
    <cellStyle name="level1a 3 4 3 3 2" xfId="8268" xr:uid="{0D078F4A-761C-4C8D-ADCA-729EDB359FB0}"/>
    <cellStyle name="level1a 3 4 3 4" xfId="8263" xr:uid="{10DA7726-9533-4C86-B35B-A40CE67C97C3}"/>
    <cellStyle name="level1a 3 4 4" xfId="1746" xr:uid="{00000000-0005-0000-0000-0000D5060000}"/>
    <cellStyle name="level1a 3 4 4 2" xfId="1747" xr:uid="{00000000-0005-0000-0000-0000D6060000}"/>
    <cellStyle name="level1a 3 4 4 2 2" xfId="1748" xr:uid="{00000000-0005-0000-0000-0000D7060000}"/>
    <cellStyle name="level1a 3 4 4 2 2 2" xfId="8271" xr:uid="{7F4BC4F8-6F48-493B-BCC7-D5F700A07ED2}"/>
    <cellStyle name="level1a 3 4 4 2 3" xfId="8270" xr:uid="{FA910641-28F2-4762-9580-56D38E7C274D}"/>
    <cellStyle name="level1a 3 4 4 3" xfId="1749" xr:uid="{00000000-0005-0000-0000-0000D8060000}"/>
    <cellStyle name="level1a 3 4 4 3 2" xfId="8272" xr:uid="{3AEDF285-70D4-488D-86A9-54813D2DD9DA}"/>
    <cellStyle name="level1a 3 4 4 4" xfId="8269" xr:uid="{018DCFA3-9D97-40E4-BD5C-64FB08BF66A0}"/>
    <cellStyle name="level1a 3 4 5" xfId="1750" xr:uid="{00000000-0005-0000-0000-0000D9060000}"/>
    <cellStyle name="level1a 3 4 5 2" xfId="8273" xr:uid="{12BE9CC6-6C46-4CA7-B2CB-8E24F09F6F09}"/>
    <cellStyle name="level1a 3 4 6" xfId="8256" xr:uid="{682D8454-C4CF-4E35-A745-05F59724BC1C}"/>
    <cellStyle name="level1a 3 5" xfId="1751" xr:uid="{00000000-0005-0000-0000-0000DA060000}"/>
    <cellStyle name="level1a 3 5 2" xfId="1752" xr:uid="{00000000-0005-0000-0000-0000DB060000}"/>
    <cellStyle name="level1a 3 5 2 2" xfId="1753" xr:uid="{00000000-0005-0000-0000-0000DC060000}"/>
    <cellStyle name="level1a 3 5 2 2 2" xfId="1754" xr:uid="{00000000-0005-0000-0000-0000DD060000}"/>
    <cellStyle name="level1a 3 5 2 2 2 2" xfId="1755" xr:uid="{00000000-0005-0000-0000-0000DE060000}"/>
    <cellStyle name="level1a 3 5 2 2 2 2 2" xfId="8278" xr:uid="{5BE2A83D-3ACA-4D54-A084-1BBB67038055}"/>
    <cellStyle name="level1a 3 5 2 2 2 3" xfId="8277" xr:uid="{E29DED46-FEC9-4431-AC7C-9DA66188363A}"/>
    <cellStyle name="level1a 3 5 2 2 3" xfId="1756" xr:uid="{00000000-0005-0000-0000-0000DF060000}"/>
    <cellStyle name="level1a 3 5 2 2 3 2" xfId="8279" xr:uid="{01034477-7C49-4DE9-A4A7-DD5D250690E4}"/>
    <cellStyle name="level1a 3 5 2 2 4" xfId="8276" xr:uid="{FA1849D1-A42D-4430-9CAE-53B905B24FC5}"/>
    <cellStyle name="level1a 3 5 2 3" xfId="1757" xr:uid="{00000000-0005-0000-0000-0000E0060000}"/>
    <cellStyle name="level1a 3 5 2 3 2" xfId="8280" xr:uid="{260EEBAB-ED47-4625-AE1C-DD664184D54C}"/>
    <cellStyle name="level1a 3 5 2 4" xfId="8275" xr:uid="{91016EFE-E042-48E1-BC19-BACDCC429F04}"/>
    <cellStyle name="level1a 3 5 3" xfId="1758" xr:uid="{00000000-0005-0000-0000-0000E1060000}"/>
    <cellStyle name="level1a 3 5 3 2" xfId="1759" xr:uid="{00000000-0005-0000-0000-0000E2060000}"/>
    <cellStyle name="level1a 3 5 3 2 2" xfId="1760" xr:uid="{00000000-0005-0000-0000-0000E3060000}"/>
    <cellStyle name="level1a 3 5 3 2 2 2" xfId="1761" xr:uid="{00000000-0005-0000-0000-0000E4060000}"/>
    <cellStyle name="level1a 3 5 3 2 2 2 2" xfId="8284" xr:uid="{E6CB8004-0BEB-4010-A1D2-31A778C5EEE7}"/>
    <cellStyle name="level1a 3 5 3 2 2 3" xfId="8283" xr:uid="{1AE2C13B-2B09-4CA8-9D5C-3C4B4B292EF4}"/>
    <cellStyle name="level1a 3 5 3 2 3" xfId="1762" xr:uid="{00000000-0005-0000-0000-0000E5060000}"/>
    <cellStyle name="level1a 3 5 3 2 3 2" xfId="8285" xr:uid="{769FB478-5A5D-4868-BA97-21CF91AB92B4}"/>
    <cellStyle name="level1a 3 5 3 2 4" xfId="8282" xr:uid="{76332404-6C50-459A-AD3C-DDDEB7BC8F7A}"/>
    <cellStyle name="level1a 3 5 3 3" xfId="1763" xr:uid="{00000000-0005-0000-0000-0000E6060000}"/>
    <cellStyle name="level1a 3 5 3 3 2" xfId="8286" xr:uid="{C4DE38AE-922D-4139-9320-06A4829DA8D2}"/>
    <cellStyle name="level1a 3 5 3 4" xfId="8281" xr:uid="{DB679E28-97C7-4845-87A9-B3366A49A8E3}"/>
    <cellStyle name="level1a 3 5 4" xfId="1764" xr:uid="{00000000-0005-0000-0000-0000E7060000}"/>
    <cellStyle name="level1a 3 5 4 2" xfId="1765" xr:uid="{00000000-0005-0000-0000-0000E8060000}"/>
    <cellStyle name="level1a 3 5 4 2 2" xfId="1766" xr:uid="{00000000-0005-0000-0000-0000E9060000}"/>
    <cellStyle name="level1a 3 5 4 2 2 2" xfId="1767" xr:uid="{00000000-0005-0000-0000-0000EA060000}"/>
    <cellStyle name="level1a 3 5 4 2 2 2 2" xfId="8290" xr:uid="{EE3AB743-8615-48FA-ABD6-13299DDBEEF9}"/>
    <cellStyle name="level1a 3 5 4 2 2 3" xfId="8289" xr:uid="{5DBE2942-BE02-464D-840D-7FEDAFA8E262}"/>
    <cellStyle name="level1a 3 5 4 2 3" xfId="1768" xr:uid="{00000000-0005-0000-0000-0000EB060000}"/>
    <cellStyle name="level1a 3 5 4 2 3 2" xfId="8291" xr:uid="{6A50EBB2-A6D2-4D69-B86D-2702FAAFB4B3}"/>
    <cellStyle name="level1a 3 5 4 2 4" xfId="8288" xr:uid="{0F3B8DC2-9D9B-4391-A4D0-9784173A7BCD}"/>
    <cellStyle name="level1a 3 5 4 3" xfId="1769" xr:uid="{00000000-0005-0000-0000-0000EC060000}"/>
    <cellStyle name="level1a 3 5 4 3 2" xfId="8292" xr:uid="{BF3B036B-30A3-4FC7-910E-5B6D2BC4A66A}"/>
    <cellStyle name="level1a 3 5 4 4" xfId="8287" xr:uid="{7A9DFB74-BFF8-48C9-B039-B1FD240D66D3}"/>
    <cellStyle name="level1a 3 5 5" xfId="1770" xr:uid="{00000000-0005-0000-0000-0000ED060000}"/>
    <cellStyle name="level1a 3 5 5 2" xfId="1771" xr:uid="{00000000-0005-0000-0000-0000EE060000}"/>
    <cellStyle name="level1a 3 5 5 2 2" xfId="1772" xr:uid="{00000000-0005-0000-0000-0000EF060000}"/>
    <cellStyle name="level1a 3 5 5 2 2 2" xfId="8295" xr:uid="{513C2360-81E5-41D3-9205-ADD5C12B0D30}"/>
    <cellStyle name="level1a 3 5 5 2 3" xfId="8294" xr:uid="{111063FB-E153-4E56-AD77-89C07371BDFE}"/>
    <cellStyle name="level1a 3 5 5 3" xfId="1773" xr:uid="{00000000-0005-0000-0000-0000F0060000}"/>
    <cellStyle name="level1a 3 5 5 3 2" xfId="8296" xr:uid="{50D4A4DD-FBAD-4492-A02A-063FEDA68EAF}"/>
    <cellStyle name="level1a 3 5 5 4" xfId="8293" xr:uid="{FBACC6F6-3E25-4F71-A3D4-72454DDB10B5}"/>
    <cellStyle name="level1a 3 5 6" xfId="1774" xr:uid="{00000000-0005-0000-0000-0000F1060000}"/>
    <cellStyle name="level1a 3 5 6 2" xfId="8297" xr:uid="{57C7342E-0C9B-4746-B866-265FF8FC167E}"/>
    <cellStyle name="level1a 3 5 7" xfId="8274" xr:uid="{8D369238-B3EC-4AD0-B773-E58DDDD63F08}"/>
    <cellStyle name="level1a 3 6" xfId="1775" xr:uid="{00000000-0005-0000-0000-0000F2060000}"/>
    <cellStyle name="level1a 3 6 2" xfId="1776" xr:uid="{00000000-0005-0000-0000-0000F3060000}"/>
    <cellStyle name="level1a 3 6 2 2" xfId="1777" xr:uid="{00000000-0005-0000-0000-0000F4060000}"/>
    <cellStyle name="level1a 3 6 2 2 2" xfId="1778" xr:uid="{00000000-0005-0000-0000-0000F5060000}"/>
    <cellStyle name="level1a 3 6 2 2 2 2" xfId="8301" xr:uid="{AB877713-9B20-4BD7-AEB6-20806645607E}"/>
    <cellStyle name="level1a 3 6 2 2 3" xfId="8300" xr:uid="{37F5AC17-C383-4F9A-9246-E48CEAF7B8CA}"/>
    <cellStyle name="level1a 3 6 2 3" xfId="1779" xr:uid="{00000000-0005-0000-0000-0000F6060000}"/>
    <cellStyle name="level1a 3 6 2 3 2" xfId="8302" xr:uid="{14641AEC-C780-424E-9303-8B4D5E1B3F7D}"/>
    <cellStyle name="level1a 3 6 2 4" xfId="8299" xr:uid="{C50A7D15-3179-46CB-ABC3-B44F100DCBFB}"/>
    <cellStyle name="level1a 3 6 3" xfId="1780" xr:uid="{00000000-0005-0000-0000-0000F7060000}"/>
    <cellStyle name="level1a 3 6 3 2" xfId="8303" xr:uid="{FEA5232D-2240-4987-9833-586EDE68F9B5}"/>
    <cellStyle name="level1a 3 6 4" xfId="8298" xr:uid="{8BF786AD-CB55-4190-96CA-31595BE249F6}"/>
    <cellStyle name="level1a 3 7" xfId="1781" xr:uid="{00000000-0005-0000-0000-0000F8060000}"/>
    <cellStyle name="level1a 3 7 2" xfId="1782" xr:uid="{00000000-0005-0000-0000-0000F9060000}"/>
    <cellStyle name="level1a 3 7 2 2" xfId="1783" xr:uid="{00000000-0005-0000-0000-0000FA060000}"/>
    <cellStyle name="level1a 3 7 2 2 2" xfId="8306" xr:uid="{5968FBCD-8CB0-41A8-A4B8-1BE3AC6B7B0A}"/>
    <cellStyle name="level1a 3 7 2 3" xfId="8305" xr:uid="{2AF80EAC-AB3F-4A83-8724-C3B3CE9DEF5C}"/>
    <cellStyle name="level1a 3 7 3" xfId="1784" xr:uid="{00000000-0005-0000-0000-0000FB060000}"/>
    <cellStyle name="level1a 3 7 3 2" xfId="8307" xr:uid="{8397A8C2-56FF-4C93-BFFD-E95783F57365}"/>
    <cellStyle name="level1a 3 7 4" xfId="8304" xr:uid="{374381FF-63EE-4BBA-AC76-9A0BC42C3E8A}"/>
    <cellStyle name="level1a 3 8" xfId="1785" xr:uid="{00000000-0005-0000-0000-0000FC060000}"/>
    <cellStyle name="level1a 3 8 2" xfId="8308" xr:uid="{BFBC298D-3F55-4BB8-95E8-6A305BDD8581}"/>
    <cellStyle name="level1a 3 9" xfId="6449" xr:uid="{97FC6581-EC13-4331-9E99-68D59688CBF3}"/>
    <cellStyle name="level1a 4" xfId="1786" xr:uid="{00000000-0005-0000-0000-0000FD060000}"/>
    <cellStyle name="level1a 4 2" xfId="1787" xr:uid="{00000000-0005-0000-0000-0000FE060000}"/>
    <cellStyle name="level1a 4 2 2" xfId="1788" xr:uid="{00000000-0005-0000-0000-0000FF060000}"/>
    <cellStyle name="level1a 4 2 2 2" xfId="1789" xr:uid="{00000000-0005-0000-0000-000000070000}"/>
    <cellStyle name="level1a 4 2 2 2 2" xfId="1790" xr:uid="{00000000-0005-0000-0000-000001070000}"/>
    <cellStyle name="level1a 4 2 2 2 2 2" xfId="1791" xr:uid="{00000000-0005-0000-0000-000002070000}"/>
    <cellStyle name="level1a 4 2 2 2 2 2 2" xfId="8314" xr:uid="{C93422D5-6800-4C26-BA1E-42E14593D28D}"/>
    <cellStyle name="level1a 4 2 2 2 2 3" xfId="8313" xr:uid="{A437F9E0-5DFA-4EE7-98E8-242AA46036C4}"/>
    <cellStyle name="level1a 4 2 2 2 3" xfId="1792" xr:uid="{00000000-0005-0000-0000-000003070000}"/>
    <cellStyle name="level1a 4 2 2 2 3 2" xfId="8315" xr:uid="{F85B2D6C-CD10-4F79-A92C-EE34A3125583}"/>
    <cellStyle name="level1a 4 2 2 2 4" xfId="8312" xr:uid="{D37D5539-0D2C-4BDD-94F3-03284D072342}"/>
    <cellStyle name="level1a 4 2 2 3" xfId="1793" xr:uid="{00000000-0005-0000-0000-000004070000}"/>
    <cellStyle name="level1a 4 2 2 3 2" xfId="8316" xr:uid="{1E339C94-28CA-4CFD-96C9-2E8BA274B2FE}"/>
    <cellStyle name="level1a 4 2 2 4" xfId="8311" xr:uid="{765AED8B-21E3-4F7A-9EC0-811C409DA14D}"/>
    <cellStyle name="level1a 4 2 3" xfId="1794" xr:uid="{00000000-0005-0000-0000-000005070000}"/>
    <cellStyle name="level1a 4 2 3 2" xfId="1795" xr:uid="{00000000-0005-0000-0000-000006070000}"/>
    <cellStyle name="level1a 4 2 3 2 2" xfId="1796" xr:uid="{00000000-0005-0000-0000-000007070000}"/>
    <cellStyle name="level1a 4 2 3 2 2 2" xfId="1797" xr:uid="{00000000-0005-0000-0000-000008070000}"/>
    <cellStyle name="level1a 4 2 3 2 2 2 2" xfId="8320" xr:uid="{DF6D8183-B041-406E-9D66-AF082D7C88DD}"/>
    <cellStyle name="level1a 4 2 3 2 2 3" xfId="8319" xr:uid="{D210B5E8-4CD7-4373-A3F8-6CFA32E9C7D6}"/>
    <cellStyle name="level1a 4 2 3 2 3" xfId="1798" xr:uid="{00000000-0005-0000-0000-000009070000}"/>
    <cellStyle name="level1a 4 2 3 2 3 2" xfId="8321" xr:uid="{64492982-CCB0-419C-93D9-7CFFAD5B6E6D}"/>
    <cellStyle name="level1a 4 2 3 2 4" xfId="8318" xr:uid="{104B9C7E-90B9-4AA3-AA48-D947840527F3}"/>
    <cellStyle name="level1a 4 2 3 3" xfId="1799" xr:uid="{00000000-0005-0000-0000-00000A070000}"/>
    <cellStyle name="level1a 4 2 3 3 2" xfId="8322" xr:uid="{A96BFADD-3E8A-44C8-B5AE-8F10C2597711}"/>
    <cellStyle name="level1a 4 2 3 4" xfId="8317" xr:uid="{D3711D39-5299-40BA-85D2-79471CBFABC1}"/>
    <cellStyle name="level1a 4 2 4" xfId="1800" xr:uid="{00000000-0005-0000-0000-00000B070000}"/>
    <cellStyle name="level1a 4 2 4 2" xfId="1801" xr:uid="{00000000-0005-0000-0000-00000C070000}"/>
    <cellStyle name="level1a 4 2 4 2 2" xfId="1802" xr:uid="{00000000-0005-0000-0000-00000D070000}"/>
    <cellStyle name="level1a 4 2 4 2 2 2" xfId="8325" xr:uid="{CFD170F6-CC6C-4352-8F4A-3E5FF2A53B10}"/>
    <cellStyle name="level1a 4 2 4 2 3" xfId="8324" xr:uid="{0D8F7870-BB7F-4C3D-B395-8FE0D00AF505}"/>
    <cellStyle name="level1a 4 2 4 3" xfId="1803" xr:uid="{00000000-0005-0000-0000-00000E070000}"/>
    <cellStyle name="level1a 4 2 4 3 2" xfId="8326" xr:uid="{04F30650-A3BB-491A-B7F9-B0BBFBF493A4}"/>
    <cellStyle name="level1a 4 2 4 4" xfId="8323" xr:uid="{FF4CD45A-7D55-46CC-8110-E8448E6E70C2}"/>
    <cellStyle name="level1a 4 2 5" xfId="1804" xr:uid="{00000000-0005-0000-0000-00000F070000}"/>
    <cellStyle name="level1a 4 2 5 2" xfId="8327" xr:uid="{7414306E-DB8A-4CF5-92AE-23EBBA801B6D}"/>
    <cellStyle name="level1a 4 2 6" xfId="8310" xr:uid="{6778465F-D02A-41D6-AD2B-33BC37D0E89A}"/>
    <cellStyle name="level1a 4 3" xfId="1805" xr:uid="{00000000-0005-0000-0000-000010070000}"/>
    <cellStyle name="level1a 4 3 2" xfId="1806" xr:uid="{00000000-0005-0000-0000-000011070000}"/>
    <cellStyle name="level1a 4 3 2 2" xfId="1807" xr:uid="{00000000-0005-0000-0000-000012070000}"/>
    <cellStyle name="level1a 4 3 2 2 2" xfId="1808" xr:uid="{00000000-0005-0000-0000-000013070000}"/>
    <cellStyle name="level1a 4 3 2 2 2 2" xfId="1809" xr:uid="{00000000-0005-0000-0000-000014070000}"/>
    <cellStyle name="level1a 4 3 2 2 2 2 2" xfId="8332" xr:uid="{54F07F1E-6833-4118-BC61-54710EF00D4C}"/>
    <cellStyle name="level1a 4 3 2 2 2 3" xfId="8331" xr:uid="{B0147039-0880-437A-9429-F45945F41D7A}"/>
    <cellStyle name="level1a 4 3 2 2 3" xfId="1810" xr:uid="{00000000-0005-0000-0000-000015070000}"/>
    <cellStyle name="level1a 4 3 2 2 3 2" xfId="8333" xr:uid="{B926127C-296F-472F-B570-AFB742B5F9A6}"/>
    <cellStyle name="level1a 4 3 2 2 4" xfId="8330" xr:uid="{FBB6CF5C-8F36-4214-9965-57845BBF3884}"/>
    <cellStyle name="level1a 4 3 2 3" xfId="1811" xr:uid="{00000000-0005-0000-0000-000016070000}"/>
    <cellStyle name="level1a 4 3 2 3 2" xfId="8334" xr:uid="{71FE5AED-0955-4122-A8CC-F001DAD31D41}"/>
    <cellStyle name="level1a 4 3 2 4" xfId="8329" xr:uid="{58C33DB8-58A6-4761-B34C-86610BB66442}"/>
    <cellStyle name="level1a 4 3 3" xfId="1812" xr:uid="{00000000-0005-0000-0000-000017070000}"/>
    <cellStyle name="level1a 4 3 3 2" xfId="1813" xr:uid="{00000000-0005-0000-0000-000018070000}"/>
    <cellStyle name="level1a 4 3 3 2 2" xfId="1814" xr:uid="{00000000-0005-0000-0000-000019070000}"/>
    <cellStyle name="level1a 4 3 3 2 2 2" xfId="1815" xr:uid="{00000000-0005-0000-0000-00001A070000}"/>
    <cellStyle name="level1a 4 3 3 2 2 2 2" xfId="8338" xr:uid="{DE70A9B9-B31D-4BA5-8AAF-DB0F5BD2E600}"/>
    <cellStyle name="level1a 4 3 3 2 2 3" xfId="8337" xr:uid="{0C1D65F5-859E-4ED8-81BF-193649424F43}"/>
    <cellStyle name="level1a 4 3 3 2 3" xfId="1816" xr:uid="{00000000-0005-0000-0000-00001B070000}"/>
    <cellStyle name="level1a 4 3 3 2 3 2" xfId="8339" xr:uid="{E69450EB-2767-4E4B-960A-38E84E1F9F23}"/>
    <cellStyle name="level1a 4 3 3 2 4" xfId="8336" xr:uid="{FAB2A853-A2B5-4EF1-9048-FB7C6A23CA52}"/>
    <cellStyle name="level1a 4 3 3 3" xfId="1817" xr:uid="{00000000-0005-0000-0000-00001C070000}"/>
    <cellStyle name="level1a 4 3 3 3 2" xfId="8340" xr:uid="{8A07AE78-D8D9-483D-94B2-7A63B94D8E98}"/>
    <cellStyle name="level1a 4 3 3 4" xfId="8335" xr:uid="{3EEB5F8C-2E21-4F81-AA7B-657799E46E3A}"/>
    <cellStyle name="level1a 4 3 4" xfId="1818" xr:uid="{00000000-0005-0000-0000-00001D070000}"/>
    <cellStyle name="level1a 4 3 4 2" xfId="1819" xr:uid="{00000000-0005-0000-0000-00001E070000}"/>
    <cellStyle name="level1a 4 3 4 2 2" xfId="1820" xr:uid="{00000000-0005-0000-0000-00001F070000}"/>
    <cellStyle name="level1a 4 3 4 2 2 2" xfId="8343" xr:uid="{D533BBA5-E2D7-482C-B1C1-368A092533B7}"/>
    <cellStyle name="level1a 4 3 4 2 3" xfId="8342" xr:uid="{50CB65FB-15FE-40DE-8398-9B6881CE995A}"/>
    <cellStyle name="level1a 4 3 4 3" xfId="1821" xr:uid="{00000000-0005-0000-0000-000020070000}"/>
    <cellStyle name="level1a 4 3 4 3 2" xfId="8344" xr:uid="{B00D7791-EF4A-43B6-96E1-425FA7738335}"/>
    <cellStyle name="level1a 4 3 4 4" xfId="8341" xr:uid="{2777B074-7FB7-4DF4-9AA3-F1BB76142CB8}"/>
    <cellStyle name="level1a 4 3 5" xfId="1822" xr:uid="{00000000-0005-0000-0000-000021070000}"/>
    <cellStyle name="level1a 4 3 5 2" xfId="8345" xr:uid="{3C5656B7-3D82-4E16-8605-4375F505202B}"/>
    <cellStyle name="level1a 4 3 6" xfId="8328" xr:uid="{B2E798EC-EEF5-4AB7-ADA0-32D5589541AA}"/>
    <cellStyle name="level1a 4 4" xfId="1823" xr:uid="{00000000-0005-0000-0000-000022070000}"/>
    <cellStyle name="level1a 4 4 2" xfId="1824" xr:uid="{00000000-0005-0000-0000-000023070000}"/>
    <cellStyle name="level1a 4 4 2 2" xfId="1825" xr:uid="{00000000-0005-0000-0000-000024070000}"/>
    <cellStyle name="level1a 4 4 2 2 2" xfId="1826" xr:uid="{00000000-0005-0000-0000-000025070000}"/>
    <cellStyle name="level1a 4 4 2 2 2 2" xfId="1827" xr:uid="{00000000-0005-0000-0000-000026070000}"/>
    <cellStyle name="level1a 4 4 2 2 2 2 2" xfId="8350" xr:uid="{67854102-D1FC-4AB1-9755-2061F1287C04}"/>
    <cellStyle name="level1a 4 4 2 2 2 3" xfId="8349" xr:uid="{17D1E79E-F2AF-4FBE-BD96-4E4CEE2DF6C0}"/>
    <cellStyle name="level1a 4 4 2 2 3" xfId="1828" xr:uid="{00000000-0005-0000-0000-000027070000}"/>
    <cellStyle name="level1a 4 4 2 2 3 2" xfId="8351" xr:uid="{8342CE94-5844-4839-873D-9267F4F1B9E4}"/>
    <cellStyle name="level1a 4 4 2 2 4" xfId="8348" xr:uid="{F3041DE2-4695-4590-854E-73D361897A8D}"/>
    <cellStyle name="level1a 4 4 2 3" xfId="1829" xr:uid="{00000000-0005-0000-0000-000028070000}"/>
    <cellStyle name="level1a 4 4 2 3 2" xfId="8352" xr:uid="{3AF09FB1-771A-4692-AA67-BD1996C3B2A3}"/>
    <cellStyle name="level1a 4 4 2 4" xfId="8347" xr:uid="{C73FD63F-B4FB-48A0-AA95-F0D84B806E53}"/>
    <cellStyle name="level1a 4 4 3" xfId="1830" xr:uid="{00000000-0005-0000-0000-000029070000}"/>
    <cellStyle name="level1a 4 4 3 2" xfId="1831" xr:uid="{00000000-0005-0000-0000-00002A070000}"/>
    <cellStyle name="level1a 4 4 3 2 2" xfId="1832" xr:uid="{00000000-0005-0000-0000-00002B070000}"/>
    <cellStyle name="level1a 4 4 3 2 2 2" xfId="1833" xr:uid="{00000000-0005-0000-0000-00002C070000}"/>
    <cellStyle name="level1a 4 4 3 2 2 2 2" xfId="8356" xr:uid="{71B9143E-AB2F-4F60-B325-2EF43CE1A0FB}"/>
    <cellStyle name="level1a 4 4 3 2 2 3" xfId="8355" xr:uid="{7597ABE9-20B7-43A6-A475-AD83216582BB}"/>
    <cellStyle name="level1a 4 4 3 2 3" xfId="1834" xr:uid="{00000000-0005-0000-0000-00002D070000}"/>
    <cellStyle name="level1a 4 4 3 2 3 2" xfId="8357" xr:uid="{78B830B9-48DE-4DB2-9016-7B0B5B5E4699}"/>
    <cellStyle name="level1a 4 4 3 2 4" xfId="8354" xr:uid="{C8A66C90-0639-4D6B-8B17-FF689027A561}"/>
    <cellStyle name="level1a 4 4 3 3" xfId="1835" xr:uid="{00000000-0005-0000-0000-00002E070000}"/>
    <cellStyle name="level1a 4 4 3 3 2" xfId="8358" xr:uid="{53F88FC8-4074-4119-9962-1B89327AB3B2}"/>
    <cellStyle name="level1a 4 4 3 4" xfId="8353" xr:uid="{110C6015-A31E-4F23-9E26-A3B5085C7712}"/>
    <cellStyle name="level1a 4 4 4" xfId="1836" xr:uid="{00000000-0005-0000-0000-00002F070000}"/>
    <cellStyle name="level1a 4 4 4 2" xfId="1837" xr:uid="{00000000-0005-0000-0000-000030070000}"/>
    <cellStyle name="level1a 4 4 4 2 2" xfId="1838" xr:uid="{00000000-0005-0000-0000-000031070000}"/>
    <cellStyle name="level1a 4 4 4 2 2 2" xfId="1839" xr:uid="{00000000-0005-0000-0000-000032070000}"/>
    <cellStyle name="level1a 4 4 4 2 2 2 2" xfId="8362" xr:uid="{B3B16671-3895-4FA3-9672-BD9B09D8991D}"/>
    <cellStyle name="level1a 4 4 4 2 2 3" xfId="8361" xr:uid="{70B05478-B8FE-4F4C-BD13-1334A4A498CF}"/>
    <cellStyle name="level1a 4 4 4 2 3" xfId="1840" xr:uid="{00000000-0005-0000-0000-000033070000}"/>
    <cellStyle name="level1a 4 4 4 2 3 2" xfId="8363" xr:uid="{52E3A395-B8F8-4CF6-A6D0-761739E2B907}"/>
    <cellStyle name="level1a 4 4 4 2 4" xfId="8360" xr:uid="{EC657DD6-C229-4E0C-8768-6AFEC5D6C540}"/>
    <cellStyle name="level1a 4 4 4 3" xfId="1841" xr:uid="{00000000-0005-0000-0000-000034070000}"/>
    <cellStyle name="level1a 4 4 4 3 2" xfId="8364" xr:uid="{CFE1BA7A-121D-44C4-87E4-B677DB6AC6CF}"/>
    <cellStyle name="level1a 4 4 4 4" xfId="8359" xr:uid="{D608E4AC-BD5D-40AE-ABBA-694C58D3DA2D}"/>
    <cellStyle name="level1a 4 4 5" xfId="1842" xr:uid="{00000000-0005-0000-0000-000035070000}"/>
    <cellStyle name="level1a 4 4 5 2" xfId="1843" xr:uid="{00000000-0005-0000-0000-000036070000}"/>
    <cellStyle name="level1a 4 4 5 2 2" xfId="1844" xr:uid="{00000000-0005-0000-0000-000037070000}"/>
    <cellStyle name="level1a 4 4 5 2 2 2" xfId="8367" xr:uid="{FAE9A69C-32BF-4849-B787-75FC8852300F}"/>
    <cellStyle name="level1a 4 4 5 2 3" xfId="8366" xr:uid="{52A2D48A-76C2-4E5F-83AC-2EAD492A0107}"/>
    <cellStyle name="level1a 4 4 5 3" xfId="1845" xr:uid="{00000000-0005-0000-0000-000038070000}"/>
    <cellStyle name="level1a 4 4 5 3 2" xfId="8368" xr:uid="{FA0E7007-7164-4CD6-8B2B-D978482503CE}"/>
    <cellStyle name="level1a 4 4 5 4" xfId="8365" xr:uid="{2FC4BB07-C544-478A-AD37-B6E406608B40}"/>
    <cellStyle name="level1a 4 4 6" xfId="1846" xr:uid="{00000000-0005-0000-0000-000039070000}"/>
    <cellStyle name="level1a 4 4 6 2" xfId="8369" xr:uid="{D4BC2855-4726-4503-B129-33DA9309930C}"/>
    <cellStyle name="level1a 4 4 7" xfId="8346" xr:uid="{E34F7C7A-5398-4603-B7C6-18A55BAF1F7C}"/>
    <cellStyle name="level1a 4 5" xfId="1847" xr:uid="{00000000-0005-0000-0000-00003A070000}"/>
    <cellStyle name="level1a 4 5 2" xfId="1848" xr:uid="{00000000-0005-0000-0000-00003B070000}"/>
    <cellStyle name="level1a 4 5 2 2" xfId="1849" xr:uid="{00000000-0005-0000-0000-00003C070000}"/>
    <cellStyle name="level1a 4 5 2 2 2" xfId="1850" xr:uid="{00000000-0005-0000-0000-00003D070000}"/>
    <cellStyle name="level1a 4 5 2 2 2 2" xfId="8373" xr:uid="{B725D95F-DBB3-4A6B-97DC-012AF0A0828A}"/>
    <cellStyle name="level1a 4 5 2 2 3" xfId="8372" xr:uid="{1303B757-1D41-4A93-90CD-57ECD28297F2}"/>
    <cellStyle name="level1a 4 5 2 3" xfId="1851" xr:uid="{00000000-0005-0000-0000-00003E070000}"/>
    <cellStyle name="level1a 4 5 2 3 2" xfId="8374" xr:uid="{22C95147-4978-41CA-9869-3D2F4545C62C}"/>
    <cellStyle name="level1a 4 5 2 4" xfId="8371" xr:uid="{A37C30FA-5F91-48D6-A4E5-89107A6AB5CB}"/>
    <cellStyle name="level1a 4 5 3" xfId="1852" xr:uid="{00000000-0005-0000-0000-00003F070000}"/>
    <cellStyle name="level1a 4 5 3 2" xfId="8375" xr:uid="{53042F02-C803-47DF-A8A7-BAC43D70C4AC}"/>
    <cellStyle name="level1a 4 5 4" xfId="8370" xr:uid="{640AB950-B9EB-41E3-A841-EC6C10682461}"/>
    <cellStyle name="level1a 4 6" xfId="1853" xr:uid="{00000000-0005-0000-0000-000040070000}"/>
    <cellStyle name="level1a 4 6 2" xfId="1854" xr:uid="{00000000-0005-0000-0000-000041070000}"/>
    <cellStyle name="level1a 4 6 2 2" xfId="1855" xr:uid="{00000000-0005-0000-0000-000042070000}"/>
    <cellStyle name="level1a 4 6 2 2 2" xfId="8378" xr:uid="{FFF279E3-884F-4215-9B40-76FADEA29DFB}"/>
    <cellStyle name="level1a 4 6 2 3" xfId="8377" xr:uid="{9C7AA3D6-A269-420E-BADD-2DA6543F9BAD}"/>
    <cellStyle name="level1a 4 6 3" xfId="1856" xr:uid="{00000000-0005-0000-0000-000043070000}"/>
    <cellStyle name="level1a 4 6 3 2" xfId="8379" xr:uid="{E9B77514-C5CA-457A-8C87-35BABF965DD1}"/>
    <cellStyle name="level1a 4 6 4" xfId="8376" xr:uid="{0A093F22-1D95-43DC-B428-BAF699C5029E}"/>
    <cellStyle name="level1a 4 7" xfId="1857" xr:uid="{00000000-0005-0000-0000-000044070000}"/>
    <cellStyle name="level1a 4 7 2" xfId="8380" xr:uid="{21C0040B-89D5-4CBF-B1D9-B0CA31633669}"/>
    <cellStyle name="level1a 4 8" xfId="8309" xr:uid="{8D2DEEB6-0313-451D-9412-76CEE6F3747D}"/>
    <cellStyle name="level1a 5" xfId="1858" xr:uid="{00000000-0005-0000-0000-000045070000}"/>
    <cellStyle name="level1a 5 2" xfId="1859" xr:uid="{00000000-0005-0000-0000-000046070000}"/>
    <cellStyle name="level1a 5 2 2" xfId="1860" xr:uid="{00000000-0005-0000-0000-000047070000}"/>
    <cellStyle name="level1a 5 2 2 2" xfId="1861" xr:uid="{00000000-0005-0000-0000-000048070000}"/>
    <cellStyle name="level1a 5 2 2 2 2" xfId="1862" xr:uid="{00000000-0005-0000-0000-000049070000}"/>
    <cellStyle name="level1a 5 2 2 2 2 2" xfId="8385" xr:uid="{41100286-1BC7-49CA-8FEF-EB198BED2EDC}"/>
    <cellStyle name="level1a 5 2 2 2 3" xfId="8384" xr:uid="{ABE7CE3A-9E5C-400B-8AC4-9F945D75377C}"/>
    <cellStyle name="level1a 5 2 2 3" xfId="1863" xr:uid="{00000000-0005-0000-0000-00004A070000}"/>
    <cellStyle name="level1a 5 2 2 3 2" xfId="8386" xr:uid="{EB4E8C3F-C985-4A88-8195-4472A4AB6B5C}"/>
    <cellStyle name="level1a 5 2 2 4" xfId="8383" xr:uid="{5CCEBA0B-031C-4DD6-BB10-1B4D879827F8}"/>
    <cellStyle name="level1a 5 2 3" xfId="1864" xr:uid="{00000000-0005-0000-0000-00004B070000}"/>
    <cellStyle name="level1a 5 2 3 2" xfId="8387" xr:uid="{D92CFF40-0F66-49EF-B237-45A0F489E894}"/>
    <cellStyle name="level1a 5 2 4" xfId="8382" xr:uid="{8AFFE6EF-DF36-4592-A992-BB726189FC81}"/>
    <cellStyle name="level1a 5 3" xfId="1865" xr:uid="{00000000-0005-0000-0000-00004C070000}"/>
    <cellStyle name="level1a 5 3 2" xfId="1866" xr:uid="{00000000-0005-0000-0000-00004D070000}"/>
    <cellStyle name="level1a 5 3 2 2" xfId="1867" xr:uid="{00000000-0005-0000-0000-00004E070000}"/>
    <cellStyle name="level1a 5 3 2 2 2" xfId="1868" xr:uid="{00000000-0005-0000-0000-00004F070000}"/>
    <cellStyle name="level1a 5 3 2 2 2 2" xfId="8391" xr:uid="{90759E7D-16FB-49E8-A43D-BFD78EA49AFF}"/>
    <cellStyle name="level1a 5 3 2 2 3" xfId="8390" xr:uid="{CFEF5F11-1928-41EA-A1D6-7998976F857D}"/>
    <cellStyle name="level1a 5 3 2 3" xfId="1869" xr:uid="{00000000-0005-0000-0000-000050070000}"/>
    <cellStyle name="level1a 5 3 2 3 2" xfId="8392" xr:uid="{377E321A-9C1C-4AC3-824B-DCCFBE0B8A02}"/>
    <cellStyle name="level1a 5 3 2 4" xfId="8389" xr:uid="{59ECBE81-D548-4230-AB05-2EE79B4EB42A}"/>
    <cellStyle name="level1a 5 3 3" xfId="1870" xr:uid="{00000000-0005-0000-0000-000051070000}"/>
    <cellStyle name="level1a 5 3 3 2" xfId="8393" xr:uid="{DA247751-70AD-49B0-A99B-3D6F8E4652D2}"/>
    <cellStyle name="level1a 5 3 4" xfId="8388" xr:uid="{9763A96A-C5EA-42FA-A845-952D903510B5}"/>
    <cellStyle name="level1a 5 4" xfId="1871" xr:uid="{00000000-0005-0000-0000-000052070000}"/>
    <cellStyle name="level1a 5 4 2" xfId="1872" xr:uid="{00000000-0005-0000-0000-000053070000}"/>
    <cellStyle name="level1a 5 4 2 2" xfId="1873" xr:uid="{00000000-0005-0000-0000-000054070000}"/>
    <cellStyle name="level1a 5 4 2 2 2" xfId="8396" xr:uid="{FF3664CD-51C6-49F7-B9C4-9B1428A4A142}"/>
    <cellStyle name="level1a 5 4 2 3" xfId="8395" xr:uid="{6200FAA0-E5AB-43A3-B477-A1C1CDB96BF5}"/>
    <cellStyle name="level1a 5 4 3" xfId="1874" xr:uid="{00000000-0005-0000-0000-000055070000}"/>
    <cellStyle name="level1a 5 4 3 2" xfId="8397" xr:uid="{55C0CC57-C365-4458-92FC-051099DCB325}"/>
    <cellStyle name="level1a 5 4 4" xfId="8394" xr:uid="{350F8C98-BD60-40B0-A388-5C857A085355}"/>
    <cellStyle name="level1a 5 5" xfId="1875" xr:uid="{00000000-0005-0000-0000-000056070000}"/>
    <cellStyle name="level1a 5 5 2" xfId="8398" xr:uid="{459FCEF7-EAF2-4C70-B930-58FF2FCD410A}"/>
    <cellStyle name="level1a 5 6" xfId="8381" xr:uid="{E00C4EA5-06AF-4D0D-A947-F49869A2C53C}"/>
    <cellStyle name="level1a 6" xfId="1876" xr:uid="{00000000-0005-0000-0000-000057070000}"/>
    <cellStyle name="level1a 6 2" xfId="1877" xr:uid="{00000000-0005-0000-0000-000058070000}"/>
    <cellStyle name="level1a 6 2 2" xfId="1878" xr:uid="{00000000-0005-0000-0000-000059070000}"/>
    <cellStyle name="level1a 6 2 2 2" xfId="1879" xr:uid="{00000000-0005-0000-0000-00005A070000}"/>
    <cellStyle name="level1a 6 2 2 2 2" xfId="8402" xr:uid="{77E386F3-34D9-42E0-8A3F-2E2A516A6BE3}"/>
    <cellStyle name="level1a 6 2 2 3" xfId="8401" xr:uid="{D75BC9DF-6539-4CA4-A2D9-DFF5720F7E64}"/>
    <cellStyle name="level1a 6 2 3" xfId="1880" xr:uid="{00000000-0005-0000-0000-00005B070000}"/>
    <cellStyle name="level1a 6 2 3 2" xfId="8403" xr:uid="{C91427E4-3B9D-4C86-948C-C4C2834C63EA}"/>
    <cellStyle name="level1a 6 2 4" xfId="8400" xr:uid="{0DDBFBF8-8B8A-4315-8A09-323FD79C0A23}"/>
    <cellStyle name="level1a 6 3" xfId="1881" xr:uid="{00000000-0005-0000-0000-00005C070000}"/>
    <cellStyle name="level1a 6 3 2" xfId="8404" xr:uid="{5BD97002-15DA-4928-8E18-8857DB999CCC}"/>
    <cellStyle name="level1a 6 4" xfId="8399" xr:uid="{20A4D013-1E15-45EB-B15F-6779D637FE94}"/>
    <cellStyle name="level1a 7" xfId="1882" xr:uid="{00000000-0005-0000-0000-00005D070000}"/>
    <cellStyle name="level1a 7 2" xfId="1883" xr:uid="{00000000-0005-0000-0000-00005E070000}"/>
    <cellStyle name="level1a 7 2 2" xfId="1884" xr:uid="{00000000-0005-0000-0000-00005F070000}"/>
    <cellStyle name="level1a 7 2 2 2" xfId="1885" xr:uid="{00000000-0005-0000-0000-000060070000}"/>
    <cellStyle name="level1a 7 2 2 2 2" xfId="8408" xr:uid="{7B6F6481-117B-40B2-BFC3-A30DD37D4408}"/>
    <cellStyle name="level1a 7 2 2 3" xfId="8407" xr:uid="{CCB2E7CA-A336-4AFC-91DE-472E620C67E5}"/>
    <cellStyle name="level1a 7 2 3" xfId="1886" xr:uid="{00000000-0005-0000-0000-000061070000}"/>
    <cellStyle name="level1a 7 2 3 2" xfId="8409" xr:uid="{CC2F87EE-6AC1-47A9-88E3-EF03061C6A52}"/>
    <cellStyle name="level1a 7 2 4" xfId="8406" xr:uid="{2EC52538-72DF-414F-82E0-9BB35EE27B9C}"/>
    <cellStyle name="level1a 7 3" xfId="1887" xr:uid="{00000000-0005-0000-0000-000062070000}"/>
    <cellStyle name="level1a 7 3 2" xfId="8410" xr:uid="{09B99AD7-0C55-4DD4-8EA3-81D106D3A2DC}"/>
    <cellStyle name="level1a 7 4" xfId="8405" xr:uid="{63036520-C3EF-4768-9BB0-E7959B78CFF7}"/>
    <cellStyle name="level1a 8" xfId="1888" xr:uid="{00000000-0005-0000-0000-000063070000}"/>
    <cellStyle name="level1a 8 2" xfId="1889" xr:uid="{00000000-0005-0000-0000-000064070000}"/>
    <cellStyle name="level1a 8 2 2" xfId="1890" xr:uid="{00000000-0005-0000-0000-000065070000}"/>
    <cellStyle name="level1a 8 2 2 2" xfId="1891" xr:uid="{00000000-0005-0000-0000-000066070000}"/>
    <cellStyle name="level1a 8 2 2 2 2" xfId="8414" xr:uid="{48383742-AF8B-43AF-8456-15563FB9F8C8}"/>
    <cellStyle name="level1a 8 2 2 3" xfId="8413" xr:uid="{DDD26D80-97D1-4E19-B6E1-6717E50F6F42}"/>
    <cellStyle name="level1a 8 2 3" xfId="1892" xr:uid="{00000000-0005-0000-0000-000067070000}"/>
    <cellStyle name="level1a 8 2 3 2" xfId="8415" xr:uid="{C00313DD-9906-4348-B608-E5E86DD4BAAD}"/>
    <cellStyle name="level1a 8 2 4" xfId="8412" xr:uid="{21702FCC-541D-4312-B179-7309DD029968}"/>
    <cellStyle name="level1a 8 3" xfId="1893" xr:uid="{00000000-0005-0000-0000-000068070000}"/>
    <cellStyle name="level1a 8 3 2" xfId="8416" xr:uid="{E99FB34F-66ED-49B3-8D22-276D069B9C86}"/>
    <cellStyle name="level1a 8 4" xfId="8411" xr:uid="{55AE639A-E7FB-443F-A1C9-14927DD62627}"/>
    <cellStyle name="level1a 9" xfId="1894" xr:uid="{00000000-0005-0000-0000-000069070000}"/>
    <cellStyle name="level1a 9 2" xfId="1895" xr:uid="{00000000-0005-0000-0000-00006A070000}"/>
    <cellStyle name="level1a 9 2 2" xfId="1896" xr:uid="{00000000-0005-0000-0000-00006B070000}"/>
    <cellStyle name="level1a 9 2 2 2" xfId="1897" xr:uid="{00000000-0005-0000-0000-00006C070000}"/>
    <cellStyle name="level1a 9 2 2 2 2" xfId="8420" xr:uid="{9EA02915-F9C2-499C-A6E5-FAB2AEE0DEA3}"/>
    <cellStyle name="level1a 9 2 2 3" xfId="8419" xr:uid="{3DBEFD92-03F5-4BD3-A109-43DE4D3151B5}"/>
    <cellStyle name="level1a 9 2 3" xfId="1898" xr:uid="{00000000-0005-0000-0000-00006D070000}"/>
    <cellStyle name="level1a 9 2 3 2" xfId="8421" xr:uid="{F72D85CF-4DAB-490C-9906-E1D035856DDE}"/>
    <cellStyle name="level1a 9 2 4" xfId="8418" xr:uid="{11CB0EBA-4B35-4551-BB86-355BCBBBEB22}"/>
    <cellStyle name="level1a 9 3" xfId="1899" xr:uid="{00000000-0005-0000-0000-00006E070000}"/>
    <cellStyle name="level1a 9 3 2" xfId="8422" xr:uid="{DC0B4A0D-0D1D-40C0-932D-868EA72D406A}"/>
    <cellStyle name="level1a 9 4" xfId="8417" xr:uid="{63676F27-94E2-414E-93EF-A588B352747F}"/>
    <cellStyle name="level2" xfId="1900" xr:uid="{00000000-0005-0000-0000-00006F070000}"/>
    <cellStyle name="level2 10" xfId="6450" xr:uid="{E8435748-0E11-4682-A3DD-8C40FC66A840}"/>
    <cellStyle name="level2 2" xfId="1901" xr:uid="{00000000-0005-0000-0000-000070070000}"/>
    <cellStyle name="level2 2 2" xfId="1902" xr:uid="{00000000-0005-0000-0000-000071070000}"/>
    <cellStyle name="level2 2 2 2" xfId="1903" xr:uid="{00000000-0005-0000-0000-000072070000}"/>
    <cellStyle name="level2 2 2 2 2" xfId="8424" xr:uid="{89012AE5-714D-46D4-B3DF-CEA2BF04E86D}"/>
    <cellStyle name="level2 2 2 3" xfId="1904" xr:uid="{00000000-0005-0000-0000-000073070000}"/>
    <cellStyle name="level2 2 2 3 2" xfId="1905" xr:uid="{00000000-0005-0000-0000-000074070000}"/>
    <cellStyle name="level2 2 2 3 2 2" xfId="8426" xr:uid="{4F934FDA-ACEA-49FD-B30E-41B1956EFD94}"/>
    <cellStyle name="level2 2 2 3 3" xfId="8425" xr:uid="{2CB2E511-DA08-403F-A66E-2B0DE75DB4A2}"/>
    <cellStyle name="level2 2 2 4" xfId="8423" xr:uid="{AE58CE6F-8D85-4F11-87C8-7FF272B0DDDE}"/>
    <cellStyle name="level2 2 3" xfId="1906" xr:uid="{00000000-0005-0000-0000-000075070000}"/>
    <cellStyle name="level2 2 3 2" xfId="1907" xr:uid="{00000000-0005-0000-0000-000076070000}"/>
    <cellStyle name="level2 2 3 2 2" xfId="8428" xr:uid="{E1EBAF93-36CA-4330-BF1A-6CD9115E931F}"/>
    <cellStyle name="level2 2 3 3" xfId="8427" xr:uid="{73815D75-BCF2-4B02-B21C-7B3B1436F058}"/>
    <cellStyle name="level2 2 4" xfId="1908" xr:uid="{00000000-0005-0000-0000-000077070000}"/>
    <cellStyle name="level2 2 4 2" xfId="1909" xr:uid="{00000000-0005-0000-0000-000078070000}"/>
    <cellStyle name="level2 2 4 2 2" xfId="8430" xr:uid="{693351DB-7630-4C6D-AF14-438112926856}"/>
    <cellStyle name="level2 2 4 3" xfId="8429" xr:uid="{F61018C1-A217-480F-BD29-D64A1ECD7A43}"/>
    <cellStyle name="level2 2 5" xfId="1910" xr:uid="{00000000-0005-0000-0000-000079070000}"/>
    <cellStyle name="level2 2 5 2" xfId="1911" xr:uid="{00000000-0005-0000-0000-00007A070000}"/>
    <cellStyle name="level2 2 5 2 2" xfId="8432" xr:uid="{B17A63EC-41C5-4623-B4C6-09B0DF3C5416}"/>
    <cellStyle name="level2 2 5 3" xfId="8431" xr:uid="{6B921173-902B-433C-9665-4F43BFCEFCD1}"/>
    <cellStyle name="level2 2 6" xfId="1912" xr:uid="{00000000-0005-0000-0000-00007B070000}"/>
    <cellStyle name="level2 2 6 2" xfId="1913" xr:uid="{00000000-0005-0000-0000-00007C070000}"/>
    <cellStyle name="level2 2 6 2 2" xfId="8434" xr:uid="{7BD8D2C3-BF70-4DA9-B5A7-639BAC1DB425}"/>
    <cellStyle name="level2 2 6 3" xfId="8433" xr:uid="{F4ECEEE9-53BE-48C3-81D4-FF2809EAE8C4}"/>
    <cellStyle name="level2 2 7" xfId="1914" xr:uid="{00000000-0005-0000-0000-00007D070000}"/>
    <cellStyle name="level2 2 7 2" xfId="1915" xr:uid="{00000000-0005-0000-0000-00007E070000}"/>
    <cellStyle name="level2 2 7 2 2" xfId="8436" xr:uid="{540E77AA-05CC-45B2-8786-55CA58874B52}"/>
    <cellStyle name="level2 2 7 3" xfId="8435" xr:uid="{FBF39693-03AC-4177-A3AE-4F5D54A1D0BC}"/>
    <cellStyle name="level2 2 8" xfId="6451" xr:uid="{8C387D56-F43A-425E-8B63-B6C886247C1C}"/>
    <cellStyle name="level2 3" xfId="1916" xr:uid="{00000000-0005-0000-0000-00007F070000}"/>
    <cellStyle name="level2 3 2" xfId="6452" xr:uid="{EF264A7B-7AEC-4547-B0BB-8308D092DB30}"/>
    <cellStyle name="level2 4" xfId="1917" xr:uid="{00000000-0005-0000-0000-000080070000}"/>
    <cellStyle name="level2 4 2" xfId="8437" xr:uid="{382215DB-5B88-48BB-BA1E-12E4C551D045}"/>
    <cellStyle name="level2 5" xfId="1918" xr:uid="{00000000-0005-0000-0000-000081070000}"/>
    <cellStyle name="level2 5 2" xfId="8438" xr:uid="{DE158A97-0114-4B0B-A20F-2CC70013F6C8}"/>
    <cellStyle name="level2 6" xfId="1919" xr:uid="{00000000-0005-0000-0000-000082070000}"/>
    <cellStyle name="level2 6 2" xfId="8439" xr:uid="{ECDB5F2A-4244-45A3-B554-F21D6A1F28C4}"/>
    <cellStyle name="level2 7" xfId="1920" xr:uid="{00000000-0005-0000-0000-000083070000}"/>
    <cellStyle name="level2 7 2" xfId="8440" xr:uid="{EC0ECF2A-7D3A-45EF-8380-BD33ED0DDD53}"/>
    <cellStyle name="level2 8" xfId="1921" xr:uid="{00000000-0005-0000-0000-000084070000}"/>
    <cellStyle name="level2 8 2" xfId="8441" xr:uid="{848028FB-E960-454A-8563-FFCB9BDF812D}"/>
    <cellStyle name="level2 9" xfId="1922" xr:uid="{00000000-0005-0000-0000-000085070000}"/>
    <cellStyle name="level2 9 2" xfId="8442" xr:uid="{EE230CB8-4F4A-448D-81D2-F067D106A0FD}"/>
    <cellStyle name="level2a" xfId="1923" xr:uid="{00000000-0005-0000-0000-000086070000}"/>
    <cellStyle name="level2a 10" xfId="6453" xr:uid="{DC879394-1CEC-4B8D-93C7-ABF401B56BF9}"/>
    <cellStyle name="level2a 2" xfId="1924" xr:uid="{00000000-0005-0000-0000-000087070000}"/>
    <cellStyle name="level2a 2 2" xfId="1925" xr:uid="{00000000-0005-0000-0000-000088070000}"/>
    <cellStyle name="level2a 2 2 2" xfId="1926" xr:uid="{00000000-0005-0000-0000-000089070000}"/>
    <cellStyle name="level2a 2 2 2 2" xfId="8444" xr:uid="{26CC0BAA-CCCB-464C-8530-138D60463AB1}"/>
    <cellStyle name="level2a 2 2 3" xfId="1927" xr:uid="{00000000-0005-0000-0000-00008A070000}"/>
    <cellStyle name="level2a 2 2 3 2" xfId="1928" xr:uid="{00000000-0005-0000-0000-00008B070000}"/>
    <cellStyle name="level2a 2 2 3 2 2" xfId="8446" xr:uid="{76894FEB-6D5E-4A18-A099-F47C95F54B52}"/>
    <cellStyle name="level2a 2 2 3 3" xfId="8445" xr:uid="{E4BC9BF1-F8D5-4E62-A1A8-94CEE89D2C6B}"/>
    <cellStyle name="level2a 2 2 4" xfId="8443" xr:uid="{83B101E3-039C-4330-9DBC-BEC966FAFD63}"/>
    <cellStyle name="level2a 2 3" xfId="1929" xr:uid="{00000000-0005-0000-0000-00008C070000}"/>
    <cellStyle name="level2a 2 3 2" xfId="1930" xr:uid="{00000000-0005-0000-0000-00008D070000}"/>
    <cellStyle name="level2a 2 3 2 2" xfId="8448" xr:uid="{278135C2-23F2-427E-A243-4847D8344E2A}"/>
    <cellStyle name="level2a 2 3 3" xfId="8447" xr:uid="{B97D82D7-497D-43DF-8836-4E67188C8AC0}"/>
    <cellStyle name="level2a 2 4" xfId="1931" xr:uid="{00000000-0005-0000-0000-00008E070000}"/>
    <cellStyle name="level2a 2 4 2" xfId="1932" xr:uid="{00000000-0005-0000-0000-00008F070000}"/>
    <cellStyle name="level2a 2 4 2 2" xfId="8450" xr:uid="{F57D02E1-F3AA-4C48-B413-97078D563C1B}"/>
    <cellStyle name="level2a 2 4 3" xfId="8449" xr:uid="{25A55553-973D-4063-B4D1-C9B48C0233F6}"/>
    <cellStyle name="level2a 2 5" xfId="1933" xr:uid="{00000000-0005-0000-0000-000090070000}"/>
    <cellStyle name="level2a 2 5 2" xfId="1934" xr:uid="{00000000-0005-0000-0000-000091070000}"/>
    <cellStyle name="level2a 2 5 2 2" xfId="8452" xr:uid="{7A432090-78F3-495B-851A-58F35948BAB7}"/>
    <cellStyle name="level2a 2 5 3" xfId="8451" xr:uid="{5C406D38-B495-4627-B966-7DC7F29346DE}"/>
    <cellStyle name="level2a 2 6" xfId="1935" xr:uid="{00000000-0005-0000-0000-000092070000}"/>
    <cellStyle name="level2a 2 6 2" xfId="1936" xr:uid="{00000000-0005-0000-0000-000093070000}"/>
    <cellStyle name="level2a 2 6 2 2" xfId="8454" xr:uid="{DC616416-73E7-44D2-834A-56EDE5616621}"/>
    <cellStyle name="level2a 2 6 3" xfId="8453" xr:uid="{8F269616-C4D1-48F0-934E-9503C81AB014}"/>
    <cellStyle name="level2a 2 7" xfId="1937" xr:uid="{00000000-0005-0000-0000-000094070000}"/>
    <cellStyle name="level2a 2 7 2" xfId="1938" xr:uid="{00000000-0005-0000-0000-000095070000}"/>
    <cellStyle name="level2a 2 7 2 2" xfId="8456" xr:uid="{F0791BB3-7C3C-471E-985B-D5AB6CFF15FC}"/>
    <cellStyle name="level2a 2 7 3" xfId="8455" xr:uid="{C2C329E2-FAEC-4BBD-A9D7-80EFF49A6D24}"/>
    <cellStyle name="level2a 2 8" xfId="6454" xr:uid="{4A29AE7E-7BC2-45AD-9C2F-8C3D1FBFA1F6}"/>
    <cellStyle name="level2a 3" xfId="1939" xr:uid="{00000000-0005-0000-0000-000096070000}"/>
    <cellStyle name="level2a 3 2" xfId="6455" xr:uid="{B36009F4-ADEC-47D3-9AAC-B6E9D7263E28}"/>
    <cellStyle name="level2a 4" xfId="1940" xr:uid="{00000000-0005-0000-0000-000097070000}"/>
    <cellStyle name="level2a 4 2" xfId="8457" xr:uid="{74632EAC-7230-41FE-AE75-BA91375BCFB1}"/>
    <cellStyle name="level2a 5" xfId="1941" xr:uid="{00000000-0005-0000-0000-000098070000}"/>
    <cellStyle name="level2a 5 2" xfId="8458" xr:uid="{B5331FB6-E781-4ACD-B693-D0C5AB83D190}"/>
    <cellStyle name="level2a 6" xfId="1942" xr:uid="{00000000-0005-0000-0000-000099070000}"/>
    <cellStyle name="level2a 6 2" xfId="8459" xr:uid="{CDC1A5B8-FED8-4776-822C-4D5A74179478}"/>
    <cellStyle name="level2a 7" xfId="1943" xr:uid="{00000000-0005-0000-0000-00009A070000}"/>
    <cellStyle name="level2a 7 2" xfId="8460" xr:uid="{9D8CE33F-EA5A-47E8-9ED6-AA4ADCD058F6}"/>
    <cellStyle name="level2a 8" xfId="1944" xr:uid="{00000000-0005-0000-0000-00009B070000}"/>
    <cellStyle name="level2a 8 2" xfId="8461" xr:uid="{A24176B6-9FD4-4304-A882-DA4965869A5F}"/>
    <cellStyle name="level2a 9" xfId="1945" xr:uid="{00000000-0005-0000-0000-00009C070000}"/>
    <cellStyle name="level2a 9 2" xfId="8462" xr:uid="{64370706-AD52-466D-B48E-F75B16F004FD}"/>
    <cellStyle name="level3" xfId="1946" xr:uid="{00000000-0005-0000-0000-00009D070000}"/>
    <cellStyle name="level3 10" xfId="6456" xr:uid="{7D0E574A-81B5-44DF-9421-A7E7B7BB9B01}"/>
    <cellStyle name="level3 2" xfId="1947" xr:uid="{00000000-0005-0000-0000-00009E070000}"/>
    <cellStyle name="level3 2 2" xfId="8463" xr:uid="{28BAFA19-D0E5-4801-A828-AD41CE5EBDE0}"/>
    <cellStyle name="level3 3" xfId="1948" xr:uid="{00000000-0005-0000-0000-00009F070000}"/>
    <cellStyle name="level3 3 2" xfId="8464" xr:uid="{00D18762-3E1C-4E81-90A2-1A03A487502B}"/>
    <cellStyle name="level3 4" xfId="1949" xr:uid="{00000000-0005-0000-0000-0000A0070000}"/>
    <cellStyle name="level3 4 2" xfId="8465" xr:uid="{A637F1E1-5870-4B7D-B51E-4C4542669051}"/>
    <cellStyle name="level3 5" xfId="1950" xr:uid="{00000000-0005-0000-0000-0000A1070000}"/>
    <cellStyle name="level3 5 2" xfId="8466" xr:uid="{FCD4F664-6C59-4C07-B223-90277D24524D}"/>
    <cellStyle name="level3 6" xfId="1951" xr:uid="{00000000-0005-0000-0000-0000A2070000}"/>
    <cellStyle name="level3 6 2" xfId="8467" xr:uid="{190BCF32-7778-4698-9B36-56A3DD55F59A}"/>
    <cellStyle name="level3 7" xfId="1952" xr:uid="{00000000-0005-0000-0000-0000A3070000}"/>
    <cellStyle name="level3 7 2" xfId="8468" xr:uid="{E8BF4402-1E4F-41E1-A871-887FC5D4CDEA}"/>
    <cellStyle name="level3 8" xfId="1953" xr:uid="{00000000-0005-0000-0000-0000A4070000}"/>
    <cellStyle name="level3 8 2" xfId="8469" xr:uid="{1831FF5B-4C98-4941-B6E0-3F2F793E4393}"/>
    <cellStyle name="level3 9" xfId="1954" xr:uid="{00000000-0005-0000-0000-0000A5070000}"/>
    <cellStyle name="level3 9 2" xfId="8470" xr:uid="{FD629192-B5B7-44AD-A80E-BD320333C274}"/>
    <cellStyle name="Line titles-Rows" xfId="1955" xr:uid="{00000000-0005-0000-0000-0000A6070000}"/>
    <cellStyle name="Line titles-Rows 2" xfId="1956" xr:uid="{00000000-0005-0000-0000-0000A7070000}"/>
    <cellStyle name="Line titles-Rows 2 2" xfId="1957" xr:uid="{00000000-0005-0000-0000-0000A8070000}"/>
    <cellStyle name="Line titles-Rows 2 2 2" xfId="1958" xr:uid="{00000000-0005-0000-0000-0000A9070000}"/>
    <cellStyle name="Line titles-Rows 2 2 2 2" xfId="1959" xr:uid="{00000000-0005-0000-0000-0000AA070000}"/>
    <cellStyle name="Line titles-Rows 2 2 2 2 2" xfId="8474" xr:uid="{33231E3A-616C-45E5-B514-4A81E4F07FE1}"/>
    <cellStyle name="Line titles-Rows 2 2 2 3" xfId="8473" xr:uid="{07643A7B-81B2-44E2-82B7-55AF36429651}"/>
    <cellStyle name="Line titles-Rows 2 2 3" xfId="1960" xr:uid="{00000000-0005-0000-0000-0000AB070000}"/>
    <cellStyle name="Line titles-Rows 2 2 3 2" xfId="1961" xr:uid="{00000000-0005-0000-0000-0000AC070000}"/>
    <cellStyle name="Line titles-Rows 2 2 3 2 2" xfId="8476" xr:uid="{527D781C-8133-4BA8-B8BD-36A6983B0BA3}"/>
    <cellStyle name="Line titles-Rows 2 2 3 3" xfId="8475" xr:uid="{07118295-C2EA-4FA8-94EC-34F6259D5C81}"/>
    <cellStyle name="Line titles-Rows 2 2 4" xfId="1962" xr:uid="{00000000-0005-0000-0000-0000AD070000}"/>
    <cellStyle name="Line titles-Rows 2 2 4 2" xfId="8477" xr:uid="{1E0F87CE-8A0E-43F1-B86F-F770B1D61FCD}"/>
    <cellStyle name="Line titles-Rows 2 2 5" xfId="8472" xr:uid="{C9D826D6-1D6F-415F-9034-B81046C0FE27}"/>
    <cellStyle name="Line titles-Rows 2 3" xfId="1963" xr:uid="{00000000-0005-0000-0000-0000AE070000}"/>
    <cellStyle name="Line titles-Rows 2 3 2" xfId="1964" xr:uid="{00000000-0005-0000-0000-0000AF070000}"/>
    <cellStyle name="Line titles-Rows 2 3 2 2" xfId="1965" xr:uid="{00000000-0005-0000-0000-0000B0070000}"/>
    <cellStyle name="Line titles-Rows 2 3 2 2 2" xfId="8480" xr:uid="{BFB2ADD1-9B59-4477-921E-8F74D69DBE47}"/>
    <cellStyle name="Line titles-Rows 2 3 2 3" xfId="8479" xr:uid="{67D92711-9DC9-4199-85B3-0E85A8E581C6}"/>
    <cellStyle name="Line titles-Rows 2 3 3" xfId="1966" xr:uid="{00000000-0005-0000-0000-0000B1070000}"/>
    <cellStyle name="Line titles-Rows 2 3 3 2" xfId="1967" xr:uid="{00000000-0005-0000-0000-0000B2070000}"/>
    <cellStyle name="Line titles-Rows 2 3 3 2 2" xfId="8482" xr:uid="{B24FA227-F23C-49BC-A16D-0C4F269DEC77}"/>
    <cellStyle name="Line titles-Rows 2 3 3 3" xfId="8481" xr:uid="{F257E025-9AA3-4671-8C27-C94221B3D965}"/>
    <cellStyle name="Line titles-Rows 2 3 4" xfId="1968" xr:uid="{00000000-0005-0000-0000-0000B3070000}"/>
    <cellStyle name="Line titles-Rows 2 3 4 2" xfId="8483" xr:uid="{BFFCA988-C52A-49C7-BEF7-C414D4B9C1E5}"/>
    <cellStyle name="Line titles-Rows 2 3 5" xfId="8478" xr:uid="{94981B5D-EB1E-49B7-83E7-EDD405030C72}"/>
    <cellStyle name="Line titles-Rows 2 4" xfId="1969" xr:uid="{00000000-0005-0000-0000-0000B4070000}"/>
    <cellStyle name="Line titles-Rows 2 4 2" xfId="1970" xr:uid="{00000000-0005-0000-0000-0000B5070000}"/>
    <cellStyle name="Line titles-Rows 2 4 2 2" xfId="1971" xr:uid="{00000000-0005-0000-0000-0000B6070000}"/>
    <cellStyle name="Line titles-Rows 2 4 2 2 2" xfId="8486" xr:uid="{09E16608-FA97-4E08-A0B5-38B436AC109A}"/>
    <cellStyle name="Line titles-Rows 2 4 2 3" xfId="8485" xr:uid="{6112E06E-57A1-4C0A-83CA-D24B37439E41}"/>
    <cellStyle name="Line titles-Rows 2 4 3" xfId="1972" xr:uid="{00000000-0005-0000-0000-0000B7070000}"/>
    <cellStyle name="Line titles-Rows 2 4 3 2" xfId="1973" xr:uid="{00000000-0005-0000-0000-0000B8070000}"/>
    <cellStyle name="Line titles-Rows 2 4 3 2 2" xfId="8488" xr:uid="{539670B8-B85F-4B20-9624-8B1C54DA2CFC}"/>
    <cellStyle name="Line titles-Rows 2 4 3 3" xfId="8487" xr:uid="{5733EB7C-1380-44A2-977B-D48E62B0572E}"/>
    <cellStyle name="Line titles-Rows 2 4 4" xfId="1974" xr:uid="{00000000-0005-0000-0000-0000B9070000}"/>
    <cellStyle name="Line titles-Rows 2 4 4 2" xfId="8489" xr:uid="{90029156-AE44-4ED7-A5B5-54EE18B17E5B}"/>
    <cellStyle name="Line titles-Rows 2 4 5" xfId="8484" xr:uid="{04B7241F-6030-430B-A76A-7DADFC3DA2C4}"/>
    <cellStyle name="Line titles-Rows 2 5" xfId="1975" xr:uid="{00000000-0005-0000-0000-0000BA070000}"/>
    <cellStyle name="Line titles-Rows 2 5 2" xfId="1976" xr:uid="{00000000-0005-0000-0000-0000BB070000}"/>
    <cellStyle name="Line titles-Rows 2 5 2 2" xfId="8491" xr:uid="{79C4C773-C826-44BE-87D0-18218B261C28}"/>
    <cellStyle name="Line titles-Rows 2 5 3" xfId="8490" xr:uid="{543F767E-619E-443E-AC93-74F4EB30CE02}"/>
    <cellStyle name="Line titles-Rows 2 6" xfId="1977" xr:uid="{00000000-0005-0000-0000-0000BC070000}"/>
    <cellStyle name="Line titles-Rows 2 6 2" xfId="1978" xr:uid="{00000000-0005-0000-0000-0000BD070000}"/>
    <cellStyle name="Line titles-Rows 2 6 2 2" xfId="8493" xr:uid="{27BD540F-BF8C-4291-A5EE-1D7280665F2A}"/>
    <cellStyle name="Line titles-Rows 2 6 3" xfId="8492" xr:uid="{560A919D-C744-49A7-9A29-B842DEAB3E5F}"/>
    <cellStyle name="Line titles-Rows 2 7" xfId="1979" xr:uid="{00000000-0005-0000-0000-0000BE070000}"/>
    <cellStyle name="Line titles-Rows 2 7 2" xfId="8494" xr:uid="{85CAE2A8-0DE2-44D3-91FC-A33F0CBCCF39}"/>
    <cellStyle name="Line titles-Rows 2 8" xfId="8471" xr:uid="{E4FA8059-D11F-4495-8C65-0E91158B0C10}"/>
    <cellStyle name="Line titles-Rows 3" xfId="1980" xr:uid="{00000000-0005-0000-0000-0000BF070000}"/>
    <cellStyle name="Line titles-Rows 3 2" xfId="1981" xr:uid="{00000000-0005-0000-0000-0000C0070000}"/>
    <cellStyle name="Line titles-Rows 3 2 2" xfId="1982" xr:uid="{00000000-0005-0000-0000-0000C1070000}"/>
    <cellStyle name="Line titles-Rows 3 2 2 2" xfId="8497" xr:uid="{CA77A3B5-4AE0-408D-8272-A2F2230C3D12}"/>
    <cellStyle name="Line titles-Rows 3 2 3" xfId="8496" xr:uid="{E0E20699-BF70-4E47-906D-904C6C0A7DBA}"/>
    <cellStyle name="Line titles-Rows 3 3" xfId="1983" xr:uid="{00000000-0005-0000-0000-0000C2070000}"/>
    <cellStyle name="Line titles-Rows 3 3 2" xfId="1984" xr:uid="{00000000-0005-0000-0000-0000C3070000}"/>
    <cellStyle name="Line titles-Rows 3 3 2 2" xfId="8499" xr:uid="{94255276-8F64-4D84-943F-52ABA3ED14AC}"/>
    <cellStyle name="Line titles-Rows 3 3 3" xfId="8498" xr:uid="{7950D327-2374-4C29-8F77-DFC97E55DF0C}"/>
    <cellStyle name="Line titles-Rows 3 4" xfId="1985" xr:uid="{00000000-0005-0000-0000-0000C4070000}"/>
    <cellStyle name="Line titles-Rows 3 4 2" xfId="8500" xr:uid="{F3403353-6459-424E-9F9A-9F8C10EDEDD9}"/>
    <cellStyle name="Line titles-Rows 3 5" xfId="8495" xr:uid="{B0A32E6D-2D69-46FC-862A-DBE86E29C2C2}"/>
    <cellStyle name="Line titles-Rows 4" xfId="1986" xr:uid="{00000000-0005-0000-0000-0000C5070000}"/>
    <cellStyle name="Line titles-Rows 4 2" xfId="1987" xr:uid="{00000000-0005-0000-0000-0000C6070000}"/>
    <cellStyle name="Line titles-Rows 4 2 2" xfId="1988" xr:uid="{00000000-0005-0000-0000-0000C7070000}"/>
    <cellStyle name="Line titles-Rows 4 2 2 2" xfId="8503" xr:uid="{7E5D4787-B453-489B-8DA4-D0FDF1EF927B}"/>
    <cellStyle name="Line titles-Rows 4 2 3" xfId="8502" xr:uid="{9C3D6B24-DA8B-4AC7-BA1C-75CBF540D12A}"/>
    <cellStyle name="Line titles-Rows 4 3" xfId="1989" xr:uid="{00000000-0005-0000-0000-0000C8070000}"/>
    <cellStyle name="Line titles-Rows 4 3 2" xfId="1990" xr:uid="{00000000-0005-0000-0000-0000C9070000}"/>
    <cellStyle name="Line titles-Rows 4 3 2 2" xfId="8505" xr:uid="{0B2E1296-E973-417E-9D26-E6988A926537}"/>
    <cellStyle name="Line titles-Rows 4 3 3" xfId="8504" xr:uid="{76A431EF-E75F-4288-B76A-3DF7DCCD2386}"/>
    <cellStyle name="Line titles-Rows 4 4" xfId="1991" xr:uid="{00000000-0005-0000-0000-0000CA070000}"/>
    <cellStyle name="Line titles-Rows 4 4 2" xfId="8506" xr:uid="{320F9782-9223-4464-B164-63FC388903E9}"/>
    <cellStyle name="Line titles-Rows 4 5" xfId="8501" xr:uid="{4496731A-5635-4000-A3B9-BAB6B8DBFB54}"/>
    <cellStyle name="Line titles-Rows 5" xfId="1992" xr:uid="{00000000-0005-0000-0000-0000CB070000}"/>
    <cellStyle name="Line titles-Rows 5 2" xfId="1993" xr:uid="{00000000-0005-0000-0000-0000CC070000}"/>
    <cellStyle name="Line titles-Rows 5 2 2" xfId="1994" xr:uid="{00000000-0005-0000-0000-0000CD070000}"/>
    <cellStyle name="Line titles-Rows 5 2 2 2" xfId="8509" xr:uid="{CBA8625F-0BE3-4083-A378-665AC715FAB0}"/>
    <cellStyle name="Line titles-Rows 5 2 3" xfId="8508" xr:uid="{3EDBE52A-D9CE-49AC-89E8-4B8D779E53E9}"/>
    <cellStyle name="Line titles-Rows 5 3" xfId="1995" xr:uid="{00000000-0005-0000-0000-0000CE070000}"/>
    <cellStyle name="Line titles-Rows 5 3 2" xfId="1996" xr:uid="{00000000-0005-0000-0000-0000CF070000}"/>
    <cellStyle name="Line titles-Rows 5 3 2 2" xfId="8511" xr:uid="{B63171E4-697B-402E-A7EB-E606B5095F3D}"/>
    <cellStyle name="Line titles-Rows 5 3 3" xfId="8510" xr:uid="{D8AFC764-385F-49FD-8E79-CAC2CC80130C}"/>
    <cellStyle name="Line titles-Rows 5 4" xfId="1997" xr:uid="{00000000-0005-0000-0000-0000D0070000}"/>
    <cellStyle name="Line titles-Rows 5 4 2" xfId="8512" xr:uid="{8483CA44-2C6B-42B3-A751-15AA5A35567E}"/>
    <cellStyle name="Line titles-Rows 5 5" xfId="8507" xr:uid="{1E48314C-5017-4A68-BB2E-11FA9BCFCB6B}"/>
    <cellStyle name="Line titles-Rows 6" xfId="1998" xr:uid="{00000000-0005-0000-0000-0000D1070000}"/>
    <cellStyle name="Line titles-Rows 6 2" xfId="1999" xr:uid="{00000000-0005-0000-0000-0000D2070000}"/>
    <cellStyle name="Line titles-Rows 6 2 2" xfId="8514" xr:uid="{28EBEDD4-9059-4DE1-BD98-A7651B7B820B}"/>
    <cellStyle name="Line titles-Rows 6 3" xfId="8513" xr:uid="{749EDA70-A32E-4037-A892-7C6B87E2E7A0}"/>
    <cellStyle name="Line titles-Rows 7" xfId="2000" xr:uid="{00000000-0005-0000-0000-0000D3070000}"/>
    <cellStyle name="Line titles-Rows 7 2" xfId="2001" xr:uid="{00000000-0005-0000-0000-0000D4070000}"/>
    <cellStyle name="Line titles-Rows 7 2 2" xfId="8516" xr:uid="{4AAC8F9E-67C0-4E10-AAC4-64013AC13192}"/>
    <cellStyle name="Line titles-Rows 7 3" xfId="8515" xr:uid="{37F90CB5-72AC-41AA-AC75-C7CEA35C3866}"/>
    <cellStyle name="Line titles-Rows 8" xfId="2002" xr:uid="{00000000-0005-0000-0000-0000D5070000}"/>
    <cellStyle name="Line titles-Rows 8 2" xfId="8517" xr:uid="{883BF021-3D2B-4E04-BC13-CADA317BD1FC}"/>
    <cellStyle name="Line titles-Rows 9" xfId="6457" xr:uid="{29114990-1D3B-4486-9F40-4CE76A007DA4}"/>
    <cellStyle name="Link" xfId="2" builtinId="8"/>
    <cellStyle name="Link 2" xfId="2003" xr:uid="{00000000-0005-0000-0000-0000D6070000}"/>
    <cellStyle name="Link 2 2" xfId="8518" xr:uid="{84B0EA47-99C6-49B2-82DE-8BA2AC134D8D}"/>
    <cellStyle name="Link 3" xfId="2004" xr:uid="{00000000-0005-0000-0000-0000D7070000}"/>
    <cellStyle name="Link 3 2" xfId="8519" xr:uid="{0F8519FB-5909-452D-A299-78E5A0399AA9}"/>
    <cellStyle name="Link 4" xfId="2005" xr:uid="{00000000-0005-0000-0000-0000D8070000}"/>
    <cellStyle name="Link 4 2" xfId="8520" xr:uid="{3C882E31-8A96-4911-BC8D-25480188BC33}"/>
    <cellStyle name="Link 5" xfId="2006" xr:uid="{00000000-0005-0000-0000-0000D9070000}"/>
    <cellStyle name="Link 6" xfId="6422" xr:uid="{35E909F3-D62D-44AD-9B5B-F23251DF4BB4}"/>
    <cellStyle name="Linked Cell 2" xfId="2007" xr:uid="{00000000-0005-0000-0000-0000DA070000}"/>
    <cellStyle name="Linked Cell 2 2" xfId="8521" xr:uid="{217349B9-735F-4F29-B10C-E7779C642098}"/>
    <cellStyle name="Migliaia (0)_conti99" xfId="2008" xr:uid="{00000000-0005-0000-0000-0000DB070000}"/>
    <cellStyle name="Milliers [0]_8GRAD" xfId="2009" xr:uid="{00000000-0005-0000-0000-0000DC070000}"/>
    <cellStyle name="Milliers_8GRAD" xfId="2010" xr:uid="{00000000-0005-0000-0000-0000DD070000}"/>
    <cellStyle name="Monétaire [0]_8GRAD" xfId="2011" xr:uid="{00000000-0005-0000-0000-0000DE070000}"/>
    <cellStyle name="Monétaire_8GRAD" xfId="2012" xr:uid="{00000000-0005-0000-0000-0000DF070000}"/>
    <cellStyle name="Neutral 2" xfId="2013" xr:uid="{00000000-0005-0000-0000-0000E0070000}"/>
    <cellStyle name="Neutral 2 2" xfId="2014" xr:uid="{00000000-0005-0000-0000-0000E1070000}"/>
    <cellStyle name="Neutral 2 2 2" xfId="8522" xr:uid="{1348EEAD-9F1A-4253-A0EE-6E196B5590C9}"/>
    <cellStyle name="Neutral 2 3" xfId="6459" xr:uid="{5778F0F5-D1C4-41D4-A6E0-8C82434777E3}"/>
    <cellStyle name="Neutral 3" xfId="2015" xr:uid="{00000000-0005-0000-0000-0000E2070000}"/>
    <cellStyle name="Neutral 3 2" xfId="8523" xr:uid="{93CA1547-CCBF-4B5E-8D09-DC0D7774A1DE}"/>
    <cellStyle name="Neutral 4" xfId="2016" xr:uid="{00000000-0005-0000-0000-0000E3070000}"/>
    <cellStyle name="Neutral 4 2" xfId="8524" xr:uid="{B078A76A-3E15-4B84-912C-19E07B31D12A}"/>
    <cellStyle name="Neutral 5" xfId="2017" xr:uid="{00000000-0005-0000-0000-0000E4070000}"/>
    <cellStyle name="Neutral 5 2" xfId="8525" xr:uid="{10B745F9-F2A2-4BD6-BDBD-6BDBC7194D7B}"/>
    <cellStyle name="Neutral 6" xfId="6458" xr:uid="{BDC45C3E-E891-407E-90D4-3AD8720C8B45}"/>
    <cellStyle name="Normaali 2" xfId="2018" xr:uid="{00000000-0005-0000-0000-0000E5070000}"/>
    <cellStyle name="Normaali 2 2" xfId="2019" xr:uid="{00000000-0005-0000-0000-0000E6070000}"/>
    <cellStyle name="Normaali 2 2 2" xfId="8526" xr:uid="{40FE2003-9C40-4804-962C-DC27C3AD619F}"/>
    <cellStyle name="Normaali 2 3" xfId="2020" xr:uid="{00000000-0005-0000-0000-0000E7070000}"/>
    <cellStyle name="Normaali 2 3 2" xfId="8527" xr:uid="{34350623-9ABF-4B4D-851B-B28F1CB1810F}"/>
    <cellStyle name="Normaali 2 4" xfId="2021" xr:uid="{00000000-0005-0000-0000-0000E8070000}"/>
    <cellStyle name="Normaali 2 4 2" xfId="8528" xr:uid="{4686FCD4-DC03-4CC5-8192-F32A2E6CE4B7}"/>
    <cellStyle name="Normaali 2 5" xfId="6460" xr:uid="{11D97E7F-732C-42F9-8F59-8E05988717C1}"/>
    <cellStyle name="Normaali 3" xfId="2022" xr:uid="{00000000-0005-0000-0000-0000E9070000}"/>
    <cellStyle name="Normaali 3 2" xfId="2023" xr:uid="{00000000-0005-0000-0000-0000EA070000}"/>
    <cellStyle name="Normaali 3 2 2" xfId="8529" xr:uid="{BF047E31-B6F0-42D9-8A05-AD32D19D32F9}"/>
    <cellStyle name="Normaali 3 3" xfId="2024" xr:uid="{00000000-0005-0000-0000-0000EB070000}"/>
    <cellStyle name="Normaali 3 3 2" xfId="8530" xr:uid="{D7E21DC3-C476-4B14-8538-7E94696CC142}"/>
    <cellStyle name="Normaali 3 4" xfId="2025" xr:uid="{00000000-0005-0000-0000-0000EC070000}"/>
    <cellStyle name="Normaali 3 4 2" xfId="8531" xr:uid="{3617F619-D1EA-4857-A4C3-FE3701DF44D0}"/>
    <cellStyle name="Normaali 3 5" xfId="6461" xr:uid="{9101E283-D30C-4486-98C5-8256DB20484D}"/>
    <cellStyle name="Normal - Style1" xfId="2026" xr:uid="{00000000-0005-0000-0000-0000ED070000}"/>
    <cellStyle name="Normal - Style1 2" xfId="2027" xr:uid="{00000000-0005-0000-0000-0000EE070000}"/>
    <cellStyle name="Normal - Style1 2 2" xfId="8533" xr:uid="{F336A19E-1B5C-4D3B-A728-8B01524D8EFA}"/>
    <cellStyle name="Normal - Style1 3" xfId="8532" xr:uid="{F9165A65-4470-4569-990D-D9650F413B21}"/>
    <cellStyle name="Normal 10" xfId="2028" xr:uid="{00000000-0005-0000-0000-0000EF070000}"/>
    <cellStyle name="Normal 10 2" xfId="2029" xr:uid="{00000000-0005-0000-0000-0000F0070000}"/>
    <cellStyle name="Normal 10 2 2" xfId="2030" xr:uid="{00000000-0005-0000-0000-0000F1070000}"/>
    <cellStyle name="Normal 10 2 2 2" xfId="8536" xr:uid="{60500501-E610-429B-B8C4-F94DF3C2C10B}"/>
    <cellStyle name="Normal 10 2 3" xfId="8535" xr:uid="{B78708C8-4F53-4BB2-BE38-E97C1C413041}"/>
    <cellStyle name="Normal 10 3" xfId="2031" xr:uid="{00000000-0005-0000-0000-0000F2070000}"/>
    <cellStyle name="Normal 10 3 2" xfId="8537" xr:uid="{8ACC8178-1B6F-4C47-8C12-13F3778AD0B9}"/>
    <cellStyle name="Normal 10 4" xfId="8534" xr:uid="{B8D85300-DE68-40EB-B76C-47AB4FCB1295}"/>
    <cellStyle name="Normal 11" xfId="2032" xr:uid="{00000000-0005-0000-0000-0000F3070000}"/>
    <cellStyle name="Normal 11 10" xfId="8538" xr:uid="{00DF2F23-FDEB-44B8-B0F0-A0A3524E9FC6}"/>
    <cellStyle name="Normal 11 2" xfId="2033" xr:uid="{00000000-0005-0000-0000-0000F4070000}"/>
    <cellStyle name="Normal 11 2 10" xfId="2034" xr:uid="{00000000-0005-0000-0000-0000F5070000}"/>
    <cellStyle name="Normal 11 2 10 2" xfId="2035" xr:uid="{00000000-0005-0000-0000-0000F6070000}"/>
    <cellStyle name="Normal 11 2 10 2 2" xfId="8540" xr:uid="{1CF27763-D4DB-4116-B09C-47E9FF030FF4}"/>
    <cellStyle name="Normal 11 2 10 3" xfId="8539" xr:uid="{E7F7BED5-B7EE-45FE-A099-5FC93462B1F5}"/>
    <cellStyle name="Normal 11 2 11" xfId="2036" xr:uid="{00000000-0005-0000-0000-0000F7070000}"/>
    <cellStyle name="Normal 11 2 11 2" xfId="2037" xr:uid="{00000000-0005-0000-0000-0000F8070000}"/>
    <cellStyle name="Normal 11 2 11 2 2" xfId="8542" xr:uid="{7D11C6F3-1458-4E16-9646-3354723E554C}"/>
    <cellStyle name="Normal 11 2 11 3" xfId="8541" xr:uid="{59B40FE7-8B94-483A-B252-F4B025256BFE}"/>
    <cellStyle name="Normal 11 2 12" xfId="2038" xr:uid="{00000000-0005-0000-0000-0000F9070000}"/>
    <cellStyle name="Normal 11 2 12 2" xfId="8543" xr:uid="{00B8C937-C24C-4953-A2B2-F91F26D5224C}"/>
    <cellStyle name="Normal 11 2 13" xfId="2039" xr:uid="{00000000-0005-0000-0000-0000FA070000}"/>
    <cellStyle name="Normal 11 2 13 2" xfId="8544" xr:uid="{FDC02723-074C-477A-8E59-7C5533FE0855}"/>
    <cellStyle name="Normal 11 2 14" xfId="6462" xr:uid="{D73DFE42-FC8A-4CCD-90F3-E004B2F90DBB}"/>
    <cellStyle name="Normal 11 2 2" xfId="2040" xr:uid="{00000000-0005-0000-0000-0000FB070000}"/>
    <cellStyle name="Normal 11 2 2 2" xfId="2041" xr:uid="{00000000-0005-0000-0000-0000FC070000}"/>
    <cellStyle name="Normal 11 2 2 2 2" xfId="2042" xr:uid="{00000000-0005-0000-0000-0000FD070000}"/>
    <cellStyle name="Normal 11 2 2 2 2 2" xfId="8547" xr:uid="{5A6C0CE7-F9C0-45D7-B706-2BF6AD27648F}"/>
    <cellStyle name="Normal 11 2 2 2 3" xfId="2043" xr:uid="{00000000-0005-0000-0000-0000FE070000}"/>
    <cellStyle name="Normal 11 2 2 2 3 2" xfId="8548" xr:uid="{7EF52DAB-3471-4A19-A1EA-3C37F4B2C945}"/>
    <cellStyle name="Normal 11 2 2 2 4" xfId="8546" xr:uid="{C9777A7F-764A-4226-890E-201095A81D23}"/>
    <cellStyle name="Normal 11 2 2 3" xfId="2044" xr:uid="{00000000-0005-0000-0000-0000FF070000}"/>
    <cellStyle name="Normal 11 2 2 3 2" xfId="2045" xr:uid="{00000000-0005-0000-0000-000000080000}"/>
    <cellStyle name="Normal 11 2 2 3 2 2" xfId="8550" xr:uid="{93691C72-0FED-48D2-8520-4F0A9013BFFE}"/>
    <cellStyle name="Normal 11 2 2 3 3" xfId="8549" xr:uid="{C16E09B1-B541-48A9-A6DD-FEB479A68E32}"/>
    <cellStyle name="Normal 11 2 2 4" xfId="2046" xr:uid="{00000000-0005-0000-0000-000001080000}"/>
    <cellStyle name="Normal 11 2 2 4 2" xfId="2047" xr:uid="{00000000-0005-0000-0000-000002080000}"/>
    <cellStyle name="Normal 11 2 2 4 2 2" xfId="8552" xr:uid="{C6BB83B5-AE54-4D3A-A3F5-A77F6D4E11A4}"/>
    <cellStyle name="Normal 11 2 2 4 3" xfId="8551" xr:uid="{0590C43F-18CF-41AF-B5F6-E98871542B8C}"/>
    <cellStyle name="Normal 11 2 2 5" xfId="2048" xr:uid="{00000000-0005-0000-0000-000003080000}"/>
    <cellStyle name="Normal 11 2 2 5 2" xfId="2049" xr:uid="{00000000-0005-0000-0000-000004080000}"/>
    <cellStyle name="Normal 11 2 2 5 2 2" xfId="8554" xr:uid="{ECEB9EB9-CCD9-43E6-ACDB-FD5B8A9AF894}"/>
    <cellStyle name="Normal 11 2 2 5 3" xfId="8553" xr:uid="{5F7E2801-F6E6-46E6-8D17-A4A9E0D08C6B}"/>
    <cellStyle name="Normal 11 2 2 6" xfId="2050" xr:uid="{00000000-0005-0000-0000-000005080000}"/>
    <cellStyle name="Normal 11 2 2 6 2" xfId="8555" xr:uid="{EE2E712F-3A03-4E5A-9A5E-0CFF66BC1306}"/>
    <cellStyle name="Normal 11 2 2 7" xfId="2051" xr:uid="{00000000-0005-0000-0000-000006080000}"/>
    <cellStyle name="Normal 11 2 2 7 2" xfId="8556" xr:uid="{4E5DAC80-8DEB-4330-A73F-E0DAFAFAA79F}"/>
    <cellStyle name="Normal 11 2 2 8" xfId="8545" xr:uid="{E584B1CA-BBA9-4CC5-B7DA-38926F7A971E}"/>
    <cellStyle name="Normal 11 2 3" xfId="2052" xr:uid="{00000000-0005-0000-0000-000007080000}"/>
    <cellStyle name="Normal 11 2 3 2" xfId="2053" xr:uid="{00000000-0005-0000-0000-000008080000}"/>
    <cellStyle name="Normal 11 2 3 2 2" xfId="2054" xr:uid="{00000000-0005-0000-0000-000009080000}"/>
    <cellStyle name="Normal 11 2 3 2 2 2" xfId="2055" xr:uid="{00000000-0005-0000-0000-00000A080000}"/>
    <cellStyle name="Normal 11 2 3 2 2 2 2" xfId="8560" xr:uid="{323C6376-9FEF-40CE-BBB9-3FED79891233}"/>
    <cellStyle name="Normal 11 2 3 2 2 3" xfId="8559" xr:uid="{67EEA85C-1D6E-42B4-81BA-F3E043429385}"/>
    <cellStyle name="Normal 11 2 3 2 3" xfId="2056" xr:uid="{00000000-0005-0000-0000-00000B080000}"/>
    <cellStyle name="Normal 11 2 3 2 3 2" xfId="8561" xr:uid="{08480B0A-1AB3-4C28-A6DC-3877CE41EF19}"/>
    <cellStyle name="Normal 11 2 3 2 4" xfId="8558" xr:uid="{9843993D-F844-490A-B1F7-A5372E443A69}"/>
    <cellStyle name="Normal 11 2 3 3" xfId="2057" xr:uid="{00000000-0005-0000-0000-00000C080000}"/>
    <cellStyle name="Normal 11 2 3 3 2" xfId="2058" xr:uid="{00000000-0005-0000-0000-00000D080000}"/>
    <cellStyle name="Normal 11 2 3 3 2 2" xfId="8563" xr:uid="{5A08F5BA-1A97-4AB1-AD28-2ADCCBF49266}"/>
    <cellStyle name="Normal 11 2 3 3 3" xfId="8562" xr:uid="{71C3A484-1125-429C-9569-9C185983AD4F}"/>
    <cellStyle name="Normal 11 2 3 4" xfId="2059" xr:uid="{00000000-0005-0000-0000-00000E080000}"/>
    <cellStyle name="Normal 11 2 3 4 2" xfId="8564" xr:uid="{D7A0AE26-E162-4673-8ABD-03B686B52AAF}"/>
    <cellStyle name="Normal 11 2 3 5" xfId="2060" xr:uid="{00000000-0005-0000-0000-00000F080000}"/>
    <cellStyle name="Normal 11 2 3 5 2" xfId="8565" xr:uid="{79E88FAE-A8CF-4D85-84D0-A1EAF4B00820}"/>
    <cellStyle name="Normal 11 2 3 6" xfId="2061" xr:uid="{00000000-0005-0000-0000-000010080000}"/>
    <cellStyle name="Normal 11 2 3 6 2" xfId="8566" xr:uid="{C3E32EE1-B6AB-4FE6-86F4-0562B02EC752}"/>
    <cellStyle name="Normal 11 2 3 7" xfId="8557" xr:uid="{CE0FDB84-D339-40A0-9746-9DEAB20A574B}"/>
    <cellStyle name="Normal 11 2 4" xfId="2062" xr:uid="{00000000-0005-0000-0000-000011080000}"/>
    <cellStyle name="Normal 11 2 4 2" xfId="2063" xr:uid="{00000000-0005-0000-0000-000012080000}"/>
    <cellStyle name="Normal 11 2 4 2 2" xfId="8568" xr:uid="{9075AF64-74DD-4E4B-AA2C-02789BDBB9BB}"/>
    <cellStyle name="Normal 11 2 4 3" xfId="2064" xr:uid="{00000000-0005-0000-0000-000013080000}"/>
    <cellStyle name="Normal 11 2 4 3 2" xfId="8569" xr:uid="{0C003776-A21F-40B0-B3B4-01A12CC6E247}"/>
    <cellStyle name="Normal 11 2 4 4" xfId="2065" xr:uid="{00000000-0005-0000-0000-000014080000}"/>
    <cellStyle name="Normal 11 2 4 4 2" xfId="8570" xr:uid="{773BE119-9222-4000-991F-9E84B67806DF}"/>
    <cellStyle name="Normal 11 2 4 5" xfId="8567" xr:uid="{0ACA48E4-993A-4E30-90C5-74CAE3E75B6C}"/>
    <cellStyle name="Normal 11 2 5" xfId="2066" xr:uid="{00000000-0005-0000-0000-000015080000}"/>
    <cellStyle name="Normal 11 2 5 2" xfId="2067" xr:uid="{00000000-0005-0000-0000-000016080000}"/>
    <cellStyle name="Normal 11 2 5 2 2" xfId="8572" xr:uid="{39591CC1-8AD6-4A5F-8723-1F5EC218F711}"/>
    <cellStyle name="Normal 11 2 5 3" xfId="8571" xr:uid="{449E7A72-65C1-4CD3-9052-F7DB311B2D97}"/>
    <cellStyle name="Normal 11 2 6" xfId="2068" xr:uid="{00000000-0005-0000-0000-000017080000}"/>
    <cellStyle name="Normal 11 2 6 2" xfId="2069" xr:uid="{00000000-0005-0000-0000-000018080000}"/>
    <cellStyle name="Normal 11 2 6 2 2" xfId="8574" xr:uid="{F8D518B8-8A43-465B-92C9-79231A2E0A39}"/>
    <cellStyle name="Normal 11 2 6 3" xfId="8573" xr:uid="{172FC4FA-9DFA-4BC3-BFF1-07FD9431D0A0}"/>
    <cellStyle name="Normal 11 2 7" xfId="2070" xr:uid="{00000000-0005-0000-0000-000019080000}"/>
    <cellStyle name="Normal 11 2 7 2" xfId="2071" xr:uid="{00000000-0005-0000-0000-00001A080000}"/>
    <cellStyle name="Normal 11 2 7 2 2" xfId="8576" xr:uid="{A43D8DD7-A9DA-473A-A139-79BEAAFAF34E}"/>
    <cellStyle name="Normal 11 2 7 3" xfId="8575" xr:uid="{D7FAA32A-3C6D-42E6-8441-DD8DA84667FE}"/>
    <cellStyle name="Normal 11 2 8" xfId="2072" xr:uid="{00000000-0005-0000-0000-00001B080000}"/>
    <cellStyle name="Normal 11 2 8 2" xfId="2073" xr:uid="{00000000-0005-0000-0000-00001C080000}"/>
    <cellStyle name="Normal 11 2 8 2 2" xfId="8578" xr:uid="{633EAB0F-F2E4-4561-BBF4-2FE0D0CC5E28}"/>
    <cellStyle name="Normal 11 2 8 3" xfId="8577" xr:uid="{AB27B7B7-B55A-42D5-AFE5-439FAE842115}"/>
    <cellStyle name="Normal 11 2 9" xfId="2074" xr:uid="{00000000-0005-0000-0000-00001D080000}"/>
    <cellStyle name="Normal 11 2 9 2" xfId="2075" xr:uid="{00000000-0005-0000-0000-00001E080000}"/>
    <cellStyle name="Normal 11 2 9 2 2" xfId="8580" xr:uid="{CF26620F-B286-454C-A757-FCD9E7D71A4D}"/>
    <cellStyle name="Normal 11 2 9 3" xfId="8579" xr:uid="{75B8CC56-465F-4931-AA74-970104532002}"/>
    <cellStyle name="Normal 11 3" xfId="2076" xr:uid="{00000000-0005-0000-0000-00001F080000}"/>
    <cellStyle name="Normal 11 3 2" xfId="2077" xr:uid="{00000000-0005-0000-0000-000020080000}"/>
    <cellStyle name="Normal 11 3 2 2" xfId="2078" xr:uid="{00000000-0005-0000-0000-000021080000}"/>
    <cellStyle name="Normal 11 3 2 2 2" xfId="8583" xr:uid="{93E19E82-02A1-46C4-8DB6-563F938FB37C}"/>
    <cellStyle name="Normal 11 3 2 3" xfId="8582" xr:uid="{BC06109B-A364-40DB-AFD7-1E28AD89AD09}"/>
    <cellStyle name="Normal 11 3 3" xfId="2079" xr:uid="{00000000-0005-0000-0000-000022080000}"/>
    <cellStyle name="Normal 11 3 3 2" xfId="8584" xr:uid="{D6D65F16-7789-4A2B-9128-5A22F943886A}"/>
    <cellStyle name="Normal 11 3 4" xfId="2080" xr:uid="{00000000-0005-0000-0000-000023080000}"/>
    <cellStyle name="Normal 11 3 4 2" xfId="8585" xr:uid="{2CCD82DA-7928-4BE8-A35F-925CDF5107E3}"/>
    <cellStyle name="Normal 11 3 5" xfId="8581" xr:uid="{4764099C-8684-4D1D-AC14-865727B77D7E}"/>
    <cellStyle name="Normal 11 4" xfId="2081" xr:uid="{00000000-0005-0000-0000-000024080000}"/>
    <cellStyle name="Normal 11 4 2" xfId="2082" xr:uid="{00000000-0005-0000-0000-000025080000}"/>
    <cellStyle name="Normal 11 4 2 2" xfId="2083" xr:uid="{00000000-0005-0000-0000-000026080000}"/>
    <cellStyle name="Normal 11 4 2 2 2" xfId="8588" xr:uid="{FC96C50F-4ADC-4E69-9503-0A9D64E2D467}"/>
    <cellStyle name="Normal 11 4 2 3" xfId="8587" xr:uid="{331E3553-94EC-4E0E-9A39-F0776F928C37}"/>
    <cellStyle name="Normal 11 4 3" xfId="2084" xr:uid="{00000000-0005-0000-0000-000027080000}"/>
    <cellStyle name="Normal 11 4 3 2" xfId="8589" xr:uid="{374EDD01-1C49-4A3B-A55D-37B3A3E19B91}"/>
    <cellStyle name="Normal 11 4 4" xfId="2085" xr:uid="{00000000-0005-0000-0000-000028080000}"/>
    <cellStyle name="Normal 11 4 4 2" xfId="8590" xr:uid="{C093CCAF-5452-448B-BA94-4C06038E3635}"/>
    <cellStyle name="Normal 11 4 5" xfId="8586" xr:uid="{DD082629-999B-474A-BCC4-0100C572BC6B}"/>
    <cellStyle name="Normal 11 5" xfId="2086" xr:uid="{00000000-0005-0000-0000-000029080000}"/>
    <cellStyle name="Normal 11 5 2" xfId="2087" xr:uid="{00000000-0005-0000-0000-00002A080000}"/>
    <cellStyle name="Normal 11 5 2 2" xfId="8592" xr:uid="{F06EFDFD-B49C-4341-96AB-363DD1C05CF1}"/>
    <cellStyle name="Normal 11 5 3" xfId="2088" xr:uid="{00000000-0005-0000-0000-00002B080000}"/>
    <cellStyle name="Normal 11 5 3 2" xfId="8593" xr:uid="{6F1FFE6B-6867-463F-8456-B65EE6E93583}"/>
    <cellStyle name="Normal 11 5 4" xfId="8591" xr:uid="{189318B8-8FD3-4593-B2EE-FBC1E7F7A5C6}"/>
    <cellStyle name="Normal 11 6" xfId="2089" xr:uid="{00000000-0005-0000-0000-00002C080000}"/>
    <cellStyle name="Normal 11 6 2" xfId="2090" xr:uid="{00000000-0005-0000-0000-00002D080000}"/>
    <cellStyle name="Normal 11 6 2 2" xfId="2091" xr:uid="{00000000-0005-0000-0000-00002E080000}"/>
    <cellStyle name="Normal 11 6 2 2 2" xfId="8596" xr:uid="{575E31FF-B461-45B7-B9CD-6E93E24C0EE8}"/>
    <cellStyle name="Normal 11 6 2 3" xfId="2092" xr:uid="{00000000-0005-0000-0000-00002F080000}"/>
    <cellStyle name="Normal 11 6 2 3 2" xfId="8597" xr:uid="{5A07408C-91C5-4E0A-AFB1-286BEF5B0853}"/>
    <cellStyle name="Normal 11 6 2 4" xfId="8595" xr:uid="{68D08A00-95DD-4332-88DC-D245B56CC14E}"/>
    <cellStyle name="Normal 11 6 3" xfId="2093" xr:uid="{00000000-0005-0000-0000-000030080000}"/>
    <cellStyle name="Normal 11 6 3 2" xfId="2094" xr:uid="{00000000-0005-0000-0000-000031080000}"/>
    <cellStyle name="Normal 11 6 3 2 2" xfId="8599" xr:uid="{E312BC00-428F-46B1-90A9-9C579EDD44CC}"/>
    <cellStyle name="Normal 11 6 3 3" xfId="8598" xr:uid="{7001BF4C-966B-4C2C-AA3C-ED03A8EA7268}"/>
    <cellStyle name="Normal 11 6 4" xfId="2095" xr:uid="{00000000-0005-0000-0000-000032080000}"/>
    <cellStyle name="Normal 11 6 4 2" xfId="2096" xr:uid="{00000000-0005-0000-0000-000033080000}"/>
    <cellStyle name="Normal 11 6 4 2 2" xfId="8601" xr:uid="{4646D122-89D5-4A78-BB18-694AF7F4F7EB}"/>
    <cellStyle name="Normal 11 6 4 3" xfId="8600" xr:uid="{084125F8-8B7E-4BBE-A627-1381D528BFDB}"/>
    <cellStyle name="Normal 11 6 5" xfId="2097" xr:uid="{00000000-0005-0000-0000-000034080000}"/>
    <cellStyle name="Normal 11 6 5 2" xfId="8602" xr:uid="{025E6CC4-AAEF-4FDB-9CA8-1CB90C276DB2}"/>
    <cellStyle name="Normal 11 6 6" xfId="8594" xr:uid="{05821F22-7DEF-4BD0-A0BB-091EA8EC3A6A}"/>
    <cellStyle name="Normal 11 7" xfId="2098" xr:uid="{00000000-0005-0000-0000-000035080000}"/>
    <cellStyle name="Normal 11 7 2" xfId="2099" xr:uid="{00000000-0005-0000-0000-000036080000}"/>
    <cellStyle name="Normal 11 7 2 2" xfId="8604" xr:uid="{55B37A0E-E247-4C50-B4AF-26837BF22485}"/>
    <cellStyle name="Normal 11 7 3" xfId="8603" xr:uid="{3549F092-CA3F-41C0-8A63-2045BF4976C2}"/>
    <cellStyle name="Normal 11 8" xfId="2100" xr:uid="{00000000-0005-0000-0000-000037080000}"/>
    <cellStyle name="Normal 11 8 2" xfId="8605" xr:uid="{62FA10D5-0816-4586-88D3-94E166A3D2B5}"/>
    <cellStyle name="Normal 11 9" xfId="2101" xr:uid="{00000000-0005-0000-0000-000038080000}"/>
    <cellStyle name="Normal 11 9 2" xfId="8606" xr:uid="{90101250-95CB-4BA5-9920-5C59D28E1714}"/>
    <cellStyle name="Normal 12" xfId="2102" xr:uid="{00000000-0005-0000-0000-000039080000}"/>
    <cellStyle name="Normal 12 2" xfId="2103" xr:uid="{00000000-0005-0000-0000-00003A080000}"/>
    <cellStyle name="Normal 12 2 2" xfId="2104" xr:uid="{00000000-0005-0000-0000-00003B080000}"/>
    <cellStyle name="Normal 12 2 2 2" xfId="8608" xr:uid="{4670B420-7CF3-4EA5-B38D-48D1EE19C000}"/>
    <cellStyle name="Normal 12 2 3" xfId="8607" xr:uid="{1DFB4DE4-DB5B-4D19-8F6F-F43F8CC25A29}"/>
    <cellStyle name="Normal 12 3" xfId="2105" xr:uid="{00000000-0005-0000-0000-00003C080000}"/>
    <cellStyle name="Normal 12 3 2" xfId="8609" xr:uid="{48290544-F089-43BE-A5BD-7320F5F8C934}"/>
    <cellStyle name="Normal 12 4" xfId="6463" xr:uid="{5C63BBF9-4470-41D1-8DFB-293787D01C7C}"/>
    <cellStyle name="Normal 13" xfId="2106" xr:uid="{00000000-0005-0000-0000-00003D080000}"/>
    <cellStyle name="Normal 13 10" xfId="2107" xr:uid="{00000000-0005-0000-0000-00003E080000}"/>
    <cellStyle name="Normal 13 10 2" xfId="2108" xr:uid="{00000000-0005-0000-0000-00003F080000}"/>
    <cellStyle name="Normal 13 10 2 2" xfId="8612" xr:uid="{F4B3701A-0449-4A0D-94B0-D1F784396C81}"/>
    <cellStyle name="Normal 13 10 3" xfId="8611" xr:uid="{804012F5-3417-4EE7-AA70-3498291341D2}"/>
    <cellStyle name="Normal 13 11" xfId="2109" xr:uid="{00000000-0005-0000-0000-000040080000}"/>
    <cellStyle name="Normal 13 11 2" xfId="8613" xr:uid="{A62C8F05-CC1D-43A0-82FC-C3C7D79C5E06}"/>
    <cellStyle name="Normal 13 12" xfId="2110" xr:uid="{00000000-0005-0000-0000-000041080000}"/>
    <cellStyle name="Normal 13 12 2" xfId="8614" xr:uid="{A8C178F3-DB70-4938-9BEC-2E40AA689834}"/>
    <cellStyle name="Normal 13 13" xfId="2111" xr:uid="{00000000-0005-0000-0000-000042080000}"/>
    <cellStyle name="Normal 13 13 2" xfId="8615" xr:uid="{516258B7-C76C-4400-834C-EB246520D4DA}"/>
    <cellStyle name="Normal 13 14" xfId="8610" xr:uid="{DD03DA04-77CF-425F-ABB9-797686375470}"/>
    <cellStyle name="Normal 13 2" xfId="2112" xr:uid="{00000000-0005-0000-0000-000043080000}"/>
    <cellStyle name="Normal 13 2 10" xfId="2113" xr:uid="{00000000-0005-0000-0000-000044080000}"/>
    <cellStyle name="Normal 13 2 10 2" xfId="8617" xr:uid="{B81D68B5-8A8B-4C42-B081-8C728FAA9104}"/>
    <cellStyle name="Normal 13 2 11" xfId="2114" xr:uid="{00000000-0005-0000-0000-000045080000}"/>
    <cellStyle name="Normal 13 2 11 2" xfId="8618" xr:uid="{29E21EDC-4D0E-4F5E-9F68-BAF2021CD98B}"/>
    <cellStyle name="Normal 13 2 12" xfId="8616" xr:uid="{A79F3AC5-45E5-4465-9B8B-46C90819401B}"/>
    <cellStyle name="Normal 13 2 2" xfId="2115" xr:uid="{00000000-0005-0000-0000-000046080000}"/>
    <cellStyle name="Normal 13 2 2 2" xfId="2116" xr:uid="{00000000-0005-0000-0000-000047080000}"/>
    <cellStyle name="Normal 13 2 2 2 2" xfId="2117" xr:uid="{00000000-0005-0000-0000-000048080000}"/>
    <cellStyle name="Normal 13 2 2 2 2 2" xfId="8621" xr:uid="{35E60F3C-8BA0-4930-89A8-78D25E6B81BC}"/>
    <cellStyle name="Normal 13 2 2 2 3" xfId="2118" xr:uid="{00000000-0005-0000-0000-000049080000}"/>
    <cellStyle name="Normal 13 2 2 2 3 2" xfId="8622" xr:uid="{01A37CBB-AC28-44B1-9988-9698CAEDCB15}"/>
    <cellStyle name="Normal 13 2 2 2 4" xfId="8620" xr:uid="{A763BD22-3CC5-4A48-A78F-7BE45EDAE162}"/>
    <cellStyle name="Normal 13 2 2 3" xfId="2119" xr:uid="{00000000-0005-0000-0000-00004A080000}"/>
    <cellStyle name="Normal 13 2 2 3 2" xfId="2120" xr:uid="{00000000-0005-0000-0000-00004B080000}"/>
    <cellStyle name="Normal 13 2 2 3 2 2" xfId="8624" xr:uid="{7EF4F895-967F-4F3E-B5E1-F5662BE47FAF}"/>
    <cellStyle name="Normal 13 2 2 3 3" xfId="8623" xr:uid="{3E969D59-5562-4BA5-A260-0D4E4DDFE76F}"/>
    <cellStyle name="Normal 13 2 2 4" xfId="2121" xr:uid="{00000000-0005-0000-0000-00004C080000}"/>
    <cellStyle name="Normal 13 2 2 4 2" xfId="2122" xr:uid="{00000000-0005-0000-0000-00004D080000}"/>
    <cellStyle name="Normal 13 2 2 4 2 2" xfId="8626" xr:uid="{12B5A983-1F6D-44C9-9C49-0FAD8AAC3305}"/>
    <cellStyle name="Normal 13 2 2 4 3" xfId="8625" xr:uid="{0B6DE87D-516F-4AB6-8C60-1CDB1421B7E3}"/>
    <cellStyle name="Normal 13 2 2 5" xfId="2123" xr:uid="{00000000-0005-0000-0000-00004E080000}"/>
    <cellStyle name="Normal 13 2 2 5 2" xfId="2124" xr:uid="{00000000-0005-0000-0000-00004F080000}"/>
    <cellStyle name="Normal 13 2 2 5 2 2" xfId="8628" xr:uid="{21652422-1580-40CA-9C72-0A62C8A053FF}"/>
    <cellStyle name="Normal 13 2 2 5 3" xfId="8627" xr:uid="{ADE5E15E-0420-4707-B5E4-EB7ECB359831}"/>
    <cellStyle name="Normal 13 2 2 6" xfId="2125" xr:uid="{00000000-0005-0000-0000-000050080000}"/>
    <cellStyle name="Normal 13 2 2 6 2" xfId="8629" xr:uid="{A2B0EB4A-06FF-4884-9A85-4DED2452D114}"/>
    <cellStyle name="Normal 13 2 2 7" xfId="2126" xr:uid="{00000000-0005-0000-0000-000051080000}"/>
    <cellStyle name="Normal 13 2 2 7 2" xfId="8630" xr:uid="{9837007E-9FAC-4844-9B01-C594575611E6}"/>
    <cellStyle name="Normal 13 2 2 8" xfId="8619" xr:uid="{21E29D17-2EF5-4A5E-AD33-7DBCD9622222}"/>
    <cellStyle name="Normal 13 2 3" xfId="2127" xr:uid="{00000000-0005-0000-0000-000052080000}"/>
    <cellStyle name="Normal 13 2 3 2" xfId="2128" xr:uid="{00000000-0005-0000-0000-000053080000}"/>
    <cellStyle name="Normal 13 2 3 2 2" xfId="2129" xr:uid="{00000000-0005-0000-0000-000054080000}"/>
    <cellStyle name="Normal 13 2 3 2 2 2" xfId="8633" xr:uid="{E55A3AC5-57D7-4B00-8631-C18449363801}"/>
    <cellStyle name="Normal 13 2 3 2 3" xfId="2130" xr:uid="{00000000-0005-0000-0000-000055080000}"/>
    <cellStyle name="Normal 13 2 3 2 3 2" xfId="8634" xr:uid="{149D1F7E-447A-48E9-85AD-4362884BB2A6}"/>
    <cellStyle name="Normal 13 2 3 2 4" xfId="8632" xr:uid="{B4B94D59-4AF1-4D3A-B61F-0CFE3F2049A2}"/>
    <cellStyle name="Normal 13 2 3 3" xfId="2131" xr:uid="{00000000-0005-0000-0000-000056080000}"/>
    <cellStyle name="Normal 13 2 3 3 2" xfId="2132" xr:uid="{00000000-0005-0000-0000-000057080000}"/>
    <cellStyle name="Normal 13 2 3 3 2 2" xfId="8636" xr:uid="{F4C32A12-67CD-4522-870A-6AEB62CE43A6}"/>
    <cellStyle name="Normal 13 2 3 3 3" xfId="8635" xr:uid="{4D2DA787-A59D-42E6-85CF-47675EB8FA88}"/>
    <cellStyle name="Normal 13 2 3 4" xfId="2133" xr:uid="{00000000-0005-0000-0000-000058080000}"/>
    <cellStyle name="Normal 13 2 3 4 2" xfId="8637" xr:uid="{955988D0-70F2-4142-B277-1967DB0FA8D0}"/>
    <cellStyle name="Normal 13 2 3 5" xfId="2134" xr:uid="{00000000-0005-0000-0000-000059080000}"/>
    <cellStyle name="Normal 13 2 3 5 2" xfId="8638" xr:uid="{562BE369-2DFB-424E-A1FA-D8B7706F9462}"/>
    <cellStyle name="Normal 13 2 3 6" xfId="2135" xr:uid="{00000000-0005-0000-0000-00005A080000}"/>
    <cellStyle name="Normal 13 2 3 6 2" xfId="8639" xr:uid="{14108651-060A-4F2D-95BD-831D476DFF70}"/>
    <cellStyle name="Normal 13 2 3 7" xfId="8631" xr:uid="{5B221812-FE2F-4842-B624-4C911C3DD5E3}"/>
    <cellStyle name="Normal 13 2 4" xfId="2136" xr:uid="{00000000-0005-0000-0000-00005B080000}"/>
    <cellStyle name="Normal 13 2 4 2" xfId="2137" xr:uid="{00000000-0005-0000-0000-00005C080000}"/>
    <cellStyle name="Normal 13 2 4 2 2" xfId="8641" xr:uid="{4B76B924-47D4-4E54-AA96-14F31A806585}"/>
    <cellStyle name="Normal 13 2 4 3" xfId="2138" xr:uid="{00000000-0005-0000-0000-00005D080000}"/>
    <cellStyle name="Normal 13 2 4 3 2" xfId="8642" xr:uid="{0F7F5F00-3A79-4437-88B2-3FFD9D872877}"/>
    <cellStyle name="Normal 13 2 4 4" xfId="8640" xr:uid="{BC7F5394-1DE0-4F7E-B933-67F9E980BF96}"/>
    <cellStyle name="Normal 13 2 5" xfId="2139" xr:uid="{00000000-0005-0000-0000-00005E080000}"/>
    <cellStyle name="Normal 13 2 5 2" xfId="2140" xr:uid="{00000000-0005-0000-0000-00005F080000}"/>
    <cellStyle name="Normal 13 2 5 2 2" xfId="8644" xr:uid="{A105F0D8-0916-4918-B6CE-6F11C1B00747}"/>
    <cellStyle name="Normal 13 2 5 3" xfId="8643" xr:uid="{81377CD0-0F2F-493B-9312-CA0BDB580E7B}"/>
    <cellStyle name="Normal 13 2 6" xfId="2141" xr:uid="{00000000-0005-0000-0000-000060080000}"/>
    <cellStyle name="Normal 13 2 6 2" xfId="2142" xr:uid="{00000000-0005-0000-0000-000061080000}"/>
    <cellStyle name="Normal 13 2 6 2 2" xfId="8646" xr:uid="{A55BAD0D-765F-4FC5-B590-1B4E80DE68CD}"/>
    <cellStyle name="Normal 13 2 6 3" xfId="8645" xr:uid="{49F0378D-058D-4981-814C-D689CE14BF1C}"/>
    <cellStyle name="Normal 13 2 7" xfId="2143" xr:uid="{00000000-0005-0000-0000-000062080000}"/>
    <cellStyle name="Normal 13 2 7 2" xfId="2144" xr:uid="{00000000-0005-0000-0000-000063080000}"/>
    <cellStyle name="Normal 13 2 7 2 2" xfId="8648" xr:uid="{EC1DAF24-FABE-4FF2-80C7-72B9C397F2B2}"/>
    <cellStyle name="Normal 13 2 7 3" xfId="8647" xr:uid="{DCDE2489-822B-44F5-83AE-E9AEA195690D}"/>
    <cellStyle name="Normal 13 2 8" xfId="2145" xr:uid="{00000000-0005-0000-0000-000064080000}"/>
    <cellStyle name="Normal 13 2 8 2" xfId="2146" xr:uid="{00000000-0005-0000-0000-000065080000}"/>
    <cellStyle name="Normal 13 2 8 2 2" xfId="8650" xr:uid="{4CBA3605-F492-473F-A46D-EDE6DA3B5AB3}"/>
    <cellStyle name="Normal 13 2 8 3" xfId="8649" xr:uid="{9B6B7E8E-8FCD-49AB-B477-BDE8F0F2F6F0}"/>
    <cellStyle name="Normal 13 2 9" xfId="2147" xr:uid="{00000000-0005-0000-0000-000066080000}"/>
    <cellStyle name="Normal 13 2 9 2" xfId="2148" xr:uid="{00000000-0005-0000-0000-000067080000}"/>
    <cellStyle name="Normal 13 2 9 2 2" xfId="8652" xr:uid="{D8C8CDA8-D26F-47F9-AD42-1634DAE61EAA}"/>
    <cellStyle name="Normal 13 2 9 3" xfId="8651" xr:uid="{6BCDA307-D9E1-4487-ACAF-9F3A97F25EF2}"/>
    <cellStyle name="Normal 13 3" xfId="2149" xr:uid="{00000000-0005-0000-0000-000068080000}"/>
    <cellStyle name="Normal 13 3 2" xfId="2150" xr:uid="{00000000-0005-0000-0000-000069080000}"/>
    <cellStyle name="Normal 13 3 2 2" xfId="2151" xr:uid="{00000000-0005-0000-0000-00006A080000}"/>
    <cellStyle name="Normal 13 3 2 2 2" xfId="8655" xr:uid="{51740BAB-C3F5-4573-B1FA-D247F84CC4D6}"/>
    <cellStyle name="Normal 13 3 2 3" xfId="2152" xr:uid="{00000000-0005-0000-0000-00006B080000}"/>
    <cellStyle name="Normal 13 3 2 3 2" xfId="8656" xr:uid="{36E6B054-E929-48CE-80FC-BE870CE26891}"/>
    <cellStyle name="Normal 13 3 2 4" xfId="8654" xr:uid="{FEFEDA90-1E39-47BE-805B-776EFE8C8FD7}"/>
    <cellStyle name="Normal 13 3 3" xfId="2153" xr:uid="{00000000-0005-0000-0000-00006C080000}"/>
    <cellStyle name="Normal 13 3 3 2" xfId="2154" xr:uid="{00000000-0005-0000-0000-00006D080000}"/>
    <cellStyle name="Normal 13 3 3 2 2" xfId="8658" xr:uid="{6AAA2731-E644-46F9-AEA1-6F491C1A20A1}"/>
    <cellStyle name="Normal 13 3 3 3" xfId="8657" xr:uid="{8FEB846C-C7F2-4295-9994-1BF51CF8D432}"/>
    <cellStyle name="Normal 13 3 4" xfId="2155" xr:uid="{00000000-0005-0000-0000-00006E080000}"/>
    <cellStyle name="Normal 13 3 4 2" xfId="2156" xr:uid="{00000000-0005-0000-0000-00006F080000}"/>
    <cellStyle name="Normal 13 3 4 2 2" xfId="8660" xr:uid="{596D9CBE-717F-4CD8-98F3-671204B11DE0}"/>
    <cellStyle name="Normal 13 3 4 3" xfId="8659" xr:uid="{52E29D8A-D443-4EB3-8EB0-ED310DA017A5}"/>
    <cellStyle name="Normal 13 3 5" xfId="2157" xr:uid="{00000000-0005-0000-0000-000070080000}"/>
    <cellStyle name="Normal 13 3 5 2" xfId="8661" xr:uid="{51D5BAFB-DD71-49A8-9BD1-7D5E5662E5C7}"/>
    <cellStyle name="Normal 13 3 6" xfId="2158" xr:uid="{00000000-0005-0000-0000-000071080000}"/>
    <cellStyle name="Normal 13 3 6 2" xfId="8662" xr:uid="{36CD91EA-6611-43CE-8EFE-C330E31792DA}"/>
    <cellStyle name="Normal 13 3 7" xfId="2159" xr:uid="{00000000-0005-0000-0000-000072080000}"/>
    <cellStyle name="Normal 13 3 7 2" xfId="8663" xr:uid="{F0AE9E91-AF50-4E69-A61D-2136D2F4303F}"/>
    <cellStyle name="Normal 13 3 8" xfId="8653" xr:uid="{1AF193BD-4D40-482B-B951-4B807D6BE215}"/>
    <cellStyle name="Normal 13 4" xfId="2160" xr:uid="{00000000-0005-0000-0000-000073080000}"/>
    <cellStyle name="Normal 13 4 2" xfId="2161" xr:uid="{00000000-0005-0000-0000-000074080000}"/>
    <cellStyle name="Normal 13 4 2 2" xfId="8665" xr:uid="{E78F7E6B-65C0-493D-B1DB-CE5426B0AE1D}"/>
    <cellStyle name="Normal 13 4 3" xfId="2162" xr:uid="{00000000-0005-0000-0000-000075080000}"/>
    <cellStyle name="Normal 13 4 3 2" xfId="8666" xr:uid="{3327F831-ED65-4F4B-9239-D7F643074CE1}"/>
    <cellStyle name="Normal 13 4 4" xfId="8664" xr:uid="{48F36DC6-F181-4CD4-AE20-13D16FF98869}"/>
    <cellStyle name="Normal 13 5" xfId="2163" xr:uid="{00000000-0005-0000-0000-000076080000}"/>
    <cellStyle name="Normal 13 5 2" xfId="2164" xr:uid="{00000000-0005-0000-0000-000077080000}"/>
    <cellStyle name="Normal 13 5 2 2" xfId="8668" xr:uid="{7252FDF6-863D-47D8-BB7B-C6D45F3D4207}"/>
    <cellStyle name="Normal 13 5 3" xfId="2165" xr:uid="{00000000-0005-0000-0000-000078080000}"/>
    <cellStyle name="Normal 13 5 3 2" xfId="8669" xr:uid="{1E692613-6640-436F-95DA-39C5953E6392}"/>
    <cellStyle name="Normal 13 5 4" xfId="8667" xr:uid="{134DF2B3-EA38-4A0F-AB13-68E122CE870A}"/>
    <cellStyle name="Normal 13 6" xfId="2166" xr:uid="{00000000-0005-0000-0000-000079080000}"/>
    <cellStyle name="Normal 13 6 2" xfId="2167" xr:uid="{00000000-0005-0000-0000-00007A080000}"/>
    <cellStyle name="Normal 13 6 2 2" xfId="8671" xr:uid="{DA21E468-D174-4089-9C1C-984C82FF6603}"/>
    <cellStyle name="Normal 13 6 3" xfId="8670" xr:uid="{184B7515-5BAB-48CA-9EBF-F774F60F5AB6}"/>
    <cellStyle name="Normal 13 7" xfId="2168" xr:uid="{00000000-0005-0000-0000-00007B080000}"/>
    <cellStyle name="Normal 13 7 2" xfId="2169" xr:uid="{00000000-0005-0000-0000-00007C080000}"/>
    <cellStyle name="Normal 13 7 2 2" xfId="8673" xr:uid="{7957A7F6-44AF-4324-83D9-0C77C2AB1568}"/>
    <cellStyle name="Normal 13 7 3" xfId="8672" xr:uid="{8AD80712-68FB-4CCE-801A-16DC314DAF60}"/>
    <cellStyle name="Normal 13 8" xfId="2170" xr:uid="{00000000-0005-0000-0000-00007D080000}"/>
    <cellStyle name="Normal 13 8 2" xfId="2171" xr:uid="{00000000-0005-0000-0000-00007E080000}"/>
    <cellStyle name="Normal 13 8 2 2" xfId="8675" xr:uid="{13039E3C-7219-4892-B9C7-36B388BFF41E}"/>
    <cellStyle name="Normal 13 8 3" xfId="8674" xr:uid="{62B36307-47B6-4F18-BBF7-090A97052D32}"/>
    <cellStyle name="Normal 13 9" xfId="2172" xr:uid="{00000000-0005-0000-0000-00007F080000}"/>
    <cellStyle name="Normal 13 9 2" xfId="2173" xr:uid="{00000000-0005-0000-0000-000080080000}"/>
    <cellStyle name="Normal 13 9 2 2" xfId="8677" xr:uid="{823048CB-9901-4436-8A8D-AB448AABD15A}"/>
    <cellStyle name="Normal 13 9 3" xfId="8676" xr:uid="{C06DD783-DDF0-4E2A-9448-0AE4D7B0D4EE}"/>
    <cellStyle name="Normal 14" xfId="2174" xr:uid="{00000000-0005-0000-0000-000081080000}"/>
    <cellStyle name="Normal 14 10" xfId="2175" xr:uid="{00000000-0005-0000-0000-000082080000}"/>
    <cellStyle name="Normal 14 10 2" xfId="8679" xr:uid="{74F5AF56-376E-4B3E-BED3-02951C6F7717}"/>
    <cellStyle name="Normal 14 11" xfId="2176" xr:uid="{00000000-0005-0000-0000-000083080000}"/>
    <cellStyle name="Normal 14 11 2" xfId="8680" xr:uid="{F70F75DD-E6CA-4BA7-81F0-66F7E1EFACAC}"/>
    <cellStyle name="Normal 14 12" xfId="2177" xr:uid="{00000000-0005-0000-0000-000084080000}"/>
    <cellStyle name="Normal 14 12 2" xfId="8681" xr:uid="{B6D1A94B-F395-46A7-8A63-ED95AC61A73D}"/>
    <cellStyle name="Normal 14 13" xfId="8678" xr:uid="{1C1E9F66-9CE0-49E6-9CEA-1B9CF5C04AA7}"/>
    <cellStyle name="Normal 14 2" xfId="2178" xr:uid="{00000000-0005-0000-0000-000085080000}"/>
    <cellStyle name="Normal 14 2 2" xfId="2179" xr:uid="{00000000-0005-0000-0000-000086080000}"/>
    <cellStyle name="Normal 14 2 2 2" xfId="2180" xr:uid="{00000000-0005-0000-0000-000087080000}"/>
    <cellStyle name="Normal 14 2 2 2 2" xfId="8684" xr:uid="{456C59CF-EA88-4BDE-98F2-1266CFD1C5FA}"/>
    <cellStyle name="Normal 14 2 2 3" xfId="2181" xr:uid="{00000000-0005-0000-0000-000088080000}"/>
    <cellStyle name="Normal 14 2 2 3 2" xfId="8685" xr:uid="{AD696744-E4C2-45D2-8186-C2E22A639F9E}"/>
    <cellStyle name="Normal 14 2 2 4" xfId="8683" xr:uid="{8926FEF8-5EA6-454F-9C20-8817CEA3AAD0}"/>
    <cellStyle name="Normal 14 2 3" xfId="2182" xr:uid="{00000000-0005-0000-0000-000089080000}"/>
    <cellStyle name="Normal 14 2 3 2" xfId="2183" xr:uid="{00000000-0005-0000-0000-00008A080000}"/>
    <cellStyle name="Normal 14 2 3 2 2" xfId="8687" xr:uid="{ECCF11FC-DCB6-46CC-90DA-9F37B88AFD61}"/>
    <cellStyle name="Normal 14 2 3 3" xfId="2184" xr:uid="{00000000-0005-0000-0000-00008B080000}"/>
    <cellStyle name="Normal 14 2 3 3 2" xfId="8688" xr:uid="{4BD2319C-31E6-471F-BC47-7BA506E29EC3}"/>
    <cellStyle name="Normal 14 2 3 4" xfId="8686" xr:uid="{205323A5-5C0D-4FEA-909A-864C2A664F84}"/>
    <cellStyle name="Normal 14 2 4" xfId="2185" xr:uid="{00000000-0005-0000-0000-00008C080000}"/>
    <cellStyle name="Normal 14 2 4 2" xfId="2186" xr:uid="{00000000-0005-0000-0000-00008D080000}"/>
    <cellStyle name="Normal 14 2 4 2 2" xfId="8690" xr:uid="{744DB84A-40B7-48B3-948B-9371FD1B3F88}"/>
    <cellStyle name="Normal 14 2 4 3" xfId="8689" xr:uid="{AA81E3AC-DD35-4882-A6F6-BF565B78A5F7}"/>
    <cellStyle name="Normal 14 2 5" xfId="2187" xr:uid="{00000000-0005-0000-0000-00008E080000}"/>
    <cellStyle name="Normal 14 2 5 2" xfId="2188" xr:uid="{00000000-0005-0000-0000-00008F080000}"/>
    <cellStyle name="Normal 14 2 5 2 2" xfId="8692" xr:uid="{BB593A0B-0B8F-48BA-BFDA-A1A142FE69A3}"/>
    <cellStyle name="Normal 14 2 5 3" xfId="8691" xr:uid="{C5639FB9-1CDC-4574-9D5A-DF7FAA23BFD2}"/>
    <cellStyle name="Normal 14 2 6" xfId="2189" xr:uid="{00000000-0005-0000-0000-000090080000}"/>
    <cellStyle name="Normal 14 2 6 2" xfId="8693" xr:uid="{614A7E26-A557-4753-A88F-814349EEF905}"/>
    <cellStyle name="Normal 14 2 7" xfId="2190" xr:uid="{00000000-0005-0000-0000-000091080000}"/>
    <cellStyle name="Normal 14 2 7 2" xfId="8694" xr:uid="{69917174-03F8-47E7-937F-3FC18E0C1983}"/>
    <cellStyle name="Normal 14 2 8" xfId="8682" xr:uid="{E4A3E012-5721-4491-9759-CCF7E788AB67}"/>
    <cellStyle name="Normal 14 3" xfId="2191" xr:uid="{00000000-0005-0000-0000-000092080000}"/>
    <cellStyle name="Normal 14 3 2" xfId="2192" xr:uid="{00000000-0005-0000-0000-000093080000}"/>
    <cellStyle name="Normal 14 3 2 2" xfId="8696" xr:uid="{73607BD1-9C00-48B7-B48B-0330E2BC52BF}"/>
    <cellStyle name="Normal 14 3 3" xfId="2193" xr:uid="{00000000-0005-0000-0000-000094080000}"/>
    <cellStyle name="Normal 14 3 3 2" xfId="8697" xr:uid="{C47F27B9-35EB-4FD0-B895-60F468D80835}"/>
    <cellStyle name="Normal 14 3 4" xfId="8695" xr:uid="{B739284D-920C-46B0-9AB4-66DECA857262}"/>
    <cellStyle name="Normal 14 4" xfId="2194" xr:uid="{00000000-0005-0000-0000-000095080000}"/>
    <cellStyle name="Normal 14 4 2" xfId="2195" xr:uid="{00000000-0005-0000-0000-000096080000}"/>
    <cellStyle name="Normal 14 4 2 2" xfId="8699" xr:uid="{0254148C-DDB2-449B-A3C3-0B823213D052}"/>
    <cellStyle name="Normal 14 4 3" xfId="2196" xr:uid="{00000000-0005-0000-0000-000097080000}"/>
    <cellStyle name="Normal 14 4 3 2" xfId="8700" xr:uid="{72FC0DDD-E3B2-45BE-A5B9-960D83F9D15B}"/>
    <cellStyle name="Normal 14 4 4" xfId="8698" xr:uid="{7A7F0749-CC73-4F8D-82C4-684243B26FB6}"/>
    <cellStyle name="Normal 14 5" xfId="2197" xr:uid="{00000000-0005-0000-0000-000098080000}"/>
    <cellStyle name="Normal 14 5 2" xfId="2198" xr:uid="{00000000-0005-0000-0000-000099080000}"/>
    <cellStyle name="Normal 14 5 2 2" xfId="8702" xr:uid="{267B58F6-E71B-44CD-8449-A7DAE300A359}"/>
    <cellStyle name="Normal 14 5 3" xfId="8701" xr:uid="{DD047F28-731B-4639-B18C-576C4F05BFA7}"/>
    <cellStyle name="Normal 14 6" xfId="2199" xr:uid="{00000000-0005-0000-0000-00009A080000}"/>
    <cellStyle name="Normal 14 6 2" xfId="2200" xr:uid="{00000000-0005-0000-0000-00009B080000}"/>
    <cellStyle name="Normal 14 6 2 2" xfId="8704" xr:uid="{06032E3E-6A62-46EE-92C8-87A34ED75261}"/>
    <cellStyle name="Normal 14 6 3" xfId="8703" xr:uid="{26781DAB-BE4A-4265-8CA5-5CD3F3C7E9EB}"/>
    <cellStyle name="Normal 14 7" xfId="2201" xr:uid="{00000000-0005-0000-0000-00009C080000}"/>
    <cellStyle name="Normal 14 7 2" xfId="2202" xr:uid="{00000000-0005-0000-0000-00009D080000}"/>
    <cellStyle name="Normal 14 7 2 2" xfId="8706" xr:uid="{2CB441E1-CB3C-422F-8D9F-A1F1E1A98596}"/>
    <cellStyle name="Normal 14 7 3" xfId="8705" xr:uid="{ACEA7446-F349-4FE9-8702-15BBBE0FFF06}"/>
    <cellStyle name="Normal 14 8" xfId="2203" xr:uid="{00000000-0005-0000-0000-00009E080000}"/>
    <cellStyle name="Normal 14 8 2" xfId="2204" xr:uid="{00000000-0005-0000-0000-00009F080000}"/>
    <cellStyle name="Normal 14 8 2 2" xfId="8708" xr:uid="{F0F8B7BB-7786-46CA-9C04-C2BEF5E7E19E}"/>
    <cellStyle name="Normal 14 8 3" xfId="8707" xr:uid="{6C9755EF-2368-4CE7-9643-270387F8FD57}"/>
    <cellStyle name="Normal 14 9" xfId="2205" xr:uid="{00000000-0005-0000-0000-0000A0080000}"/>
    <cellStyle name="Normal 14 9 2" xfId="8709" xr:uid="{581E4258-9D3B-4090-B62B-2EDDCF54FA97}"/>
    <cellStyle name="Normal 15" xfId="2206" xr:uid="{00000000-0005-0000-0000-0000A1080000}"/>
    <cellStyle name="Normal 15 10" xfId="2207" xr:uid="{00000000-0005-0000-0000-0000A2080000}"/>
    <cellStyle name="Normal 15 10 2" xfId="8711" xr:uid="{80C9F165-9801-4BCF-9B81-B69EB93228D0}"/>
    <cellStyle name="Normal 15 11" xfId="2208" xr:uid="{00000000-0005-0000-0000-0000A3080000}"/>
    <cellStyle name="Normal 15 11 2" xfId="8712" xr:uid="{031D34E2-F236-401E-BB97-B148EA252EF6}"/>
    <cellStyle name="Normal 15 12" xfId="8710" xr:uid="{055E8AFE-37B3-4BD4-A503-4B4D8BC0721E}"/>
    <cellStyle name="Normal 15 2" xfId="2209" xr:uid="{00000000-0005-0000-0000-0000A4080000}"/>
    <cellStyle name="Normal 15 2 2" xfId="2210" xr:uid="{00000000-0005-0000-0000-0000A5080000}"/>
    <cellStyle name="Normal 15 2 2 2" xfId="2211" xr:uid="{00000000-0005-0000-0000-0000A6080000}"/>
    <cellStyle name="Normal 15 2 2 2 2" xfId="8715" xr:uid="{E92F2546-787E-40BA-B311-92DC05CB1C31}"/>
    <cellStyle name="Normal 15 2 2 3" xfId="2212" xr:uid="{00000000-0005-0000-0000-0000A7080000}"/>
    <cellStyle name="Normal 15 2 2 3 2" xfId="8716" xr:uid="{4F5D329F-C88B-47BE-A026-6EB6C7A43DFE}"/>
    <cellStyle name="Normal 15 2 2 4" xfId="8714" xr:uid="{BF15F76E-45A8-404D-BE74-0170D85D5BB2}"/>
    <cellStyle name="Normal 15 2 3" xfId="2213" xr:uid="{00000000-0005-0000-0000-0000A8080000}"/>
    <cellStyle name="Normal 15 2 3 2" xfId="2214" xr:uid="{00000000-0005-0000-0000-0000A9080000}"/>
    <cellStyle name="Normal 15 2 3 2 2" xfId="8718" xr:uid="{5125A07A-2FC8-426F-B9A1-E48946B93F73}"/>
    <cellStyle name="Normal 15 2 3 3" xfId="8717" xr:uid="{F4A61C24-B0D6-4E87-80CB-0DE8B650A9B7}"/>
    <cellStyle name="Normal 15 2 4" xfId="2215" xr:uid="{00000000-0005-0000-0000-0000AA080000}"/>
    <cellStyle name="Normal 15 2 4 2" xfId="2216" xr:uid="{00000000-0005-0000-0000-0000AB080000}"/>
    <cellStyle name="Normal 15 2 4 2 2" xfId="8720" xr:uid="{6B7A5142-DD3D-4947-B214-32E96C2DE656}"/>
    <cellStyle name="Normal 15 2 4 3" xfId="8719" xr:uid="{E7292EE7-6599-4C81-8BC9-CDF3316467A0}"/>
    <cellStyle name="Normal 15 2 5" xfId="2217" xr:uid="{00000000-0005-0000-0000-0000AC080000}"/>
    <cellStyle name="Normal 15 2 5 2" xfId="8721" xr:uid="{CD6B5FD1-650E-47EE-BF62-9AE90204E83B}"/>
    <cellStyle name="Normal 15 2 6" xfId="2218" xr:uid="{00000000-0005-0000-0000-0000AD080000}"/>
    <cellStyle name="Normal 15 2 6 2" xfId="8722" xr:uid="{85F6C62B-FCDD-4939-ACB5-F498EE35BB78}"/>
    <cellStyle name="Normal 15 2 7" xfId="2219" xr:uid="{00000000-0005-0000-0000-0000AE080000}"/>
    <cellStyle name="Normal 15 2 7 2" xfId="8723" xr:uid="{09AD3384-F871-409D-847C-D8CA59210C87}"/>
    <cellStyle name="Normal 15 2 8" xfId="2220" xr:uid="{00000000-0005-0000-0000-0000AF080000}"/>
    <cellStyle name="Normal 15 2 8 2" xfId="8724" xr:uid="{5BC802F3-292A-4858-9BAB-020FB7F4A388}"/>
    <cellStyle name="Normal 15 2 9" xfId="8713" xr:uid="{F07DC390-3E8B-4112-BD57-51A1858EB3AC}"/>
    <cellStyle name="Normal 15 3" xfId="2221" xr:uid="{00000000-0005-0000-0000-0000B0080000}"/>
    <cellStyle name="Normal 15 3 2" xfId="2222" xr:uid="{00000000-0005-0000-0000-0000B1080000}"/>
    <cellStyle name="Normal 15 3 2 2" xfId="2223" xr:uid="{00000000-0005-0000-0000-0000B2080000}"/>
    <cellStyle name="Normal 15 3 2 2 2" xfId="8727" xr:uid="{CFDBC5D1-8393-468F-B746-31DEE5892FA8}"/>
    <cellStyle name="Normal 15 3 2 3" xfId="8726" xr:uid="{DD14B989-AEE5-4A2C-A89C-09773F027B4F}"/>
    <cellStyle name="Normal 15 3 3" xfId="2224" xr:uid="{00000000-0005-0000-0000-0000B3080000}"/>
    <cellStyle name="Normal 15 3 3 2" xfId="8728" xr:uid="{FEB66DA8-EDD4-481C-A8C0-0F187709D9C5}"/>
    <cellStyle name="Normal 15 3 4" xfId="8725" xr:uid="{545071C3-F5F0-46DF-94E3-3061F771A970}"/>
    <cellStyle name="Normal 15 4" xfId="2225" xr:uid="{00000000-0005-0000-0000-0000B4080000}"/>
    <cellStyle name="Normal 15 4 2" xfId="2226" xr:uid="{00000000-0005-0000-0000-0000B5080000}"/>
    <cellStyle name="Normal 15 4 2 2" xfId="8730" xr:uid="{69FECAAE-483B-4DDB-87BD-E0F622E32D62}"/>
    <cellStyle name="Normal 15 4 3" xfId="2227" xr:uid="{00000000-0005-0000-0000-0000B6080000}"/>
    <cellStyle name="Normal 15 4 3 2" xfId="8731" xr:uid="{097361F7-F3BB-4F5E-A94F-1D77DD50EE22}"/>
    <cellStyle name="Normal 15 4 4" xfId="8729" xr:uid="{F5693898-EBBA-4031-9CAF-5988CD3AFA3A}"/>
    <cellStyle name="Normal 15 5" xfId="2228" xr:uid="{00000000-0005-0000-0000-0000B7080000}"/>
    <cellStyle name="Normal 15 5 2" xfId="2229" xr:uid="{00000000-0005-0000-0000-0000B8080000}"/>
    <cellStyle name="Normal 15 5 2 2" xfId="8733" xr:uid="{92ADB67E-8E06-4106-97F8-F0F080AD8CBF}"/>
    <cellStyle name="Normal 15 5 3" xfId="8732" xr:uid="{EA02EF5A-EFE3-4B8F-8BC9-65B13278AFFA}"/>
    <cellStyle name="Normal 15 6" xfId="2230" xr:uid="{00000000-0005-0000-0000-0000B9080000}"/>
    <cellStyle name="Normal 15 6 2" xfId="2231" xr:uid="{00000000-0005-0000-0000-0000BA080000}"/>
    <cellStyle name="Normal 15 6 2 2" xfId="8735" xr:uid="{CEA51534-0B78-4C0A-ADEC-919D7896E32D}"/>
    <cellStyle name="Normal 15 6 3" xfId="8734" xr:uid="{2BD0379B-E8EE-4273-9ECE-7554BCF60321}"/>
    <cellStyle name="Normal 15 7" xfId="2232" xr:uid="{00000000-0005-0000-0000-0000BB080000}"/>
    <cellStyle name="Normal 15 7 2" xfId="2233" xr:uid="{00000000-0005-0000-0000-0000BC080000}"/>
    <cellStyle name="Normal 15 7 2 2" xfId="8737" xr:uid="{D8AB7A16-FF3C-4C69-BA29-A7ADDB88D01B}"/>
    <cellStyle name="Normal 15 7 3" xfId="8736" xr:uid="{CF31799A-43C3-483E-9914-24E16A9C3B88}"/>
    <cellStyle name="Normal 15 8" xfId="2234" xr:uid="{00000000-0005-0000-0000-0000BD080000}"/>
    <cellStyle name="Normal 15 8 2" xfId="2235" xr:uid="{00000000-0005-0000-0000-0000BE080000}"/>
    <cellStyle name="Normal 15 8 2 2" xfId="8739" xr:uid="{C1C1EC57-0479-4A16-A39D-EC2B332742BD}"/>
    <cellStyle name="Normal 15 8 3" xfId="8738" xr:uid="{AC6CE21D-812D-4620-A48E-5EAE7A370B50}"/>
    <cellStyle name="Normal 15 9" xfId="2236" xr:uid="{00000000-0005-0000-0000-0000BF080000}"/>
    <cellStyle name="Normal 15 9 2" xfId="2237" xr:uid="{00000000-0005-0000-0000-0000C0080000}"/>
    <cellStyle name="Normal 15 9 2 2" xfId="8741" xr:uid="{952D9B38-6244-47BC-933A-5BDC4D874616}"/>
    <cellStyle name="Normal 15 9 3" xfId="8740" xr:uid="{82C1C297-E795-4A5E-93BE-F7C3FA44EDC8}"/>
    <cellStyle name="Normal 16" xfId="2238" xr:uid="{00000000-0005-0000-0000-0000C1080000}"/>
    <cellStyle name="Normal 16 10" xfId="2239" xr:uid="{00000000-0005-0000-0000-0000C2080000}"/>
    <cellStyle name="Normal 16 10 2" xfId="8743" xr:uid="{09FFD09A-F3B2-437A-A5B4-0FB7BBC0FE4D}"/>
    <cellStyle name="Normal 16 11" xfId="8742" xr:uid="{65049B63-6250-49F8-8CC7-380FCF8BED99}"/>
    <cellStyle name="Normal 16 2" xfId="2240" xr:uid="{00000000-0005-0000-0000-0000C3080000}"/>
    <cellStyle name="Normal 16 2 2" xfId="2241" xr:uid="{00000000-0005-0000-0000-0000C4080000}"/>
    <cellStyle name="Normal 16 2 2 2" xfId="2242" xr:uid="{00000000-0005-0000-0000-0000C5080000}"/>
    <cellStyle name="Normal 16 2 2 2 2" xfId="8746" xr:uid="{2D1E370E-F7ED-4A6C-8E75-677DE8ACFB93}"/>
    <cellStyle name="Normal 16 2 2 3" xfId="2243" xr:uid="{00000000-0005-0000-0000-0000C6080000}"/>
    <cellStyle name="Normal 16 2 2 3 2" xfId="8747" xr:uid="{F91B9B53-F60F-4AF6-8548-E69A6D353225}"/>
    <cellStyle name="Normal 16 2 2 4" xfId="8745" xr:uid="{B3A5AB53-D7AF-4D44-B882-1269F9F29352}"/>
    <cellStyle name="Normal 16 2 3" xfId="2244" xr:uid="{00000000-0005-0000-0000-0000C7080000}"/>
    <cellStyle name="Normal 16 2 3 2" xfId="2245" xr:uid="{00000000-0005-0000-0000-0000C8080000}"/>
    <cellStyle name="Normal 16 2 3 2 2" xfId="8749" xr:uid="{58207335-776C-41B0-89FD-DA1805B8C70D}"/>
    <cellStyle name="Normal 16 2 3 3" xfId="8748" xr:uid="{444C3C9B-4B34-489E-959F-A7715BED21F9}"/>
    <cellStyle name="Normal 16 2 4" xfId="2246" xr:uid="{00000000-0005-0000-0000-0000C9080000}"/>
    <cellStyle name="Normal 16 2 4 2" xfId="8750" xr:uid="{3F43F3CF-CCDA-413C-9BC0-257774D68F2D}"/>
    <cellStyle name="Normal 16 2 5" xfId="2247" xr:uid="{00000000-0005-0000-0000-0000CA080000}"/>
    <cellStyle name="Normal 16 2 5 2" xfId="8751" xr:uid="{3692A73A-DBBB-4AA4-8D46-7901B146900F}"/>
    <cellStyle name="Normal 16 2 6" xfId="2248" xr:uid="{00000000-0005-0000-0000-0000CB080000}"/>
    <cellStyle name="Normal 16 2 6 2" xfId="8752" xr:uid="{F5739B50-E605-46B4-BBD4-1548E909A44C}"/>
    <cellStyle name="Normal 16 2 7" xfId="2249" xr:uid="{00000000-0005-0000-0000-0000CC080000}"/>
    <cellStyle name="Normal 16 2 7 2" xfId="8753" xr:uid="{65CFD108-FC3B-448A-89DB-83D1F4CFD76D}"/>
    <cellStyle name="Normal 16 2 8" xfId="8744" xr:uid="{89E1FB29-6B9F-4E58-85BB-A8E114363AEE}"/>
    <cellStyle name="Normal 16 3" xfId="2250" xr:uid="{00000000-0005-0000-0000-0000CD080000}"/>
    <cellStyle name="Normal 16 3 2" xfId="2251" xr:uid="{00000000-0005-0000-0000-0000CE080000}"/>
    <cellStyle name="Normal 16 3 2 2" xfId="8755" xr:uid="{28B91A27-499B-4A06-990C-6C78D781A0DC}"/>
    <cellStyle name="Normal 16 3 3" xfId="2252" xr:uid="{00000000-0005-0000-0000-0000CF080000}"/>
    <cellStyle name="Normal 16 3 3 2" xfId="8756" xr:uid="{BF29B3D4-70E1-4AB3-AF18-C091BBCB8F26}"/>
    <cellStyle name="Normal 16 3 4" xfId="8754" xr:uid="{33F2D4B0-237E-4DB9-A917-12DDADEF68F2}"/>
    <cellStyle name="Normal 16 4" xfId="2253" xr:uid="{00000000-0005-0000-0000-0000D0080000}"/>
    <cellStyle name="Normal 16 4 2" xfId="2254" xr:uid="{00000000-0005-0000-0000-0000D1080000}"/>
    <cellStyle name="Normal 16 4 2 2" xfId="8758" xr:uid="{FC883804-856B-4F08-AF43-9CA9AAC80E9E}"/>
    <cellStyle name="Normal 16 4 3" xfId="8757" xr:uid="{F77F7BCE-2356-4B4B-A973-3397782EEFB3}"/>
    <cellStyle name="Normal 16 5" xfId="2255" xr:uid="{00000000-0005-0000-0000-0000D2080000}"/>
    <cellStyle name="Normal 16 5 2" xfId="2256" xr:uid="{00000000-0005-0000-0000-0000D3080000}"/>
    <cellStyle name="Normal 16 5 2 2" xfId="8760" xr:uid="{D2CAEF6A-3ABD-4F63-BF7E-1F4FB9630A1F}"/>
    <cellStyle name="Normal 16 5 3" xfId="8759" xr:uid="{268F40C8-12B5-4572-95C9-7691A7E799E7}"/>
    <cellStyle name="Normal 16 6" xfId="2257" xr:uid="{00000000-0005-0000-0000-0000D4080000}"/>
    <cellStyle name="Normal 16 6 2" xfId="2258" xr:uid="{00000000-0005-0000-0000-0000D5080000}"/>
    <cellStyle name="Normal 16 6 2 2" xfId="8762" xr:uid="{F49DE05A-8EBF-422A-838B-BE26D7D41BC8}"/>
    <cellStyle name="Normal 16 6 3" xfId="8761" xr:uid="{8340BF0E-634A-4759-B294-3D6DBFAE43E7}"/>
    <cellStyle name="Normal 16 7" xfId="2259" xr:uid="{00000000-0005-0000-0000-0000D6080000}"/>
    <cellStyle name="Normal 16 7 2" xfId="2260" xr:uid="{00000000-0005-0000-0000-0000D7080000}"/>
    <cellStyle name="Normal 16 7 2 2" xfId="8764" xr:uid="{897BC408-D3C0-47DA-81D7-34D43399B135}"/>
    <cellStyle name="Normal 16 7 3" xfId="8763" xr:uid="{020E1837-1B47-49D6-B059-CAF2FE7A3EC2}"/>
    <cellStyle name="Normal 16 8" xfId="2261" xr:uid="{00000000-0005-0000-0000-0000D8080000}"/>
    <cellStyle name="Normal 16 8 2" xfId="8765" xr:uid="{BC65566D-6EF6-47BA-A978-12701616843F}"/>
    <cellStyle name="Normal 16 9" xfId="2262" xr:uid="{00000000-0005-0000-0000-0000D9080000}"/>
    <cellStyle name="Normal 16 9 2" xfId="8766" xr:uid="{B2C2CCD8-64E1-4027-B473-0BA57D6C6684}"/>
    <cellStyle name="Normal 17" xfId="2263" xr:uid="{00000000-0005-0000-0000-0000DA080000}"/>
    <cellStyle name="Normal 17 2" xfId="2264" xr:uid="{00000000-0005-0000-0000-0000DB080000}"/>
    <cellStyle name="Normal 17 2 2" xfId="2265" xr:uid="{00000000-0005-0000-0000-0000DC080000}"/>
    <cellStyle name="Normal 17 2 2 2" xfId="8769" xr:uid="{34993CDA-8325-4A02-8D65-FB5CFEA45617}"/>
    <cellStyle name="Normal 17 2 3" xfId="2266" xr:uid="{00000000-0005-0000-0000-0000DD080000}"/>
    <cellStyle name="Normal 17 2 3 2" xfId="8770" xr:uid="{CF66D661-602C-41A6-A095-D9883E31F33A}"/>
    <cellStyle name="Normal 17 2 4" xfId="8768" xr:uid="{0E5AAD1E-E304-4C57-A60B-DE07533BD354}"/>
    <cellStyle name="Normal 17 3" xfId="2267" xr:uid="{00000000-0005-0000-0000-0000DE080000}"/>
    <cellStyle name="Normal 17 3 2" xfId="2268" xr:uid="{00000000-0005-0000-0000-0000DF080000}"/>
    <cellStyle name="Normal 17 3 2 2" xfId="8772" xr:uid="{B3444DEE-7252-4AE1-8400-954C520AA798}"/>
    <cellStyle name="Normal 17 3 3" xfId="8771" xr:uid="{F46D38BB-D0A8-4240-9744-D54214330733}"/>
    <cellStyle name="Normal 17 4" xfId="2269" xr:uid="{00000000-0005-0000-0000-0000E0080000}"/>
    <cellStyle name="Normal 17 4 2" xfId="8773" xr:uid="{EDB158AC-7A8C-4A2E-A937-0D2E87036480}"/>
    <cellStyle name="Normal 17 5" xfId="2270" xr:uid="{00000000-0005-0000-0000-0000E1080000}"/>
    <cellStyle name="Normal 17 5 2" xfId="8774" xr:uid="{DD887614-6B9C-432B-9E11-D94B650CCB9C}"/>
    <cellStyle name="Normal 17 6" xfId="8767" xr:uid="{083619F1-A18B-4092-A7EA-6B63E2FDDF40}"/>
    <cellStyle name="Normal 18" xfId="2271" xr:uid="{00000000-0005-0000-0000-0000E2080000}"/>
    <cellStyle name="Normal 18 2" xfId="2272" xr:uid="{00000000-0005-0000-0000-0000E3080000}"/>
    <cellStyle name="Normal 18 2 2" xfId="2273" xr:uid="{00000000-0005-0000-0000-0000E4080000}"/>
    <cellStyle name="Normal 18 2 2 2" xfId="8777" xr:uid="{888D53CB-16B7-4DC3-A619-725AFBD77651}"/>
    <cellStyle name="Normal 18 2 3" xfId="8776" xr:uid="{9119D133-9188-4CB1-BD0C-B4AC2EAED305}"/>
    <cellStyle name="Normal 18 3" xfId="2274" xr:uid="{00000000-0005-0000-0000-0000E5080000}"/>
    <cellStyle name="Normal 18 3 2" xfId="8778" xr:uid="{51FA4778-B107-41C3-B86D-FED4B0226F71}"/>
    <cellStyle name="Normal 18 4" xfId="2275" xr:uid="{00000000-0005-0000-0000-0000E6080000}"/>
    <cellStyle name="Normal 18 4 2" xfId="8779" xr:uid="{CC3F495C-CB1C-4A01-96E6-CB9965AA4DC3}"/>
    <cellStyle name="Normal 18 5" xfId="2276" xr:uid="{00000000-0005-0000-0000-0000E7080000}"/>
    <cellStyle name="Normal 18 5 2" xfId="8780" xr:uid="{1B625725-A4FE-49C0-9A1D-53499AEA3A34}"/>
    <cellStyle name="Normal 18 6" xfId="8775" xr:uid="{A1235825-9007-4C94-AADC-610DF7F2417D}"/>
    <cellStyle name="Normal 19" xfId="2277" xr:uid="{00000000-0005-0000-0000-0000E8080000}"/>
    <cellStyle name="Normal 19 2" xfId="2278" xr:uid="{00000000-0005-0000-0000-0000E9080000}"/>
    <cellStyle name="Normal 19 2 2" xfId="8782" xr:uid="{E9045612-00BE-407A-BE58-75F0700CFBCE}"/>
    <cellStyle name="Normal 19 3" xfId="2279" xr:uid="{00000000-0005-0000-0000-0000EA080000}"/>
    <cellStyle name="Normal 19 3 2" xfId="8783" xr:uid="{C4D0D4D9-CD88-4174-979C-7A4A55F150D1}"/>
    <cellStyle name="Normal 19 4" xfId="8781" xr:uid="{D25E20E2-94A8-4A8C-93E8-7352ED4603E8}"/>
    <cellStyle name="Normal 2" xfId="2280" xr:uid="{00000000-0005-0000-0000-0000EB080000}"/>
    <cellStyle name="Normal 2 10" xfId="2281" xr:uid="{00000000-0005-0000-0000-0000EC080000}"/>
    <cellStyle name="Normal 2 10 2" xfId="2282" xr:uid="{00000000-0005-0000-0000-0000ED080000}"/>
    <cellStyle name="Normal 2 10 2 2" xfId="8785" xr:uid="{64AD69CB-A73D-4C0F-8D73-DF2B58554E95}"/>
    <cellStyle name="Normal 2 10 3" xfId="8784" xr:uid="{878FFA48-AE1C-46AC-912C-320787B9B60F}"/>
    <cellStyle name="Normal 2 11" xfId="2283" xr:uid="{00000000-0005-0000-0000-0000EE080000}"/>
    <cellStyle name="Normal 2 11 2" xfId="8786" xr:uid="{6AD24F86-78CC-4FC8-BFFF-D8D3A3C944CD}"/>
    <cellStyle name="Normal 2 12" xfId="2284" xr:uid="{00000000-0005-0000-0000-0000EF080000}"/>
    <cellStyle name="Normal 2 12 2" xfId="8787" xr:uid="{32888326-E034-4195-BEF9-0DAE43B48A9F}"/>
    <cellStyle name="Normal 2 13" xfId="2285" xr:uid="{00000000-0005-0000-0000-0000F0080000}"/>
    <cellStyle name="Normal 2 13 2" xfId="8788" xr:uid="{28609936-2B25-4B87-9A50-709285BC62DE}"/>
    <cellStyle name="Normal 2 14" xfId="2286" xr:uid="{00000000-0005-0000-0000-0000F1080000}"/>
    <cellStyle name="Normal 2 14 2" xfId="8789" xr:uid="{4ED2C258-05F7-4F7E-88DB-B6E092180C98}"/>
    <cellStyle name="Normal 2 15" xfId="2287" xr:uid="{00000000-0005-0000-0000-0000F2080000}"/>
    <cellStyle name="Normal 2 15 10" xfId="2288" xr:uid="{00000000-0005-0000-0000-0000F3080000}"/>
    <cellStyle name="Normal 2 15 10 2" xfId="8791" xr:uid="{8A04E547-88A3-4F27-AA69-A1F902D95408}"/>
    <cellStyle name="Normal 2 15 11" xfId="2289" xr:uid="{00000000-0005-0000-0000-0000F4080000}"/>
    <cellStyle name="Normal 2 15 11 2" xfId="8792" xr:uid="{EF742B02-F235-4363-8945-AF4744CCB063}"/>
    <cellStyle name="Normal 2 15 12" xfId="8790" xr:uid="{4060D726-E253-439F-9C76-8C4DDAFC7FD7}"/>
    <cellStyle name="Normal 2 15 2" xfId="2290" xr:uid="{00000000-0005-0000-0000-0000F5080000}"/>
    <cellStyle name="Normal 2 15 2 2" xfId="2291" xr:uid="{00000000-0005-0000-0000-0000F6080000}"/>
    <cellStyle name="Normal 2 15 2 2 2" xfId="2292" xr:uid="{00000000-0005-0000-0000-0000F7080000}"/>
    <cellStyle name="Normal 2 15 2 2 2 2" xfId="8795" xr:uid="{19B49C61-2A58-47ED-BE44-6E29BDB85B77}"/>
    <cellStyle name="Normal 2 15 2 2 3" xfId="2293" xr:uid="{00000000-0005-0000-0000-0000F8080000}"/>
    <cellStyle name="Normal 2 15 2 2 3 2" xfId="8796" xr:uid="{B48FF7B3-7D12-410F-A946-B274400467AF}"/>
    <cellStyle name="Normal 2 15 2 2 4" xfId="8794" xr:uid="{235FB0CE-2BFC-48AE-AF1E-B27B5751D043}"/>
    <cellStyle name="Normal 2 15 2 3" xfId="2294" xr:uid="{00000000-0005-0000-0000-0000F9080000}"/>
    <cellStyle name="Normal 2 15 2 3 2" xfId="2295" xr:uid="{00000000-0005-0000-0000-0000FA080000}"/>
    <cellStyle name="Normal 2 15 2 3 2 2" xfId="8798" xr:uid="{A8540624-E6CD-438B-9C08-AE184CB9CA12}"/>
    <cellStyle name="Normal 2 15 2 3 3" xfId="8797" xr:uid="{41F9EA0E-8A6E-44DD-B0A5-C7507AB22C9F}"/>
    <cellStyle name="Normal 2 15 2 4" xfId="2296" xr:uid="{00000000-0005-0000-0000-0000FB080000}"/>
    <cellStyle name="Normal 2 15 2 4 2" xfId="2297" xr:uid="{00000000-0005-0000-0000-0000FC080000}"/>
    <cellStyle name="Normal 2 15 2 4 2 2" xfId="8800" xr:uid="{471BDCCB-8AF1-4809-AB59-A7A3853B3D76}"/>
    <cellStyle name="Normal 2 15 2 4 3" xfId="8799" xr:uid="{305B9E3C-98C9-47B2-B1A0-B8196E4FAB4D}"/>
    <cellStyle name="Normal 2 15 2 5" xfId="2298" xr:uid="{00000000-0005-0000-0000-0000FD080000}"/>
    <cellStyle name="Normal 2 15 2 5 2" xfId="2299" xr:uid="{00000000-0005-0000-0000-0000FE080000}"/>
    <cellStyle name="Normal 2 15 2 5 2 2" xfId="8802" xr:uid="{8DDE555E-D445-40C9-979B-E22F7F7377BF}"/>
    <cellStyle name="Normal 2 15 2 5 3" xfId="8801" xr:uid="{4947E0E0-E566-4F32-B077-3D6358BC546C}"/>
    <cellStyle name="Normal 2 15 2 6" xfId="2300" xr:uid="{00000000-0005-0000-0000-0000FF080000}"/>
    <cellStyle name="Normal 2 15 2 6 2" xfId="8803" xr:uid="{E9281968-E0C7-479C-BF21-BC5795396D87}"/>
    <cellStyle name="Normal 2 15 2 7" xfId="2301" xr:uid="{00000000-0005-0000-0000-000000090000}"/>
    <cellStyle name="Normal 2 15 2 7 2" xfId="8804" xr:uid="{905F183B-332E-4F9B-B130-278B7E57F8A9}"/>
    <cellStyle name="Normal 2 15 2 8" xfId="8793" xr:uid="{46CB3F55-FB90-4CC5-BE93-77A07ED4A6BA}"/>
    <cellStyle name="Normal 2 15 3" xfId="2302" xr:uid="{00000000-0005-0000-0000-000001090000}"/>
    <cellStyle name="Normal 2 15 3 2" xfId="2303" xr:uid="{00000000-0005-0000-0000-000002090000}"/>
    <cellStyle name="Normal 2 15 3 2 2" xfId="2304" xr:uid="{00000000-0005-0000-0000-000003090000}"/>
    <cellStyle name="Normal 2 15 3 2 2 2" xfId="8807" xr:uid="{E20C3BEF-B1A4-4DD8-B171-81AE136DC611}"/>
    <cellStyle name="Normal 2 15 3 2 3" xfId="2305" xr:uid="{00000000-0005-0000-0000-000004090000}"/>
    <cellStyle name="Normal 2 15 3 2 3 2" xfId="8808" xr:uid="{D14B55A4-72B5-431E-A273-03576EA60728}"/>
    <cellStyle name="Normal 2 15 3 2 4" xfId="8806" xr:uid="{60F512A8-BDC7-48AC-9144-56AC1F2B40C1}"/>
    <cellStyle name="Normal 2 15 3 3" xfId="2306" xr:uid="{00000000-0005-0000-0000-000005090000}"/>
    <cellStyle name="Normal 2 15 3 3 2" xfId="2307" xr:uid="{00000000-0005-0000-0000-000006090000}"/>
    <cellStyle name="Normal 2 15 3 3 2 2" xfId="8810" xr:uid="{79315CFE-75DE-4A86-B3CE-A665F484A80A}"/>
    <cellStyle name="Normal 2 15 3 3 3" xfId="8809" xr:uid="{00550F4D-E8E3-49B1-B095-1CF614C0950D}"/>
    <cellStyle name="Normal 2 15 3 4" xfId="2308" xr:uid="{00000000-0005-0000-0000-000007090000}"/>
    <cellStyle name="Normal 2 15 3 4 2" xfId="8811" xr:uid="{BD9D4C55-AD63-4C3B-8D26-973E867AD4D2}"/>
    <cellStyle name="Normal 2 15 3 5" xfId="2309" xr:uid="{00000000-0005-0000-0000-000008090000}"/>
    <cellStyle name="Normal 2 15 3 5 2" xfId="8812" xr:uid="{E77C820C-0356-4C76-A2C3-B13C765C87C1}"/>
    <cellStyle name="Normal 2 15 3 6" xfId="2310" xr:uid="{00000000-0005-0000-0000-000009090000}"/>
    <cellStyle name="Normal 2 15 3 6 2" xfId="8813" xr:uid="{25F9F595-F22E-45CA-AA5C-C23D215E28D7}"/>
    <cellStyle name="Normal 2 15 3 7" xfId="8805" xr:uid="{0A053DB1-FAB3-45C4-BC14-24362C3E9DFC}"/>
    <cellStyle name="Normal 2 15 4" xfId="2311" xr:uid="{00000000-0005-0000-0000-00000A090000}"/>
    <cellStyle name="Normal 2 15 4 2" xfId="2312" xr:uid="{00000000-0005-0000-0000-00000B090000}"/>
    <cellStyle name="Normal 2 15 4 2 2" xfId="8815" xr:uid="{224CB57D-B249-4189-8DA4-CD6415EDD696}"/>
    <cellStyle name="Normal 2 15 4 3" xfId="2313" xr:uid="{00000000-0005-0000-0000-00000C090000}"/>
    <cellStyle name="Normal 2 15 4 3 2" xfId="8816" xr:uid="{D88E01EA-D184-4DA0-973F-B1B0DA44A18D}"/>
    <cellStyle name="Normal 2 15 4 4" xfId="8814" xr:uid="{86E19036-36EC-4F9F-A023-F119B21500CA}"/>
    <cellStyle name="Normal 2 15 5" xfId="2314" xr:uid="{00000000-0005-0000-0000-00000D090000}"/>
    <cellStyle name="Normal 2 15 5 2" xfId="2315" xr:uid="{00000000-0005-0000-0000-00000E090000}"/>
    <cellStyle name="Normal 2 15 5 2 2" xfId="8818" xr:uid="{36959A1D-00E7-496A-9B60-2F3F2CBA462A}"/>
    <cellStyle name="Normal 2 15 5 3" xfId="8817" xr:uid="{1B7DFE9A-86A0-401F-8A46-8BC03F5F0F33}"/>
    <cellStyle name="Normal 2 15 6" xfId="2316" xr:uid="{00000000-0005-0000-0000-00000F090000}"/>
    <cellStyle name="Normal 2 15 6 2" xfId="2317" xr:uid="{00000000-0005-0000-0000-000010090000}"/>
    <cellStyle name="Normal 2 15 6 2 2" xfId="8820" xr:uid="{C60529A1-0FFB-4972-8FA0-6B1CC7B497DC}"/>
    <cellStyle name="Normal 2 15 6 3" xfId="8819" xr:uid="{7D720D71-F039-48B7-84F9-69DAD316877B}"/>
    <cellStyle name="Normal 2 15 7" xfId="2318" xr:uid="{00000000-0005-0000-0000-000011090000}"/>
    <cellStyle name="Normal 2 15 7 2" xfId="2319" xr:uid="{00000000-0005-0000-0000-000012090000}"/>
    <cellStyle name="Normal 2 15 7 2 2" xfId="8822" xr:uid="{F31BAE96-ABBA-4DE7-80E7-75446BEC0810}"/>
    <cellStyle name="Normal 2 15 7 3" xfId="8821" xr:uid="{0E6395C7-BDEE-4BD0-B5BF-98B38FD12BEF}"/>
    <cellStyle name="Normal 2 15 8" xfId="2320" xr:uid="{00000000-0005-0000-0000-000013090000}"/>
    <cellStyle name="Normal 2 15 8 2" xfId="2321" xr:uid="{00000000-0005-0000-0000-000014090000}"/>
    <cellStyle name="Normal 2 15 8 2 2" xfId="8824" xr:uid="{FD36CFA9-B88E-427F-9FC0-903619670E97}"/>
    <cellStyle name="Normal 2 15 8 3" xfId="8823" xr:uid="{08B20726-AC55-41C2-BD3F-857BFFC8C1DA}"/>
    <cellStyle name="Normal 2 15 9" xfId="2322" xr:uid="{00000000-0005-0000-0000-000015090000}"/>
    <cellStyle name="Normal 2 15 9 2" xfId="2323" xr:uid="{00000000-0005-0000-0000-000016090000}"/>
    <cellStyle name="Normal 2 15 9 2 2" xfId="8826" xr:uid="{E2CE36FE-3044-4559-A738-98A130A5F0B4}"/>
    <cellStyle name="Normal 2 15 9 3" xfId="8825" xr:uid="{2B47586C-F4C6-4450-A038-38F0BDE103A9}"/>
    <cellStyle name="Normal 2 16" xfId="2324" xr:uid="{00000000-0005-0000-0000-000017090000}"/>
    <cellStyle name="Normal 2 16 2" xfId="8827" xr:uid="{2EE83B1D-CAD7-4D42-BD61-6E0F0FBBFA4D}"/>
    <cellStyle name="Normal 2 17" xfId="2325" xr:uid="{00000000-0005-0000-0000-000018090000}"/>
    <cellStyle name="Normal 2 17 2" xfId="8828" xr:uid="{96CF7BD4-9A97-4C20-98F6-7B33F5CEAB67}"/>
    <cellStyle name="Normal 2 18" xfId="2326" xr:uid="{00000000-0005-0000-0000-000019090000}"/>
    <cellStyle name="Normal 2 18 2" xfId="8829" xr:uid="{0CAC5985-4F94-4921-9935-49E81A153F84}"/>
    <cellStyle name="Normal 2 19" xfId="6464" xr:uid="{FCD11B80-2818-4176-AD48-66872B0C5500}"/>
    <cellStyle name="Normal 2 2" xfId="2327" xr:uid="{00000000-0005-0000-0000-00001A090000}"/>
    <cellStyle name="Normal 2 2 10" xfId="2328" xr:uid="{00000000-0005-0000-0000-00001B090000}"/>
    <cellStyle name="Normal 2 2 10 2" xfId="8830" xr:uid="{DF6772E6-A0B6-4B31-BF0B-2C92594EC572}"/>
    <cellStyle name="Normal 2 2 11" xfId="6465" xr:uid="{67027F48-8223-42A7-BF52-D83D12B1210D}"/>
    <cellStyle name="Normal 2 2 2" xfId="2329" xr:uid="{00000000-0005-0000-0000-00001C090000}"/>
    <cellStyle name="Normal 2 2 2 10" xfId="2330" xr:uid="{00000000-0005-0000-0000-00001D090000}"/>
    <cellStyle name="Normal 2 2 2 10 2" xfId="2331" xr:uid="{00000000-0005-0000-0000-00001E090000}"/>
    <cellStyle name="Normal 2 2 2 10 2 2" xfId="8832" xr:uid="{D456B2F8-2ED2-455D-9ADA-F3901D8ED6C2}"/>
    <cellStyle name="Normal 2 2 2 10 3" xfId="8831" xr:uid="{6C0E9A28-B819-4F03-8F79-580F0C373F96}"/>
    <cellStyle name="Normal 2 2 2 11" xfId="2332" xr:uid="{00000000-0005-0000-0000-00001F090000}"/>
    <cellStyle name="Normal 2 2 2 11 2" xfId="2333" xr:uid="{00000000-0005-0000-0000-000020090000}"/>
    <cellStyle name="Normal 2 2 2 11 2 2" xfId="8834" xr:uid="{E753487A-F1B9-4FD7-8760-26967DE334EE}"/>
    <cellStyle name="Normal 2 2 2 11 3" xfId="8833" xr:uid="{54C7D84C-F2E0-474C-9B32-A3900DBE45BC}"/>
    <cellStyle name="Normal 2 2 2 12" xfId="2334" xr:uid="{00000000-0005-0000-0000-000021090000}"/>
    <cellStyle name="Normal 2 2 2 12 2" xfId="2335" xr:uid="{00000000-0005-0000-0000-000022090000}"/>
    <cellStyle name="Normal 2 2 2 12 2 2" xfId="8836" xr:uid="{E67A1BC8-9823-4D93-9BE2-DEE4F5FA8B73}"/>
    <cellStyle name="Normal 2 2 2 12 3" xfId="8835" xr:uid="{7DC8E12C-06C4-4D1D-BC39-D06F11CDB0AF}"/>
    <cellStyle name="Normal 2 2 2 13" xfId="2336" xr:uid="{00000000-0005-0000-0000-000023090000}"/>
    <cellStyle name="Normal 2 2 2 13 2" xfId="2337" xr:uid="{00000000-0005-0000-0000-000024090000}"/>
    <cellStyle name="Normal 2 2 2 13 2 2" xfId="8838" xr:uid="{7C0706C8-7029-45D3-A266-6BDE9CA3779E}"/>
    <cellStyle name="Normal 2 2 2 13 3" xfId="8837" xr:uid="{BFD1E9BC-D01E-4412-BF3E-548C89B3DF88}"/>
    <cellStyle name="Normal 2 2 2 14" xfId="2338" xr:uid="{00000000-0005-0000-0000-000025090000}"/>
    <cellStyle name="Normal 2 2 2 14 2" xfId="8839" xr:uid="{308B5164-6E74-4C5A-BF1C-9A761A9FE08D}"/>
    <cellStyle name="Normal 2 2 2 15" xfId="2339" xr:uid="{00000000-0005-0000-0000-000026090000}"/>
    <cellStyle name="Normal 2 2 2 15 2" xfId="8840" xr:uid="{CE0BC179-D351-4935-8ECE-1AAA49886D6A}"/>
    <cellStyle name="Normal 2 2 2 16" xfId="2340" xr:uid="{00000000-0005-0000-0000-000027090000}"/>
    <cellStyle name="Normal 2 2 2 16 2" xfId="8841" xr:uid="{995E1FF2-3146-4648-BAEB-B40D13A9B7F2}"/>
    <cellStyle name="Normal 2 2 2 17" xfId="6466" xr:uid="{01A5CC96-9EC1-456C-99D1-221D05947D36}"/>
    <cellStyle name="Normal 2 2 2 2" xfId="2341" xr:uid="{00000000-0005-0000-0000-000028090000}"/>
    <cellStyle name="Normal 2 2 2 2 10" xfId="2342" xr:uid="{00000000-0005-0000-0000-000029090000}"/>
    <cellStyle name="Normal 2 2 2 2 10 2" xfId="8842" xr:uid="{A2607F49-617D-4269-A35F-9834889D2950}"/>
    <cellStyle name="Normal 2 2 2 2 11" xfId="2343" xr:uid="{00000000-0005-0000-0000-00002A090000}"/>
    <cellStyle name="Normal 2 2 2 2 11 2" xfId="8843" xr:uid="{A7DAC3DB-800A-40B8-9B5D-37B6ED976791}"/>
    <cellStyle name="Normal 2 2 2 2 12" xfId="2344" xr:uid="{00000000-0005-0000-0000-00002B090000}"/>
    <cellStyle name="Normal 2 2 2 2 12 2" xfId="8844" xr:uid="{72DD66D6-63E5-486F-B56E-D0A181A168DB}"/>
    <cellStyle name="Normal 2 2 2 2 13" xfId="2345" xr:uid="{00000000-0005-0000-0000-00002C090000}"/>
    <cellStyle name="Normal 2 2 2 2 13 2" xfId="8845" xr:uid="{589209E2-4C5F-4FD9-8223-42F614051F6F}"/>
    <cellStyle name="Normal 2 2 2 2 14" xfId="2346" xr:uid="{00000000-0005-0000-0000-00002D090000}"/>
    <cellStyle name="Normal 2 2 2 2 14 2" xfId="8846" xr:uid="{F0D5189E-2848-4963-B894-982C3218A723}"/>
    <cellStyle name="Normal 2 2 2 2 15" xfId="6467" xr:uid="{3E90BA8B-0F66-481E-AB20-B95619620E84}"/>
    <cellStyle name="Normal 2 2 2 2 2" xfId="2347" xr:uid="{00000000-0005-0000-0000-00002E090000}"/>
    <cellStyle name="Normal 2 2 2 2 2 10" xfId="2348" xr:uid="{00000000-0005-0000-0000-00002F090000}"/>
    <cellStyle name="Normal 2 2 2 2 2 10 2" xfId="8847" xr:uid="{EC997B3B-5C6C-46E6-BB9E-08CE73F4C789}"/>
    <cellStyle name="Normal 2 2 2 2 2 11" xfId="2349" xr:uid="{00000000-0005-0000-0000-000030090000}"/>
    <cellStyle name="Normal 2 2 2 2 2 11 2" xfId="8848" xr:uid="{195C3B44-57C9-468B-9414-A1625D61BB6C}"/>
    <cellStyle name="Normal 2 2 2 2 2 12" xfId="6468" xr:uid="{881C69C5-A055-4A88-B5F3-6AD4EC2DE8E4}"/>
    <cellStyle name="Normal 2 2 2 2 2 2" xfId="2350" xr:uid="{00000000-0005-0000-0000-000031090000}"/>
    <cellStyle name="Normal 2 2 2 2 2 2 2" xfId="2351" xr:uid="{00000000-0005-0000-0000-000032090000}"/>
    <cellStyle name="Normal 2 2 2 2 2 2 2 2" xfId="2352" xr:uid="{00000000-0005-0000-0000-000033090000}"/>
    <cellStyle name="Normal 2 2 2 2 2 2 2 2 2" xfId="8851" xr:uid="{B0CBEA5E-0032-49B4-8805-734C527AAAFD}"/>
    <cellStyle name="Normal 2 2 2 2 2 2 2 3" xfId="8850" xr:uid="{E187D062-A90E-4791-9A2F-076E31C5F53E}"/>
    <cellStyle name="Normal 2 2 2 2 2 2 3" xfId="2353" xr:uid="{00000000-0005-0000-0000-000034090000}"/>
    <cellStyle name="Normal 2 2 2 2 2 2 3 2" xfId="8852" xr:uid="{93274935-EF1E-47EE-B223-7A7653B10889}"/>
    <cellStyle name="Normal 2 2 2 2 2 2 4" xfId="8849" xr:uid="{05929FA7-B020-4439-8B43-BEAFDAAF0A4B}"/>
    <cellStyle name="Normal 2 2 2 2 2 3" xfId="2354" xr:uid="{00000000-0005-0000-0000-000035090000}"/>
    <cellStyle name="Normal 2 2 2 2 2 3 2" xfId="2355" xr:uid="{00000000-0005-0000-0000-000036090000}"/>
    <cellStyle name="Normal 2 2 2 2 2 3 2 2" xfId="8854" xr:uid="{F25AF906-ACBD-4E55-B37F-A8AA1006A336}"/>
    <cellStyle name="Normal 2 2 2 2 2 3 3" xfId="8853" xr:uid="{F16DED4C-7C60-4202-8757-3C80E7273E6D}"/>
    <cellStyle name="Normal 2 2 2 2 2 4" xfId="2356" xr:uid="{00000000-0005-0000-0000-000037090000}"/>
    <cellStyle name="Normal 2 2 2 2 2 4 2" xfId="2357" xr:uid="{00000000-0005-0000-0000-000038090000}"/>
    <cellStyle name="Normal 2 2 2 2 2 4 2 2" xfId="8856" xr:uid="{B66C5FB9-1174-4BE9-9568-C62522030154}"/>
    <cellStyle name="Normal 2 2 2 2 2 4 3" xfId="8855" xr:uid="{D08F6EFE-2EB2-40F0-808A-6EA7876A7D0F}"/>
    <cellStyle name="Normal 2 2 2 2 2 5" xfId="2358" xr:uid="{00000000-0005-0000-0000-000039090000}"/>
    <cellStyle name="Normal 2 2 2 2 2 5 2" xfId="2359" xr:uid="{00000000-0005-0000-0000-00003A090000}"/>
    <cellStyle name="Normal 2 2 2 2 2 5 2 2" xfId="8858" xr:uid="{1FCB43BC-90A2-42BA-A325-852B027D06F0}"/>
    <cellStyle name="Normal 2 2 2 2 2 5 3" xfId="8857" xr:uid="{2823DEB3-8BC5-4061-AF2C-ABB2E388693A}"/>
    <cellStyle name="Normal 2 2 2 2 2 6" xfId="2360" xr:uid="{00000000-0005-0000-0000-00003B090000}"/>
    <cellStyle name="Normal 2 2 2 2 2 6 2" xfId="8859" xr:uid="{BAEDC387-FE9A-44EB-AA1F-7DE77109B534}"/>
    <cellStyle name="Normal 2 2 2 2 2 7" xfId="2361" xr:uid="{00000000-0005-0000-0000-00003C090000}"/>
    <cellStyle name="Normal 2 2 2 2 2 7 2" xfId="8860" xr:uid="{FB6CF69D-6FA8-469B-93E8-74464B3486BD}"/>
    <cellStyle name="Normal 2 2 2 2 2 8" xfId="2362" xr:uid="{00000000-0005-0000-0000-00003D090000}"/>
    <cellStyle name="Normal 2 2 2 2 2 8 2" xfId="8861" xr:uid="{17F20B84-3150-4A39-B140-0BAE790B1D3B}"/>
    <cellStyle name="Normal 2 2 2 2 2 9" xfId="2363" xr:uid="{00000000-0005-0000-0000-00003E090000}"/>
    <cellStyle name="Normal 2 2 2 2 2 9 2" xfId="8862" xr:uid="{B6D9C984-962C-4B7F-86A8-F66A9209E4F4}"/>
    <cellStyle name="Normal 2 2 2 2 3" xfId="2364" xr:uid="{00000000-0005-0000-0000-00003F090000}"/>
    <cellStyle name="Normal 2 2 2 2 3 2" xfId="2365" xr:uid="{00000000-0005-0000-0000-000040090000}"/>
    <cellStyle name="Normal 2 2 2 2 3 2 2" xfId="8863" xr:uid="{FA0B33A4-1C56-483A-830A-EE2C8F58FF6B}"/>
    <cellStyle name="Normal 2 2 2 2 3 3" xfId="2366" xr:uid="{00000000-0005-0000-0000-000041090000}"/>
    <cellStyle name="Normal 2 2 2 2 3 3 2" xfId="8864" xr:uid="{EE4BE898-826D-4C35-B01B-61C7D1D12303}"/>
    <cellStyle name="Normal 2 2 2 2 3 4" xfId="2367" xr:uid="{00000000-0005-0000-0000-000042090000}"/>
    <cellStyle name="Normal 2 2 2 2 3 4 2" xfId="8865" xr:uid="{22C7DD33-B0C9-4627-9C6C-610C626E91F4}"/>
    <cellStyle name="Normal 2 2 2 2 3 5" xfId="2368" xr:uid="{00000000-0005-0000-0000-000043090000}"/>
    <cellStyle name="Normal 2 2 2 2 3 5 2" xfId="8866" xr:uid="{25FED394-9E18-46FC-97AB-5CD2611E02D2}"/>
    <cellStyle name="Normal 2 2 2 2 3 6" xfId="2369" xr:uid="{00000000-0005-0000-0000-000044090000}"/>
    <cellStyle name="Normal 2 2 2 2 3 6 2" xfId="8867" xr:uid="{9665D99F-8C91-4186-9BE6-782EB94E05DC}"/>
    <cellStyle name="Normal 2 2 2 2 3 7" xfId="6469" xr:uid="{27DAA2AA-6AFC-4F18-864A-D8747571934F}"/>
    <cellStyle name="Normal 2 2 2 2 4" xfId="2370" xr:uid="{00000000-0005-0000-0000-000045090000}"/>
    <cellStyle name="Normal 2 2 2 2 4 2" xfId="2371" xr:uid="{00000000-0005-0000-0000-000046090000}"/>
    <cellStyle name="Normal 2 2 2 2 4 2 2" xfId="8869" xr:uid="{2FA5FC7E-B349-421A-98A8-90E7FB252257}"/>
    <cellStyle name="Normal 2 2 2 2 4 3" xfId="2372" xr:uid="{00000000-0005-0000-0000-000047090000}"/>
    <cellStyle name="Normal 2 2 2 2 4 3 2" xfId="8870" xr:uid="{77E5FD35-6CA0-4D88-8BAE-23212AA91611}"/>
    <cellStyle name="Normal 2 2 2 2 4 4" xfId="8868" xr:uid="{D1A4FB46-DF82-49BB-B970-5ADED531156E}"/>
    <cellStyle name="Normal 2 2 2 2 5" xfId="2373" xr:uid="{00000000-0005-0000-0000-000048090000}"/>
    <cellStyle name="Normal 2 2 2 2 5 2" xfId="2374" xr:uid="{00000000-0005-0000-0000-000049090000}"/>
    <cellStyle name="Normal 2 2 2 2 5 2 2" xfId="8872" xr:uid="{0A56B15E-4CC1-4313-8580-CC7B30F69580}"/>
    <cellStyle name="Normal 2 2 2 2 5 3" xfId="2375" xr:uid="{00000000-0005-0000-0000-00004A090000}"/>
    <cellStyle name="Normal 2 2 2 2 5 3 2" xfId="8873" xr:uid="{4ABD9DF0-D86A-4564-B308-92E9054F2D2E}"/>
    <cellStyle name="Normal 2 2 2 2 5 4" xfId="8871" xr:uid="{44BD5068-A1C6-4F26-BC3B-0C7B76EA18C7}"/>
    <cellStyle name="Normal 2 2 2 2 6" xfId="2376" xr:uid="{00000000-0005-0000-0000-00004B090000}"/>
    <cellStyle name="Normal 2 2 2 2 6 2" xfId="2377" xr:uid="{00000000-0005-0000-0000-00004C090000}"/>
    <cellStyle name="Normal 2 2 2 2 6 2 2" xfId="8875" xr:uid="{774889E6-0EEA-4AFC-9A73-C3AD6EDF4070}"/>
    <cellStyle name="Normal 2 2 2 2 6 3" xfId="8874" xr:uid="{59530A25-B48B-4E6E-8322-842F10F1D335}"/>
    <cellStyle name="Normal 2 2 2 2 7" xfId="2378" xr:uid="{00000000-0005-0000-0000-00004D090000}"/>
    <cellStyle name="Normal 2 2 2 2 7 2" xfId="2379" xr:uid="{00000000-0005-0000-0000-00004E090000}"/>
    <cellStyle name="Normal 2 2 2 2 7 2 2" xfId="8877" xr:uid="{20ABDCDD-DF54-4310-A919-2710FCB498C0}"/>
    <cellStyle name="Normal 2 2 2 2 7 3" xfId="8876" xr:uid="{61911D02-D11B-42AA-B4AE-B8A86356874A}"/>
    <cellStyle name="Normal 2 2 2 2 8" xfId="2380" xr:uid="{00000000-0005-0000-0000-00004F090000}"/>
    <cellStyle name="Normal 2 2 2 2 8 2" xfId="2381" xr:uid="{00000000-0005-0000-0000-000050090000}"/>
    <cellStyle name="Normal 2 2 2 2 8 2 2" xfId="8879" xr:uid="{34ED15F5-EFE1-4659-B496-17E65E41E779}"/>
    <cellStyle name="Normal 2 2 2 2 8 3" xfId="8878" xr:uid="{FD0C8A4B-6174-43EB-9F62-159F8819850D}"/>
    <cellStyle name="Normal 2 2 2 2 9" xfId="2382" xr:uid="{00000000-0005-0000-0000-000051090000}"/>
    <cellStyle name="Normal 2 2 2 2 9 2" xfId="2383" xr:uid="{00000000-0005-0000-0000-000052090000}"/>
    <cellStyle name="Normal 2 2 2 2 9 2 2" xfId="8881" xr:uid="{F893FDC7-5729-49B6-B445-7298E7D9B926}"/>
    <cellStyle name="Normal 2 2 2 2 9 3" xfId="8880" xr:uid="{5EBD09A6-CC17-4080-9198-B32291E1DA5F}"/>
    <cellStyle name="Normal 2 2 2 3" xfId="2384" xr:uid="{00000000-0005-0000-0000-000053090000}"/>
    <cellStyle name="Normal 2 2 2 3 10" xfId="2385" xr:uid="{00000000-0005-0000-0000-000054090000}"/>
    <cellStyle name="Normal 2 2 2 3 10 2" xfId="8882" xr:uid="{18FDBB9F-A1F5-4E37-8547-25C3AAD97284}"/>
    <cellStyle name="Normal 2 2 2 3 11" xfId="2386" xr:uid="{00000000-0005-0000-0000-000055090000}"/>
    <cellStyle name="Normal 2 2 2 3 11 2" xfId="8883" xr:uid="{CC08F4A6-1B09-4D07-938E-ED3462AF33F0}"/>
    <cellStyle name="Normal 2 2 2 3 12" xfId="2387" xr:uid="{00000000-0005-0000-0000-000056090000}"/>
    <cellStyle name="Normal 2 2 2 3 12 2" xfId="8884" xr:uid="{AEEB69FE-BD09-411F-AFF8-ED969FD81EAA}"/>
    <cellStyle name="Normal 2 2 2 3 13" xfId="2388" xr:uid="{00000000-0005-0000-0000-000057090000}"/>
    <cellStyle name="Normal 2 2 2 3 13 2" xfId="8885" xr:uid="{B92FFAE1-1212-466F-AA23-6094ED699CFE}"/>
    <cellStyle name="Normal 2 2 2 3 14" xfId="2389" xr:uid="{00000000-0005-0000-0000-000058090000}"/>
    <cellStyle name="Normal 2 2 2 3 14 2" xfId="8886" xr:uid="{3602C1D9-F14B-41D4-AABD-8457C7F246C9}"/>
    <cellStyle name="Normal 2 2 2 3 15" xfId="2390" xr:uid="{00000000-0005-0000-0000-000059090000}"/>
    <cellStyle name="Normal 2 2 2 3 15 2" xfId="8887" xr:uid="{ACFD9121-635B-4175-BCA9-FD424AA96379}"/>
    <cellStyle name="Normal 2 2 2 3 16" xfId="6470" xr:uid="{0C5B24E6-C44E-4288-B0E2-88E5380F9DB0}"/>
    <cellStyle name="Normal 2 2 2 3 2" xfId="2391" xr:uid="{00000000-0005-0000-0000-00005A090000}"/>
    <cellStyle name="Normal 2 2 2 3 2 2" xfId="2392" xr:uid="{00000000-0005-0000-0000-00005B090000}"/>
    <cellStyle name="Normal 2 2 2 3 2 2 2" xfId="8889" xr:uid="{E2DBDEC2-63A9-486B-8F19-CAE94FF99E2D}"/>
    <cellStyle name="Normal 2 2 2 3 2 3" xfId="2393" xr:uid="{00000000-0005-0000-0000-00005C090000}"/>
    <cellStyle name="Normal 2 2 2 3 2 3 2" xfId="8890" xr:uid="{0F80DE71-40B4-453E-A4B2-A10AE5022EF2}"/>
    <cellStyle name="Normal 2 2 2 3 2 4" xfId="8888" xr:uid="{1053B46F-5D4E-4DE3-AE31-555720E77A63}"/>
    <cellStyle name="Normal 2 2 2 3 3" xfId="2394" xr:uid="{00000000-0005-0000-0000-00005D090000}"/>
    <cellStyle name="Normal 2 2 2 3 3 2" xfId="2395" xr:uid="{00000000-0005-0000-0000-00005E090000}"/>
    <cellStyle name="Normal 2 2 2 3 3 2 2" xfId="2396" xr:uid="{00000000-0005-0000-0000-00005F090000}"/>
    <cellStyle name="Normal 2 2 2 3 3 2 2 2" xfId="8893" xr:uid="{8F63849B-0F5B-4B0A-BB47-4CD3CFC6DC3A}"/>
    <cellStyle name="Normal 2 2 2 3 3 2 3" xfId="8892" xr:uid="{4A081B75-E623-4117-AEC5-23D1A8190FC2}"/>
    <cellStyle name="Normal 2 2 2 3 3 3" xfId="2397" xr:uid="{00000000-0005-0000-0000-000060090000}"/>
    <cellStyle name="Normal 2 2 2 3 3 3 2" xfId="8894" xr:uid="{C75EA5B8-9E04-4CEE-B845-DFAFBD6178D4}"/>
    <cellStyle name="Normal 2 2 2 3 3 4" xfId="2398" xr:uid="{00000000-0005-0000-0000-000061090000}"/>
    <cellStyle name="Normal 2 2 2 3 3 4 2" xfId="8895" xr:uid="{0E95F8AB-A19D-4081-BF7A-2F4CA8D1E3FF}"/>
    <cellStyle name="Normal 2 2 2 3 3 5" xfId="8891" xr:uid="{9791F433-B0BF-4355-9E41-56FFF50ADA29}"/>
    <cellStyle name="Normal 2 2 2 3 4" xfId="2399" xr:uid="{00000000-0005-0000-0000-000062090000}"/>
    <cellStyle name="Normal 2 2 2 3 4 2" xfId="2400" xr:uid="{00000000-0005-0000-0000-000063090000}"/>
    <cellStyle name="Normal 2 2 2 3 4 2 2" xfId="8897" xr:uid="{10C4C40B-D333-4B31-BC87-CA5254C11F9E}"/>
    <cellStyle name="Normal 2 2 2 3 4 3" xfId="2401" xr:uid="{00000000-0005-0000-0000-000064090000}"/>
    <cellStyle name="Normal 2 2 2 3 4 3 2" xfId="8898" xr:uid="{54CC5F09-B17A-4EC9-8C38-FDCC239EB441}"/>
    <cellStyle name="Normal 2 2 2 3 4 4" xfId="8896" xr:uid="{A5633A5B-5FA1-41A0-8F0B-7094EEE49DD4}"/>
    <cellStyle name="Normal 2 2 2 3 5" xfId="2402" xr:uid="{00000000-0005-0000-0000-000065090000}"/>
    <cellStyle name="Normal 2 2 2 3 5 2" xfId="8899" xr:uid="{8C17FBC7-935A-434F-82D6-BE0C33915D31}"/>
    <cellStyle name="Normal 2 2 2 3 6" xfId="2403" xr:uid="{00000000-0005-0000-0000-000066090000}"/>
    <cellStyle name="Normal 2 2 2 3 6 2" xfId="8900" xr:uid="{9262A587-6CAB-413F-9779-5A945696E462}"/>
    <cellStyle name="Normal 2 2 2 3 7" xfId="2404" xr:uid="{00000000-0005-0000-0000-000067090000}"/>
    <cellStyle name="Normal 2 2 2 3 7 2" xfId="8901" xr:uid="{44379EDD-11E6-4A76-95CE-43E44CBF30C0}"/>
    <cellStyle name="Normal 2 2 2 3 8" xfId="2405" xr:uid="{00000000-0005-0000-0000-000068090000}"/>
    <cellStyle name="Normal 2 2 2 3 8 2" xfId="8902" xr:uid="{33E579AA-D743-4CF8-8E2C-5C3BF0A1FC8F}"/>
    <cellStyle name="Normal 2 2 2 3 9" xfId="2406" xr:uid="{00000000-0005-0000-0000-000069090000}"/>
    <cellStyle name="Normal 2 2 2 3 9 2" xfId="8903" xr:uid="{FEE0288C-D072-4139-9406-4226F0E69E1B}"/>
    <cellStyle name="Normal 2 2 2 4" xfId="2407" xr:uid="{00000000-0005-0000-0000-00006A090000}"/>
    <cellStyle name="Normal 2 2 2 4 2" xfId="2408" xr:uid="{00000000-0005-0000-0000-00006B090000}"/>
    <cellStyle name="Normal 2 2 2 4 2 2" xfId="8904" xr:uid="{E3211104-C7C3-459D-BE11-843466E06AB1}"/>
    <cellStyle name="Normal 2 2 2 4 3" xfId="2409" xr:uid="{00000000-0005-0000-0000-00006C090000}"/>
    <cellStyle name="Normal 2 2 2 4 3 2" xfId="8905" xr:uid="{9907B1EE-0B57-4FA5-8303-65483CCDECB3}"/>
    <cellStyle name="Normal 2 2 2 4 4" xfId="2410" xr:uid="{00000000-0005-0000-0000-00006D090000}"/>
    <cellStyle name="Normal 2 2 2 4 4 2" xfId="8906" xr:uid="{665518BB-0DE3-410F-9481-52F7249F4F99}"/>
    <cellStyle name="Normal 2 2 2 4 5" xfId="2411" xr:uid="{00000000-0005-0000-0000-00006E090000}"/>
    <cellStyle name="Normal 2 2 2 4 5 2" xfId="8907" xr:uid="{DC9EA77C-1F00-4E47-AEF7-9C405DE1B8ED}"/>
    <cellStyle name="Normal 2 2 2 4 6" xfId="6471" xr:uid="{2A31BCDC-08BE-40F9-A09F-769A8CB0758A}"/>
    <cellStyle name="Normal 2 2 2 5" xfId="2412" xr:uid="{00000000-0005-0000-0000-00006F090000}"/>
    <cellStyle name="Normal 2 2 2 5 2" xfId="2413" xr:uid="{00000000-0005-0000-0000-000070090000}"/>
    <cellStyle name="Normal 2 2 2 5 2 2" xfId="8908" xr:uid="{845D9C8A-C722-4332-8A3D-B2243585CA3E}"/>
    <cellStyle name="Normal 2 2 2 5 3" xfId="6472" xr:uid="{7C3E7FC8-FFE2-45C1-BDD5-BCB5B6AE9EA1}"/>
    <cellStyle name="Normal 2 2 2 6" xfId="2414" xr:uid="{00000000-0005-0000-0000-000071090000}"/>
    <cellStyle name="Normal 2 2 2 6 2" xfId="2415" xr:uid="{00000000-0005-0000-0000-000072090000}"/>
    <cellStyle name="Normal 2 2 2 6 2 2" xfId="8910" xr:uid="{8F628D24-30DF-45D9-A286-DB0C636FD1DF}"/>
    <cellStyle name="Normal 2 2 2 6 3" xfId="8909" xr:uid="{1F870FD3-39FF-47A4-B656-FEF664E9C124}"/>
    <cellStyle name="Normal 2 2 2 7" xfId="2416" xr:uid="{00000000-0005-0000-0000-000073090000}"/>
    <cellStyle name="Normal 2 2 2 7 2" xfId="2417" xr:uid="{00000000-0005-0000-0000-000074090000}"/>
    <cellStyle name="Normal 2 2 2 7 2 2" xfId="8912" xr:uid="{FBE97524-CE1B-4AF1-9C21-F958BD2198B8}"/>
    <cellStyle name="Normal 2 2 2 7 3" xfId="8911" xr:uid="{6AF7595F-491E-4BE8-89F4-3FB5B7D96B1B}"/>
    <cellStyle name="Normal 2 2 2 8" xfId="2418" xr:uid="{00000000-0005-0000-0000-000075090000}"/>
    <cellStyle name="Normal 2 2 2 8 2" xfId="2419" xr:uid="{00000000-0005-0000-0000-000076090000}"/>
    <cellStyle name="Normal 2 2 2 8 2 2" xfId="8914" xr:uid="{C425F198-9FC5-49FA-8AB1-10146FFB5AAE}"/>
    <cellStyle name="Normal 2 2 2 8 3" xfId="8913" xr:uid="{F5C0F06B-73DC-4C3D-BF3C-C0DA7D3D4894}"/>
    <cellStyle name="Normal 2 2 2 9" xfId="2420" xr:uid="{00000000-0005-0000-0000-000077090000}"/>
    <cellStyle name="Normal 2 2 2 9 2" xfId="2421" xr:uid="{00000000-0005-0000-0000-000078090000}"/>
    <cellStyle name="Normal 2 2 2 9 2 2" xfId="8916" xr:uid="{85A38952-27AB-41D2-B4BD-A97AABBC91DA}"/>
    <cellStyle name="Normal 2 2 2 9 3" xfId="8915" xr:uid="{474025A6-E5AA-47B4-AE0F-CAFB0FAB4B9A}"/>
    <cellStyle name="Normal 2 2 3" xfId="2422" xr:uid="{00000000-0005-0000-0000-000079090000}"/>
    <cellStyle name="Normal 2 2 3 2" xfId="2423" xr:uid="{00000000-0005-0000-0000-00007A090000}"/>
    <cellStyle name="Normal 2 2 3 2 2" xfId="2424" xr:uid="{00000000-0005-0000-0000-00007B090000}"/>
    <cellStyle name="Normal 2 2 3 2 2 2" xfId="6475" xr:uid="{B26F587A-EA34-414F-A3FC-0CE0968FDA49}"/>
    <cellStyle name="Normal 2 2 3 2 3" xfId="6474" xr:uid="{55E5E74E-8CD9-4BCF-9238-74FE9DFD4F01}"/>
    <cellStyle name="Normal 2 2 3 3" xfId="2425" xr:uid="{00000000-0005-0000-0000-00007C090000}"/>
    <cellStyle name="Normal 2 2 3 3 2" xfId="6476" xr:uid="{73260EF3-3C42-4E5E-8E6D-24A09550D71C}"/>
    <cellStyle name="Normal 2 2 3 4" xfId="6473" xr:uid="{2DAD5A1E-FFCC-401B-B6A6-5755DEFCC2AE}"/>
    <cellStyle name="Normal 2 2 4" xfId="2426" xr:uid="{00000000-0005-0000-0000-00007D090000}"/>
    <cellStyle name="Normal 2 2 4 2" xfId="2427" xr:uid="{00000000-0005-0000-0000-00007E090000}"/>
    <cellStyle name="Normal 2 2 4 2 2" xfId="2428" xr:uid="{00000000-0005-0000-0000-00007F090000}"/>
    <cellStyle name="Normal 2 2 4 2 2 2" xfId="8917" xr:uid="{4268D0E3-B401-4FE6-93B7-6F61E7F2946A}"/>
    <cellStyle name="Normal 2 2 4 2 3" xfId="6478" xr:uid="{557E0804-E698-41A0-9FA5-1126A3401FDF}"/>
    <cellStyle name="Normal 2 2 4 3" xfId="6477" xr:uid="{F5CBAF3C-8F3C-4878-9BF9-A67A41A6B63F}"/>
    <cellStyle name="Normal 2 2 5" xfId="2429" xr:uid="{00000000-0005-0000-0000-000080090000}"/>
    <cellStyle name="Normal 2 2 5 2" xfId="6479" xr:uid="{5DD3F24E-9018-4BC4-B964-51F9A39FE4F1}"/>
    <cellStyle name="Normal 2 2 6" xfId="2430" xr:uid="{00000000-0005-0000-0000-000081090000}"/>
    <cellStyle name="Normal 2 2 6 2" xfId="6480" xr:uid="{87623E8C-E909-47C8-AF77-E89A2EF36BE2}"/>
    <cellStyle name="Normal 2 2 7" xfId="2431" xr:uid="{00000000-0005-0000-0000-000082090000}"/>
    <cellStyle name="Normal 2 2 7 2" xfId="8918" xr:uid="{8157079A-77F9-4FF3-80EB-79D85F9CF706}"/>
    <cellStyle name="Normal 2 2 8" xfId="2432" xr:uid="{00000000-0005-0000-0000-000083090000}"/>
    <cellStyle name="Normal 2 2 8 2" xfId="8919" xr:uid="{7643D7AF-94F1-4C08-BA20-CCDCE8A1D0A5}"/>
    <cellStyle name="Normal 2 2 9" xfId="2433" xr:uid="{00000000-0005-0000-0000-000084090000}"/>
    <cellStyle name="Normal 2 2 9 2" xfId="8920" xr:uid="{437C0446-2CC9-4E5F-BAC9-C9F94B8AD92D}"/>
    <cellStyle name="Normal 2 3" xfId="2434" xr:uid="{00000000-0005-0000-0000-000085090000}"/>
    <cellStyle name="Normal 2 3 2" xfId="2435" xr:uid="{00000000-0005-0000-0000-000086090000}"/>
    <cellStyle name="Normal 2 3 2 2" xfId="6482" xr:uid="{45CCED98-6EA3-4C60-A111-3A9F92D85DCB}"/>
    <cellStyle name="Normal 2 3 3" xfId="2436" xr:uid="{00000000-0005-0000-0000-000087090000}"/>
    <cellStyle name="Normal 2 3 3 2" xfId="6483" xr:uid="{7C6A1F47-CCDF-4294-98D8-3BFE4E86A93E}"/>
    <cellStyle name="Normal 2 3 4" xfId="2437" xr:uid="{00000000-0005-0000-0000-000088090000}"/>
    <cellStyle name="Normal 2 3 4 2" xfId="8921" xr:uid="{29811CFD-95B5-40AE-B29B-24972B6F7565}"/>
    <cellStyle name="Normal 2 3 5" xfId="2438" xr:uid="{00000000-0005-0000-0000-000089090000}"/>
    <cellStyle name="Normal 2 3 5 2" xfId="8922" xr:uid="{D718384B-2B2E-4E7E-88F6-3969CE5F8116}"/>
    <cellStyle name="Normal 2 3 6" xfId="6481" xr:uid="{00E8FE33-B99A-4D0B-AE5D-766510CA1915}"/>
    <cellStyle name="Normal 2 4" xfId="2439" xr:uid="{00000000-0005-0000-0000-00008A090000}"/>
    <cellStyle name="Normal 2 4 2" xfId="2440" xr:uid="{00000000-0005-0000-0000-00008B090000}"/>
    <cellStyle name="Normal 2 4 2 2" xfId="2441" xr:uid="{00000000-0005-0000-0000-00008C090000}"/>
    <cellStyle name="Normal 2 4 2 2 2" xfId="8924" xr:uid="{DC0A2FA8-FB65-4281-8950-452422851D06}"/>
    <cellStyle name="Normal 2 4 2 3" xfId="8923" xr:uid="{A7478137-ADAA-4F50-9007-1EF80B86D2A6}"/>
    <cellStyle name="Normal 2 4 3" xfId="2442" xr:uid="{00000000-0005-0000-0000-00008D090000}"/>
    <cellStyle name="Normal 2 4 3 2" xfId="8925" xr:uid="{0A863E09-A5BD-4E6D-9101-832F1F9D4078}"/>
    <cellStyle name="Normal 2 4 4" xfId="2443" xr:uid="{00000000-0005-0000-0000-00008E090000}"/>
    <cellStyle name="Normal 2 4 4 2" xfId="8926" xr:uid="{FE21EC8E-994F-462C-830D-6EEC0C26B673}"/>
    <cellStyle name="Normal 2 4 5" xfId="2444" xr:uid="{00000000-0005-0000-0000-00008F090000}"/>
    <cellStyle name="Normal 2 4 5 2" xfId="8927" xr:uid="{3399B85D-B3A8-423B-8841-F6F16E8500B0}"/>
    <cellStyle name="Normal 2 4 6" xfId="2445" xr:uid="{00000000-0005-0000-0000-000090090000}"/>
    <cellStyle name="Normal 2 4 6 2" xfId="8928" xr:uid="{4E12E998-9E33-4A66-80D9-60FCC65EB84D}"/>
    <cellStyle name="Normal 2 4 7" xfId="6484" xr:uid="{D0971375-CB97-4038-972E-22520473E925}"/>
    <cellStyle name="Normal 2 5" xfId="2446" xr:uid="{00000000-0005-0000-0000-000091090000}"/>
    <cellStyle name="Normal 2 5 2" xfId="2447" xr:uid="{00000000-0005-0000-0000-000092090000}"/>
    <cellStyle name="Normal 2 5 2 2" xfId="8929" xr:uid="{F6989978-409B-4967-868C-E720D7450070}"/>
    <cellStyle name="Normal 2 5 3" xfId="2448" xr:uid="{00000000-0005-0000-0000-000093090000}"/>
    <cellStyle name="Normal 2 5 3 2" xfId="8930" xr:uid="{461B5B70-3808-41C1-9F76-DA8BDC35ED4E}"/>
    <cellStyle name="Normal 2 5 4" xfId="2449" xr:uid="{00000000-0005-0000-0000-000094090000}"/>
    <cellStyle name="Normal 2 5 4 2" xfId="8931" xr:uid="{E53B67A1-4A27-4CAA-85F6-ADD11CEBF283}"/>
    <cellStyle name="Normal 2 5 5" xfId="2450" xr:uid="{00000000-0005-0000-0000-000095090000}"/>
    <cellStyle name="Normal 2 5 5 2" xfId="8932" xr:uid="{1E148DE7-CE5C-45CD-B94A-AF9E9B639D39}"/>
    <cellStyle name="Normal 2 5 6" xfId="2451" xr:uid="{00000000-0005-0000-0000-000096090000}"/>
    <cellStyle name="Normal 2 5 6 2" xfId="8933" xr:uid="{1D130B17-8110-4C73-B44E-D9ED27E3678D}"/>
    <cellStyle name="Normal 2 5 7" xfId="2452" xr:uid="{00000000-0005-0000-0000-000097090000}"/>
    <cellStyle name="Normal 2 5 7 2" xfId="8934" xr:uid="{37E9FCF6-AC9A-4011-ACE4-E148E3036170}"/>
    <cellStyle name="Normal 2 5 8" xfId="6485" xr:uid="{7B118EF1-6536-4C48-92DC-42310F9DAB02}"/>
    <cellStyle name="Normal 2 6" xfId="2453" xr:uid="{00000000-0005-0000-0000-000098090000}"/>
    <cellStyle name="Normal 2 6 2" xfId="2454" xr:uid="{00000000-0005-0000-0000-000099090000}"/>
    <cellStyle name="Normal 2 6 2 2" xfId="8935" xr:uid="{24E4817F-BBF2-4F72-9CB6-8818AE1D6B6C}"/>
    <cellStyle name="Normal 2 6 3" xfId="2455" xr:uid="{00000000-0005-0000-0000-00009A090000}"/>
    <cellStyle name="Normal 2 6 3 2" xfId="8936" xr:uid="{1FEBB329-394F-45F4-81A8-1A706E6E099C}"/>
    <cellStyle name="Normal 2 6 4" xfId="6486" xr:uid="{D069786C-6183-4EEC-A505-5D118B352E8F}"/>
    <cellStyle name="Normal 2 7" xfId="2456" xr:uid="{00000000-0005-0000-0000-00009B090000}"/>
    <cellStyle name="Normal 2 7 2" xfId="2457" xr:uid="{00000000-0005-0000-0000-00009C090000}"/>
    <cellStyle name="Normal 2 7 2 2" xfId="2458" xr:uid="{00000000-0005-0000-0000-00009D090000}"/>
    <cellStyle name="Normal 2 7 2 2 2" xfId="8939" xr:uid="{3CCABD9C-E150-4BBD-99C8-4E7520C6F636}"/>
    <cellStyle name="Normal 2 7 2 3" xfId="8938" xr:uid="{CBFFFBE1-D044-410D-B9B4-7E3B69E9CB10}"/>
    <cellStyle name="Normal 2 7 3" xfId="2459" xr:uid="{00000000-0005-0000-0000-00009E090000}"/>
    <cellStyle name="Normal 2 7 3 2" xfId="8940" xr:uid="{E982E55F-9500-4773-BEE8-B1E9AAE1D180}"/>
    <cellStyle name="Normal 2 7 4" xfId="8937" xr:uid="{1049DA42-0902-465F-9154-C544C67E2F1E}"/>
    <cellStyle name="Normal 2 8" xfId="2460" xr:uid="{00000000-0005-0000-0000-00009F090000}"/>
    <cellStyle name="Normal 2 8 2" xfId="2461" xr:uid="{00000000-0005-0000-0000-0000A0090000}"/>
    <cellStyle name="Normal 2 8 2 2" xfId="8942" xr:uid="{FBC94253-43DE-4AA9-B9C9-242C465181AF}"/>
    <cellStyle name="Normal 2 8 3" xfId="2462" xr:uid="{00000000-0005-0000-0000-0000A1090000}"/>
    <cellStyle name="Normal 2 8 3 2" xfId="2463" xr:uid="{00000000-0005-0000-0000-0000A2090000}"/>
    <cellStyle name="Normal 2 8 3 2 2" xfId="8944" xr:uid="{D4BC6B73-6C68-41C6-9067-13F82DBEE185}"/>
    <cellStyle name="Normal 2 8 3 3" xfId="8943" xr:uid="{8325F6C3-3AC2-4E1B-8C40-CECEFF7367AE}"/>
    <cellStyle name="Normal 2 8 4" xfId="2464" xr:uid="{00000000-0005-0000-0000-0000A3090000}"/>
    <cellStyle name="Normal 2 8 4 2" xfId="8945" xr:uid="{19CC23AB-63CB-4CD6-A26B-F253A60EDB76}"/>
    <cellStyle name="Normal 2 8 5" xfId="2465" xr:uid="{00000000-0005-0000-0000-0000A4090000}"/>
    <cellStyle name="Normal 2 8 5 2" xfId="8946" xr:uid="{9480EBE9-8F71-41A4-B2C3-80341D5853C0}"/>
    <cellStyle name="Normal 2 8 6" xfId="8941" xr:uid="{C987B2DB-B9EF-4592-9E31-143D9DC1D162}"/>
    <cellStyle name="Normal 2 9" xfId="2466" xr:uid="{00000000-0005-0000-0000-0000A5090000}"/>
    <cellStyle name="Normal 2 9 10" xfId="2467" xr:uid="{00000000-0005-0000-0000-0000A6090000}"/>
    <cellStyle name="Normal 2 9 10 2" xfId="2468" xr:uid="{00000000-0005-0000-0000-0000A7090000}"/>
    <cellStyle name="Normal 2 9 10 2 2" xfId="8949" xr:uid="{DA026620-85C1-434D-BF2A-2DF624FF4A8C}"/>
    <cellStyle name="Normal 2 9 10 3" xfId="8948" xr:uid="{8846D15C-3D9A-4A94-B05A-2E745F82DEF7}"/>
    <cellStyle name="Normal 2 9 11" xfId="2469" xr:uid="{00000000-0005-0000-0000-0000A8090000}"/>
    <cellStyle name="Normal 2 9 11 2" xfId="8950" xr:uid="{19C94398-CF2E-4618-A76B-62ECB02C695B}"/>
    <cellStyle name="Normal 2 9 12" xfId="8947" xr:uid="{F7CB060D-EA99-44EB-BC4C-6E438E3DC94A}"/>
    <cellStyle name="Normal 2 9 2" xfId="2470" xr:uid="{00000000-0005-0000-0000-0000A9090000}"/>
    <cellStyle name="Normal 2 9 2 2" xfId="2471" xr:uid="{00000000-0005-0000-0000-0000AA090000}"/>
    <cellStyle name="Normal 2 9 2 2 2" xfId="2472" xr:uid="{00000000-0005-0000-0000-0000AB090000}"/>
    <cellStyle name="Normal 2 9 2 2 2 2" xfId="8953" xr:uid="{8A745721-FC7E-4DDF-9C73-10212B409704}"/>
    <cellStyle name="Normal 2 9 2 2 3" xfId="2473" xr:uid="{00000000-0005-0000-0000-0000AC090000}"/>
    <cellStyle name="Normal 2 9 2 2 3 2" xfId="8954" xr:uid="{76C53B0F-40D0-46B0-8AF8-39571540FD16}"/>
    <cellStyle name="Normal 2 9 2 2 4" xfId="8952" xr:uid="{3BFBDD23-FB34-4383-8C62-04C2FB9ACE9C}"/>
    <cellStyle name="Normal 2 9 2 3" xfId="2474" xr:uid="{00000000-0005-0000-0000-0000AD090000}"/>
    <cellStyle name="Normal 2 9 2 3 2" xfId="2475" xr:uid="{00000000-0005-0000-0000-0000AE090000}"/>
    <cellStyle name="Normal 2 9 2 3 2 2" xfId="8956" xr:uid="{1A19521B-81CE-497E-8F97-D526044F6818}"/>
    <cellStyle name="Normal 2 9 2 3 3" xfId="8955" xr:uid="{33D6F780-09FA-426E-BA75-1B5E081C795F}"/>
    <cellStyle name="Normal 2 9 2 4" xfId="2476" xr:uid="{00000000-0005-0000-0000-0000AF090000}"/>
    <cellStyle name="Normal 2 9 2 4 2" xfId="2477" xr:uid="{00000000-0005-0000-0000-0000B0090000}"/>
    <cellStyle name="Normal 2 9 2 4 2 2" xfId="8958" xr:uid="{37328443-303A-437C-9B09-9C2FE47F7CD5}"/>
    <cellStyle name="Normal 2 9 2 4 3" xfId="8957" xr:uid="{E756B644-8594-4705-9619-2404CC4512C9}"/>
    <cellStyle name="Normal 2 9 2 5" xfId="2478" xr:uid="{00000000-0005-0000-0000-0000B1090000}"/>
    <cellStyle name="Normal 2 9 2 5 2" xfId="2479" xr:uid="{00000000-0005-0000-0000-0000B2090000}"/>
    <cellStyle name="Normal 2 9 2 5 2 2" xfId="8960" xr:uid="{E1DFE3FF-DE49-4DF2-AD42-EAF4AC0E9170}"/>
    <cellStyle name="Normal 2 9 2 5 3" xfId="8959" xr:uid="{FC8A7A2E-A045-4637-BC8C-286E0C55C7DE}"/>
    <cellStyle name="Normal 2 9 2 6" xfId="2480" xr:uid="{00000000-0005-0000-0000-0000B3090000}"/>
    <cellStyle name="Normal 2 9 2 6 2" xfId="8961" xr:uid="{DAE25218-C795-4E87-8CB4-80EC7F93CA06}"/>
    <cellStyle name="Normal 2 9 2 7" xfId="2481" xr:uid="{00000000-0005-0000-0000-0000B4090000}"/>
    <cellStyle name="Normal 2 9 2 7 2" xfId="8962" xr:uid="{24F1A4B7-3B85-4D25-91A5-81F1C8D60643}"/>
    <cellStyle name="Normal 2 9 2 8" xfId="8951" xr:uid="{085EC8D3-0DCD-45FD-BBF6-CA01816E59AF}"/>
    <cellStyle name="Normal 2 9 3" xfId="2482" xr:uid="{00000000-0005-0000-0000-0000B5090000}"/>
    <cellStyle name="Normal 2 9 3 2" xfId="2483" xr:uid="{00000000-0005-0000-0000-0000B6090000}"/>
    <cellStyle name="Normal 2 9 3 2 2" xfId="2484" xr:uid="{00000000-0005-0000-0000-0000B7090000}"/>
    <cellStyle name="Normal 2 9 3 2 2 2" xfId="8965" xr:uid="{09F3CA1A-5166-4BE5-A2AD-B822CB1D4D12}"/>
    <cellStyle name="Normal 2 9 3 2 3" xfId="2485" xr:uid="{00000000-0005-0000-0000-0000B8090000}"/>
    <cellStyle name="Normal 2 9 3 2 3 2" xfId="8966" xr:uid="{97D58D29-5246-48B3-8630-1D51996A57DC}"/>
    <cellStyle name="Normal 2 9 3 2 4" xfId="8964" xr:uid="{EAB3D36E-FFD7-4398-A234-933BCFCB5299}"/>
    <cellStyle name="Normal 2 9 3 3" xfId="2486" xr:uid="{00000000-0005-0000-0000-0000B9090000}"/>
    <cellStyle name="Normal 2 9 3 3 2" xfId="2487" xr:uid="{00000000-0005-0000-0000-0000BA090000}"/>
    <cellStyle name="Normal 2 9 3 3 2 2" xfId="8968" xr:uid="{E3246BED-F0C4-4CD3-AACC-3CA637BC87FE}"/>
    <cellStyle name="Normal 2 9 3 3 3" xfId="8967" xr:uid="{1325DA43-5701-43F6-B110-A309076A119E}"/>
    <cellStyle name="Normal 2 9 3 4" xfId="2488" xr:uid="{00000000-0005-0000-0000-0000BB090000}"/>
    <cellStyle name="Normal 2 9 3 4 2" xfId="8969" xr:uid="{AF6AF111-6B8A-4AF9-91AF-B9948FFA19C3}"/>
    <cellStyle name="Normal 2 9 3 5" xfId="2489" xr:uid="{00000000-0005-0000-0000-0000BC090000}"/>
    <cellStyle name="Normal 2 9 3 5 2" xfId="8970" xr:uid="{10CEA9EE-1F66-4F16-9E72-123D0F60E269}"/>
    <cellStyle name="Normal 2 9 3 6" xfId="2490" xr:uid="{00000000-0005-0000-0000-0000BD090000}"/>
    <cellStyle name="Normal 2 9 3 6 2" xfId="8971" xr:uid="{9A89BED9-D853-4954-BCDC-4AA7A9C8B41C}"/>
    <cellStyle name="Normal 2 9 3 7" xfId="8963" xr:uid="{7258D422-061B-4D8A-BBB3-3321FE4446E2}"/>
    <cellStyle name="Normal 2 9 4" xfId="2491" xr:uid="{00000000-0005-0000-0000-0000BE090000}"/>
    <cellStyle name="Normal 2 9 4 2" xfId="2492" xr:uid="{00000000-0005-0000-0000-0000BF090000}"/>
    <cellStyle name="Normal 2 9 4 2 2" xfId="8973" xr:uid="{E142C20F-596F-4990-B7BB-A3116EC71C14}"/>
    <cellStyle name="Normal 2 9 4 3" xfId="2493" xr:uid="{00000000-0005-0000-0000-0000C0090000}"/>
    <cellStyle name="Normal 2 9 4 3 2" xfId="8974" xr:uid="{A6EEB580-CE89-4D3B-8EF6-B1772165341B}"/>
    <cellStyle name="Normal 2 9 4 4" xfId="8972" xr:uid="{2EA49D57-F96F-4990-A5DD-0A748A9E2545}"/>
    <cellStyle name="Normal 2 9 5" xfId="2494" xr:uid="{00000000-0005-0000-0000-0000C1090000}"/>
    <cellStyle name="Normal 2 9 5 2" xfId="2495" xr:uid="{00000000-0005-0000-0000-0000C2090000}"/>
    <cellStyle name="Normal 2 9 5 2 2" xfId="8976" xr:uid="{8D8F0EA5-4CC4-4B1C-9AA3-22A03512FC26}"/>
    <cellStyle name="Normal 2 9 5 3" xfId="8975" xr:uid="{94F9569D-04E5-411B-94FA-619C7015BA46}"/>
    <cellStyle name="Normal 2 9 6" xfId="2496" xr:uid="{00000000-0005-0000-0000-0000C3090000}"/>
    <cellStyle name="Normal 2 9 6 2" xfId="2497" xr:uid="{00000000-0005-0000-0000-0000C4090000}"/>
    <cellStyle name="Normal 2 9 6 2 2" xfId="8978" xr:uid="{3ECD81E5-FC19-4658-A2A1-7BE8D73C33BF}"/>
    <cellStyle name="Normal 2 9 6 3" xfId="8977" xr:uid="{0C8D6A4A-5124-49D8-8CBA-CBBAD9D85E0B}"/>
    <cellStyle name="Normal 2 9 7" xfId="2498" xr:uid="{00000000-0005-0000-0000-0000C5090000}"/>
    <cellStyle name="Normal 2 9 7 2" xfId="2499" xr:uid="{00000000-0005-0000-0000-0000C6090000}"/>
    <cellStyle name="Normal 2 9 7 2 2" xfId="8980" xr:uid="{24707EB0-01C2-456F-977D-254DA34FF9FA}"/>
    <cellStyle name="Normal 2 9 7 3" xfId="8979" xr:uid="{90BC782A-4ED3-4E26-B6A3-19E5A517A3EF}"/>
    <cellStyle name="Normal 2 9 8" xfId="2500" xr:uid="{00000000-0005-0000-0000-0000C7090000}"/>
    <cellStyle name="Normal 2 9 8 2" xfId="2501" xr:uid="{00000000-0005-0000-0000-0000C8090000}"/>
    <cellStyle name="Normal 2 9 8 2 2" xfId="8982" xr:uid="{1B548668-2E32-44E4-91D5-BB5012693D8A}"/>
    <cellStyle name="Normal 2 9 8 3" xfId="8981" xr:uid="{94834FB4-7AE0-4057-9B3B-2D8BB8FED73E}"/>
    <cellStyle name="Normal 2 9 9" xfId="2502" xr:uid="{00000000-0005-0000-0000-0000C9090000}"/>
    <cellStyle name="Normal 2 9 9 2" xfId="2503" xr:uid="{00000000-0005-0000-0000-0000CA090000}"/>
    <cellStyle name="Normal 2 9 9 2 2" xfId="8984" xr:uid="{69037AC4-38A4-400E-A732-104DB9A784A2}"/>
    <cellStyle name="Normal 2 9 9 3" xfId="8983" xr:uid="{58915ACA-529B-470D-B0E3-DAACA436C67C}"/>
    <cellStyle name="Normal 2_AUG_TabChap2" xfId="2514" xr:uid="{00000000-0005-0000-0000-0000D5090000}"/>
    <cellStyle name="Normal 20" xfId="2504" xr:uid="{00000000-0005-0000-0000-0000CB090000}"/>
    <cellStyle name="Normal 20 2" xfId="2505" xr:uid="{00000000-0005-0000-0000-0000CC090000}"/>
    <cellStyle name="Normal 20 2 2" xfId="8986" xr:uid="{E0EE76A9-A658-4BC8-80E3-2685743E84E9}"/>
    <cellStyle name="Normal 20 3" xfId="2506" xr:uid="{00000000-0005-0000-0000-0000CD090000}"/>
    <cellStyle name="Normal 20 3 2" xfId="8987" xr:uid="{0B167043-477A-4AB7-9FCC-2ECE64E38E23}"/>
    <cellStyle name="Normal 20 4" xfId="8985" xr:uid="{17B4C87F-DE11-4972-A175-31A8A4668867}"/>
    <cellStyle name="Normal 21" xfId="2507" xr:uid="{00000000-0005-0000-0000-0000CE090000}"/>
    <cellStyle name="Normal 21 2" xfId="2508" xr:uid="{00000000-0005-0000-0000-0000CF090000}"/>
    <cellStyle name="Normal 21 2 2" xfId="8989" xr:uid="{6AA95FA5-AC3A-4BF3-AAC0-1F5142AEAF5C}"/>
    <cellStyle name="Normal 21 3" xfId="8988" xr:uid="{092CBFA8-2130-47EB-844C-26F2C9AB0ED6}"/>
    <cellStyle name="Normal 22" xfId="2509" xr:uid="{00000000-0005-0000-0000-0000D0090000}"/>
    <cellStyle name="Normal 22 2" xfId="8990" xr:uid="{2FEE4A7A-D5FF-4D01-84EE-B60B61532F1E}"/>
    <cellStyle name="Normal 23" xfId="2510" xr:uid="{00000000-0005-0000-0000-0000D1090000}"/>
    <cellStyle name="Normal 23 2" xfId="6487" xr:uid="{25A6F708-38A6-4462-B275-6B710B17E2C9}"/>
    <cellStyle name="Normal 24" xfId="2511" xr:uid="{00000000-0005-0000-0000-0000D2090000}"/>
    <cellStyle name="Normal 24 2" xfId="8991" xr:uid="{1BF7FF5A-3E05-4568-8ACE-12BB33965FE0}"/>
    <cellStyle name="Normal 25" xfId="2512" xr:uid="{00000000-0005-0000-0000-0000D3090000}"/>
    <cellStyle name="Normal 25 2" xfId="2513" xr:uid="{00000000-0005-0000-0000-0000D4090000}"/>
    <cellStyle name="Normal 25 2 2" xfId="8993" xr:uid="{9D64FFB8-AFC9-4646-BFCE-2B14E678BADC}"/>
    <cellStyle name="Normal 25 3" xfId="8992" xr:uid="{FE65CBC3-BCA3-469E-B9B7-546E775AA22D}"/>
    <cellStyle name="Normal 3" xfId="2515" xr:uid="{00000000-0005-0000-0000-0000D6090000}"/>
    <cellStyle name="Normal 3 10" xfId="2516" xr:uid="{00000000-0005-0000-0000-0000D7090000}"/>
    <cellStyle name="Normal 3 10 2" xfId="2517" xr:uid="{00000000-0005-0000-0000-0000D8090000}"/>
    <cellStyle name="Normal 3 10 2 2" xfId="8995" xr:uid="{8E602B5F-7696-4DAE-AA18-BBFEA823AA46}"/>
    <cellStyle name="Normal 3 10 3" xfId="8994" xr:uid="{DABC3B2B-0D60-493A-96C0-C6A9E8E13D03}"/>
    <cellStyle name="Normal 3 11" xfId="2518" xr:uid="{00000000-0005-0000-0000-0000D9090000}"/>
    <cellStyle name="Normal 3 11 2" xfId="8996" xr:uid="{D6F7D2B6-2074-4DAB-9C87-8C4BF63C5262}"/>
    <cellStyle name="Normal 3 12" xfId="2519" xr:uid="{00000000-0005-0000-0000-0000DA090000}"/>
    <cellStyle name="Normal 3 12 2" xfId="8997" xr:uid="{69CBE31D-8A67-4232-AC68-BC3AA0C1B206}"/>
    <cellStyle name="Normal 3 13" xfId="2520" xr:uid="{00000000-0005-0000-0000-0000DB090000}"/>
    <cellStyle name="Normal 3 13 2" xfId="8998" xr:uid="{B85B369B-6B11-43D2-B000-394DCBFBB421}"/>
    <cellStyle name="Normal 3 14" xfId="6488" xr:uid="{9700EA9B-44E1-4A8F-9B6F-C17C13661A08}"/>
    <cellStyle name="Normal 3 2" xfId="2521" xr:uid="{00000000-0005-0000-0000-0000DC090000}"/>
    <cellStyle name="Normal 3 2 10" xfId="2522" xr:uid="{00000000-0005-0000-0000-0000DD090000}"/>
    <cellStyle name="Normal 3 2 10 2" xfId="2523" xr:uid="{00000000-0005-0000-0000-0000DE090000}"/>
    <cellStyle name="Normal 3 2 10 2 2" xfId="9000" xr:uid="{97996861-F1A2-4E21-AF3A-0EC1D40A2652}"/>
    <cellStyle name="Normal 3 2 10 3" xfId="8999" xr:uid="{EFE47FBD-C124-43F6-BBC8-76C75B7736EC}"/>
    <cellStyle name="Normal 3 2 11" xfId="2524" xr:uid="{00000000-0005-0000-0000-0000DF090000}"/>
    <cellStyle name="Normal 3 2 11 2" xfId="2525" xr:uid="{00000000-0005-0000-0000-0000E0090000}"/>
    <cellStyle name="Normal 3 2 11 2 2" xfId="9002" xr:uid="{E2FBC6F0-27F3-4E89-946A-21264FFFFC44}"/>
    <cellStyle name="Normal 3 2 11 3" xfId="9001" xr:uid="{EE9E9465-6C5F-4C1C-82A8-50DA108E36E1}"/>
    <cellStyle name="Normal 3 2 12" xfId="2526" xr:uid="{00000000-0005-0000-0000-0000E1090000}"/>
    <cellStyle name="Normal 3 2 12 2" xfId="2527" xr:uid="{00000000-0005-0000-0000-0000E2090000}"/>
    <cellStyle name="Normal 3 2 12 2 2" xfId="9004" xr:uid="{C777D384-EBDB-41CC-B602-1EAE52A893AD}"/>
    <cellStyle name="Normal 3 2 12 3" xfId="9003" xr:uid="{AE20D1AC-AB57-4815-B00D-5DA7A3FD2A75}"/>
    <cellStyle name="Normal 3 2 13" xfId="2528" xr:uid="{00000000-0005-0000-0000-0000E3090000}"/>
    <cellStyle name="Normal 3 2 13 2" xfId="9005" xr:uid="{4F34F319-A0E7-4BAD-8D39-F9F7288AE19F}"/>
    <cellStyle name="Normal 3 2 14" xfId="2529" xr:uid="{00000000-0005-0000-0000-0000E4090000}"/>
    <cellStyle name="Normal 3 2 14 2" xfId="9006" xr:uid="{78E96C99-D55B-4910-91B6-F6347CECDFE5}"/>
    <cellStyle name="Normal 3 2 15" xfId="2530" xr:uid="{00000000-0005-0000-0000-0000E5090000}"/>
    <cellStyle name="Normal 3 2 15 2" xfId="9007" xr:uid="{8FD6927C-15E5-4DAE-B845-C214DEF38485}"/>
    <cellStyle name="Normal 3 2 16" xfId="2531" xr:uid="{00000000-0005-0000-0000-0000E6090000}"/>
    <cellStyle name="Normal 3 2 16 2" xfId="9008" xr:uid="{B936C30D-97E2-4D88-B32F-C42C85CCAD8E}"/>
    <cellStyle name="Normal 3 2 17" xfId="6489" xr:uid="{441E3CFF-05DF-49F6-9A80-DB0BEE401238}"/>
    <cellStyle name="Normal 3 2 2" xfId="2532" xr:uid="{00000000-0005-0000-0000-0000E7090000}"/>
    <cellStyle name="Normal 3 2 2 10" xfId="2533" xr:uid="{00000000-0005-0000-0000-0000E8090000}"/>
    <cellStyle name="Normal 3 2 2 10 2" xfId="9010" xr:uid="{27FFBAEF-867E-43C2-891D-F8A41E0567A1}"/>
    <cellStyle name="Normal 3 2 2 11" xfId="2534" xr:uid="{00000000-0005-0000-0000-0000E9090000}"/>
    <cellStyle name="Normal 3 2 2 11 2" xfId="9011" xr:uid="{A806313E-2CB4-4D99-BE48-97E393973709}"/>
    <cellStyle name="Normal 3 2 2 12" xfId="9009" xr:uid="{88E097C1-57C4-493D-9917-188BEFFCC267}"/>
    <cellStyle name="Normal 3 2 2 2" xfId="2535" xr:uid="{00000000-0005-0000-0000-0000EA090000}"/>
    <cellStyle name="Normal 3 2 2 2 2" xfId="2536" xr:uid="{00000000-0005-0000-0000-0000EB090000}"/>
    <cellStyle name="Normal 3 2 2 2 2 2" xfId="9013" xr:uid="{9389955C-B8B2-4F37-A20C-53425D8F890C}"/>
    <cellStyle name="Normal 3 2 2 2 3" xfId="2537" xr:uid="{00000000-0005-0000-0000-0000EC090000}"/>
    <cellStyle name="Normal 3 2 2 2 3 2" xfId="9014" xr:uid="{D8A01EAB-883C-412D-9AB5-13583782FD61}"/>
    <cellStyle name="Normal 3 2 2 2 4" xfId="9012" xr:uid="{19E460A8-ACD5-40A0-ACE2-89EE93FA2E8E}"/>
    <cellStyle name="Normal 3 2 2 3" xfId="2538" xr:uid="{00000000-0005-0000-0000-0000ED090000}"/>
    <cellStyle name="Normal 3 2 2 3 10" xfId="2539" xr:uid="{00000000-0005-0000-0000-0000EE090000}"/>
    <cellStyle name="Normal 3 2 2 3 10 2" xfId="2540" xr:uid="{00000000-0005-0000-0000-0000EF090000}"/>
    <cellStyle name="Normal 3 2 2 3 10 2 2" xfId="9017" xr:uid="{FD32A7FD-97A1-459C-92F9-B4475037CCF5}"/>
    <cellStyle name="Normal 3 2 2 3 10 3" xfId="9016" xr:uid="{21AE6689-36EF-4980-BB22-49D14D01EDD8}"/>
    <cellStyle name="Normal 3 2 2 3 11" xfId="2541" xr:uid="{00000000-0005-0000-0000-0000F0090000}"/>
    <cellStyle name="Normal 3 2 2 3 11 2" xfId="2542" xr:uid="{00000000-0005-0000-0000-0000F1090000}"/>
    <cellStyle name="Normal 3 2 2 3 11 2 2" xfId="9019" xr:uid="{707A040D-E249-48D6-B23D-4D964B954274}"/>
    <cellStyle name="Normal 3 2 2 3 11 3" xfId="9018" xr:uid="{7E86511B-E324-4E05-AFAB-80814E95F779}"/>
    <cellStyle name="Normal 3 2 2 3 12" xfId="2543" xr:uid="{00000000-0005-0000-0000-0000F2090000}"/>
    <cellStyle name="Normal 3 2 2 3 12 2" xfId="9020" xr:uid="{0380B826-5445-4E81-9FE9-64B6FCD5C82A}"/>
    <cellStyle name="Normal 3 2 2 3 13" xfId="2544" xr:uid="{00000000-0005-0000-0000-0000F3090000}"/>
    <cellStyle name="Normal 3 2 2 3 13 2" xfId="9021" xr:uid="{73CF4AB1-FF4D-4F3B-8B38-7122C9E4DC3F}"/>
    <cellStyle name="Normal 3 2 2 3 14" xfId="9015" xr:uid="{A0D14B2B-EDD3-44C5-8D41-8DACD12D9301}"/>
    <cellStyle name="Normal 3 2 2 3 2" xfId="2545" xr:uid="{00000000-0005-0000-0000-0000F4090000}"/>
    <cellStyle name="Normal 3 2 2 3 2 2" xfId="2546" xr:uid="{00000000-0005-0000-0000-0000F5090000}"/>
    <cellStyle name="Normal 3 2 2 3 2 2 2" xfId="2547" xr:uid="{00000000-0005-0000-0000-0000F6090000}"/>
    <cellStyle name="Normal 3 2 2 3 2 2 2 2" xfId="9024" xr:uid="{61D737FD-9A32-43A0-A42C-DF1C7EA97C6E}"/>
    <cellStyle name="Normal 3 2 2 3 2 2 3" xfId="2548" xr:uid="{00000000-0005-0000-0000-0000F7090000}"/>
    <cellStyle name="Normal 3 2 2 3 2 2 3 2" xfId="9025" xr:uid="{1D1B7D51-2090-4486-9604-F35E4B13F0BB}"/>
    <cellStyle name="Normal 3 2 2 3 2 2 4" xfId="9023" xr:uid="{815A7A94-06D1-442F-B00C-EA2E34567B8C}"/>
    <cellStyle name="Normal 3 2 2 3 2 3" xfId="2549" xr:uid="{00000000-0005-0000-0000-0000F8090000}"/>
    <cellStyle name="Normal 3 2 2 3 2 3 2" xfId="2550" xr:uid="{00000000-0005-0000-0000-0000F9090000}"/>
    <cellStyle name="Normal 3 2 2 3 2 3 2 2" xfId="9027" xr:uid="{DD34618B-5A47-41FB-B35D-4B273A7788A3}"/>
    <cellStyle name="Normal 3 2 2 3 2 3 3" xfId="9026" xr:uid="{AE14A748-55DC-409F-A282-81A05D8540A3}"/>
    <cellStyle name="Normal 3 2 2 3 2 4" xfId="2551" xr:uid="{00000000-0005-0000-0000-0000FA090000}"/>
    <cellStyle name="Normal 3 2 2 3 2 4 2" xfId="2552" xr:uid="{00000000-0005-0000-0000-0000FB090000}"/>
    <cellStyle name="Normal 3 2 2 3 2 4 2 2" xfId="9029" xr:uid="{4F91BCA0-2F27-4CFD-BFF5-6DAEF5CD9513}"/>
    <cellStyle name="Normal 3 2 2 3 2 4 3" xfId="9028" xr:uid="{69D01D35-AD25-4DD1-A66B-BA4A67593E3C}"/>
    <cellStyle name="Normal 3 2 2 3 2 5" xfId="2553" xr:uid="{00000000-0005-0000-0000-0000FC090000}"/>
    <cellStyle name="Normal 3 2 2 3 2 5 2" xfId="2554" xr:uid="{00000000-0005-0000-0000-0000FD090000}"/>
    <cellStyle name="Normal 3 2 2 3 2 5 2 2" xfId="9031" xr:uid="{52C2C3F4-246B-4B52-91C8-7679187769F2}"/>
    <cellStyle name="Normal 3 2 2 3 2 5 3" xfId="9030" xr:uid="{7C7B26B5-C88D-4D2B-B4BE-48A1D41191F2}"/>
    <cellStyle name="Normal 3 2 2 3 2 6" xfId="2555" xr:uid="{00000000-0005-0000-0000-0000FE090000}"/>
    <cellStyle name="Normal 3 2 2 3 2 6 2" xfId="9032" xr:uid="{2C271291-6A7B-4B97-80D0-4F1909B81662}"/>
    <cellStyle name="Normal 3 2 2 3 2 7" xfId="2556" xr:uid="{00000000-0005-0000-0000-0000FF090000}"/>
    <cellStyle name="Normal 3 2 2 3 2 7 2" xfId="9033" xr:uid="{4E291EAA-3B11-48B8-B6B7-ADC294F5F8E9}"/>
    <cellStyle name="Normal 3 2 2 3 2 8" xfId="9022" xr:uid="{5314A06B-B22F-4CD5-B8A9-CECAA7B4F88C}"/>
    <cellStyle name="Normal 3 2 2 3 3" xfId="2557" xr:uid="{00000000-0005-0000-0000-0000000A0000}"/>
    <cellStyle name="Normal 3 2 2 3 3 2" xfId="2558" xr:uid="{00000000-0005-0000-0000-0000010A0000}"/>
    <cellStyle name="Normal 3 2 2 3 3 2 2" xfId="2559" xr:uid="{00000000-0005-0000-0000-0000020A0000}"/>
    <cellStyle name="Normal 3 2 2 3 3 2 2 2" xfId="2560" xr:uid="{00000000-0005-0000-0000-0000030A0000}"/>
    <cellStyle name="Normal 3 2 2 3 3 2 2 2 2" xfId="9037" xr:uid="{73B06763-B2F2-4F40-9149-1463E64B27D3}"/>
    <cellStyle name="Normal 3 2 2 3 3 2 2 3" xfId="9036" xr:uid="{D42A7B60-BEB9-405C-B3E5-AB954051FF78}"/>
    <cellStyle name="Normal 3 2 2 3 3 2 3" xfId="2561" xr:uid="{00000000-0005-0000-0000-0000040A0000}"/>
    <cellStyle name="Normal 3 2 2 3 3 2 3 2" xfId="9038" xr:uid="{1F529C4D-3353-4CE8-948E-0B3604A08177}"/>
    <cellStyle name="Normal 3 2 2 3 3 2 4" xfId="9035" xr:uid="{D212FCDF-22C5-44AE-A22B-7AC628FC8ECE}"/>
    <cellStyle name="Normal 3 2 2 3 3 3" xfId="2562" xr:uid="{00000000-0005-0000-0000-0000050A0000}"/>
    <cellStyle name="Normal 3 2 2 3 3 3 2" xfId="2563" xr:uid="{00000000-0005-0000-0000-0000060A0000}"/>
    <cellStyle name="Normal 3 2 2 3 3 3 2 2" xfId="9040" xr:uid="{51FC1F57-8BEF-43D7-BF19-3C91FF4EFCC1}"/>
    <cellStyle name="Normal 3 2 2 3 3 3 3" xfId="9039" xr:uid="{5D12C97B-8D75-4EFF-9149-17FD8F69B9ED}"/>
    <cellStyle name="Normal 3 2 2 3 3 4" xfId="2564" xr:uid="{00000000-0005-0000-0000-0000070A0000}"/>
    <cellStyle name="Normal 3 2 2 3 3 4 2" xfId="9041" xr:uid="{620D7265-D840-44EE-9957-AA92EECBC20E}"/>
    <cellStyle name="Normal 3 2 2 3 3 5" xfId="2565" xr:uid="{00000000-0005-0000-0000-0000080A0000}"/>
    <cellStyle name="Normal 3 2 2 3 3 5 2" xfId="9042" xr:uid="{65E023DD-DC14-439E-8531-18BC2A9138DE}"/>
    <cellStyle name="Normal 3 2 2 3 3 6" xfId="2566" xr:uid="{00000000-0005-0000-0000-0000090A0000}"/>
    <cellStyle name="Normal 3 2 2 3 3 6 2" xfId="9043" xr:uid="{B203763A-9C9A-4162-84CF-0D581F92E4F0}"/>
    <cellStyle name="Normal 3 2 2 3 3 7" xfId="9034" xr:uid="{868E932A-DF71-4032-A444-13DD98E29F12}"/>
    <cellStyle name="Normal 3 2 2 3 4" xfId="2567" xr:uid="{00000000-0005-0000-0000-00000A0A0000}"/>
    <cellStyle name="Normal 3 2 2 3 4 2" xfId="2568" xr:uid="{00000000-0005-0000-0000-00000B0A0000}"/>
    <cellStyle name="Normal 3 2 2 3 4 2 2" xfId="9045" xr:uid="{521CAB8F-C525-4F8E-8698-36110319BBC2}"/>
    <cellStyle name="Normal 3 2 2 3 4 3" xfId="2569" xr:uid="{00000000-0005-0000-0000-00000C0A0000}"/>
    <cellStyle name="Normal 3 2 2 3 4 3 2" xfId="9046" xr:uid="{75B0799C-C669-4471-BAA1-811A0D8F1F89}"/>
    <cellStyle name="Normal 3 2 2 3 4 4" xfId="9044" xr:uid="{CDD5825C-95A8-4312-9B6F-2BA7B5A938E3}"/>
    <cellStyle name="Normal 3 2 2 3 5" xfId="2570" xr:uid="{00000000-0005-0000-0000-00000D0A0000}"/>
    <cellStyle name="Normal 3 2 2 3 5 2" xfId="2571" xr:uid="{00000000-0005-0000-0000-00000E0A0000}"/>
    <cellStyle name="Normal 3 2 2 3 5 2 2" xfId="9048" xr:uid="{60BAAB80-3112-48A5-9FDB-0F9A4D2EF561}"/>
    <cellStyle name="Normal 3 2 2 3 5 3" xfId="9047" xr:uid="{79B02400-E4D4-43DA-905D-2E8C3EDB0185}"/>
    <cellStyle name="Normal 3 2 2 3 6" xfId="2572" xr:uid="{00000000-0005-0000-0000-00000F0A0000}"/>
    <cellStyle name="Normal 3 2 2 3 6 2" xfId="2573" xr:uid="{00000000-0005-0000-0000-0000100A0000}"/>
    <cellStyle name="Normal 3 2 2 3 6 2 2" xfId="9050" xr:uid="{95A5B2DA-ED48-4BCB-9BDE-DBB2E7D13574}"/>
    <cellStyle name="Normal 3 2 2 3 6 3" xfId="9049" xr:uid="{C195EC5F-884F-4B91-AA71-000EE619497D}"/>
    <cellStyle name="Normal 3 2 2 3 7" xfId="2574" xr:uid="{00000000-0005-0000-0000-0000110A0000}"/>
    <cellStyle name="Normal 3 2 2 3 7 2" xfId="2575" xr:uid="{00000000-0005-0000-0000-0000120A0000}"/>
    <cellStyle name="Normal 3 2 2 3 7 2 2" xfId="9052" xr:uid="{70467F4F-01F7-4994-B319-E268C48D6867}"/>
    <cellStyle name="Normal 3 2 2 3 7 3" xfId="9051" xr:uid="{F0CCF06C-7A11-4990-88C7-69D4F070F1DA}"/>
    <cellStyle name="Normal 3 2 2 3 8" xfId="2576" xr:uid="{00000000-0005-0000-0000-0000130A0000}"/>
    <cellStyle name="Normal 3 2 2 3 8 2" xfId="2577" xr:uid="{00000000-0005-0000-0000-0000140A0000}"/>
    <cellStyle name="Normal 3 2 2 3 8 2 2" xfId="9054" xr:uid="{E96FB7FF-72E9-4BBD-A93D-A7FE0EC71D42}"/>
    <cellStyle name="Normal 3 2 2 3 8 3" xfId="9053" xr:uid="{2C2C488C-237C-4BCE-95A5-AABD206D15D5}"/>
    <cellStyle name="Normal 3 2 2 3 9" xfId="2578" xr:uid="{00000000-0005-0000-0000-0000150A0000}"/>
    <cellStyle name="Normal 3 2 2 3 9 2" xfId="2579" xr:uid="{00000000-0005-0000-0000-0000160A0000}"/>
    <cellStyle name="Normal 3 2 2 3 9 2 2" xfId="9056" xr:uid="{F039725E-F991-41A2-B3FB-BA09A431506B}"/>
    <cellStyle name="Normal 3 2 2 3 9 3" xfId="9055" xr:uid="{8ECD7A4A-7B69-404E-8FD1-A26AE0E89A62}"/>
    <cellStyle name="Normal 3 2 2 4" xfId="2580" xr:uid="{00000000-0005-0000-0000-0000170A0000}"/>
    <cellStyle name="Normal 3 2 2 4 2" xfId="2581" xr:uid="{00000000-0005-0000-0000-0000180A0000}"/>
    <cellStyle name="Normal 3 2 2 4 2 2" xfId="2582" xr:uid="{00000000-0005-0000-0000-0000190A0000}"/>
    <cellStyle name="Normal 3 2 2 4 2 2 2" xfId="9059" xr:uid="{34D3605F-1736-4250-9768-4386F538A5EE}"/>
    <cellStyle name="Normal 3 2 2 4 2 3" xfId="9058" xr:uid="{6B320DD5-13F3-49EB-9743-DEF0BC364B03}"/>
    <cellStyle name="Normal 3 2 2 4 3" xfId="2583" xr:uid="{00000000-0005-0000-0000-00001A0A0000}"/>
    <cellStyle name="Normal 3 2 2 4 3 2" xfId="9060" xr:uid="{6BA6808B-586D-4A82-BBE2-F42449EEA5A3}"/>
    <cellStyle name="Normal 3 2 2 4 4" xfId="9057" xr:uid="{E4F7216B-7711-4BE7-8830-5A9EF09D6647}"/>
    <cellStyle name="Normal 3 2 2 5" xfId="2584" xr:uid="{00000000-0005-0000-0000-00001B0A0000}"/>
    <cellStyle name="Normal 3 2 2 5 2" xfId="2585" xr:uid="{00000000-0005-0000-0000-00001C0A0000}"/>
    <cellStyle name="Normal 3 2 2 5 2 2" xfId="2586" xr:uid="{00000000-0005-0000-0000-00001D0A0000}"/>
    <cellStyle name="Normal 3 2 2 5 2 2 2" xfId="9063" xr:uid="{F3D8298C-38C9-4F27-8DDD-272EB208B2D6}"/>
    <cellStyle name="Normal 3 2 2 5 2 3" xfId="9062" xr:uid="{C42D8B5B-383F-4E23-9108-2A82EE192991}"/>
    <cellStyle name="Normal 3 2 2 5 3" xfId="2587" xr:uid="{00000000-0005-0000-0000-00001E0A0000}"/>
    <cellStyle name="Normal 3 2 2 5 3 2" xfId="9064" xr:uid="{CEB44229-9295-45BC-90A0-A32E1275CD62}"/>
    <cellStyle name="Normal 3 2 2 5 4" xfId="9061" xr:uid="{42978597-B459-4104-9F81-6209B7AF3776}"/>
    <cellStyle name="Normal 3 2 2 6" xfId="2588" xr:uid="{00000000-0005-0000-0000-00001F0A0000}"/>
    <cellStyle name="Normal 3 2 2 6 2" xfId="2589" xr:uid="{00000000-0005-0000-0000-0000200A0000}"/>
    <cellStyle name="Normal 3 2 2 6 2 2" xfId="9066" xr:uid="{3B90F391-6CFC-4D61-859D-AB67AC46AB0F}"/>
    <cellStyle name="Normal 3 2 2 6 3" xfId="2590" xr:uid="{00000000-0005-0000-0000-0000210A0000}"/>
    <cellStyle name="Normal 3 2 2 6 3 2" xfId="9067" xr:uid="{E0FDF761-8FEB-4924-B7BC-E4F4407717F8}"/>
    <cellStyle name="Normal 3 2 2 6 4" xfId="9065" xr:uid="{1386E173-D547-46A8-A036-0ECD2FBAB7E1}"/>
    <cellStyle name="Normal 3 2 2 7" xfId="2591" xr:uid="{00000000-0005-0000-0000-0000220A0000}"/>
    <cellStyle name="Normal 3 2 2 7 2" xfId="2592" xr:uid="{00000000-0005-0000-0000-0000230A0000}"/>
    <cellStyle name="Normal 3 2 2 7 2 2" xfId="2593" xr:uid="{00000000-0005-0000-0000-0000240A0000}"/>
    <cellStyle name="Normal 3 2 2 7 2 2 2" xfId="9070" xr:uid="{D3489A95-7C49-4967-97E7-768A38415429}"/>
    <cellStyle name="Normal 3 2 2 7 2 3" xfId="2594" xr:uid="{00000000-0005-0000-0000-0000250A0000}"/>
    <cellStyle name="Normal 3 2 2 7 2 3 2" xfId="9071" xr:uid="{E72F8B04-46E1-4D98-B6CE-6AD9006E2543}"/>
    <cellStyle name="Normal 3 2 2 7 2 4" xfId="9069" xr:uid="{CF45678B-1BA5-40A1-A50F-566EE88092A0}"/>
    <cellStyle name="Normal 3 2 2 7 3" xfId="2595" xr:uid="{00000000-0005-0000-0000-0000260A0000}"/>
    <cellStyle name="Normal 3 2 2 7 3 2" xfId="2596" xr:uid="{00000000-0005-0000-0000-0000270A0000}"/>
    <cellStyle name="Normal 3 2 2 7 3 2 2" xfId="9073" xr:uid="{9F95ED7D-3DFA-4551-9815-7DCF3A495145}"/>
    <cellStyle name="Normal 3 2 2 7 3 3" xfId="9072" xr:uid="{B71FDC91-71A6-4E4F-98DF-12F013B5C564}"/>
    <cellStyle name="Normal 3 2 2 7 4" xfId="2597" xr:uid="{00000000-0005-0000-0000-0000280A0000}"/>
    <cellStyle name="Normal 3 2 2 7 4 2" xfId="2598" xr:uid="{00000000-0005-0000-0000-0000290A0000}"/>
    <cellStyle name="Normal 3 2 2 7 4 2 2" xfId="9075" xr:uid="{32172882-A9E5-42C7-BDBC-CF43212DEC52}"/>
    <cellStyle name="Normal 3 2 2 7 4 3" xfId="9074" xr:uid="{CF72D14B-A5A9-43DD-8FE6-892B8A38A3D7}"/>
    <cellStyle name="Normal 3 2 2 7 5" xfId="2599" xr:uid="{00000000-0005-0000-0000-00002A0A0000}"/>
    <cellStyle name="Normal 3 2 2 7 5 2" xfId="9076" xr:uid="{F0F6D16C-0CD5-4E8C-A8BB-428D4E072A29}"/>
    <cellStyle name="Normal 3 2 2 7 6" xfId="9068" xr:uid="{D752EC06-E363-460A-A08F-6D4E97A7976A}"/>
    <cellStyle name="Normal 3 2 2 8" xfId="2600" xr:uid="{00000000-0005-0000-0000-00002B0A0000}"/>
    <cellStyle name="Normal 3 2 2 8 2" xfId="9077" xr:uid="{36897727-4EE6-41BE-A9AF-CC442031D6B7}"/>
    <cellStyle name="Normal 3 2 2 9" xfId="2601" xr:uid="{00000000-0005-0000-0000-00002C0A0000}"/>
    <cellStyle name="Normal 3 2 2 9 2" xfId="9078" xr:uid="{C2132A66-6B44-4F93-B72B-76323FC77323}"/>
    <cellStyle name="Normal 3 2 3" xfId="2602" xr:uid="{00000000-0005-0000-0000-00002D0A0000}"/>
    <cellStyle name="Normal 3 2 3 2" xfId="2603" xr:uid="{00000000-0005-0000-0000-00002E0A0000}"/>
    <cellStyle name="Normal 3 2 3 2 2" xfId="9080" xr:uid="{48012C20-EBC3-4CA8-84D9-4A2D7F19990B}"/>
    <cellStyle name="Normal 3 2 3 3" xfId="2604" xr:uid="{00000000-0005-0000-0000-00002F0A0000}"/>
    <cellStyle name="Normal 3 2 3 3 2" xfId="9081" xr:uid="{B2E92888-1998-4D85-8FD2-6E36B4D60B70}"/>
    <cellStyle name="Normal 3 2 3 4" xfId="2605" xr:uid="{00000000-0005-0000-0000-0000300A0000}"/>
    <cellStyle name="Normal 3 2 3 4 2" xfId="9082" xr:uid="{DFC3267C-F24F-4655-BF81-A4D0475ACF0E}"/>
    <cellStyle name="Normal 3 2 3 5" xfId="2606" xr:uid="{00000000-0005-0000-0000-0000310A0000}"/>
    <cellStyle name="Normal 3 2 3 5 2" xfId="9083" xr:uid="{F61E9443-1702-40C8-9861-45D33763DA70}"/>
    <cellStyle name="Normal 3 2 3 6" xfId="9079" xr:uid="{20AD82CA-862F-422C-A3ED-7F7D49591A5A}"/>
    <cellStyle name="Normal 3 2 4" xfId="2607" xr:uid="{00000000-0005-0000-0000-0000320A0000}"/>
    <cellStyle name="Normal 3 2 4 10" xfId="2608" xr:uid="{00000000-0005-0000-0000-0000330A0000}"/>
    <cellStyle name="Normal 3 2 4 10 2" xfId="9085" xr:uid="{19B91B86-9D62-436B-9DBE-F44A383DEEDE}"/>
    <cellStyle name="Normal 3 2 4 11" xfId="2609" xr:uid="{00000000-0005-0000-0000-0000340A0000}"/>
    <cellStyle name="Normal 3 2 4 11 2" xfId="9086" xr:uid="{60D4E0EF-9ED6-4209-9869-0795DFC7AD99}"/>
    <cellStyle name="Normal 3 2 4 12" xfId="2610" xr:uid="{00000000-0005-0000-0000-0000350A0000}"/>
    <cellStyle name="Normal 3 2 4 12 2" xfId="9087" xr:uid="{E4D65DBE-E2EE-42BE-AD06-C856097F5A93}"/>
    <cellStyle name="Normal 3 2 4 13" xfId="9084" xr:uid="{E3FE6840-795E-43B3-BD4C-88684B23F8E8}"/>
    <cellStyle name="Normal 3 2 4 2" xfId="2611" xr:uid="{00000000-0005-0000-0000-0000360A0000}"/>
    <cellStyle name="Normal 3 2 4 2 2" xfId="2612" xr:uid="{00000000-0005-0000-0000-0000370A0000}"/>
    <cellStyle name="Normal 3 2 4 2 2 2" xfId="9089" xr:uid="{9CC48D5D-0F03-481F-9F89-169A478AEE38}"/>
    <cellStyle name="Normal 3 2 4 2 3" xfId="2613" xr:uid="{00000000-0005-0000-0000-0000380A0000}"/>
    <cellStyle name="Normal 3 2 4 2 3 2" xfId="9090" xr:uid="{79CB99D9-0A13-42EB-9C3D-61D8CB5E21E7}"/>
    <cellStyle name="Normal 3 2 4 2 4" xfId="9088" xr:uid="{80F277FE-F619-45E5-9033-7E2855785CBE}"/>
    <cellStyle name="Normal 3 2 4 3" xfId="2614" xr:uid="{00000000-0005-0000-0000-0000390A0000}"/>
    <cellStyle name="Normal 3 2 4 3 2" xfId="2615" xr:uid="{00000000-0005-0000-0000-00003A0A0000}"/>
    <cellStyle name="Normal 3 2 4 3 2 2" xfId="9092" xr:uid="{53AA4914-E4BB-46EA-8400-AC2108A6FDC0}"/>
    <cellStyle name="Normal 3 2 4 3 3" xfId="9091" xr:uid="{DE7FDC73-CA45-4A1F-81BA-8945CD33871E}"/>
    <cellStyle name="Normal 3 2 4 4" xfId="2616" xr:uid="{00000000-0005-0000-0000-00003B0A0000}"/>
    <cellStyle name="Normal 3 2 4 4 2" xfId="2617" xr:uid="{00000000-0005-0000-0000-00003C0A0000}"/>
    <cellStyle name="Normal 3 2 4 4 2 2" xfId="9094" xr:uid="{610BE394-920F-4B88-BB65-67BC6FBA1D79}"/>
    <cellStyle name="Normal 3 2 4 4 3" xfId="9093" xr:uid="{970ABD37-8226-4F0E-83F4-3BFD3F918569}"/>
    <cellStyle name="Normal 3 2 4 5" xfId="2618" xr:uid="{00000000-0005-0000-0000-00003D0A0000}"/>
    <cellStyle name="Normal 3 2 4 5 2" xfId="2619" xr:uid="{00000000-0005-0000-0000-00003E0A0000}"/>
    <cellStyle name="Normal 3 2 4 5 2 2" xfId="9096" xr:uid="{1C7451CE-6D6F-48BD-9B74-D4B17E66BBFE}"/>
    <cellStyle name="Normal 3 2 4 5 3" xfId="9095" xr:uid="{065FB8C0-83E4-4DC3-8602-A4DD7CB9A2E6}"/>
    <cellStyle name="Normal 3 2 4 6" xfId="2620" xr:uid="{00000000-0005-0000-0000-00003F0A0000}"/>
    <cellStyle name="Normal 3 2 4 6 2" xfId="2621" xr:uid="{00000000-0005-0000-0000-0000400A0000}"/>
    <cellStyle name="Normal 3 2 4 6 2 2" xfId="9098" xr:uid="{E40FA6A2-90C4-4E09-A968-686123FFA498}"/>
    <cellStyle name="Normal 3 2 4 6 3" xfId="9097" xr:uid="{3E4C1A45-F522-44DB-A867-B4E4F41B62A1}"/>
    <cellStyle name="Normal 3 2 4 7" xfId="2622" xr:uid="{00000000-0005-0000-0000-0000410A0000}"/>
    <cellStyle name="Normal 3 2 4 7 2" xfId="9099" xr:uid="{0CCE73BC-CA9A-421A-B954-975D19B495A2}"/>
    <cellStyle name="Normal 3 2 4 8" xfId="2623" xr:uid="{00000000-0005-0000-0000-0000420A0000}"/>
    <cellStyle name="Normal 3 2 4 8 2" xfId="9100" xr:uid="{6D71DFA2-87A6-46F0-90A2-1C71A40433C3}"/>
    <cellStyle name="Normal 3 2 4 9" xfId="2624" xr:uid="{00000000-0005-0000-0000-0000430A0000}"/>
    <cellStyle name="Normal 3 2 4 9 2" xfId="9101" xr:uid="{8CCB73D2-3127-4595-BC84-ABA81BF62AB2}"/>
    <cellStyle name="Normal 3 2 5" xfId="2625" xr:uid="{00000000-0005-0000-0000-0000440A0000}"/>
    <cellStyle name="Normal 3 2 5 2" xfId="2626" xr:uid="{00000000-0005-0000-0000-0000450A0000}"/>
    <cellStyle name="Normal 3 2 5 2 2" xfId="9103" xr:uid="{38D2CEF9-4F34-4FE8-9769-0D50B45ACD95}"/>
    <cellStyle name="Normal 3 2 5 3" xfId="2627" xr:uid="{00000000-0005-0000-0000-0000460A0000}"/>
    <cellStyle name="Normal 3 2 5 3 2" xfId="9104" xr:uid="{A5E2DF03-8DDB-4B50-B68C-A367F0DFCCFA}"/>
    <cellStyle name="Normal 3 2 5 4" xfId="9102" xr:uid="{55AADFCC-638D-4CA5-BC22-2F991DF87B6C}"/>
    <cellStyle name="Normal 3 2 6" xfId="2628" xr:uid="{00000000-0005-0000-0000-0000470A0000}"/>
    <cellStyle name="Normal 3 2 6 2" xfId="2629" xr:uid="{00000000-0005-0000-0000-0000480A0000}"/>
    <cellStyle name="Normal 3 2 6 2 2" xfId="9106" xr:uid="{3D77DB3C-F1F6-435B-A1B5-3FE496036051}"/>
    <cellStyle name="Normal 3 2 6 3" xfId="9105" xr:uid="{44CE4AFF-423C-4FF3-9F04-C0C914193A96}"/>
    <cellStyle name="Normal 3 2 7" xfId="2630" xr:uid="{00000000-0005-0000-0000-0000490A0000}"/>
    <cellStyle name="Normal 3 2 7 2" xfId="2631" xr:uid="{00000000-0005-0000-0000-00004A0A0000}"/>
    <cellStyle name="Normal 3 2 7 2 2" xfId="9108" xr:uid="{36D025CB-ED3D-4CDD-B126-CC0D208D0C91}"/>
    <cellStyle name="Normal 3 2 7 3" xfId="9107" xr:uid="{B99B2CC7-F0C7-42A9-A5FB-1364F54CB00D}"/>
    <cellStyle name="Normal 3 2 8" xfId="2632" xr:uid="{00000000-0005-0000-0000-00004B0A0000}"/>
    <cellStyle name="Normal 3 2 8 2" xfId="2633" xr:uid="{00000000-0005-0000-0000-00004C0A0000}"/>
    <cellStyle name="Normal 3 2 8 2 2" xfId="9110" xr:uid="{CFEAC348-44BD-48E6-8FDE-AF0CC7CBC1BD}"/>
    <cellStyle name="Normal 3 2 8 3" xfId="9109" xr:uid="{EA0F784C-80B3-4CBB-9067-C372D58CAABE}"/>
    <cellStyle name="Normal 3 2 9" xfId="2634" xr:uid="{00000000-0005-0000-0000-00004D0A0000}"/>
    <cellStyle name="Normal 3 2 9 2" xfId="2635" xr:uid="{00000000-0005-0000-0000-00004E0A0000}"/>
    <cellStyle name="Normal 3 2 9 2 2" xfId="9112" xr:uid="{1B62F8F3-03F7-48D2-9758-2B7861604181}"/>
    <cellStyle name="Normal 3 2 9 3" xfId="9111" xr:uid="{AE0AA120-9610-4496-9637-D0CB97373276}"/>
    <cellStyle name="Normal 3 3" xfId="2636" xr:uid="{00000000-0005-0000-0000-00004F0A0000}"/>
    <cellStyle name="Normal 3 3 10" xfId="2637" xr:uid="{00000000-0005-0000-0000-0000500A0000}"/>
    <cellStyle name="Normal 3 3 10 2" xfId="9113" xr:uid="{3E796949-EA29-4FAE-90EC-B25C39A9A3A1}"/>
    <cellStyle name="Normal 3 3 11" xfId="6490" xr:uid="{8C93DE74-5550-44C2-9AB8-4BF4ACADEE91}"/>
    <cellStyle name="Normal 3 3 2" xfId="2638" xr:uid="{00000000-0005-0000-0000-0000510A0000}"/>
    <cellStyle name="Normal 3 3 2 2" xfId="2639" xr:uid="{00000000-0005-0000-0000-0000520A0000}"/>
    <cellStyle name="Normal 3 3 2 2 2" xfId="9115" xr:uid="{344A56AC-346F-4BAE-9A58-FE09B458C4A3}"/>
    <cellStyle name="Normal 3 3 2 3" xfId="9114" xr:uid="{D0DF454A-7666-4684-852B-6125F0CCCE92}"/>
    <cellStyle name="Normal 3 3 3" xfId="2640" xr:uid="{00000000-0005-0000-0000-0000530A0000}"/>
    <cellStyle name="Normal 3 3 3 2" xfId="2641" xr:uid="{00000000-0005-0000-0000-0000540A0000}"/>
    <cellStyle name="Normal 3 3 3 2 2" xfId="2642" xr:uid="{00000000-0005-0000-0000-0000550A0000}"/>
    <cellStyle name="Normal 3 3 3 2 2 2" xfId="9118" xr:uid="{F5B403F2-44E9-4CE2-89B2-656D0736334C}"/>
    <cellStyle name="Normal 3 3 3 2 3" xfId="2643" xr:uid="{00000000-0005-0000-0000-0000560A0000}"/>
    <cellStyle name="Normal 3 3 3 2 3 2" xfId="9119" xr:uid="{3F888626-65E6-44CC-9FA8-D8B666D76574}"/>
    <cellStyle name="Normal 3 3 3 2 4" xfId="9117" xr:uid="{F5BEFB4E-3E3B-4224-8073-582A8D07BBEB}"/>
    <cellStyle name="Normal 3 3 3 3" xfId="2644" xr:uid="{00000000-0005-0000-0000-0000570A0000}"/>
    <cellStyle name="Normal 3 3 3 3 2" xfId="2645" xr:uid="{00000000-0005-0000-0000-0000580A0000}"/>
    <cellStyle name="Normal 3 3 3 3 2 2" xfId="9121" xr:uid="{53732BEC-FA0F-4DDA-8655-9942B707F1E8}"/>
    <cellStyle name="Normal 3 3 3 3 3" xfId="9120" xr:uid="{47526E11-1BFF-4FC9-82DF-838264C92C89}"/>
    <cellStyle name="Normal 3 3 3 4" xfId="2646" xr:uid="{00000000-0005-0000-0000-0000590A0000}"/>
    <cellStyle name="Normal 3 3 3 4 2" xfId="2647" xr:uid="{00000000-0005-0000-0000-00005A0A0000}"/>
    <cellStyle name="Normal 3 3 3 4 2 2" xfId="9123" xr:uid="{DB657A65-9968-42DE-BEC8-BF9D156F2199}"/>
    <cellStyle name="Normal 3 3 3 4 3" xfId="9122" xr:uid="{3B2DA71E-8F6C-4D5E-A326-18C0984D5771}"/>
    <cellStyle name="Normal 3 3 3 5" xfId="2648" xr:uid="{00000000-0005-0000-0000-00005B0A0000}"/>
    <cellStyle name="Normal 3 3 3 5 2" xfId="9124" xr:uid="{6CDB76B0-6619-4D7A-AA50-DCD283109FFA}"/>
    <cellStyle name="Normal 3 3 3 6" xfId="9116" xr:uid="{7EDB938D-DEB8-4995-9B85-2C45BE6350A6}"/>
    <cellStyle name="Normal 3 3 4" xfId="2649" xr:uid="{00000000-0005-0000-0000-00005C0A0000}"/>
    <cellStyle name="Normal 3 3 4 2" xfId="2650" xr:uid="{00000000-0005-0000-0000-00005D0A0000}"/>
    <cellStyle name="Normal 3 3 4 2 2" xfId="9126" xr:uid="{59FE581E-519B-4948-9FF0-9F4093C609B7}"/>
    <cellStyle name="Normal 3 3 4 3" xfId="2651" xr:uid="{00000000-0005-0000-0000-00005E0A0000}"/>
    <cellStyle name="Normal 3 3 4 3 2" xfId="9127" xr:uid="{7539AEA3-7D96-4357-8A48-2957C76206AD}"/>
    <cellStyle name="Normal 3 3 4 4" xfId="9125" xr:uid="{94C01C29-A034-40EE-AB3B-BC772E44D5BB}"/>
    <cellStyle name="Normal 3 3 5" xfId="2652" xr:uid="{00000000-0005-0000-0000-00005F0A0000}"/>
    <cellStyle name="Normal 3 3 5 2" xfId="2653" xr:uid="{00000000-0005-0000-0000-0000600A0000}"/>
    <cellStyle name="Normal 3 3 5 2 2" xfId="9129" xr:uid="{F71B2405-2DC7-4516-8F9A-DB6F1E625561}"/>
    <cellStyle name="Normal 3 3 5 3" xfId="2654" xr:uid="{00000000-0005-0000-0000-0000610A0000}"/>
    <cellStyle name="Normal 3 3 5 3 2" xfId="9130" xr:uid="{26094263-E890-4AD8-80D7-06EB54CC81DF}"/>
    <cellStyle name="Normal 3 3 5 4" xfId="9128" xr:uid="{F4C032F9-4E3B-423F-8358-123FC782C741}"/>
    <cellStyle name="Normal 3 3 6" xfId="2655" xr:uid="{00000000-0005-0000-0000-0000620A0000}"/>
    <cellStyle name="Normal 3 3 6 2" xfId="9131" xr:uid="{EE78CEBB-5C3B-444C-AD51-7DDFBAE0FA14}"/>
    <cellStyle name="Normal 3 3 7" xfId="2656" xr:uid="{00000000-0005-0000-0000-0000630A0000}"/>
    <cellStyle name="Normal 3 3 7 2" xfId="9132" xr:uid="{A9448EFF-5E06-4DAF-8EE7-C4592DBDD4E2}"/>
    <cellStyle name="Normal 3 3 8" xfId="2657" xr:uid="{00000000-0005-0000-0000-0000640A0000}"/>
    <cellStyle name="Normal 3 3 8 2" xfId="9133" xr:uid="{06C22DB1-6F9B-415E-BAF5-8132A5E389BF}"/>
    <cellStyle name="Normal 3 3 9" xfId="2658" xr:uid="{00000000-0005-0000-0000-0000650A0000}"/>
    <cellStyle name="Normal 3 3 9 2" xfId="9134" xr:uid="{BB5C1606-DCBB-4A82-8C48-F7006D58C018}"/>
    <cellStyle name="Normal 3 4" xfId="2659" xr:uid="{00000000-0005-0000-0000-0000660A0000}"/>
    <cellStyle name="Normal 3 4 2" xfId="2660" xr:uid="{00000000-0005-0000-0000-0000670A0000}"/>
    <cellStyle name="Normal 3 4 2 2" xfId="2661" xr:uid="{00000000-0005-0000-0000-0000680A0000}"/>
    <cellStyle name="Normal 3 4 2 2 2" xfId="9136" xr:uid="{C55EB6F0-66B9-43BB-B90D-C422B02EEB18}"/>
    <cellStyle name="Normal 3 4 2 3" xfId="2662" xr:uid="{00000000-0005-0000-0000-0000690A0000}"/>
    <cellStyle name="Normal 3 4 2 3 2" xfId="9137" xr:uid="{A978E4C6-C40D-4F0A-80BC-A14C57EC3BDA}"/>
    <cellStyle name="Normal 3 4 2 4" xfId="2663" xr:uid="{00000000-0005-0000-0000-00006A0A0000}"/>
    <cellStyle name="Normal 3 4 2 4 2" xfId="9138" xr:uid="{01611DEA-A490-4BC9-9BFE-D55CBF303396}"/>
    <cellStyle name="Normal 3 4 2 5" xfId="2664" xr:uid="{00000000-0005-0000-0000-00006B0A0000}"/>
    <cellStyle name="Normal 3 4 2 5 2" xfId="9139" xr:uid="{7D0577D5-DFD9-48A4-852C-4C357872F6AA}"/>
    <cellStyle name="Normal 3 4 2 6" xfId="9135" xr:uid="{0802063F-D00F-4319-B473-09BFBD57594E}"/>
    <cellStyle name="Normal 3 4 3" xfId="2665" xr:uid="{00000000-0005-0000-0000-00006C0A0000}"/>
    <cellStyle name="Normal 3 4 3 2" xfId="2666" xr:uid="{00000000-0005-0000-0000-00006D0A0000}"/>
    <cellStyle name="Normal 3 4 3 2 2" xfId="9141" xr:uid="{473520FC-2A37-4ABA-BE3B-23DFBF0302CD}"/>
    <cellStyle name="Normal 3 4 3 3" xfId="2667" xr:uid="{00000000-0005-0000-0000-00006E0A0000}"/>
    <cellStyle name="Normal 3 4 3 3 2" xfId="9142" xr:uid="{0106F460-7AD5-4120-B505-ECC6C7A12D7F}"/>
    <cellStyle name="Normal 3 4 3 4" xfId="2668" xr:uid="{00000000-0005-0000-0000-00006F0A0000}"/>
    <cellStyle name="Normal 3 4 3 4 2" xfId="9143" xr:uid="{AEEC2B09-8422-4F25-A21A-FAB9E7920BE1}"/>
    <cellStyle name="Normal 3 4 3 5" xfId="9140" xr:uid="{E1125A96-75EB-4148-A468-2CAB05BBDE16}"/>
    <cellStyle name="Normal 3 4 4" xfId="2669" xr:uid="{00000000-0005-0000-0000-0000700A0000}"/>
    <cellStyle name="Normal 3 4 4 2" xfId="2670" xr:uid="{00000000-0005-0000-0000-0000710A0000}"/>
    <cellStyle name="Normal 3 4 4 2 2" xfId="9145" xr:uid="{8436D447-3E24-45A6-B07F-A72FAE556D58}"/>
    <cellStyle name="Normal 3 4 4 3" xfId="9144" xr:uid="{1D75833D-EC7E-4F2D-8316-D40A00FE4C7C}"/>
    <cellStyle name="Normal 3 4 5" xfId="2671" xr:uid="{00000000-0005-0000-0000-0000720A0000}"/>
    <cellStyle name="Normal 3 4 5 2" xfId="9146" xr:uid="{38C11861-AE45-4F5D-9B9E-7FFD368A2CEB}"/>
    <cellStyle name="Normal 3 4 6" xfId="2672" xr:uid="{00000000-0005-0000-0000-0000730A0000}"/>
    <cellStyle name="Normal 3 4 6 2" xfId="9147" xr:uid="{493A5315-0896-4BDF-8E6E-36FE77EB55B5}"/>
    <cellStyle name="Normal 3 4 7" xfId="2673" xr:uid="{00000000-0005-0000-0000-0000740A0000}"/>
    <cellStyle name="Normal 3 4 7 2" xfId="9148" xr:uid="{B0F78EDD-98BC-4705-9184-8FA91CEF8A54}"/>
    <cellStyle name="Normal 3 4 8" xfId="6491" xr:uid="{6901FB54-365F-41E7-A32D-E50686546F9F}"/>
    <cellStyle name="Normal 3 5" xfId="2674" xr:uid="{00000000-0005-0000-0000-0000750A0000}"/>
    <cellStyle name="Normal 3 5 2" xfId="2675" xr:uid="{00000000-0005-0000-0000-0000760A0000}"/>
    <cellStyle name="Normal 3 5 2 2" xfId="2676" xr:uid="{00000000-0005-0000-0000-0000770A0000}"/>
    <cellStyle name="Normal 3 5 2 2 2" xfId="9151" xr:uid="{53628CFD-14BF-4337-AB99-75DE1EBE1ADD}"/>
    <cellStyle name="Normal 3 5 2 3" xfId="2677" xr:uid="{00000000-0005-0000-0000-0000780A0000}"/>
    <cellStyle name="Normal 3 5 2 3 2" xfId="9152" xr:uid="{5F290733-8699-4A48-BC72-0E7ED3BD2E26}"/>
    <cellStyle name="Normal 3 5 2 4" xfId="9150" xr:uid="{89E16809-B2D3-4086-9A36-A9EDF0ACFA99}"/>
    <cellStyle name="Normal 3 5 3" xfId="2678" xr:uid="{00000000-0005-0000-0000-0000790A0000}"/>
    <cellStyle name="Normal 3 5 3 2" xfId="2679" xr:uid="{00000000-0005-0000-0000-00007A0A0000}"/>
    <cellStyle name="Normal 3 5 3 2 2" xfId="9154" xr:uid="{54521294-7750-413E-B0FF-1192ADABFDE3}"/>
    <cellStyle name="Normal 3 5 3 3" xfId="2680" xr:uid="{00000000-0005-0000-0000-00007B0A0000}"/>
    <cellStyle name="Normal 3 5 3 3 2" xfId="9155" xr:uid="{0240AD37-6FF5-43DC-A750-32D8356E00F5}"/>
    <cellStyle name="Normal 3 5 3 4" xfId="2681" xr:uid="{00000000-0005-0000-0000-00007C0A0000}"/>
    <cellStyle name="Normal 3 5 3 4 2" xfId="9156" xr:uid="{9691DC96-9178-4F54-B1CA-924B0FE92456}"/>
    <cellStyle name="Normal 3 5 3 5" xfId="9153" xr:uid="{22DE75CE-FB28-4A2F-BD3F-45483811F450}"/>
    <cellStyle name="Normal 3 5 4" xfId="2682" xr:uid="{00000000-0005-0000-0000-00007D0A0000}"/>
    <cellStyle name="Normal 3 5 4 2" xfId="2683" xr:uid="{00000000-0005-0000-0000-00007E0A0000}"/>
    <cellStyle name="Normal 3 5 4 2 2" xfId="9158" xr:uid="{525F3326-486F-4007-AFCB-B489148304BC}"/>
    <cellStyle name="Normal 3 5 4 3" xfId="9157" xr:uid="{73D79A8F-70DF-4511-B6EB-034525F7EB8F}"/>
    <cellStyle name="Normal 3 5 5" xfId="2684" xr:uid="{00000000-0005-0000-0000-00007F0A0000}"/>
    <cellStyle name="Normal 3 5 5 2" xfId="9159" xr:uid="{CCA24233-50A8-4B74-80F6-AD358F4B3F10}"/>
    <cellStyle name="Normal 3 5 6" xfId="2685" xr:uid="{00000000-0005-0000-0000-0000800A0000}"/>
    <cellStyle name="Normal 3 5 6 2" xfId="9160" xr:uid="{FE8665E4-36D6-4F34-8FE9-38DBB8887889}"/>
    <cellStyle name="Normal 3 5 7" xfId="9149" xr:uid="{419F6E81-9021-49DC-B115-B0982E8EC087}"/>
    <cellStyle name="Normal 3 6" xfId="2686" xr:uid="{00000000-0005-0000-0000-0000810A0000}"/>
    <cellStyle name="Normal 3 6 2" xfId="2687" xr:uid="{00000000-0005-0000-0000-0000820A0000}"/>
    <cellStyle name="Normal 3 6 2 2" xfId="9162" xr:uid="{FB07D9EF-C3FE-4193-946C-484F56BA57DB}"/>
    <cellStyle name="Normal 3 6 3" xfId="9161" xr:uid="{077665B1-E608-4E5A-ACF6-A4D42DA7A585}"/>
    <cellStyle name="Normal 3 7" xfId="2688" xr:uid="{00000000-0005-0000-0000-0000830A0000}"/>
    <cellStyle name="Normal 3 7 2" xfId="2689" xr:uid="{00000000-0005-0000-0000-0000840A0000}"/>
    <cellStyle name="Normal 3 7 2 2" xfId="2690" xr:uid="{00000000-0005-0000-0000-0000850A0000}"/>
    <cellStyle name="Normal 3 7 2 2 2" xfId="2691" xr:uid="{00000000-0005-0000-0000-0000860A0000}"/>
    <cellStyle name="Normal 3 7 2 2 2 2" xfId="9166" xr:uid="{F0E9CB78-5610-4D4F-B44D-D3CAF4B09CD7}"/>
    <cellStyle name="Normal 3 7 2 2 3" xfId="9165" xr:uid="{1EFADA5C-0C10-4DC4-BBC5-EAF9B6862D53}"/>
    <cellStyle name="Normal 3 7 2 3" xfId="2692" xr:uid="{00000000-0005-0000-0000-0000870A0000}"/>
    <cellStyle name="Normal 3 7 2 3 2" xfId="9167" xr:uid="{49B52E19-A4CC-431A-A404-9C21C8962D5B}"/>
    <cellStyle name="Normal 3 7 2 4" xfId="9164" xr:uid="{BE35C895-F96D-4169-884D-8BAA9B58EA90}"/>
    <cellStyle name="Normal 3 7 3" xfId="2693" xr:uid="{00000000-0005-0000-0000-0000880A0000}"/>
    <cellStyle name="Normal 3 7 3 2" xfId="2694" xr:uid="{00000000-0005-0000-0000-0000890A0000}"/>
    <cellStyle name="Normal 3 7 3 2 2" xfId="9169" xr:uid="{960E54C8-9365-4EC5-A963-3D997C86CE4C}"/>
    <cellStyle name="Normal 3 7 3 3" xfId="9168" xr:uid="{BA2E1BF8-CCF4-4D0D-850B-F9D4A20CBD20}"/>
    <cellStyle name="Normal 3 7 4" xfId="2695" xr:uid="{00000000-0005-0000-0000-00008A0A0000}"/>
    <cellStyle name="Normal 3 7 4 2" xfId="2696" xr:uid="{00000000-0005-0000-0000-00008B0A0000}"/>
    <cellStyle name="Normal 3 7 4 2 2" xfId="9171" xr:uid="{1F7C3FA7-E9A4-40A5-A638-C4801ADCC20C}"/>
    <cellStyle name="Normal 3 7 4 3" xfId="9170" xr:uid="{49BE54B0-63DD-465C-BF00-5C09C1F83264}"/>
    <cellStyle name="Normal 3 7 5" xfId="2697" xr:uid="{00000000-0005-0000-0000-00008C0A0000}"/>
    <cellStyle name="Normal 3 7 5 2" xfId="2698" xr:uid="{00000000-0005-0000-0000-00008D0A0000}"/>
    <cellStyle name="Normal 3 7 5 2 2" xfId="9173" xr:uid="{5BE1061E-F798-4160-A33F-F42A86EA9BC4}"/>
    <cellStyle name="Normal 3 7 5 3" xfId="9172" xr:uid="{21C3AC42-E2A5-4B6A-AB3D-BB43510D8CF8}"/>
    <cellStyle name="Normal 3 7 6" xfId="2699" xr:uid="{00000000-0005-0000-0000-00008E0A0000}"/>
    <cellStyle name="Normal 3 7 6 2" xfId="2700" xr:uid="{00000000-0005-0000-0000-00008F0A0000}"/>
    <cellStyle name="Normal 3 7 6 2 2" xfId="9175" xr:uid="{CDBAE4D9-F120-4516-BE6D-51856D552568}"/>
    <cellStyle name="Normal 3 7 6 3" xfId="9174" xr:uid="{0684A605-46CB-44CE-9850-A8A876FA175E}"/>
    <cellStyle name="Normal 3 7 7" xfId="2701" xr:uid="{00000000-0005-0000-0000-0000900A0000}"/>
    <cellStyle name="Normal 3 7 7 2" xfId="9176" xr:uid="{F2FD62B9-EFB7-4470-9FC1-A09E2BCBFA09}"/>
    <cellStyle name="Normal 3 7 8" xfId="9163" xr:uid="{FD7B2B73-84AC-4C56-8A9E-775251620B29}"/>
    <cellStyle name="Normal 3 8" xfId="2702" xr:uid="{00000000-0005-0000-0000-0000910A0000}"/>
    <cellStyle name="Normal 3 8 2" xfId="2703" xr:uid="{00000000-0005-0000-0000-0000920A0000}"/>
    <cellStyle name="Normal 3 8 2 2" xfId="2704" xr:uid="{00000000-0005-0000-0000-0000930A0000}"/>
    <cellStyle name="Normal 3 8 2 2 2" xfId="9179" xr:uid="{10E24567-6B21-4392-B539-7CE6BDD97ACA}"/>
    <cellStyle name="Normal 3 8 2 3" xfId="9178" xr:uid="{D53E32BD-E92C-4653-8A10-F958458B361D}"/>
    <cellStyle name="Normal 3 8 3" xfId="2705" xr:uid="{00000000-0005-0000-0000-0000940A0000}"/>
    <cellStyle name="Normal 3 8 3 2" xfId="9180" xr:uid="{5A86712F-D010-4EDC-BCC5-71ACF35C1E36}"/>
    <cellStyle name="Normal 3 8 4" xfId="9177" xr:uid="{EF76FF00-D580-4910-97E0-DFE5EE7CB356}"/>
    <cellStyle name="Normal 3 9" xfId="2706" xr:uid="{00000000-0005-0000-0000-0000950A0000}"/>
    <cellStyle name="Normal 3 9 2" xfId="2707" xr:uid="{00000000-0005-0000-0000-0000960A0000}"/>
    <cellStyle name="Normal 3 9 2 2" xfId="9182" xr:uid="{D057F11F-D059-479D-9B1E-B5AE4E02344F}"/>
    <cellStyle name="Normal 3 9 3" xfId="2708" xr:uid="{00000000-0005-0000-0000-0000970A0000}"/>
    <cellStyle name="Normal 3 9 3 2" xfId="9183" xr:uid="{EA43DC13-75E2-4755-A9DB-6F9384E7DC92}"/>
    <cellStyle name="Normal 3 9 4" xfId="9181" xr:uid="{6EF6B383-8CB8-4776-ABE0-410B8C13BA46}"/>
    <cellStyle name="Normal 4" xfId="2709" xr:uid="{00000000-0005-0000-0000-0000980A0000}"/>
    <cellStyle name="Normal 4 10" xfId="2710" xr:uid="{00000000-0005-0000-0000-0000990A0000}"/>
    <cellStyle name="Normal 4 10 2" xfId="9184" xr:uid="{25945572-A1E1-41BC-BF54-EA925266EC8B}"/>
    <cellStyle name="Normal 4 11" xfId="2711" xr:uid="{00000000-0005-0000-0000-00009A0A0000}"/>
    <cellStyle name="Normal 4 11 2" xfId="9185" xr:uid="{5899D834-0057-4762-9241-5B8F0BBF1257}"/>
    <cellStyle name="Normal 4 12" xfId="6492" xr:uid="{FBD97740-39B0-4D2D-B48F-59A2D324972D}"/>
    <cellStyle name="Normal 4 2" xfId="2712" xr:uid="{00000000-0005-0000-0000-00009B0A0000}"/>
    <cellStyle name="Normal 4 2 2" xfId="2713" xr:uid="{00000000-0005-0000-0000-00009C0A0000}"/>
    <cellStyle name="Normal 4 2 2 2" xfId="6494" xr:uid="{894B8F3D-F8DA-4590-8AA9-7CC98EE51EC8}"/>
    <cellStyle name="Normal 4 2 3" xfId="2714" xr:uid="{00000000-0005-0000-0000-00009D0A0000}"/>
    <cellStyle name="Normal 4 2 3 2" xfId="6495" xr:uid="{62B7718F-091E-42D6-9F36-F18AA4E130B5}"/>
    <cellStyle name="Normal 4 2 4" xfId="2715" xr:uid="{00000000-0005-0000-0000-00009E0A0000}"/>
    <cellStyle name="Normal 4 2 4 2" xfId="9186" xr:uid="{4334B6B6-62CA-498C-AC2D-B49657A583F9}"/>
    <cellStyle name="Normal 4 2 5" xfId="2716" xr:uid="{00000000-0005-0000-0000-00009F0A0000}"/>
    <cellStyle name="Normal 4 2 5 2" xfId="9187" xr:uid="{553DF893-E7CB-43B2-9971-CF422CA1A2AA}"/>
    <cellStyle name="Normal 4 2 6" xfId="2717" xr:uid="{00000000-0005-0000-0000-0000A00A0000}"/>
    <cellStyle name="Normal 4 2 6 2" xfId="9188" xr:uid="{65CEB686-7773-4587-B2DD-C48D99584C77}"/>
    <cellStyle name="Normal 4 2 7" xfId="2718" xr:uid="{00000000-0005-0000-0000-0000A10A0000}"/>
    <cellStyle name="Normal 4 2 7 2" xfId="9189" xr:uid="{A725B847-BF6E-4042-A550-09A29AB70C1F}"/>
    <cellStyle name="Normal 4 2 8" xfId="2719" xr:uid="{00000000-0005-0000-0000-0000A20A0000}"/>
    <cellStyle name="Normal 4 2 8 2" xfId="9190" xr:uid="{27FFEB69-97E7-4ADA-9566-7C6553B6C6CF}"/>
    <cellStyle name="Normal 4 2 9" xfId="6493" xr:uid="{14657C23-552F-4677-8728-59CC6AABA101}"/>
    <cellStyle name="Normal 4 3" xfId="2720" xr:uid="{00000000-0005-0000-0000-0000A30A0000}"/>
    <cellStyle name="Normal 4 3 10" xfId="2721" xr:uid="{00000000-0005-0000-0000-0000A40A0000}"/>
    <cellStyle name="Normal 4 3 10 2" xfId="2722" xr:uid="{00000000-0005-0000-0000-0000A50A0000}"/>
    <cellStyle name="Normal 4 3 10 2 2" xfId="9192" xr:uid="{910D9AD1-0C75-4B6E-A47A-262741D4A54C}"/>
    <cellStyle name="Normal 4 3 10 3" xfId="9191" xr:uid="{B7878AEE-6052-4E69-9179-CE45E17A2C38}"/>
    <cellStyle name="Normal 4 3 11" xfId="2723" xr:uid="{00000000-0005-0000-0000-0000A60A0000}"/>
    <cellStyle name="Normal 4 3 11 2" xfId="9193" xr:uid="{9EAB5C4A-624B-4839-ACB9-AA4CF43E2332}"/>
    <cellStyle name="Normal 4 3 12" xfId="6496" xr:uid="{8E1997E2-F6A0-4435-B3D5-240B7CD5B313}"/>
    <cellStyle name="Normal 4 3 2" xfId="2724" xr:uid="{00000000-0005-0000-0000-0000A70A0000}"/>
    <cellStyle name="Normal 4 3 2 2" xfId="2725" xr:uid="{00000000-0005-0000-0000-0000A80A0000}"/>
    <cellStyle name="Normal 4 3 2 2 2" xfId="2726" xr:uid="{00000000-0005-0000-0000-0000A90A0000}"/>
    <cellStyle name="Normal 4 3 2 2 2 2" xfId="9196" xr:uid="{57EBEFF0-0849-4CDE-8F35-9F1FE99CD8A6}"/>
    <cellStyle name="Normal 4 3 2 2 3" xfId="2727" xr:uid="{00000000-0005-0000-0000-0000AA0A0000}"/>
    <cellStyle name="Normal 4 3 2 2 3 2" xfId="9197" xr:uid="{ED3EA70E-5C8F-4187-9C2C-9B199C6D8224}"/>
    <cellStyle name="Normal 4 3 2 2 4" xfId="9195" xr:uid="{6656C9C4-0144-4D39-885F-BDB14DA50BFF}"/>
    <cellStyle name="Normal 4 3 2 3" xfId="2728" xr:uid="{00000000-0005-0000-0000-0000AB0A0000}"/>
    <cellStyle name="Normal 4 3 2 3 2" xfId="2729" xr:uid="{00000000-0005-0000-0000-0000AC0A0000}"/>
    <cellStyle name="Normal 4 3 2 3 2 2" xfId="9199" xr:uid="{716130B0-9B64-4162-A126-C3B4D3E0C8A6}"/>
    <cellStyle name="Normal 4 3 2 3 3" xfId="9198" xr:uid="{6DEB6AF8-6965-49AE-AC6A-CF50B30E919B}"/>
    <cellStyle name="Normal 4 3 2 4" xfId="2730" xr:uid="{00000000-0005-0000-0000-0000AD0A0000}"/>
    <cellStyle name="Normal 4 3 2 4 2" xfId="2731" xr:uid="{00000000-0005-0000-0000-0000AE0A0000}"/>
    <cellStyle name="Normal 4 3 2 4 2 2" xfId="9201" xr:uid="{A6256D3B-9299-4173-B41E-71199AA9F68E}"/>
    <cellStyle name="Normal 4 3 2 4 3" xfId="9200" xr:uid="{57E815CF-A82E-46BD-98EF-C8A055CC4B4B}"/>
    <cellStyle name="Normal 4 3 2 5" xfId="2732" xr:uid="{00000000-0005-0000-0000-0000AF0A0000}"/>
    <cellStyle name="Normal 4 3 2 5 2" xfId="2733" xr:uid="{00000000-0005-0000-0000-0000B00A0000}"/>
    <cellStyle name="Normal 4 3 2 5 2 2" xfId="9203" xr:uid="{DDC9C6B6-0AA0-4872-B697-214E705E0137}"/>
    <cellStyle name="Normal 4 3 2 5 3" xfId="9202" xr:uid="{418F44A5-7757-4E47-818F-A985CD7B23AD}"/>
    <cellStyle name="Normal 4 3 2 6" xfId="2734" xr:uid="{00000000-0005-0000-0000-0000B10A0000}"/>
    <cellStyle name="Normal 4 3 2 6 2" xfId="9204" xr:uid="{86243293-240E-4059-AC1D-4788B78F1AEC}"/>
    <cellStyle name="Normal 4 3 2 7" xfId="2735" xr:uid="{00000000-0005-0000-0000-0000B20A0000}"/>
    <cellStyle name="Normal 4 3 2 7 2" xfId="9205" xr:uid="{602163DC-A96C-4199-A190-F509EA599036}"/>
    <cellStyle name="Normal 4 3 2 8" xfId="9194" xr:uid="{3384CF1F-9379-4DB1-AAF1-67491127A551}"/>
    <cellStyle name="Normal 4 3 3" xfId="2736" xr:uid="{00000000-0005-0000-0000-0000B30A0000}"/>
    <cellStyle name="Normal 4 3 3 2" xfId="2737" xr:uid="{00000000-0005-0000-0000-0000B40A0000}"/>
    <cellStyle name="Normal 4 3 3 2 2" xfId="2738" xr:uid="{00000000-0005-0000-0000-0000B50A0000}"/>
    <cellStyle name="Normal 4 3 3 2 2 2" xfId="9208" xr:uid="{327CBA85-1697-40E5-ADF3-9AF4DE517A51}"/>
    <cellStyle name="Normal 4 3 3 2 3" xfId="2739" xr:uid="{00000000-0005-0000-0000-0000B60A0000}"/>
    <cellStyle name="Normal 4 3 3 2 3 2" xfId="9209" xr:uid="{9FA73654-48DD-4201-88BB-7A6324AA435D}"/>
    <cellStyle name="Normal 4 3 3 2 4" xfId="9207" xr:uid="{FCC13E92-F748-42DF-8484-1A78BF786D09}"/>
    <cellStyle name="Normal 4 3 3 3" xfId="2740" xr:uid="{00000000-0005-0000-0000-0000B70A0000}"/>
    <cellStyle name="Normal 4 3 3 3 2" xfId="2741" xr:uid="{00000000-0005-0000-0000-0000B80A0000}"/>
    <cellStyle name="Normal 4 3 3 3 2 2" xfId="9211" xr:uid="{9309B438-2442-4F8C-9562-74E7AEE5A32F}"/>
    <cellStyle name="Normal 4 3 3 3 3" xfId="9210" xr:uid="{AE5AE45A-C771-4079-B521-12B475CBF0DE}"/>
    <cellStyle name="Normal 4 3 3 4" xfId="2742" xr:uid="{00000000-0005-0000-0000-0000B90A0000}"/>
    <cellStyle name="Normal 4 3 3 4 2" xfId="9212" xr:uid="{36927595-AADC-4222-9148-3D41A06F2ADE}"/>
    <cellStyle name="Normal 4 3 3 5" xfId="2743" xr:uid="{00000000-0005-0000-0000-0000BA0A0000}"/>
    <cellStyle name="Normal 4 3 3 5 2" xfId="9213" xr:uid="{45E3561D-CF18-48B9-97AD-18443983C3E9}"/>
    <cellStyle name="Normal 4 3 3 6" xfId="2744" xr:uid="{00000000-0005-0000-0000-0000BB0A0000}"/>
    <cellStyle name="Normal 4 3 3 6 2" xfId="9214" xr:uid="{B5CB66A0-74D0-4C70-A20A-EA10E09E8688}"/>
    <cellStyle name="Normal 4 3 3 7" xfId="9206" xr:uid="{285B42C5-557E-4FFC-BA2F-40641A497A52}"/>
    <cellStyle name="Normal 4 3 4" xfId="2745" xr:uid="{00000000-0005-0000-0000-0000BC0A0000}"/>
    <cellStyle name="Normal 4 3 4 2" xfId="2746" xr:uid="{00000000-0005-0000-0000-0000BD0A0000}"/>
    <cellStyle name="Normal 4 3 4 2 2" xfId="9216" xr:uid="{B0CDA7CC-F592-4228-890A-646D2298792A}"/>
    <cellStyle name="Normal 4 3 4 3" xfId="2747" xr:uid="{00000000-0005-0000-0000-0000BE0A0000}"/>
    <cellStyle name="Normal 4 3 4 3 2" xfId="9217" xr:uid="{E5A83EE2-E74E-4306-943A-6D8B1E08F2C2}"/>
    <cellStyle name="Normal 4 3 4 4" xfId="9215" xr:uid="{34666D12-904D-4565-BDB0-9E36C0F5120A}"/>
    <cellStyle name="Normal 4 3 5" xfId="2748" xr:uid="{00000000-0005-0000-0000-0000BF0A0000}"/>
    <cellStyle name="Normal 4 3 5 2" xfId="2749" xr:uid="{00000000-0005-0000-0000-0000C00A0000}"/>
    <cellStyle name="Normal 4 3 5 2 2" xfId="9219" xr:uid="{61788732-B868-41D0-BBD8-8487C1C659A5}"/>
    <cellStyle name="Normal 4 3 5 3" xfId="9218" xr:uid="{FDF85C3D-5C41-4D54-ACBB-68E5C04A0012}"/>
    <cellStyle name="Normal 4 3 6" xfId="2750" xr:uid="{00000000-0005-0000-0000-0000C10A0000}"/>
    <cellStyle name="Normal 4 3 6 2" xfId="2751" xr:uid="{00000000-0005-0000-0000-0000C20A0000}"/>
    <cellStyle name="Normal 4 3 6 2 2" xfId="9221" xr:uid="{F6341EC8-7348-42DD-A69B-E2C58B7F22AE}"/>
    <cellStyle name="Normal 4 3 6 3" xfId="9220" xr:uid="{F572B35D-040F-484E-9246-B1D8C6A56DC4}"/>
    <cellStyle name="Normal 4 3 7" xfId="2752" xr:uid="{00000000-0005-0000-0000-0000C30A0000}"/>
    <cellStyle name="Normal 4 3 7 2" xfId="2753" xr:uid="{00000000-0005-0000-0000-0000C40A0000}"/>
    <cellStyle name="Normal 4 3 7 2 2" xfId="9223" xr:uid="{CEC537C0-C98A-4068-B36C-7CD768622517}"/>
    <cellStyle name="Normal 4 3 7 3" xfId="9222" xr:uid="{50DEF1FA-A40C-401B-B0ED-37BFD8DFE009}"/>
    <cellStyle name="Normal 4 3 8" xfId="2754" xr:uid="{00000000-0005-0000-0000-0000C50A0000}"/>
    <cellStyle name="Normal 4 3 8 2" xfId="2755" xr:uid="{00000000-0005-0000-0000-0000C60A0000}"/>
    <cellStyle name="Normal 4 3 8 2 2" xfId="9225" xr:uid="{70A04E74-A11F-48F6-AB51-7A357F40CDE9}"/>
    <cellStyle name="Normal 4 3 8 3" xfId="9224" xr:uid="{187F3906-7969-49A0-9A7F-06578BDBBA78}"/>
    <cellStyle name="Normal 4 3 9" xfId="2756" xr:uid="{00000000-0005-0000-0000-0000C70A0000}"/>
    <cellStyle name="Normal 4 3 9 2" xfId="2757" xr:uid="{00000000-0005-0000-0000-0000C80A0000}"/>
    <cellStyle name="Normal 4 3 9 2 2" xfId="9227" xr:uid="{AA064621-050F-4D60-A417-C24F951D9E37}"/>
    <cellStyle name="Normal 4 3 9 3" xfId="9226" xr:uid="{49B611AD-D08C-4C74-9707-80677F1C64EC}"/>
    <cellStyle name="Normal 4 4" xfId="2758" xr:uid="{00000000-0005-0000-0000-0000C90A0000}"/>
    <cellStyle name="Normal 4 4 2" xfId="2759" xr:uid="{00000000-0005-0000-0000-0000CA0A0000}"/>
    <cellStyle name="Normal 4 4 2 2" xfId="2760" xr:uid="{00000000-0005-0000-0000-0000CB0A0000}"/>
    <cellStyle name="Normal 4 4 2 2 2" xfId="9229" xr:uid="{5975DA19-EC31-4509-808D-EA73F1619CE2}"/>
    <cellStyle name="Normal 4 4 2 3" xfId="2761" xr:uid="{00000000-0005-0000-0000-0000CC0A0000}"/>
    <cellStyle name="Normal 4 4 2 3 2" xfId="9230" xr:uid="{93B2B8D4-5DAA-4376-BE42-187CE6CAEC22}"/>
    <cellStyle name="Normal 4 4 2 4" xfId="9228" xr:uid="{BA9FFB19-12F7-43DA-B0B5-4CE9244D18AC}"/>
    <cellStyle name="Normal 4 4 3" xfId="2762" xr:uid="{00000000-0005-0000-0000-0000CD0A0000}"/>
    <cellStyle name="Normal 4 4 3 2" xfId="2763" xr:uid="{00000000-0005-0000-0000-0000CE0A0000}"/>
    <cellStyle name="Normal 4 4 3 2 2" xfId="9232" xr:uid="{A343D086-A0A7-4668-8BC8-4D3CEE090AD8}"/>
    <cellStyle name="Normal 4 4 3 3" xfId="9231" xr:uid="{09FA4FFB-A5C3-4D4D-AC21-DF1AF82EF57B}"/>
    <cellStyle name="Normal 4 4 4" xfId="2764" xr:uid="{00000000-0005-0000-0000-0000CF0A0000}"/>
    <cellStyle name="Normal 4 4 4 2" xfId="9233" xr:uid="{34188D03-9237-49CA-8B8A-F2390FE58556}"/>
    <cellStyle name="Normal 4 4 5" xfId="2765" xr:uid="{00000000-0005-0000-0000-0000D00A0000}"/>
    <cellStyle name="Normal 4 4 5 2" xfId="9234" xr:uid="{07A8229F-1EF5-4CC2-B3EE-BE972B09A598}"/>
    <cellStyle name="Normal 4 4 6" xfId="6497" xr:uid="{42C96360-DB00-49E4-8882-BBDBA9843EC2}"/>
    <cellStyle name="Normal 4 5" xfId="2766" xr:uid="{00000000-0005-0000-0000-0000D10A0000}"/>
    <cellStyle name="Normal 4 5 2" xfId="2767" xr:uid="{00000000-0005-0000-0000-0000D20A0000}"/>
    <cellStyle name="Normal 4 5 2 2" xfId="9236" xr:uid="{FCB2D861-A100-4B74-AAA8-2FC5AF3574C1}"/>
    <cellStyle name="Normal 4 5 3" xfId="2768" xr:uid="{00000000-0005-0000-0000-0000D30A0000}"/>
    <cellStyle name="Normal 4 5 3 2" xfId="9237" xr:uid="{F9F8ACB7-693F-4121-90B9-F3F68E607D02}"/>
    <cellStyle name="Normal 4 5 4" xfId="2769" xr:uid="{00000000-0005-0000-0000-0000D40A0000}"/>
    <cellStyle name="Normal 4 5 4 2" xfId="9238" xr:uid="{E1DA4AA0-36EA-49A6-A42D-285356B4B7FB}"/>
    <cellStyle name="Normal 4 5 5" xfId="9235" xr:uid="{6845DB21-E645-423B-81A4-594A41AFBA76}"/>
    <cellStyle name="Normal 4 6" xfId="2770" xr:uid="{00000000-0005-0000-0000-0000D50A0000}"/>
    <cellStyle name="Normal 4 6 2" xfId="9239" xr:uid="{B8EA2B3B-0120-42CD-B338-55682A8DA5F2}"/>
    <cellStyle name="Normal 4 7" xfId="2771" xr:uid="{00000000-0005-0000-0000-0000D60A0000}"/>
    <cellStyle name="Normal 4 7 2" xfId="2772" xr:uid="{00000000-0005-0000-0000-0000D70A0000}"/>
    <cellStyle name="Normal 4 7 2 2" xfId="9241" xr:uid="{4BE2DBDD-6015-4173-9368-14B53A5285AC}"/>
    <cellStyle name="Normal 4 7 3" xfId="9240" xr:uid="{2894B2BA-C1DF-46CF-93D4-FE808DDC1946}"/>
    <cellStyle name="Normal 4 8" xfId="2773" xr:uid="{00000000-0005-0000-0000-0000D80A0000}"/>
    <cellStyle name="Normal 4 8 2" xfId="2774" xr:uid="{00000000-0005-0000-0000-0000D90A0000}"/>
    <cellStyle name="Normal 4 8 2 2" xfId="9243" xr:uid="{25B908C4-E5E6-4063-8D46-D065F5B69801}"/>
    <cellStyle name="Normal 4 8 3" xfId="9242" xr:uid="{74D2DC7A-82E5-4E5D-801C-7D161776C167}"/>
    <cellStyle name="Normal 4 9" xfId="2775" xr:uid="{00000000-0005-0000-0000-0000DA0A0000}"/>
    <cellStyle name="Normal 4 9 2" xfId="9244" xr:uid="{8A2C0577-BB46-42CB-966A-9EA2F401DCEF}"/>
    <cellStyle name="Normal 5" xfId="2776" xr:uid="{00000000-0005-0000-0000-0000DB0A0000}"/>
    <cellStyle name="Normal 5 10" xfId="6498" xr:uid="{41E248EA-6995-4950-A234-F156FC345E85}"/>
    <cellStyle name="Normal 5 2" xfId="2777" xr:uid="{00000000-0005-0000-0000-0000DC0A0000}"/>
    <cellStyle name="Normal 5 2 10" xfId="2778" xr:uid="{00000000-0005-0000-0000-0000DD0A0000}"/>
    <cellStyle name="Normal 5 2 10 2" xfId="9245" xr:uid="{7EE8E884-8EED-4D9B-AC60-1E5B09EF1D12}"/>
    <cellStyle name="Normal 5 2 11" xfId="6499" xr:uid="{B624BC65-261C-4D29-9C6B-F252B39A90B0}"/>
    <cellStyle name="Normal 5 2 2" xfId="2779" xr:uid="{00000000-0005-0000-0000-0000DE0A0000}"/>
    <cellStyle name="Normal 5 2 2 2" xfId="2780" xr:uid="{00000000-0005-0000-0000-0000DF0A0000}"/>
    <cellStyle name="Normal 5 2 2 2 2" xfId="2781" xr:uid="{00000000-0005-0000-0000-0000E00A0000}"/>
    <cellStyle name="Normal 5 2 2 2 2 2" xfId="9248" xr:uid="{C0E22B59-FC55-4A48-9E38-7AC8FBAC7E5A}"/>
    <cellStyle name="Normal 5 2 2 2 3" xfId="9247" xr:uid="{02895B4E-F758-45E4-B042-AEC13D5630D0}"/>
    <cellStyle name="Normal 5 2 2 3" xfId="2782" xr:uid="{00000000-0005-0000-0000-0000E10A0000}"/>
    <cellStyle name="Normal 5 2 2 3 2" xfId="9249" xr:uid="{7D446876-FD96-4AE9-ACEE-D162D1943955}"/>
    <cellStyle name="Normal 5 2 2 4" xfId="2783" xr:uid="{00000000-0005-0000-0000-0000E20A0000}"/>
    <cellStyle name="Normal 5 2 2 4 2" xfId="9250" xr:uid="{9C196C02-BF0B-4AB5-8774-1C8EF4C7C1C0}"/>
    <cellStyle name="Normal 5 2 2 5" xfId="9246" xr:uid="{B42FDA3F-DBE9-4CFA-96EE-1FE5F743F9A8}"/>
    <cellStyle name="Normal 5 2 3" xfId="2784" xr:uid="{00000000-0005-0000-0000-0000E30A0000}"/>
    <cellStyle name="Normal 5 2 3 2" xfId="2785" xr:uid="{00000000-0005-0000-0000-0000E40A0000}"/>
    <cellStyle name="Normal 5 2 3 2 2" xfId="2786" xr:uid="{00000000-0005-0000-0000-0000E50A0000}"/>
    <cellStyle name="Normal 5 2 3 2 2 2" xfId="9253" xr:uid="{7E84A5C2-235C-495E-BB3B-FEFAAF353A40}"/>
    <cellStyle name="Normal 5 2 3 2 3" xfId="9252" xr:uid="{E8445699-0034-404F-AA30-895F7FEC4479}"/>
    <cellStyle name="Normal 5 2 3 3" xfId="2787" xr:uid="{00000000-0005-0000-0000-0000E60A0000}"/>
    <cellStyle name="Normal 5 2 3 3 2" xfId="9254" xr:uid="{4686D950-F335-4B64-A7FD-5BEC30B08221}"/>
    <cellStyle name="Normal 5 2 3 4" xfId="2788" xr:uid="{00000000-0005-0000-0000-0000E70A0000}"/>
    <cellStyle name="Normal 5 2 3 4 2" xfId="9255" xr:uid="{59B55A49-47DC-4995-80F3-A37D60069C23}"/>
    <cellStyle name="Normal 5 2 3 5" xfId="9251" xr:uid="{084AF6F5-C95F-49AB-A715-6BDAFF05E609}"/>
    <cellStyle name="Normal 5 2 4" xfId="2789" xr:uid="{00000000-0005-0000-0000-0000E80A0000}"/>
    <cellStyle name="Normal 5 2 4 2" xfId="2790" xr:uid="{00000000-0005-0000-0000-0000E90A0000}"/>
    <cellStyle name="Normal 5 2 4 2 2" xfId="9257" xr:uid="{0E1B3488-DBF4-4D3C-ABBA-2502E65F14BD}"/>
    <cellStyle name="Normal 5 2 4 3" xfId="9256" xr:uid="{71456667-8F03-423A-8414-7DBB73908F0A}"/>
    <cellStyle name="Normal 5 2 5" xfId="2791" xr:uid="{00000000-0005-0000-0000-0000EA0A0000}"/>
    <cellStyle name="Normal 5 2 5 2" xfId="2792" xr:uid="{00000000-0005-0000-0000-0000EB0A0000}"/>
    <cellStyle name="Normal 5 2 5 2 2" xfId="2793" xr:uid="{00000000-0005-0000-0000-0000EC0A0000}"/>
    <cellStyle name="Normal 5 2 5 2 2 2" xfId="9260" xr:uid="{D277B385-EAFF-4660-BE0D-DB9308EB227A}"/>
    <cellStyle name="Normal 5 2 5 2 3" xfId="2794" xr:uid="{00000000-0005-0000-0000-0000ED0A0000}"/>
    <cellStyle name="Normal 5 2 5 2 3 2" xfId="9261" xr:uid="{5C4B3576-56E6-4EB7-BBE2-725FC9360879}"/>
    <cellStyle name="Normal 5 2 5 2 4" xfId="9259" xr:uid="{6438E9D6-D3B3-49CB-B93E-CDDD75005998}"/>
    <cellStyle name="Normal 5 2 5 3" xfId="2795" xr:uid="{00000000-0005-0000-0000-0000EE0A0000}"/>
    <cellStyle name="Normal 5 2 5 3 2" xfId="2796" xr:uid="{00000000-0005-0000-0000-0000EF0A0000}"/>
    <cellStyle name="Normal 5 2 5 3 2 2" xfId="9263" xr:uid="{FA599106-DBEB-485E-8EBA-271B81D638DA}"/>
    <cellStyle name="Normal 5 2 5 3 3" xfId="9262" xr:uid="{DD9E2BDD-F54D-4C38-B3B1-F5E4099F72C0}"/>
    <cellStyle name="Normal 5 2 5 4" xfId="2797" xr:uid="{00000000-0005-0000-0000-0000F00A0000}"/>
    <cellStyle name="Normal 5 2 5 4 2" xfId="2798" xr:uid="{00000000-0005-0000-0000-0000F10A0000}"/>
    <cellStyle name="Normal 5 2 5 4 2 2" xfId="9265" xr:uid="{975309D9-07D5-4E75-B1D1-5620DEB87B60}"/>
    <cellStyle name="Normal 5 2 5 4 3" xfId="9264" xr:uid="{5511C9DF-737B-44A2-8877-653FB23A44C7}"/>
    <cellStyle name="Normal 5 2 5 5" xfId="2799" xr:uid="{00000000-0005-0000-0000-0000F20A0000}"/>
    <cellStyle name="Normal 5 2 5 5 2" xfId="9266" xr:uid="{00395B4D-9462-49A6-B321-D5CFF6EEB3F0}"/>
    <cellStyle name="Normal 5 2 5 6" xfId="9258" xr:uid="{924EAEDF-B67D-440B-B9F7-3D4F1588B4A7}"/>
    <cellStyle name="Normal 5 2 6" xfId="2800" xr:uid="{00000000-0005-0000-0000-0000F30A0000}"/>
    <cellStyle name="Normal 5 2 6 2" xfId="2801" xr:uid="{00000000-0005-0000-0000-0000F40A0000}"/>
    <cellStyle name="Normal 5 2 6 2 2" xfId="9268" xr:uid="{A2BF8007-6E1A-46C3-A5BD-A1628328AFB1}"/>
    <cellStyle name="Normal 5 2 6 3" xfId="2802" xr:uid="{00000000-0005-0000-0000-0000F50A0000}"/>
    <cellStyle name="Normal 5 2 6 3 2" xfId="9269" xr:uid="{48E34EB1-984C-4D15-8BC1-6DD54867338E}"/>
    <cellStyle name="Normal 5 2 6 4" xfId="9267" xr:uid="{2FBF3E4F-4557-4767-90C1-84F741BD8332}"/>
    <cellStyle name="Normal 5 2 7" xfId="2803" xr:uid="{00000000-0005-0000-0000-0000F60A0000}"/>
    <cellStyle name="Normal 5 2 7 2" xfId="2804" xr:uid="{00000000-0005-0000-0000-0000F70A0000}"/>
    <cellStyle name="Normal 5 2 7 2 2" xfId="9271" xr:uid="{5377A88E-165B-459F-9952-A9586439A8EF}"/>
    <cellStyle name="Normal 5 2 7 3" xfId="2805" xr:uid="{00000000-0005-0000-0000-0000F80A0000}"/>
    <cellStyle name="Normal 5 2 7 3 2" xfId="9272" xr:uid="{274971B6-E1E6-41E9-9F5D-C09A5F01ACEF}"/>
    <cellStyle name="Normal 5 2 7 4" xfId="9270" xr:uid="{01EF8EA3-915F-469F-828C-4EBC3B735B6F}"/>
    <cellStyle name="Normal 5 2 8" xfId="2806" xr:uid="{00000000-0005-0000-0000-0000F90A0000}"/>
    <cellStyle name="Normal 5 2 8 2" xfId="9273" xr:uid="{552076BE-F10D-457C-9046-2DA2B9C36EE1}"/>
    <cellStyle name="Normal 5 2 9" xfId="2807" xr:uid="{00000000-0005-0000-0000-0000FA0A0000}"/>
    <cellStyle name="Normal 5 2 9 2" xfId="9274" xr:uid="{8974B4E8-8A2E-4826-A146-983EFDE1F7E2}"/>
    <cellStyle name="Normal 5 3" xfId="2808" xr:uid="{00000000-0005-0000-0000-0000FB0A0000}"/>
    <cellStyle name="Normal 5 3 2" xfId="2809" xr:uid="{00000000-0005-0000-0000-0000FC0A0000}"/>
    <cellStyle name="Normal 5 3 2 2" xfId="2810" xr:uid="{00000000-0005-0000-0000-0000FD0A0000}"/>
    <cellStyle name="Normal 5 3 2 2 2" xfId="9277" xr:uid="{7BC161A4-E239-4044-8AD6-82F9E9571A22}"/>
    <cellStyle name="Normal 5 3 2 3" xfId="9276" xr:uid="{440F48FC-95D4-4B5A-B48B-4709DD0FA1E6}"/>
    <cellStyle name="Normal 5 3 3" xfId="2811" xr:uid="{00000000-0005-0000-0000-0000FE0A0000}"/>
    <cellStyle name="Normal 5 3 3 2" xfId="9278" xr:uid="{01706A83-67C5-41F1-8426-D1C008C62728}"/>
    <cellStyle name="Normal 5 3 4" xfId="2812" xr:uid="{00000000-0005-0000-0000-0000FF0A0000}"/>
    <cellStyle name="Normal 5 3 4 2" xfId="9279" xr:uid="{DE822DB6-0153-4DB2-B311-3468855E2787}"/>
    <cellStyle name="Normal 5 3 5" xfId="9275" xr:uid="{5F3891B5-1306-4CBA-B0D6-415FBDFD385E}"/>
    <cellStyle name="Normal 5 4" xfId="2813" xr:uid="{00000000-0005-0000-0000-0000000B0000}"/>
    <cellStyle name="Normal 5 4 2" xfId="2814" xr:uid="{00000000-0005-0000-0000-0000010B0000}"/>
    <cellStyle name="Normal 5 4 2 2" xfId="2815" xr:uid="{00000000-0005-0000-0000-0000020B0000}"/>
    <cellStyle name="Normal 5 4 2 2 2" xfId="9282" xr:uid="{1D598B33-B992-4A52-ADC2-CA4B5D58DB24}"/>
    <cellStyle name="Normal 5 4 2 3" xfId="9281" xr:uid="{B1D17A28-8F38-41A5-852A-3DBE3CD2D65B}"/>
    <cellStyle name="Normal 5 4 3" xfId="2816" xr:uid="{00000000-0005-0000-0000-0000030B0000}"/>
    <cellStyle name="Normal 5 4 3 2" xfId="9283" xr:uid="{94C478B2-0112-4B91-B8FB-DD3D3F89D4D1}"/>
    <cellStyle name="Normal 5 4 4" xfId="9280" xr:uid="{673CC1F8-FE69-4497-AC57-31E3D8DFA89B}"/>
    <cellStyle name="Normal 5 5" xfId="2817" xr:uid="{00000000-0005-0000-0000-0000040B0000}"/>
    <cellStyle name="Normal 5 5 2" xfId="2818" xr:uid="{00000000-0005-0000-0000-0000050B0000}"/>
    <cellStyle name="Normal 5 5 2 2" xfId="9285" xr:uid="{B1A4536F-4968-4266-A5F5-CACC9883B247}"/>
    <cellStyle name="Normal 5 5 3" xfId="9284" xr:uid="{9825B2CC-7166-4D72-9067-4DC5E3FC62AA}"/>
    <cellStyle name="Normal 5 6" xfId="2819" xr:uid="{00000000-0005-0000-0000-0000060B0000}"/>
    <cellStyle name="Normal 5 6 2" xfId="9286" xr:uid="{6F1DC1FB-607E-4D9D-B2E3-9FA78247E8D4}"/>
    <cellStyle name="Normal 5 7" xfId="2820" xr:uid="{00000000-0005-0000-0000-0000070B0000}"/>
    <cellStyle name="Normal 5 7 2" xfId="9287" xr:uid="{959C9332-156B-4ABC-B72A-F9FAF5BC5574}"/>
    <cellStyle name="Normal 5 8" xfId="2821" xr:uid="{00000000-0005-0000-0000-0000080B0000}"/>
    <cellStyle name="Normal 5 8 2" xfId="9288" xr:uid="{82F0414D-5194-4F05-9F22-D7BB0AA9071D}"/>
    <cellStyle name="Normal 5 9" xfId="2822" xr:uid="{00000000-0005-0000-0000-0000090B0000}"/>
    <cellStyle name="Normal 5 9 2" xfId="9289" xr:uid="{3435BF03-C207-44C7-AC43-08A880C5212D}"/>
    <cellStyle name="Normal 6" xfId="2823" xr:uid="{00000000-0005-0000-0000-00000A0B0000}"/>
    <cellStyle name="Normal 6 2" xfId="2824" xr:uid="{00000000-0005-0000-0000-00000B0B0000}"/>
    <cellStyle name="Normal 6 2 2" xfId="2825" xr:uid="{00000000-0005-0000-0000-00000C0B0000}"/>
    <cellStyle name="Normal 6 2 2 2" xfId="9291" xr:uid="{ED67D9A6-BB97-43D9-83EB-0FA550C67B78}"/>
    <cellStyle name="Normal 6 2 3" xfId="9290" xr:uid="{0481EF31-AC1F-40B4-99AD-62FA9BA61BCA}"/>
    <cellStyle name="Normal 6 3" xfId="2826" xr:uid="{00000000-0005-0000-0000-00000D0B0000}"/>
    <cellStyle name="Normal 6 3 2" xfId="2827" xr:uid="{00000000-0005-0000-0000-00000E0B0000}"/>
    <cellStyle name="Normal 6 3 2 2" xfId="9293" xr:uid="{E603069B-9EA9-4944-84BB-81F3FEDCC1C5}"/>
    <cellStyle name="Normal 6 3 3" xfId="9292" xr:uid="{D6A2540C-995D-4918-9931-D7D726CA963B}"/>
    <cellStyle name="Normal 6 4" xfId="2828" xr:uid="{00000000-0005-0000-0000-00000F0B0000}"/>
    <cellStyle name="Normal 6 4 2" xfId="9294" xr:uid="{FB011079-9CE4-43CB-8AD8-3E39A542EF45}"/>
    <cellStyle name="Normal 6 5" xfId="2829" xr:uid="{00000000-0005-0000-0000-0000100B0000}"/>
    <cellStyle name="Normal 6 5 2" xfId="9295" xr:uid="{6AF0C3B3-DDB9-4C30-85B9-C192957F92AD}"/>
    <cellStyle name="Normal 6 6" xfId="2830" xr:uid="{00000000-0005-0000-0000-0000110B0000}"/>
    <cellStyle name="Normal 6 6 2" xfId="9296" xr:uid="{4B36F2A4-DE10-4CE7-8B8B-2F2A7F782FF6}"/>
    <cellStyle name="Normal 6 7" xfId="6500" xr:uid="{AF56326C-6F2C-43B2-9861-7267EE5DD0F4}"/>
    <cellStyle name="Normal 7" xfId="2831" xr:uid="{00000000-0005-0000-0000-0000120B0000}"/>
    <cellStyle name="Normal 7 2" xfId="2832" xr:uid="{00000000-0005-0000-0000-0000130B0000}"/>
    <cellStyle name="Normal 7 2 2" xfId="2833" xr:uid="{00000000-0005-0000-0000-0000140B0000}"/>
    <cellStyle name="Normal 7 2 2 2" xfId="9297" xr:uid="{0E2D280E-4857-4104-91B5-C08811E5FA90}"/>
    <cellStyle name="Normal 7 2 3" xfId="2834" xr:uid="{00000000-0005-0000-0000-0000150B0000}"/>
    <cellStyle name="Normal 7 2 3 2" xfId="9298" xr:uid="{393249BB-FADA-44A3-8D6A-27BB2AE117F5}"/>
    <cellStyle name="Normal 7 2 4" xfId="2835" xr:uid="{00000000-0005-0000-0000-0000160B0000}"/>
    <cellStyle name="Normal 7 2 4 2" xfId="9299" xr:uid="{989B7579-C8CE-4253-B555-4DBE5F6EB4BB}"/>
    <cellStyle name="Normal 7 2 5" xfId="6502" xr:uid="{42AA9601-7B16-4391-86E3-16BBE00EE8B8}"/>
    <cellStyle name="Normal 7 3" xfId="2836" xr:uid="{00000000-0005-0000-0000-0000170B0000}"/>
    <cellStyle name="Normal 7 3 2" xfId="9300" xr:uid="{99F7A9B6-B578-438E-A7F9-2BB5B824F650}"/>
    <cellStyle name="Normal 7 4" xfId="2837" xr:uid="{00000000-0005-0000-0000-0000180B0000}"/>
    <cellStyle name="Normal 7 4 2" xfId="9301" xr:uid="{A25A3B1E-5797-4D83-8C69-736589A61097}"/>
    <cellStyle name="Normal 7 5" xfId="2838" xr:uid="{00000000-0005-0000-0000-0000190B0000}"/>
    <cellStyle name="Normal 7 5 2" xfId="9302" xr:uid="{0D7F97E7-52EF-4CA0-B4BC-92A07B1363D0}"/>
    <cellStyle name="Normal 7 6" xfId="2839" xr:uid="{00000000-0005-0000-0000-00001A0B0000}"/>
    <cellStyle name="Normal 7 6 2" xfId="2840" xr:uid="{00000000-0005-0000-0000-00001B0B0000}"/>
    <cellStyle name="Normal 7 6 2 2" xfId="9304" xr:uid="{0292C5C7-FF96-4818-A0F6-3ACAC54DB90B}"/>
    <cellStyle name="Normal 7 6 3" xfId="9303" xr:uid="{54FB5A1B-55F9-4A65-B0B4-68F18E721261}"/>
    <cellStyle name="Normal 7 7" xfId="2841" xr:uid="{00000000-0005-0000-0000-00001C0B0000}"/>
    <cellStyle name="Normal 7 7 2" xfId="9305" xr:uid="{0110A473-35F3-4076-90AC-3587ADEC7242}"/>
    <cellStyle name="Normal 7 8" xfId="2842" xr:uid="{00000000-0005-0000-0000-00001D0B0000}"/>
    <cellStyle name="Normal 7 8 2" xfId="9306" xr:uid="{F442A28F-7364-4CBB-B0C3-102634A50FFA}"/>
    <cellStyle name="Normal 7 9" xfId="6501" xr:uid="{989494CF-4832-4D0F-8569-82CFD8DAEB6A}"/>
    <cellStyle name="Normal 8" xfId="2843" xr:uid="{00000000-0005-0000-0000-00001E0B0000}"/>
    <cellStyle name="Normal 8 10" xfId="2844" xr:uid="{00000000-0005-0000-0000-00001F0B0000}"/>
    <cellStyle name="Normal 8 10 2" xfId="6504" xr:uid="{DEEDDBEC-46B4-4AFB-B9F9-19F563B50695}"/>
    <cellStyle name="Normal 8 11" xfId="2845" xr:uid="{00000000-0005-0000-0000-0000200B0000}"/>
    <cellStyle name="Normal 8 11 2" xfId="9307" xr:uid="{726F7190-7248-45A9-B787-ADA54B057648}"/>
    <cellStyle name="Normal 8 12" xfId="2846" xr:uid="{00000000-0005-0000-0000-0000210B0000}"/>
    <cellStyle name="Normal 8 12 2" xfId="9308" xr:uid="{81D1CD77-D7D7-46B5-8DAF-A006C5972243}"/>
    <cellStyle name="Normal 8 13" xfId="2847" xr:uid="{00000000-0005-0000-0000-0000220B0000}"/>
    <cellStyle name="Normal 8 13 2" xfId="9309" xr:uid="{22566DD2-86DF-424E-902A-280DE5E61671}"/>
    <cellStyle name="Normal 8 14" xfId="2848" xr:uid="{00000000-0005-0000-0000-0000230B0000}"/>
    <cellStyle name="Normal 8 14 2" xfId="9310" xr:uid="{35659AB8-860C-4D96-A3B9-8543B4B81DF4}"/>
    <cellStyle name="Normal 8 15" xfId="2849" xr:uid="{00000000-0005-0000-0000-0000240B0000}"/>
    <cellStyle name="Normal 8 15 2" xfId="9311" xr:uid="{FF1FDC60-C9B0-4D25-A3E1-3C6EB59536E8}"/>
    <cellStyle name="Normal 8 16" xfId="2850" xr:uid="{00000000-0005-0000-0000-0000250B0000}"/>
    <cellStyle name="Normal 8 16 2" xfId="9312" xr:uid="{1E96C65F-5D04-40C7-8E44-ED6EA0790530}"/>
    <cellStyle name="Normal 8 17" xfId="2851" xr:uid="{00000000-0005-0000-0000-0000260B0000}"/>
    <cellStyle name="Normal 8 17 2" xfId="9313" xr:uid="{488884FF-BAEE-4639-BBE0-C280B29FD15C}"/>
    <cellStyle name="Normal 8 18" xfId="6503" xr:uid="{416D3784-8E72-4931-957F-DEB85FD34D50}"/>
    <cellStyle name="Normal 8 2" xfId="2852" xr:uid="{00000000-0005-0000-0000-0000270B0000}"/>
    <cellStyle name="Normal 8 2 2" xfId="2853" xr:uid="{00000000-0005-0000-0000-0000280B0000}"/>
    <cellStyle name="Normal 8 2 2 2" xfId="9314" xr:uid="{CE658E35-392F-4167-9C56-7341D5174440}"/>
    <cellStyle name="Normal 8 2 3" xfId="6505" xr:uid="{3E921485-A93F-4064-83F8-0620D4C2EBD0}"/>
    <cellStyle name="Normal 8 3" xfId="2854" xr:uid="{00000000-0005-0000-0000-0000290B0000}"/>
    <cellStyle name="Normal 8 3 2" xfId="2855" xr:uid="{00000000-0005-0000-0000-00002A0B0000}"/>
    <cellStyle name="Normal 8 3 2 2" xfId="9316" xr:uid="{ED375668-2613-405B-8D79-BB2314EE22AC}"/>
    <cellStyle name="Normal 8 3 3" xfId="2856" xr:uid="{00000000-0005-0000-0000-00002B0B0000}"/>
    <cellStyle name="Normal 8 3 3 2" xfId="9317" xr:uid="{0DD69CF6-7671-48B2-BA0C-8EF14570B17D}"/>
    <cellStyle name="Normal 8 3 4" xfId="2857" xr:uid="{00000000-0005-0000-0000-00002C0B0000}"/>
    <cellStyle name="Normal 8 3 4 2" xfId="9318" xr:uid="{ED24CF55-9F0E-4518-98A1-687A0E0B3188}"/>
    <cellStyle name="Normal 8 3 5" xfId="2858" xr:uid="{00000000-0005-0000-0000-00002D0B0000}"/>
    <cellStyle name="Normal 8 3 5 2" xfId="9319" xr:uid="{D9CB9E41-7835-4AC9-9CC2-A270CE9A30B9}"/>
    <cellStyle name="Normal 8 3 6" xfId="2859" xr:uid="{00000000-0005-0000-0000-00002E0B0000}"/>
    <cellStyle name="Normal 8 3 6 2" xfId="9320" xr:uid="{F1B13E30-A0E2-47A3-B162-5867B19BB41F}"/>
    <cellStyle name="Normal 8 3 7" xfId="9315" xr:uid="{0E2FD0BB-A3CC-4A1A-8925-75A1B35D1040}"/>
    <cellStyle name="Normal 8 4" xfId="2860" xr:uid="{00000000-0005-0000-0000-00002F0B0000}"/>
    <cellStyle name="Normal 8 4 2" xfId="2861" xr:uid="{00000000-0005-0000-0000-0000300B0000}"/>
    <cellStyle name="Normal 8 4 2 2" xfId="9322" xr:uid="{483E0C5E-3DD0-4308-ACF6-A51167077EBE}"/>
    <cellStyle name="Normal 8 4 3" xfId="2862" xr:uid="{00000000-0005-0000-0000-0000310B0000}"/>
    <cellStyle name="Normal 8 4 3 2" xfId="9323" xr:uid="{5E4B08A6-F599-4A3C-A906-49E55540C41C}"/>
    <cellStyle name="Normal 8 4 4" xfId="2863" xr:uid="{00000000-0005-0000-0000-0000320B0000}"/>
    <cellStyle name="Normal 8 4 4 2" xfId="9324" xr:uid="{9E5BE47B-DD60-4A2A-A741-A31CB87EFB0C}"/>
    <cellStyle name="Normal 8 4 5" xfId="2864" xr:uid="{00000000-0005-0000-0000-0000330B0000}"/>
    <cellStyle name="Normal 8 4 5 2" xfId="9325" xr:uid="{944B80E1-490E-478B-9797-03B8B32101FB}"/>
    <cellStyle name="Normal 8 4 6" xfId="2865" xr:uid="{00000000-0005-0000-0000-0000340B0000}"/>
    <cellStyle name="Normal 8 4 6 2" xfId="9326" xr:uid="{3640125F-5BED-480B-A151-AD70EAB3CFCF}"/>
    <cellStyle name="Normal 8 4 7" xfId="2866" xr:uid="{00000000-0005-0000-0000-0000350B0000}"/>
    <cellStyle name="Normal 8 4 7 2" xfId="9327" xr:uid="{7F1A233A-1F8F-4568-9C11-3ABFA15BF101}"/>
    <cellStyle name="Normal 8 4 8" xfId="9321" xr:uid="{0DF567C3-ED7F-41B2-85BE-663CC02C76F6}"/>
    <cellStyle name="Normal 8 5" xfId="2867" xr:uid="{00000000-0005-0000-0000-0000360B0000}"/>
    <cellStyle name="Normal 8 5 2" xfId="2868" xr:uid="{00000000-0005-0000-0000-0000370B0000}"/>
    <cellStyle name="Normal 8 5 2 2" xfId="9329" xr:uid="{5C80BBDA-E9B0-466B-A8F8-F8B0EC935CA8}"/>
    <cellStyle name="Normal 8 5 3" xfId="2869" xr:uid="{00000000-0005-0000-0000-0000380B0000}"/>
    <cellStyle name="Normal 8 5 3 2" xfId="9330" xr:uid="{00A1737C-4E96-40C6-B49E-CCB8440D1729}"/>
    <cellStyle name="Normal 8 5 4" xfId="2870" xr:uid="{00000000-0005-0000-0000-0000390B0000}"/>
    <cellStyle name="Normal 8 5 4 2" xfId="9331" xr:uid="{9DCA6D34-A756-43BB-AF45-7E1EA803A3D4}"/>
    <cellStyle name="Normal 8 5 5" xfId="2871" xr:uid="{00000000-0005-0000-0000-00003A0B0000}"/>
    <cellStyle name="Normal 8 5 5 2" xfId="9332" xr:uid="{AA73077F-1939-47EC-824E-6B14858B7EE4}"/>
    <cellStyle name="Normal 8 5 6" xfId="2872" xr:uid="{00000000-0005-0000-0000-00003B0B0000}"/>
    <cellStyle name="Normal 8 5 6 2" xfId="9333" xr:uid="{9DF587C5-3A6E-4C78-A167-588413A125BC}"/>
    <cellStyle name="Normal 8 5 7" xfId="2873" xr:uid="{00000000-0005-0000-0000-00003C0B0000}"/>
    <cellStyle name="Normal 8 5 7 2" xfId="9334" xr:uid="{3159FE6D-788F-424B-8256-26D502131EF4}"/>
    <cellStyle name="Normal 8 5 8" xfId="9328" xr:uid="{DC35FE28-8F2C-439D-9735-9B51AC9ADDEC}"/>
    <cellStyle name="Normal 8 6" xfId="2874" xr:uid="{00000000-0005-0000-0000-00003D0B0000}"/>
    <cellStyle name="Normal 8 6 2" xfId="9335" xr:uid="{69E9C04C-D2EA-4D14-BDEC-540CA232CD4D}"/>
    <cellStyle name="Normal 8 7" xfId="2875" xr:uid="{00000000-0005-0000-0000-00003E0B0000}"/>
    <cellStyle name="Normal 8 7 2" xfId="9336" xr:uid="{E9D83C5C-2979-4CC0-B376-B999CFDA371B}"/>
    <cellStyle name="Normal 8 8" xfId="2876" xr:uid="{00000000-0005-0000-0000-00003F0B0000}"/>
    <cellStyle name="Normal 8 8 2" xfId="9337" xr:uid="{661FA98D-D9F4-4548-8216-9E8C4743FB1C}"/>
    <cellStyle name="Normal 8 9" xfId="2877" xr:uid="{00000000-0005-0000-0000-0000400B0000}"/>
    <cellStyle name="Normal 8 9 2" xfId="9338" xr:uid="{2DF91657-E873-409D-B84C-4D69E3C93BD1}"/>
    <cellStyle name="Normal 9" xfId="2878" xr:uid="{00000000-0005-0000-0000-0000410B0000}"/>
    <cellStyle name="Normal 9 2" xfId="2879" xr:uid="{00000000-0005-0000-0000-0000420B0000}"/>
    <cellStyle name="Normal 9 2 2" xfId="2880" xr:uid="{00000000-0005-0000-0000-0000430B0000}"/>
    <cellStyle name="Normal 9 2 2 2" xfId="2881" xr:uid="{00000000-0005-0000-0000-0000440B0000}"/>
    <cellStyle name="Normal 9 2 2 2 2" xfId="9342" xr:uid="{E51C07A9-B4BE-4181-9EB5-AF7B5BB57BD7}"/>
    <cellStyle name="Normal 9 2 2 3" xfId="2882" xr:uid="{00000000-0005-0000-0000-0000450B0000}"/>
    <cellStyle name="Normal 9 2 2 3 2" xfId="9343" xr:uid="{7AC9E5D5-998F-42B1-9A93-B44CB1845F95}"/>
    <cellStyle name="Normal 9 2 2 4" xfId="9341" xr:uid="{814E8FDF-97E3-49F8-9368-6B64ABD208F8}"/>
    <cellStyle name="Normal 9 2 3" xfId="2883" xr:uid="{00000000-0005-0000-0000-0000460B0000}"/>
    <cellStyle name="Normal 9 2 3 2" xfId="9344" xr:uid="{0D0CBB5E-7078-495F-BD9D-A0C4C0793A23}"/>
    <cellStyle name="Normal 9 2 4" xfId="9340" xr:uid="{181B7107-36D1-4459-AF06-08536BCA1018}"/>
    <cellStyle name="Normal 9 3" xfId="2884" xr:uid="{00000000-0005-0000-0000-0000470B0000}"/>
    <cellStyle name="Normal 9 3 2" xfId="2885" xr:uid="{00000000-0005-0000-0000-0000480B0000}"/>
    <cellStyle name="Normal 9 3 2 2" xfId="2886" xr:uid="{00000000-0005-0000-0000-0000490B0000}"/>
    <cellStyle name="Normal 9 3 2 2 2" xfId="9347" xr:uid="{D9786E7C-22DF-4DC2-B7CE-F4C449CE53CE}"/>
    <cellStyle name="Normal 9 3 2 3" xfId="9346" xr:uid="{22821E66-DD6F-4B87-82BE-7AD721DEE470}"/>
    <cellStyle name="Normal 9 3 3" xfId="2887" xr:uid="{00000000-0005-0000-0000-00004A0B0000}"/>
    <cellStyle name="Normal 9 3 3 2" xfId="9348" xr:uid="{74319C8E-FFE0-4733-8704-538FD122D974}"/>
    <cellStyle name="Normal 9 3 4" xfId="9345" xr:uid="{415E2337-259B-4BFF-8878-823BF945A6FD}"/>
    <cellStyle name="Normal 9 4" xfId="2888" xr:uid="{00000000-0005-0000-0000-00004B0B0000}"/>
    <cellStyle name="Normal 9 4 2" xfId="2889" xr:uid="{00000000-0005-0000-0000-00004C0B0000}"/>
    <cellStyle name="Normal 9 4 2 2" xfId="9350" xr:uid="{87067D14-C85C-407D-9D96-9A0EECDC80A7}"/>
    <cellStyle name="Normal 9 4 3" xfId="9349" xr:uid="{CD8F4FD4-92F7-4EED-B70B-144EC58FD795}"/>
    <cellStyle name="Normal 9 5" xfId="2890" xr:uid="{00000000-0005-0000-0000-00004D0B0000}"/>
    <cellStyle name="Normal 9 5 2" xfId="9351" xr:uid="{374A3093-8285-4AEB-B770-09301CE2A498}"/>
    <cellStyle name="Normal 9 6" xfId="9339" xr:uid="{D79D1002-701E-4EA8-8BF4-F3A391E85C66}"/>
    <cellStyle name="Normal_1997-enrl" xfId="2897" xr:uid="{00000000-0005-0000-0000-0000540B0000}"/>
    <cellStyle name="Normál_8gradk" xfId="2936" xr:uid="{00000000-0005-0000-0000-00007B0B0000}"/>
    <cellStyle name="Normal_B4" xfId="2898" xr:uid="{00000000-0005-0000-0000-0000550B0000}"/>
    <cellStyle name="Normal-blank" xfId="2891" xr:uid="{00000000-0005-0000-0000-00004E0B0000}"/>
    <cellStyle name="Normal-blank 2" xfId="9352" xr:uid="{8AB6F7A8-F636-4E98-973E-C9F49697D12E}"/>
    <cellStyle name="Normal-bottom" xfId="2892" xr:uid="{00000000-0005-0000-0000-00004F0B0000}"/>
    <cellStyle name="Normal-bottom 2" xfId="9353" xr:uid="{7F8383EE-2B2E-4F6A-8233-5C7F5B77A5EA}"/>
    <cellStyle name="Normal-center" xfId="2893" xr:uid="{00000000-0005-0000-0000-0000500B0000}"/>
    <cellStyle name="Normal-center 2" xfId="9354" xr:uid="{01939CF0-6CDF-4392-8710-D04D9652C0EB}"/>
    <cellStyle name="Normal-droit" xfId="2894" xr:uid="{00000000-0005-0000-0000-0000510B0000}"/>
    <cellStyle name="Normal-droit 2" xfId="9355" xr:uid="{A75BA262-49D0-4B6D-B862-C923984B3733}"/>
    <cellStyle name="normální_SVK ANNHRS-novy" xfId="2937" xr:uid="{00000000-0005-0000-0000-00007C0B0000}"/>
    <cellStyle name="Normalny 10" xfId="2899" xr:uid="{00000000-0005-0000-0000-0000560B0000}"/>
    <cellStyle name="Normalny 10 2" xfId="2900" xr:uid="{00000000-0005-0000-0000-0000570B0000}"/>
    <cellStyle name="Normalny 10 2 2" xfId="9356" xr:uid="{384D9AA0-34FB-49B2-A3DE-D1A2A74E63E2}"/>
    <cellStyle name="Normalny 10 3" xfId="6506" xr:uid="{3A668763-05A8-486C-B63D-6FB6F4C27C9F}"/>
    <cellStyle name="Normalny 2" xfId="2901" xr:uid="{00000000-0005-0000-0000-0000580B0000}"/>
    <cellStyle name="Normalny 2 2" xfId="2902" xr:uid="{00000000-0005-0000-0000-0000590B0000}"/>
    <cellStyle name="Normalny 2 2 2" xfId="2903" xr:uid="{00000000-0005-0000-0000-00005A0B0000}"/>
    <cellStyle name="Normalny 2 2 2 2" xfId="2904" xr:uid="{00000000-0005-0000-0000-00005B0B0000}"/>
    <cellStyle name="Normalny 2 2 2 2 2" xfId="2905" xr:uid="{00000000-0005-0000-0000-00005C0B0000}"/>
    <cellStyle name="Normalny 2 2 2 2 2 2" xfId="9357" xr:uid="{B9718980-73B0-4BC1-A2EC-544E3319004F}"/>
    <cellStyle name="Normalny 2 2 2 2 3" xfId="6510" xr:uid="{D5E965B8-D3DA-49F5-ACBF-0FC375B98DC1}"/>
    <cellStyle name="Normalny 2 2 2 3" xfId="6509" xr:uid="{4E8D29AD-CA3B-4DA3-A3B6-49D9C6B33795}"/>
    <cellStyle name="Normalny 2 2 3" xfId="2906" xr:uid="{00000000-0005-0000-0000-00005D0B0000}"/>
    <cellStyle name="Normalny 2 2 3 2" xfId="9358" xr:uid="{E11D5798-747A-44C2-A50A-2917822BE6C3}"/>
    <cellStyle name="Normalny 2 2 4" xfId="6508" xr:uid="{F7C11164-F471-4C3B-AED5-083331F09074}"/>
    <cellStyle name="Normalny 2 3" xfId="2907" xr:uid="{00000000-0005-0000-0000-00005E0B0000}"/>
    <cellStyle name="Normalny 2 3 2" xfId="2908" xr:uid="{00000000-0005-0000-0000-00005F0B0000}"/>
    <cellStyle name="Normalny 2 3 2 2" xfId="6512" xr:uid="{2F61B1B7-592E-4E01-888F-342820345EA6}"/>
    <cellStyle name="Normalny 2 3 3" xfId="6511" xr:uid="{7AFA9794-9C02-47BD-8AB4-F926EA0D0262}"/>
    <cellStyle name="Normalny 2 4" xfId="2909" xr:uid="{00000000-0005-0000-0000-0000600B0000}"/>
    <cellStyle name="Normalny 2 4 2" xfId="2910" xr:uid="{00000000-0005-0000-0000-0000610B0000}"/>
    <cellStyle name="Normalny 2 4 2 2" xfId="6514" xr:uid="{0B617E72-9A9D-4820-BEFD-BD061908B725}"/>
    <cellStyle name="Normalny 2 4 3" xfId="6513" xr:uid="{D794668E-1270-463D-92C7-6AC3E9FF01D1}"/>
    <cellStyle name="Normalny 2 5" xfId="2911" xr:uid="{00000000-0005-0000-0000-0000620B0000}"/>
    <cellStyle name="Normalny 2 5 2" xfId="2912" xr:uid="{00000000-0005-0000-0000-0000630B0000}"/>
    <cellStyle name="Normalny 2 5 2 2" xfId="6516" xr:uid="{2588331B-409F-442C-A06D-8ECA02C5D10A}"/>
    <cellStyle name="Normalny 2 5 3" xfId="6515" xr:uid="{47D4DDED-6691-42DE-95F2-52A3BDB1A02B}"/>
    <cellStyle name="Normalny 2 6" xfId="2913" xr:uid="{00000000-0005-0000-0000-0000640B0000}"/>
    <cellStyle name="Normalny 2 6 2" xfId="2914" xr:uid="{00000000-0005-0000-0000-0000650B0000}"/>
    <cellStyle name="Normalny 2 6 2 2" xfId="6518" xr:uid="{0BC2505D-737D-4743-A24C-02AC0F323FAD}"/>
    <cellStyle name="Normalny 2 6 3" xfId="6517" xr:uid="{84DCA6A8-8638-4EA3-A50E-25C29DFEDEE8}"/>
    <cellStyle name="Normalny 2 7" xfId="2915" xr:uid="{00000000-0005-0000-0000-0000660B0000}"/>
    <cellStyle name="Normalny 2 7 2" xfId="2916" xr:uid="{00000000-0005-0000-0000-0000670B0000}"/>
    <cellStyle name="Normalny 2 7 2 2" xfId="6520" xr:uid="{37071F34-1667-4185-9FFD-75116C627207}"/>
    <cellStyle name="Normalny 2 7 3" xfId="6519" xr:uid="{A836A8A5-6640-44ED-BF23-547A4D91BF44}"/>
    <cellStyle name="Normalny 2 8" xfId="2917" xr:uid="{00000000-0005-0000-0000-0000680B0000}"/>
    <cellStyle name="Normalny 2 8 2" xfId="2918" xr:uid="{00000000-0005-0000-0000-0000690B0000}"/>
    <cellStyle name="Normalny 2 8 2 2" xfId="6522" xr:uid="{6DE10494-E697-48B3-AEB9-C46D561F2AB9}"/>
    <cellStyle name="Normalny 2 8 3" xfId="6521" xr:uid="{BE091914-B8D4-4B01-A668-4D37CD23B44B}"/>
    <cellStyle name="Normalny 2 9" xfId="6507" xr:uid="{BFA1A16B-7858-40ED-AE04-DECB937B9F0E}"/>
    <cellStyle name="Normalny 3" xfId="2919" xr:uid="{00000000-0005-0000-0000-00006A0B0000}"/>
    <cellStyle name="Normalny 3 2" xfId="2920" xr:uid="{00000000-0005-0000-0000-00006B0B0000}"/>
    <cellStyle name="Normalny 3 2 2" xfId="6524" xr:uid="{2253A99D-0FC8-474F-9F3C-2AA0A8F1C13C}"/>
    <cellStyle name="Normalny 3 3" xfId="6523" xr:uid="{E645E0D0-0BA5-4371-B62F-4B830AF72550}"/>
    <cellStyle name="Normalny 4" xfId="2921" xr:uid="{00000000-0005-0000-0000-00006C0B0000}"/>
    <cellStyle name="Normalny 4 2" xfId="2922" xr:uid="{00000000-0005-0000-0000-00006D0B0000}"/>
    <cellStyle name="Normalny 4 2 2" xfId="6526" xr:uid="{6189321A-1A34-4AD7-B4F0-919A6136FE89}"/>
    <cellStyle name="Normalny 4 3" xfId="6525" xr:uid="{F0E578BD-10CE-49A3-B993-87E08E0FF39E}"/>
    <cellStyle name="Normalny 5" xfId="2923" xr:uid="{00000000-0005-0000-0000-00006E0B0000}"/>
    <cellStyle name="Normalny 5 2" xfId="2924" xr:uid="{00000000-0005-0000-0000-00006F0B0000}"/>
    <cellStyle name="Normalny 5 2 2" xfId="2925" xr:uid="{00000000-0005-0000-0000-0000700B0000}"/>
    <cellStyle name="Normalny 5 2 2 2" xfId="9359" xr:uid="{F475F035-2167-4C04-9FC7-1EE51C92FAFC}"/>
    <cellStyle name="Normalny 5 2 3" xfId="6528" xr:uid="{1F633109-F09C-4985-806E-5969AA399370}"/>
    <cellStyle name="Normalny 5 3" xfId="2926" xr:uid="{00000000-0005-0000-0000-0000710B0000}"/>
    <cellStyle name="Normalny 5 3 2" xfId="2927" xr:uid="{00000000-0005-0000-0000-0000720B0000}"/>
    <cellStyle name="Normalny 5 3 2 2" xfId="6530" xr:uid="{509AD325-504E-4ED4-9EC4-D92CC9C85743}"/>
    <cellStyle name="Normalny 5 3 3" xfId="6529" xr:uid="{D8C9A6DA-32D7-465B-B454-99AB2A65C969}"/>
    <cellStyle name="Normalny 5 4" xfId="2928" xr:uid="{00000000-0005-0000-0000-0000730B0000}"/>
    <cellStyle name="Normalny 5 4 2" xfId="6531" xr:uid="{654C4AC1-E421-4CAA-81FE-D71102793EE0}"/>
    <cellStyle name="Normalny 5 5" xfId="6527" xr:uid="{C896593C-BF63-4A7F-A8F3-2A4A441D914D}"/>
    <cellStyle name="Normalny 6" xfId="2929" xr:uid="{00000000-0005-0000-0000-0000740B0000}"/>
    <cellStyle name="Normalny 6 2" xfId="2930" xr:uid="{00000000-0005-0000-0000-0000750B0000}"/>
    <cellStyle name="Normalny 6 2 2" xfId="9360" xr:uid="{8F9C5B26-4D0E-4906-8163-A177266463F9}"/>
    <cellStyle name="Normalny 6 3" xfId="6532" xr:uid="{C02E8397-A591-4B5F-9517-E122D95816E7}"/>
    <cellStyle name="Normalny 7" xfId="2931" xr:uid="{00000000-0005-0000-0000-0000760B0000}"/>
    <cellStyle name="Normalny 7 2" xfId="2932" xr:uid="{00000000-0005-0000-0000-0000770B0000}"/>
    <cellStyle name="Normalny 7 2 2" xfId="9361" xr:uid="{7E292DFC-3EAB-4960-B78A-DAF2769C57CF}"/>
    <cellStyle name="Normalny 7 3" xfId="6533" xr:uid="{013752A1-2038-421A-8927-6452607619CB}"/>
    <cellStyle name="Normalny 8" xfId="2933" xr:uid="{00000000-0005-0000-0000-0000780B0000}"/>
    <cellStyle name="Normalny 8 2" xfId="2934" xr:uid="{00000000-0005-0000-0000-0000790B0000}"/>
    <cellStyle name="Normalny 8 2 2" xfId="9362" xr:uid="{F368D170-8022-488D-9B73-4E9D6411E77C}"/>
    <cellStyle name="Normalny 8 3" xfId="6534" xr:uid="{78C3E330-C9CD-4857-A4DF-5AF9DF920511}"/>
    <cellStyle name="Normalny 9" xfId="2935" xr:uid="{00000000-0005-0000-0000-00007A0B0000}"/>
    <cellStyle name="Normalny 9 2" xfId="6535" xr:uid="{CBEB19DD-7A16-4D6D-B494-4A856CE661A9}"/>
    <cellStyle name="Normal-top" xfId="2895" xr:uid="{00000000-0005-0000-0000-0000520B0000}"/>
    <cellStyle name="Normal-top 2" xfId="2896" xr:uid="{00000000-0005-0000-0000-0000530B0000}"/>
    <cellStyle name="Normal-top 2 2" xfId="9364" xr:uid="{F81CD10E-8E62-4AC4-8D9B-BF3188A13E0D}"/>
    <cellStyle name="Normal-top 3" xfId="9363" xr:uid="{C58B3008-0A94-42C9-B6D0-6CD67B1F01A9}"/>
    <cellStyle name="Note 10 2" xfId="2938" xr:uid="{00000000-0005-0000-0000-00007D0B0000}"/>
    <cellStyle name="Note 10 2 2" xfId="2939" xr:uid="{00000000-0005-0000-0000-00007E0B0000}"/>
    <cellStyle name="Note 10 2 2 2" xfId="2940" xr:uid="{00000000-0005-0000-0000-00007F0B0000}"/>
    <cellStyle name="Note 10 2 2 2 2" xfId="2941" xr:uid="{00000000-0005-0000-0000-0000800B0000}"/>
    <cellStyle name="Note 10 2 2 2 2 2" xfId="2942" xr:uid="{00000000-0005-0000-0000-0000810B0000}"/>
    <cellStyle name="Note 10 2 2 2 2 2 2" xfId="2943" xr:uid="{00000000-0005-0000-0000-0000820B0000}"/>
    <cellStyle name="Note 10 2 2 2 2 2 2 2" xfId="9370" xr:uid="{400311B0-A466-4029-A9AF-851404F2A531}"/>
    <cellStyle name="Note 10 2 2 2 2 2 3" xfId="9369" xr:uid="{B3B25BC9-4030-45B3-AAC3-C21574274B0E}"/>
    <cellStyle name="Note 10 2 2 2 2 3" xfId="2944" xr:uid="{00000000-0005-0000-0000-0000830B0000}"/>
    <cellStyle name="Note 10 2 2 2 2 3 2" xfId="9371" xr:uid="{85DDB778-DA4E-4046-96D8-30727657EBE6}"/>
    <cellStyle name="Note 10 2 2 2 2 4" xfId="9368" xr:uid="{9313C2E5-D1BC-4925-9DF7-FC94D5501A3D}"/>
    <cellStyle name="Note 10 2 2 2 3" xfId="2945" xr:uid="{00000000-0005-0000-0000-0000840B0000}"/>
    <cellStyle name="Note 10 2 2 2 3 2" xfId="2946" xr:uid="{00000000-0005-0000-0000-0000850B0000}"/>
    <cellStyle name="Note 10 2 2 2 3 2 2" xfId="9373" xr:uid="{63C1A68D-A09F-4285-AA68-1BE2DE0311B8}"/>
    <cellStyle name="Note 10 2 2 2 3 3" xfId="9372" xr:uid="{1949E9B0-0170-4857-B592-99E8313064D8}"/>
    <cellStyle name="Note 10 2 2 2 4" xfId="2947" xr:uid="{00000000-0005-0000-0000-0000860B0000}"/>
    <cellStyle name="Note 10 2 2 2 4 2" xfId="9374" xr:uid="{1A4F4471-8242-415F-8071-511E078CA2F7}"/>
    <cellStyle name="Note 10 2 2 2 5" xfId="9367" xr:uid="{76025517-5F15-4F89-94FA-A86D40A5B1E6}"/>
    <cellStyle name="Note 10 2 2 3" xfId="2948" xr:uid="{00000000-0005-0000-0000-0000870B0000}"/>
    <cellStyle name="Note 10 2 2 3 2" xfId="2949" xr:uid="{00000000-0005-0000-0000-0000880B0000}"/>
    <cellStyle name="Note 10 2 2 3 2 2" xfId="2950" xr:uid="{00000000-0005-0000-0000-0000890B0000}"/>
    <cellStyle name="Note 10 2 2 3 2 2 2" xfId="9377" xr:uid="{B7539FED-A116-4E82-9A62-292531A6F731}"/>
    <cellStyle name="Note 10 2 2 3 2 3" xfId="9376" xr:uid="{C5F8D268-0D4B-4BE2-9155-89CEBB3D63AF}"/>
    <cellStyle name="Note 10 2 2 3 3" xfId="2951" xr:uid="{00000000-0005-0000-0000-00008A0B0000}"/>
    <cellStyle name="Note 10 2 2 3 3 2" xfId="9378" xr:uid="{BF161FBC-9DE6-4410-BC31-4DB1F2BE28E6}"/>
    <cellStyle name="Note 10 2 2 3 4" xfId="9375" xr:uid="{439811F7-6BC0-454B-90F1-706C1AA6773A}"/>
    <cellStyle name="Note 10 2 2 4" xfId="2952" xr:uid="{00000000-0005-0000-0000-00008B0B0000}"/>
    <cellStyle name="Note 10 2 2 4 2" xfId="2953" xr:uid="{00000000-0005-0000-0000-00008C0B0000}"/>
    <cellStyle name="Note 10 2 2 4 2 2" xfId="9380" xr:uid="{CBFCB0C9-1F26-4A2B-A0EA-51FA4C8E0B3D}"/>
    <cellStyle name="Note 10 2 2 4 3" xfId="9379" xr:uid="{5546E259-0892-4B16-B038-F1248FFFB4E7}"/>
    <cellStyle name="Note 10 2 2 5" xfId="2954" xr:uid="{00000000-0005-0000-0000-00008D0B0000}"/>
    <cellStyle name="Note 10 2 2 5 2" xfId="2955" xr:uid="{00000000-0005-0000-0000-00008E0B0000}"/>
    <cellStyle name="Note 10 2 2 5 2 2" xfId="9382" xr:uid="{CDB03E1B-646F-4AE0-A35A-CB302EE5652E}"/>
    <cellStyle name="Note 10 2 2 5 3" xfId="9381" xr:uid="{EC1BAC0C-8015-4820-B5A2-A102651342C7}"/>
    <cellStyle name="Note 10 2 2 6" xfId="2956" xr:uid="{00000000-0005-0000-0000-00008F0B0000}"/>
    <cellStyle name="Note 10 2 2 6 2" xfId="9383" xr:uid="{6A062176-51F4-4A06-B0AD-34EDD571B55F}"/>
    <cellStyle name="Note 10 2 2 7" xfId="9366" xr:uid="{28422EDA-D51B-4E24-84F5-0D40D3F15E10}"/>
    <cellStyle name="Note 10 2 3" xfId="2957" xr:uid="{00000000-0005-0000-0000-0000900B0000}"/>
    <cellStyle name="Note 10 2 3 2" xfId="2958" xr:uid="{00000000-0005-0000-0000-0000910B0000}"/>
    <cellStyle name="Note 10 2 3 2 2" xfId="2959" xr:uid="{00000000-0005-0000-0000-0000920B0000}"/>
    <cellStyle name="Note 10 2 3 2 2 2" xfId="2960" xr:uid="{00000000-0005-0000-0000-0000930B0000}"/>
    <cellStyle name="Note 10 2 3 2 2 2 2" xfId="9387" xr:uid="{036C1921-9162-419B-A40E-C76448B6A4C8}"/>
    <cellStyle name="Note 10 2 3 2 2 3" xfId="9386" xr:uid="{05736598-350B-411F-BE62-F1E1AAF5FA58}"/>
    <cellStyle name="Note 10 2 3 2 3" xfId="2961" xr:uid="{00000000-0005-0000-0000-0000940B0000}"/>
    <cellStyle name="Note 10 2 3 2 3 2" xfId="9388" xr:uid="{E3E846FD-D9E1-434C-9F8F-43E6CA6BE08E}"/>
    <cellStyle name="Note 10 2 3 2 4" xfId="9385" xr:uid="{3DC173D5-765B-4CFE-87C3-7FEEF5CEFF73}"/>
    <cellStyle name="Note 10 2 3 3" xfId="2962" xr:uid="{00000000-0005-0000-0000-0000950B0000}"/>
    <cellStyle name="Note 10 2 3 3 2" xfId="2963" xr:uid="{00000000-0005-0000-0000-0000960B0000}"/>
    <cellStyle name="Note 10 2 3 3 2 2" xfId="9390" xr:uid="{5125B9BB-4752-44B7-977F-F85C55BED107}"/>
    <cellStyle name="Note 10 2 3 3 3" xfId="9389" xr:uid="{6036E281-BE3E-456A-B0C5-AF43F8A31B26}"/>
    <cellStyle name="Note 10 2 3 4" xfId="2964" xr:uid="{00000000-0005-0000-0000-0000970B0000}"/>
    <cellStyle name="Note 10 2 3 4 2" xfId="9391" xr:uid="{B2DAAD3E-1A32-4680-A0A2-7BEC0FD5C61D}"/>
    <cellStyle name="Note 10 2 3 5" xfId="9384" xr:uid="{D5C72B17-3B49-4E01-9EA6-5FBCE12164FA}"/>
    <cellStyle name="Note 10 2 4" xfId="2965" xr:uid="{00000000-0005-0000-0000-0000980B0000}"/>
    <cellStyle name="Note 10 2 4 2" xfId="2966" xr:uid="{00000000-0005-0000-0000-0000990B0000}"/>
    <cellStyle name="Note 10 2 4 2 2" xfId="2967" xr:uid="{00000000-0005-0000-0000-00009A0B0000}"/>
    <cellStyle name="Note 10 2 4 2 2 2" xfId="9394" xr:uid="{DE6D724A-9260-429A-868B-CECFB58E095A}"/>
    <cellStyle name="Note 10 2 4 2 3" xfId="9393" xr:uid="{C93E79CF-57ED-4CE7-A97C-B0261AC03752}"/>
    <cellStyle name="Note 10 2 4 3" xfId="2968" xr:uid="{00000000-0005-0000-0000-00009B0B0000}"/>
    <cellStyle name="Note 10 2 4 3 2" xfId="9395" xr:uid="{97BB38F9-FE2A-4BA6-AAB4-99919E1E4A73}"/>
    <cellStyle name="Note 10 2 4 4" xfId="9392" xr:uid="{2625DBC7-1F16-47E9-AB49-A9D47F92AA0B}"/>
    <cellStyle name="Note 10 2 5" xfId="2969" xr:uid="{00000000-0005-0000-0000-00009C0B0000}"/>
    <cellStyle name="Note 10 2 5 2" xfId="2970" xr:uid="{00000000-0005-0000-0000-00009D0B0000}"/>
    <cellStyle name="Note 10 2 5 2 2" xfId="9397" xr:uid="{127BF91F-C917-4892-990D-EEFA78C18025}"/>
    <cellStyle name="Note 10 2 5 3" xfId="9396" xr:uid="{1038ECAD-ABF7-4276-BF83-AD07D650A6E2}"/>
    <cellStyle name="Note 10 2 6" xfId="2971" xr:uid="{00000000-0005-0000-0000-00009E0B0000}"/>
    <cellStyle name="Note 10 2 6 2" xfId="9398" xr:uid="{C03CCD3B-BFF2-4222-8407-C1F4CA34BCE4}"/>
    <cellStyle name="Note 10 2 7" xfId="9365" xr:uid="{0A2B0EF7-11C8-4919-99EE-89963293DF53}"/>
    <cellStyle name="Note 10 3" xfId="2972" xr:uid="{00000000-0005-0000-0000-00009F0B0000}"/>
    <cellStyle name="Note 10 3 2" xfId="2973" xr:uid="{00000000-0005-0000-0000-0000A00B0000}"/>
    <cellStyle name="Note 10 3 2 2" xfId="2974" xr:uid="{00000000-0005-0000-0000-0000A10B0000}"/>
    <cellStyle name="Note 10 3 2 2 2" xfId="2975" xr:uid="{00000000-0005-0000-0000-0000A20B0000}"/>
    <cellStyle name="Note 10 3 2 2 2 2" xfId="2976" xr:uid="{00000000-0005-0000-0000-0000A30B0000}"/>
    <cellStyle name="Note 10 3 2 2 2 2 2" xfId="2977" xr:uid="{00000000-0005-0000-0000-0000A40B0000}"/>
    <cellStyle name="Note 10 3 2 2 2 2 2 2" xfId="9404" xr:uid="{BBE186F7-14A9-44AF-B1BF-14A9993DFAEE}"/>
    <cellStyle name="Note 10 3 2 2 2 2 3" xfId="9403" xr:uid="{99ABE290-3B48-467D-AC23-8C2026B1CCF4}"/>
    <cellStyle name="Note 10 3 2 2 2 3" xfId="2978" xr:uid="{00000000-0005-0000-0000-0000A50B0000}"/>
    <cellStyle name="Note 10 3 2 2 2 3 2" xfId="9405" xr:uid="{F4F10E54-AE4F-435C-AA33-C8BC9A78063D}"/>
    <cellStyle name="Note 10 3 2 2 2 4" xfId="9402" xr:uid="{C05F084C-8B27-49EF-B4D9-BF7856098BAB}"/>
    <cellStyle name="Note 10 3 2 2 3" xfId="2979" xr:uid="{00000000-0005-0000-0000-0000A60B0000}"/>
    <cellStyle name="Note 10 3 2 2 3 2" xfId="2980" xr:uid="{00000000-0005-0000-0000-0000A70B0000}"/>
    <cellStyle name="Note 10 3 2 2 3 2 2" xfId="9407" xr:uid="{EAA0D125-A2A2-4898-B7A8-3AAAF5697821}"/>
    <cellStyle name="Note 10 3 2 2 3 3" xfId="9406" xr:uid="{A389C1D3-4CBE-44F8-9BDB-DA82A4FE7003}"/>
    <cellStyle name="Note 10 3 2 2 4" xfId="2981" xr:uid="{00000000-0005-0000-0000-0000A80B0000}"/>
    <cellStyle name="Note 10 3 2 2 4 2" xfId="9408" xr:uid="{A55014D4-A649-4345-BB2C-D5E61008668E}"/>
    <cellStyle name="Note 10 3 2 2 5" xfId="9401" xr:uid="{00C451B7-55EC-4744-AD10-4BDDD1D7B4D6}"/>
    <cellStyle name="Note 10 3 2 3" xfId="2982" xr:uid="{00000000-0005-0000-0000-0000A90B0000}"/>
    <cellStyle name="Note 10 3 2 3 2" xfId="2983" xr:uid="{00000000-0005-0000-0000-0000AA0B0000}"/>
    <cellStyle name="Note 10 3 2 3 2 2" xfId="2984" xr:uid="{00000000-0005-0000-0000-0000AB0B0000}"/>
    <cellStyle name="Note 10 3 2 3 2 2 2" xfId="9411" xr:uid="{0ACD69DD-384D-4563-8AC9-513363328CCF}"/>
    <cellStyle name="Note 10 3 2 3 2 3" xfId="9410" xr:uid="{259DC49D-7800-4802-A1C0-9CBF61EF18C5}"/>
    <cellStyle name="Note 10 3 2 3 3" xfId="2985" xr:uid="{00000000-0005-0000-0000-0000AC0B0000}"/>
    <cellStyle name="Note 10 3 2 3 3 2" xfId="9412" xr:uid="{6870732B-39FB-4CDA-9481-E175A2A7061A}"/>
    <cellStyle name="Note 10 3 2 3 4" xfId="9409" xr:uid="{D732927F-F2A8-4B88-BBF3-D54EFEC60FE2}"/>
    <cellStyle name="Note 10 3 2 4" xfId="2986" xr:uid="{00000000-0005-0000-0000-0000AD0B0000}"/>
    <cellStyle name="Note 10 3 2 4 2" xfId="2987" xr:uid="{00000000-0005-0000-0000-0000AE0B0000}"/>
    <cellStyle name="Note 10 3 2 4 2 2" xfId="9414" xr:uid="{42446421-0ECA-42B4-84D5-396E31675F5C}"/>
    <cellStyle name="Note 10 3 2 4 3" xfId="9413" xr:uid="{617FFF84-0AD0-4BD5-BFFC-0697E4DAB2A9}"/>
    <cellStyle name="Note 10 3 2 5" xfId="2988" xr:uid="{00000000-0005-0000-0000-0000AF0B0000}"/>
    <cellStyle name="Note 10 3 2 5 2" xfId="2989" xr:uid="{00000000-0005-0000-0000-0000B00B0000}"/>
    <cellStyle name="Note 10 3 2 5 2 2" xfId="9416" xr:uid="{09AFE319-60DD-456F-BBA2-E0B37EB4082B}"/>
    <cellStyle name="Note 10 3 2 5 3" xfId="9415" xr:uid="{110B148D-0529-463C-8C03-F93587030800}"/>
    <cellStyle name="Note 10 3 2 6" xfId="2990" xr:uid="{00000000-0005-0000-0000-0000B10B0000}"/>
    <cellStyle name="Note 10 3 2 6 2" xfId="9417" xr:uid="{BE324167-CCBC-4158-B51F-991B500E8C90}"/>
    <cellStyle name="Note 10 3 2 7" xfId="9400" xr:uid="{ECAB050C-846C-4977-A2F3-A9B07F68AFB5}"/>
    <cellStyle name="Note 10 3 3" xfId="2991" xr:uid="{00000000-0005-0000-0000-0000B20B0000}"/>
    <cellStyle name="Note 10 3 3 2" xfId="2992" xr:uid="{00000000-0005-0000-0000-0000B30B0000}"/>
    <cellStyle name="Note 10 3 3 2 2" xfId="2993" xr:uid="{00000000-0005-0000-0000-0000B40B0000}"/>
    <cellStyle name="Note 10 3 3 2 2 2" xfId="2994" xr:uid="{00000000-0005-0000-0000-0000B50B0000}"/>
    <cellStyle name="Note 10 3 3 2 2 2 2" xfId="9421" xr:uid="{157598BA-2E0D-46CC-BB08-C04553608773}"/>
    <cellStyle name="Note 10 3 3 2 2 3" xfId="9420" xr:uid="{3B5BF83C-5EE2-4C60-A0C9-0AD87F711977}"/>
    <cellStyle name="Note 10 3 3 2 3" xfId="2995" xr:uid="{00000000-0005-0000-0000-0000B60B0000}"/>
    <cellStyle name="Note 10 3 3 2 3 2" xfId="9422" xr:uid="{43BC0518-6DDC-4DCC-A896-E1F66F81455D}"/>
    <cellStyle name="Note 10 3 3 2 4" xfId="9419" xr:uid="{4CF995F5-B8B3-498F-9498-12DD40D9D0EF}"/>
    <cellStyle name="Note 10 3 3 3" xfId="2996" xr:uid="{00000000-0005-0000-0000-0000B70B0000}"/>
    <cellStyle name="Note 10 3 3 3 2" xfId="2997" xr:uid="{00000000-0005-0000-0000-0000B80B0000}"/>
    <cellStyle name="Note 10 3 3 3 2 2" xfId="9424" xr:uid="{1B786165-4A2D-45EC-B088-123A53516170}"/>
    <cellStyle name="Note 10 3 3 3 3" xfId="9423" xr:uid="{D69A9744-C7CB-443B-9CAD-9189FF5C380A}"/>
    <cellStyle name="Note 10 3 3 4" xfId="2998" xr:uid="{00000000-0005-0000-0000-0000B90B0000}"/>
    <cellStyle name="Note 10 3 3 4 2" xfId="9425" xr:uid="{4DDA77E4-E960-4B45-B180-BC145D34C817}"/>
    <cellStyle name="Note 10 3 3 5" xfId="9418" xr:uid="{E48A5A36-222F-48EE-9EF0-7B30C6D63AFB}"/>
    <cellStyle name="Note 10 3 4" xfId="2999" xr:uid="{00000000-0005-0000-0000-0000BA0B0000}"/>
    <cellStyle name="Note 10 3 4 2" xfId="3000" xr:uid="{00000000-0005-0000-0000-0000BB0B0000}"/>
    <cellStyle name="Note 10 3 4 2 2" xfId="3001" xr:uid="{00000000-0005-0000-0000-0000BC0B0000}"/>
    <cellStyle name="Note 10 3 4 2 2 2" xfId="9428" xr:uid="{1157B5EA-FD10-46BB-990A-F03DD21190C1}"/>
    <cellStyle name="Note 10 3 4 2 3" xfId="9427" xr:uid="{FFD57D5B-2D16-4504-B6AF-C7E18752911D}"/>
    <cellStyle name="Note 10 3 4 3" xfId="3002" xr:uid="{00000000-0005-0000-0000-0000BD0B0000}"/>
    <cellStyle name="Note 10 3 4 3 2" xfId="9429" xr:uid="{28745789-C7FF-44B7-B721-C82BFD11E135}"/>
    <cellStyle name="Note 10 3 4 4" xfId="9426" xr:uid="{FED7B8C1-9E32-4DF5-821D-6723B8BE4513}"/>
    <cellStyle name="Note 10 3 5" xfId="3003" xr:uid="{00000000-0005-0000-0000-0000BE0B0000}"/>
    <cellStyle name="Note 10 3 5 2" xfId="3004" xr:uid="{00000000-0005-0000-0000-0000BF0B0000}"/>
    <cellStyle name="Note 10 3 5 2 2" xfId="9431" xr:uid="{98BADD7E-E4C1-4C5E-A90C-B6A07D527001}"/>
    <cellStyle name="Note 10 3 5 3" xfId="9430" xr:uid="{E89A9D17-69F8-4D71-9BD7-5EF4E80A3E4F}"/>
    <cellStyle name="Note 10 3 6" xfId="3005" xr:uid="{00000000-0005-0000-0000-0000C00B0000}"/>
    <cellStyle name="Note 10 3 6 2" xfId="9432" xr:uid="{1407D521-2BC8-409F-A9D4-74126735ADDD}"/>
    <cellStyle name="Note 10 3 7" xfId="9399" xr:uid="{53FF385D-5057-4753-AA0E-933DF050F4B2}"/>
    <cellStyle name="Note 10 4" xfId="3006" xr:uid="{00000000-0005-0000-0000-0000C10B0000}"/>
    <cellStyle name="Note 10 4 2" xfId="3007" xr:uid="{00000000-0005-0000-0000-0000C20B0000}"/>
    <cellStyle name="Note 10 4 2 2" xfId="3008" xr:uid="{00000000-0005-0000-0000-0000C30B0000}"/>
    <cellStyle name="Note 10 4 2 2 2" xfId="3009" xr:uid="{00000000-0005-0000-0000-0000C40B0000}"/>
    <cellStyle name="Note 10 4 2 2 2 2" xfId="3010" xr:uid="{00000000-0005-0000-0000-0000C50B0000}"/>
    <cellStyle name="Note 10 4 2 2 2 2 2" xfId="3011" xr:uid="{00000000-0005-0000-0000-0000C60B0000}"/>
    <cellStyle name="Note 10 4 2 2 2 2 2 2" xfId="9438" xr:uid="{46B7F5CA-6E28-4E09-8694-4DF163CD233A}"/>
    <cellStyle name="Note 10 4 2 2 2 2 3" xfId="9437" xr:uid="{E121769B-8425-4FFA-9128-287DD92C07D8}"/>
    <cellStyle name="Note 10 4 2 2 2 3" xfId="3012" xr:uid="{00000000-0005-0000-0000-0000C70B0000}"/>
    <cellStyle name="Note 10 4 2 2 2 3 2" xfId="9439" xr:uid="{0017C063-4B79-4E0E-9BB7-9ACF4832DA84}"/>
    <cellStyle name="Note 10 4 2 2 2 4" xfId="9436" xr:uid="{783D2282-DBF2-4A0C-9932-9510D17B645F}"/>
    <cellStyle name="Note 10 4 2 2 3" xfId="3013" xr:uid="{00000000-0005-0000-0000-0000C80B0000}"/>
    <cellStyle name="Note 10 4 2 2 3 2" xfId="3014" xr:uid="{00000000-0005-0000-0000-0000C90B0000}"/>
    <cellStyle name="Note 10 4 2 2 3 2 2" xfId="9441" xr:uid="{5AC4E311-57FA-40F9-8CBE-E651AF680845}"/>
    <cellStyle name="Note 10 4 2 2 3 3" xfId="9440" xr:uid="{8C57D44A-1270-4F49-BEA1-5B0576CDA36B}"/>
    <cellStyle name="Note 10 4 2 2 4" xfId="3015" xr:uid="{00000000-0005-0000-0000-0000CA0B0000}"/>
    <cellStyle name="Note 10 4 2 2 4 2" xfId="9442" xr:uid="{2A63902C-36E2-470E-A2F8-1B148D4C7A51}"/>
    <cellStyle name="Note 10 4 2 2 5" xfId="9435" xr:uid="{A9D7B9B7-8948-45C5-B5F5-5761A7251034}"/>
    <cellStyle name="Note 10 4 2 3" xfId="3016" xr:uid="{00000000-0005-0000-0000-0000CB0B0000}"/>
    <cellStyle name="Note 10 4 2 3 2" xfId="3017" xr:uid="{00000000-0005-0000-0000-0000CC0B0000}"/>
    <cellStyle name="Note 10 4 2 3 2 2" xfId="3018" xr:uid="{00000000-0005-0000-0000-0000CD0B0000}"/>
    <cellStyle name="Note 10 4 2 3 2 2 2" xfId="9445" xr:uid="{FDC93D0D-19A7-4E57-B56B-6C40A2BCD85A}"/>
    <cellStyle name="Note 10 4 2 3 2 3" xfId="9444" xr:uid="{7DBCFD48-3E8A-4975-8BC8-F6F778129E5E}"/>
    <cellStyle name="Note 10 4 2 3 3" xfId="3019" xr:uid="{00000000-0005-0000-0000-0000CE0B0000}"/>
    <cellStyle name="Note 10 4 2 3 3 2" xfId="9446" xr:uid="{399E2D80-2275-4C11-84A2-CD32E43E3F4C}"/>
    <cellStyle name="Note 10 4 2 3 4" xfId="9443" xr:uid="{B70E57E3-43E7-4F6A-8578-13A01CC044BD}"/>
    <cellStyle name="Note 10 4 2 4" xfId="3020" xr:uid="{00000000-0005-0000-0000-0000CF0B0000}"/>
    <cellStyle name="Note 10 4 2 4 2" xfId="3021" xr:uid="{00000000-0005-0000-0000-0000D00B0000}"/>
    <cellStyle name="Note 10 4 2 4 2 2" xfId="9448" xr:uid="{A36B413B-C195-4653-90C8-B6CEEAEC0C4A}"/>
    <cellStyle name="Note 10 4 2 4 3" xfId="9447" xr:uid="{247580A3-AFCA-41EC-AA4E-0F645848A1AF}"/>
    <cellStyle name="Note 10 4 2 5" xfId="3022" xr:uid="{00000000-0005-0000-0000-0000D10B0000}"/>
    <cellStyle name="Note 10 4 2 5 2" xfId="3023" xr:uid="{00000000-0005-0000-0000-0000D20B0000}"/>
    <cellStyle name="Note 10 4 2 5 2 2" xfId="9450" xr:uid="{CE8459D0-A6F0-4CEE-A801-3D94588FEA96}"/>
    <cellStyle name="Note 10 4 2 5 3" xfId="9449" xr:uid="{ACE33B30-AFF8-4FA7-995E-DC242639184C}"/>
    <cellStyle name="Note 10 4 2 6" xfId="3024" xr:uid="{00000000-0005-0000-0000-0000D30B0000}"/>
    <cellStyle name="Note 10 4 2 6 2" xfId="9451" xr:uid="{C7E00A34-863D-4D73-8F6F-7923B5A20100}"/>
    <cellStyle name="Note 10 4 2 7" xfId="9434" xr:uid="{2032314B-9484-439F-AD2F-6EFA69D30994}"/>
    <cellStyle name="Note 10 4 3" xfId="3025" xr:uid="{00000000-0005-0000-0000-0000D40B0000}"/>
    <cellStyle name="Note 10 4 3 2" xfId="3026" xr:uid="{00000000-0005-0000-0000-0000D50B0000}"/>
    <cellStyle name="Note 10 4 3 2 2" xfId="3027" xr:uid="{00000000-0005-0000-0000-0000D60B0000}"/>
    <cellStyle name="Note 10 4 3 2 2 2" xfId="3028" xr:uid="{00000000-0005-0000-0000-0000D70B0000}"/>
    <cellStyle name="Note 10 4 3 2 2 2 2" xfId="9455" xr:uid="{437FDE8A-2AE6-4F58-9D4E-7FEC21DBF59F}"/>
    <cellStyle name="Note 10 4 3 2 2 3" xfId="9454" xr:uid="{073256F6-860E-4562-BD2A-50A08D96D4B4}"/>
    <cellStyle name="Note 10 4 3 2 3" xfId="3029" xr:uid="{00000000-0005-0000-0000-0000D80B0000}"/>
    <cellStyle name="Note 10 4 3 2 3 2" xfId="9456" xr:uid="{529B6640-B3B8-4FCC-B4A4-A7E748C9AE46}"/>
    <cellStyle name="Note 10 4 3 2 4" xfId="9453" xr:uid="{34CBC913-8D56-4555-A754-6B710DFF0E75}"/>
    <cellStyle name="Note 10 4 3 3" xfId="3030" xr:uid="{00000000-0005-0000-0000-0000D90B0000}"/>
    <cellStyle name="Note 10 4 3 3 2" xfId="3031" xr:uid="{00000000-0005-0000-0000-0000DA0B0000}"/>
    <cellStyle name="Note 10 4 3 3 2 2" xfId="9458" xr:uid="{AE7FC0DD-5019-4D53-845D-D1D8770EC72B}"/>
    <cellStyle name="Note 10 4 3 3 3" xfId="9457" xr:uid="{3BC9A718-381D-4E56-9B46-562BC15A8E98}"/>
    <cellStyle name="Note 10 4 3 4" xfId="3032" xr:uid="{00000000-0005-0000-0000-0000DB0B0000}"/>
    <cellStyle name="Note 10 4 3 4 2" xfId="9459" xr:uid="{08BB9F03-3419-4011-AD37-838303D61D63}"/>
    <cellStyle name="Note 10 4 3 5" xfId="9452" xr:uid="{C419185B-F54E-463B-A036-AAA53D939067}"/>
    <cellStyle name="Note 10 4 4" xfId="3033" xr:uid="{00000000-0005-0000-0000-0000DC0B0000}"/>
    <cellStyle name="Note 10 4 4 2" xfId="3034" xr:uid="{00000000-0005-0000-0000-0000DD0B0000}"/>
    <cellStyle name="Note 10 4 4 2 2" xfId="3035" xr:uid="{00000000-0005-0000-0000-0000DE0B0000}"/>
    <cellStyle name="Note 10 4 4 2 2 2" xfId="9462" xr:uid="{7E05E77E-DDD4-47D5-ADA0-CC3AD501F9B6}"/>
    <cellStyle name="Note 10 4 4 2 3" xfId="9461" xr:uid="{07A9A7C1-8E4B-4EBF-B911-544985308611}"/>
    <cellStyle name="Note 10 4 4 3" xfId="3036" xr:uid="{00000000-0005-0000-0000-0000DF0B0000}"/>
    <cellStyle name="Note 10 4 4 3 2" xfId="9463" xr:uid="{74BE871E-1864-4E8D-A086-8A30E179E9FE}"/>
    <cellStyle name="Note 10 4 4 4" xfId="9460" xr:uid="{E2393BB5-9F05-48EA-8CA0-8DF87C7F96EF}"/>
    <cellStyle name="Note 10 4 5" xfId="3037" xr:uid="{00000000-0005-0000-0000-0000E00B0000}"/>
    <cellStyle name="Note 10 4 5 2" xfId="3038" xr:uid="{00000000-0005-0000-0000-0000E10B0000}"/>
    <cellStyle name="Note 10 4 5 2 2" xfId="9465" xr:uid="{EA1E864A-8CCD-4A52-B77F-B0745A80A5A4}"/>
    <cellStyle name="Note 10 4 5 3" xfId="9464" xr:uid="{EC4279C4-6EC1-4433-BDDE-B9427FC97E29}"/>
    <cellStyle name="Note 10 4 6" xfId="3039" xr:uid="{00000000-0005-0000-0000-0000E20B0000}"/>
    <cellStyle name="Note 10 4 6 2" xfId="9466" xr:uid="{A6AB712F-3927-4350-97A5-2077269B52BB}"/>
    <cellStyle name="Note 10 4 7" xfId="9433" xr:uid="{DE29D417-FFF6-43C0-BAFC-9A2DE70452E8}"/>
    <cellStyle name="Note 10 5" xfId="3040" xr:uid="{00000000-0005-0000-0000-0000E30B0000}"/>
    <cellStyle name="Note 10 5 2" xfId="3041" xr:uid="{00000000-0005-0000-0000-0000E40B0000}"/>
    <cellStyle name="Note 10 5 2 2" xfId="3042" xr:uid="{00000000-0005-0000-0000-0000E50B0000}"/>
    <cellStyle name="Note 10 5 2 2 2" xfId="3043" xr:uid="{00000000-0005-0000-0000-0000E60B0000}"/>
    <cellStyle name="Note 10 5 2 2 2 2" xfId="3044" xr:uid="{00000000-0005-0000-0000-0000E70B0000}"/>
    <cellStyle name="Note 10 5 2 2 2 2 2" xfId="3045" xr:uid="{00000000-0005-0000-0000-0000E80B0000}"/>
    <cellStyle name="Note 10 5 2 2 2 2 2 2" xfId="9472" xr:uid="{42CD4C8F-8B42-4F06-965D-B258949D9E50}"/>
    <cellStyle name="Note 10 5 2 2 2 2 3" xfId="9471" xr:uid="{3E15BA52-4D6D-455D-AD57-DC04686EE1CF}"/>
    <cellStyle name="Note 10 5 2 2 2 3" xfId="3046" xr:uid="{00000000-0005-0000-0000-0000E90B0000}"/>
    <cellStyle name="Note 10 5 2 2 2 3 2" xfId="9473" xr:uid="{89A0BBFC-8333-490D-8D26-019F9AC1888B}"/>
    <cellStyle name="Note 10 5 2 2 2 4" xfId="9470" xr:uid="{365685B4-00FE-4A5E-84DE-E97DF682A88B}"/>
    <cellStyle name="Note 10 5 2 2 3" xfId="3047" xr:uid="{00000000-0005-0000-0000-0000EA0B0000}"/>
    <cellStyle name="Note 10 5 2 2 3 2" xfId="3048" xr:uid="{00000000-0005-0000-0000-0000EB0B0000}"/>
    <cellStyle name="Note 10 5 2 2 3 2 2" xfId="9475" xr:uid="{3D5370A2-0A9E-4D70-A5F3-1DBFFAEBDAFD}"/>
    <cellStyle name="Note 10 5 2 2 3 3" xfId="9474" xr:uid="{E8442A9F-05FC-4A12-BEB8-AEEDD26D6A97}"/>
    <cellStyle name="Note 10 5 2 2 4" xfId="3049" xr:uid="{00000000-0005-0000-0000-0000EC0B0000}"/>
    <cellStyle name="Note 10 5 2 2 4 2" xfId="9476" xr:uid="{96E7C4C1-8C4E-4EBF-8ED6-7C83EB3160AC}"/>
    <cellStyle name="Note 10 5 2 2 5" xfId="9469" xr:uid="{123F8BC9-4B91-4BB3-9C6C-06E86DF2FED6}"/>
    <cellStyle name="Note 10 5 2 3" xfId="3050" xr:uid="{00000000-0005-0000-0000-0000ED0B0000}"/>
    <cellStyle name="Note 10 5 2 3 2" xfId="3051" xr:uid="{00000000-0005-0000-0000-0000EE0B0000}"/>
    <cellStyle name="Note 10 5 2 3 2 2" xfId="3052" xr:uid="{00000000-0005-0000-0000-0000EF0B0000}"/>
    <cellStyle name="Note 10 5 2 3 2 2 2" xfId="9479" xr:uid="{26EF2AC7-C10A-44D5-AD1B-BE336C52770F}"/>
    <cellStyle name="Note 10 5 2 3 2 3" xfId="9478" xr:uid="{31396F1A-B70E-458A-B950-256432160D2C}"/>
    <cellStyle name="Note 10 5 2 3 3" xfId="3053" xr:uid="{00000000-0005-0000-0000-0000F00B0000}"/>
    <cellStyle name="Note 10 5 2 3 3 2" xfId="9480" xr:uid="{F5D05ABE-E997-4548-AEC0-A1D96C369988}"/>
    <cellStyle name="Note 10 5 2 3 4" xfId="9477" xr:uid="{AA603BD7-6315-4BC8-A5A1-01E0C6979D72}"/>
    <cellStyle name="Note 10 5 2 4" xfId="3054" xr:uid="{00000000-0005-0000-0000-0000F10B0000}"/>
    <cellStyle name="Note 10 5 2 4 2" xfId="3055" xr:uid="{00000000-0005-0000-0000-0000F20B0000}"/>
    <cellStyle name="Note 10 5 2 4 2 2" xfId="9482" xr:uid="{E0EDB300-CF52-4F9A-BBAD-CB80624F82C0}"/>
    <cellStyle name="Note 10 5 2 4 3" xfId="9481" xr:uid="{20654084-5469-48D3-9F6A-9EB3038AABE1}"/>
    <cellStyle name="Note 10 5 2 5" xfId="3056" xr:uid="{00000000-0005-0000-0000-0000F30B0000}"/>
    <cellStyle name="Note 10 5 2 5 2" xfId="3057" xr:uid="{00000000-0005-0000-0000-0000F40B0000}"/>
    <cellStyle name="Note 10 5 2 5 2 2" xfId="9484" xr:uid="{0248A910-48D6-4CEC-8CEF-9B47BB07FF0A}"/>
    <cellStyle name="Note 10 5 2 5 3" xfId="9483" xr:uid="{88601D7B-260E-496C-8971-364952D25748}"/>
    <cellStyle name="Note 10 5 2 6" xfId="3058" xr:uid="{00000000-0005-0000-0000-0000F50B0000}"/>
    <cellStyle name="Note 10 5 2 6 2" xfId="9485" xr:uid="{4DFB4F08-0693-4442-B17E-AA3D2C1D7769}"/>
    <cellStyle name="Note 10 5 2 7" xfId="9468" xr:uid="{F2825FFA-7922-442B-B17A-DAAD83AB1A05}"/>
    <cellStyle name="Note 10 5 3" xfId="3059" xr:uid="{00000000-0005-0000-0000-0000F60B0000}"/>
    <cellStyle name="Note 10 5 3 2" xfId="3060" xr:uid="{00000000-0005-0000-0000-0000F70B0000}"/>
    <cellStyle name="Note 10 5 3 2 2" xfId="3061" xr:uid="{00000000-0005-0000-0000-0000F80B0000}"/>
    <cellStyle name="Note 10 5 3 2 2 2" xfId="3062" xr:uid="{00000000-0005-0000-0000-0000F90B0000}"/>
    <cellStyle name="Note 10 5 3 2 2 2 2" xfId="9489" xr:uid="{63270E1F-1828-49F9-A6F3-F2D82BE9D987}"/>
    <cellStyle name="Note 10 5 3 2 2 3" xfId="9488" xr:uid="{D3C30311-DA82-4CD2-B6D6-1697BE55855A}"/>
    <cellStyle name="Note 10 5 3 2 3" xfId="3063" xr:uid="{00000000-0005-0000-0000-0000FA0B0000}"/>
    <cellStyle name="Note 10 5 3 2 3 2" xfId="9490" xr:uid="{463B1E8E-5C09-4418-9432-FDBE943F04C1}"/>
    <cellStyle name="Note 10 5 3 2 4" xfId="9487" xr:uid="{0125CD93-2CD9-47C3-AF01-0E540DF8DF54}"/>
    <cellStyle name="Note 10 5 3 3" xfId="3064" xr:uid="{00000000-0005-0000-0000-0000FB0B0000}"/>
    <cellStyle name="Note 10 5 3 3 2" xfId="3065" xr:uid="{00000000-0005-0000-0000-0000FC0B0000}"/>
    <cellStyle name="Note 10 5 3 3 2 2" xfId="9492" xr:uid="{64A86217-C3C0-4CAB-8647-C73052F29614}"/>
    <cellStyle name="Note 10 5 3 3 3" xfId="9491" xr:uid="{E863DF67-46A4-4574-9C5C-2578CD7E7931}"/>
    <cellStyle name="Note 10 5 3 4" xfId="3066" xr:uid="{00000000-0005-0000-0000-0000FD0B0000}"/>
    <cellStyle name="Note 10 5 3 4 2" xfId="9493" xr:uid="{1875A01E-282E-4B74-85DE-89F41C1A1F6F}"/>
    <cellStyle name="Note 10 5 3 5" xfId="9486" xr:uid="{FFD0360B-80A7-45A7-8300-0E94BEA25896}"/>
    <cellStyle name="Note 10 5 4" xfId="3067" xr:uid="{00000000-0005-0000-0000-0000FE0B0000}"/>
    <cellStyle name="Note 10 5 4 2" xfId="3068" xr:uid="{00000000-0005-0000-0000-0000FF0B0000}"/>
    <cellStyle name="Note 10 5 4 2 2" xfId="3069" xr:uid="{00000000-0005-0000-0000-0000000C0000}"/>
    <cellStyle name="Note 10 5 4 2 2 2" xfId="9496" xr:uid="{6FD4B8EE-065F-49DC-9DB3-318F4B7F4617}"/>
    <cellStyle name="Note 10 5 4 2 3" xfId="9495" xr:uid="{A29A274D-503D-462C-A1FF-C555EFFCB02C}"/>
    <cellStyle name="Note 10 5 4 3" xfId="3070" xr:uid="{00000000-0005-0000-0000-0000010C0000}"/>
    <cellStyle name="Note 10 5 4 3 2" xfId="9497" xr:uid="{76A01829-15F5-4703-A439-D20D81934D45}"/>
    <cellStyle name="Note 10 5 4 4" xfId="9494" xr:uid="{8E4C24AB-5BCD-40B9-8C8B-F07EDF48F770}"/>
    <cellStyle name="Note 10 5 5" xfId="3071" xr:uid="{00000000-0005-0000-0000-0000020C0000}"/>
    <cellStyle name="Note 10 5 5 2" xfId="3072" xr:uid="{00000000-0005-0000-0000-0000030C0000}"/>
    <cellStyle name="Note 10 5 5 2 2" xfId="9499" xr:uid="{718FEE7A-6366-4F9D-9CF1-BF2623D1A93A}"/>
    <cellStyle name="Note 10 5 5 3" xfId="9498" xr:uid="{AA99D788-0F8B-4E1A-BF3A-7180B260B81D}"/>
    <cellStyle name="Note 10 5 6" xfId="3073" xr:uid="{00000000-0005-0000-0000-0000040C0000}"/>
    <cellStyle name="Note 10 5 6 2" xfId="9500" xr:uid="{0A895AF2-B4CB-411C-B128-E9A547A1CF00}"/>
    <cellStyle name="Note 10 5 7" xfId="9467" xr:uid="{48DC92DF-13B9-4C69-AA03-E2C916786222}"/>
    <cellStyle name="Note 10 6" xfId="3074" xr:uid="{00000000-0005-0000-0000-0000050C0000}"/>
    <cellStyle name="Note 10 6 2" xfId="3075" xr:uid="{00000000-0005-0000-0000-0000060C0000}"/>
    <cellStyle name="Note 10 6 2 2" xfId="3076" xr:uid="{00000000-0005-0000-0000-0000070C0000}"/>
    <cellStyle name="Note 10 6 2 2 2" xfId="3077" xr:uid="{00000000-0005-0000-0000-0000080C0000}"/>
    <cellStyle name="Note 10 6 2 2 2 2" xfId="3078" xr:uid="{00000000-0005-0000-0000-0000090C0000}"/>
    <cellStyle name="Note 10 6 2 2 2 2 2" xfId="3079" xr:uid="{00000000-0005-0000-0000-00000A0C0000}"/>
    <cellStyle name="Note 10 6 2 2 2 2 2 2" xfId="9506" xr:uid="{AF88C75F-512B-45E7-A818-D75A00F6B6BB}"/>
    <cellStyle name="Note 10 6 2 2 2 2 3" xfId="9505" xr:uid="{CF5FFE57-D32A-4C0E-B145-767D4F8CF14D}"/>
    <cellStyle name="Note 10 6 2 2 2 3" xfId="3080" xr:uid="{00000000-0005-0000-0000-00000B0C0000}"/>
    <cellStyle name="Note 10 6 2 2 2 3 2" xfId="9507" xr:uid="{896812E9-1C20-489A-8E6C-9D8356337ECE}"/>
    <cellStyle name="Note 10 6 2 2 2 4" xfId="9504" xr:uid="{D7A587CA-09A6-419D-A3C7-4018C9AD6538}"/>
    <cellStyle name="Note 10 6 2 2 3" xfId="3081" xr:uid="{00000000-0005-0000-0000-00000C0C0000}"/>
    <cellStyle name="Note 10 6 2 2 3 2" xfId="3082" xr:uid="{00000000-0005-0000-0000-00000D0C0000}"/>
    <cellStyle name="Note 10 6 2 2 3 2 2" xfId="9509" xr:uid="{3BEC5066-99C3-4F76-BBD8-BD47D8A5F653}"/>
    <cellStyle name="Note 10 6 2 2 3 3" xfId="9508" xr:uid="{243359D8-4F58-4523-B78A-20D279DBCC42}"/>
    <cellStyle name="Note 10 6 2 2 4" xfId="3083" xr:uid="{00000000-0005-0000-0000-00000E0C0000}"/>
    <cellStyle name="Note 10 6 2 2 4 2" xfId="9510" xr:uid="{DA96DD8A-8A11-47C1-9311-C0762D83F058}"/>
    <cellStyle name="Note 10 6 2 2 5" xfId="9503" xr:uid="{C96A112D-6328-479A-91BE-553405497701}"/>
    <cellStyle name="Note 10 6 2 3" xfId="3084" xr:uid="{00000000-0005-0000-0000-00000F0C0000}"/>
    <cellStyle name="Note 10 6 2 3 2" xfId="3085" xr:uid="{00000000-0005-0000-0000-0000100C0000}"/>
    <cellStyle name="Note 10 6 2 3 2 2" xfId="3086" xr:uid="{00000000-0005-0000-0000-0000110C0000}"/>
    <cellStyle name="Note 10 6 2 3 2 2 2" xfId="9513" xr:uid="{0FB5F348-3144-4CC0-98D0-C00189C9D43C}"/>
    <cellStyle name="Note 10 6 2 3 2 3" xfId="9512" xr:uid="{C629F7DB-4202-4004-A67B-C9524B21631B}"/>
    <cellStyle name="Note 10 6 2 3 3" xfId="3087" xr:uid="{00000000-0005-0000-0000-0000120C0000}"/>
    <cellStyle name="Note 10 6 2 3 3 2" xfId="9514" xr:uid="{8CF6A145-10A9-494A-AF5D-B0C86567A055}"/>
    <cellStyle name="Note 10 6 2 3 4" xfId="9511" xr:uid="{40CA71CF-C6FF-4E68-B499-2FA197660421}"/>
    <cellStyle name="Note 10 6 2 4" xfId="3088" xr:uid="{00000000-0005-0000-0000-0000130C0000}"/>
    <cellStyle name="Note 10 6 2 4 2" xfId="3089" xr:uid="{00000000-0005-0000-0000-0000140C0000}"/>
    <cellStyle name="Note 10 6 2 4 2 2" xfId="9516" xr:uid="{CB692E6E-0234-4739-B91A-6E23D828B4F2}"/>
    <cellStyle name="Note 10 6 2 4 3" xfId="9515" xr:uid="{2BC07851-FACD-40D8-995A-501CEBB4E44C}"/>
    <cellStyle name="Note 10 6 2 5" xfId="3090" xr:uid="{00000000-0005-0000-0000-0000150C0000}"/>
    <cellStyle name="Note 10 6 2 5 2" xfId="3091" xr:uid="{00000000-0005-0000-0000-0000160C0000}"/>
    <cellStyle name="Note 10 6 2 5 2 2" xfId="9518" xr:uid="{EEC6328F-2874-4EB2-99AE-B40DC4A8320A}"/>
    <cellStyle name="Note 10 6 2 5 3" xfId="9517" xr:uid="{66283964-D7EB-45B9-83B5-5D34F3A8F7AE}"/>
    <cellStyle name="Note 10 6 2 6" xfId="3092" xr:uid="{00000000-0005-0000-0000-0000170C0000}"/>
    <cellStyle name="Note 10 6 2 6 2" xfId="9519" xr:uid="{D757CC73-BEDD-4AB1-8B54-DD9A0ED1EEF3}"/>
    <cellStyle name="Note 10 6 2 7" xfId="9502" xr:uid="{D78A8FB3-3C28-4B0F-922C-1D6EB9B9A3CB}"/>
    <cellStyle name="Note 10 6 3" xfId="3093" xr:uid="{00000000-0005-0000-0000-0000180C0000}"/>
    <cellStyle name="Note 10 6 3 2" xfId="3094" xr:uid="{00000000-0005-0000-0000-0000190C0000}"/>
    <cellStyle name="Note 10 6 3 2 2" xfId="3095" xr:uid="{00000000-0005-0000-0000-00001A0C0000}"/>
    <cellStyle name="Note 10 6 3 2 2 2" xfId="3096" xr:uid="{00000000-0005-0000-0000-00001B0C0000}"/>
    <cellStyle name="Note 10 6 3 2 2 2 2" xfId="9523" xr:uid="{F71264F4-4799-4EE5-9ADF-4273CA6F3736}"/>
    <cellStyle name="Note 10 6 3 2 2 3" xfId="9522" xr:uid="{468DB08B-DF3D-4F98-99D2-963AA120D027}"/>
    <cellStyle name="Note 10 6 3 2 3" xfId="3097" xr:uid="{00000000-0005-0000-0000-00001C0C0000}"/>
    <cellStyle name="Note 10 6 3 2 3 2" xfId="9524" xr:uid="{B2494B32-ED66-47FC-A10B-EACA61A58609}"/>
    <cellStyle name="Note 10 6 3 2 4" xfId="9521" xr:uid="{11CA21FE-527B-494C-8BDE-AD2E31774953}"/>
    <cellStyle name="Note 10 6 3 3" xfId="3098" xr:uid="{00000000-0005-0000-0000-00001D0C0000}"/>
    <cellStyle name="Note 10 6 3 3 2" xfId="3099" xr:uid="{00000000-0005-0000-0000-00001E0C0000}"/>
    <cellStyle name="Note 10 6 3 3 2 2" xfId="9526" xr:uid="{6FBE0407-2EFE-4436-821B-8F8A790A0534}"/>
    <cellStyle name="Note 10 6 3 3 3" xfId="9525" xr:uid="{412828BF-F066-4485-8FBE-4548C794A9D5}"/>
    <cellStyle name="Note 10 6 3 4" xfId="3100" xr:uid="{00000000-0005-0000-0000-00001F0C0000}"/>
    <cellStyle name="Note 10 6 3 4 2" xfId="9527" xr:uid="{764D2033-5571-4B54-9DF0-B7CC40C3D52F}"/>
    <cellStyle name="Note 10 6 3 5" xfId="9520" xr:uid="{26EE1789-2CAA-4064-B78C-EEABD27D65E9}"/>
    <cellStyle name="Note 10 6 4" xfId="3101" xr:uid="{00000000-0005-0000-0000-0000200C0000}"/>
    <cellStyle name="Note 10 6 4 2" xfId="3102" xr:uid="{00000000-0005-0000-0000-0000210C0000}"/>
    <cellStyle name="Note 10 6 4 2 2" xfId="3103" xr:uid="{00000000-0005-0000-0000-0000220C0000}"/>
    <cellStyle name="Note 10 6 4 2 2 2" xfId="9530" xr:uid="{D1886A4C-2A2D-4E42-8FFF-B40DEF648B1D}"/>
    <cellStyle name="Note 10 6 4 2 3" xfId="9529" xr:uid="{501140C1-72ED-4C1E-A1E9-AC8647C58591}"/>
    <cellStyle name="Note 10 6 4 3" xfId="3104" xr:uid="{00000000-0005-0000-0000-0000230C0000}"/>
    <cellStyle name="Note 10 6 4 3 2" xfId="9531" xr:uid="{ABF9A5E3-1540-4305-A599-1A7AEB04EE55}"/>
    <cellStyle name="Note 10 6 4 4" xfId="9528" xr:uid="{AF214703-7D07-4DC1-8611-147DEF898B2F}"/>
    <cellStyle name="Note 10 6 5" xfId="3105" xr:uid="{00000000-0005-0000-0000-0000240C0000}"/>
    <cellStyle name="Note 10 6 5 2" xfId="3106" xr:uid="{00000000-0005-0000-0000-0000250C0000}"/>
    <cellStyle name="Note 10 6 5 2 2" xfId="9533" xr:uid="{68B74B6F-1BA9-4272-8ED3-4EA75C56DA7E}"/>
    <cellStyle name="Note 10 6 5 3" xfId="9532" xr:uid="{3CFD42A7-1912-4AF8-A90E-02310C760DBD}"/>
    <cellStyle name="Note 10 6 6" xfId="3107" xr:uid="{00000000-0005-0000-0000-0000260C0000}"/>
    <cellStyle name="Note 10 6 6 2" xfId="9534" xr:uid="{2B86303F-11B5-42FC-A317-EAC96EF59C1C}"/>
    <cellStyle name="Note 10 6 7" xfId="9501" xr:uid="{63DE6B69-73C1-4548-9753-284DEA911CD1}"/>
    <cellStyle name="Note 10 7" xfId="3108" xr:uid="{00000000-0005-0000-0000-0000270C0000}"/>
    <cellStyle name="Note 10 7 2" xfId="3109" xr:uid="{00000000-0005-0000-0000-0000280C0000}"/>
    <cellStyle name="Note 10 7 2 2" xfId="3110" xr:uid="{00000000-0005-0000-0000-0000290C0000}"/>
    <cellStyle name="Note 10 7 2 2 2" xfId="3111" xr:uid="{00000000-0005-0000-0000-00002A0C0000}"/>
    <cellStyle name="Note 10 7 2 2 2 2" xfId="3112" xr:uid="{00000000-0005-0000-0000-00002B0C0000}"/>
    <cellStyle name="Note 10 7 2 2 2 2 2" xfId="3113" xr:uid="{00000000-0005-0000-0000-00002C0C0000}"/>
    <cellStyle name="Note 10 7 2 2 2 2 2 2" xfId="9540" xr:uid="{E02EE1ED-7F58-4073-9B0A-187AB56466CB}"/>
    <cellStyle name="Note 10 7 2 2 2 2 3" xfId="9539" xr:uid="{41A1405A-6526-44E7-9546-ECFA5039ACED}"/>
    <cellStyle name="Note 10 7 2 2 2 3" xfId="3114" xr:uid="{00000000-0005-0000-0000-00002D0C0000}"/>
    <cellStyle name="Note 10 7 2 2 2 3 2" xfId="9541" xr:uid="{A04FEFEB-D495-4B94-8C35-A1F765AB7761}"/>
    <cellStyle name="Note 10 7 2 2 2 4" xfId="9538" xr:uid="{52F9723F-005E-4A4D-86B9-66CA30AC751E}"/>
    <cellStyle name="Note 10 7 2 2 3" xfId="3115" xr:uid="{00000000-0005-0000-0000-00002E0C0000}"/>
    <cellStyle name="Note 10 7 2 2 3 2" xfId="3116" xr:uid="{00000000-0005-0000-0000-00002F0C0000}"/>
    <cellStyle name="Note 10 7 2 2 3 2 2" xfId="9543" xr:uid="{83E163F7-1D09-40F4-8174-0E9D64AF530A}"/>
    <cellStyle name="Note 10 7 2 2 3 3" xfId="9542" xr:uid="{0B5C8577-1E02-4BF7-97D0-48401FC2C0D6}"/>
    <cellStyle name="Note 10 7 2 2 4" xfId="3117" xr:uid="{00000000-0005-0000-0000-0000300C0000}"/>
    <cellStyle name="Note 10 7 2 2 4 2" xfId="9544" xr:uid="{50ACA8DE-F63D-4743-B6D4-CFD76BCC96F3}"/>
    <cellStyle name="Note 10 7 2 2 5" xfId="9537" xr:uid="{B03C9B90-AF47-4CD1-A422-2232ECB7B56B}"/>
    <cellStyle name="Note 10 7 2 3" xfId="3118" xr:uid="{00000000-0005-0000-0000-0000310C0000}"/>
    <cellStyle name="Note 10 7 2 3 2" xfId="3119" xr:uid="{00000000-0005-0000-0000-0000320C0000}"/>
    <cellStyle name="Note 10 7 2 3 2 2" xfId="3120" xr:uid="{00000000-0005-0000-0000-0000330C0000}"/>
    <cellStyle name="Note 10 7 2 3 2 2 2" xfId="9547" xr:uid="{6F08AE18-5F88-4217-AAFF-26397F7C02A0}"/>
    <cellStyle name="Note 10 7 2 3 2 3" xfId="9546" xr:uid="{C13D1124-226E-4952-954D-A01DA67F8D35}"/>
    <cellStyle name="Note 10 7 2 3 3" xfId="3121" xr:uid="{00000000-0005-0000-0000-0000340C0000}"/>
    <cellStyle name="Note 10 7 2 3 3 2" xfId="9548" xr:uid="{33FB9F0D-27F7-4331-B75D-D18A8F9D4202}"/>
    <cellStyle name="Note 10 7 2 3 4" xfId="9545" xr:uid="{1B9B4E45-9A58-46A6-B921-77398AA82099}"/>
    <cellStyle name="Note 10 7 2 4" xfId="3122" xr:uid="{00000000-0005-0000-0000-0000350C0000}"/>
    <cellStyle name="Note 10 7 2 4 2" xfId="3123" xr:uid="{00000000-0005-0000-0000-0000360C0000}"/>
    <cellStyle name="Note 10 7 2 4 2 2" xfId="9550" xr:uid="{80C641EF-1D44-46EC-998A-A087F6C68B32}"/>
    <cellStyle name="Note 10 7 2 4 3" xfId="9549" xr:uid="{BEAFB4F6-EC7C-4770-B85B-489B8B93D875}"/>
    <cellStyle name="Note 10 7 2 5" xfId="3124" xr:uid="{00000000-0005-0000-0000-0000370C0000}"/>
    <cellStyle name="Note 10 7 2 5 2" xfId="3125" xr:uid="{00000000-0005-0000-0000-0000380C0000}"/>
    <cellStyle name="Note 10 7 2 5 2 2" xfId="9552" xr:uid="{85BB127C-E7D6-47F5-815D-1DFB700FA62A}"/>
    <cellStyle name="Note 10 7 2 5 3" xfId="9551" xr:uid="{1FD26021-A8B4-43F0-B763-C22AB9237906}"/>
    <cellStyle name="Note 10 7 2 6" xfId="3126" xr:uid="{00000000-0005-0000-0000-0000390C0000}"/>
    <cellStyle name="Note 10 7 2 6 2" xfId="9553" xr:uid="{BD867737-0969-42EF-A1FE-5E8EEF1E4FDC}"/>
    <cellStyle name="Note 10 7 2 7" xfId="9536" xr:uid="{6FE40AA6-F130-46DC-BCAB-1460CA1921DD}"/>
    <cellStyle name="Note 10 7 3" xfId="3127" xr:uid="{00000000-0005-0000-0000-00003A0C0000}"/>
    <cellStyle name="Note 10 7 3 2" xfId="3128" xr:uid="{00000000-0005-0000-0000-00003B0C0000}"/>
    <cellStyle name="Note 10 7 3 2 2" xfId="3129" xr:uid="{00000000-0005-0000-0000-00003C0C0000}"/>
    <cellStyle name="Note 10 7 3 2 2 2" xfId="3130" xr:uid="{00000000-0005-0000-0000-00003D0C0000}"/>
    <cellStyle name="Note 10 7 3 2 2 2 2" xfId="9557" xr:uid="{9EC83208-F5A3-488B-A323-3A866B70B3EC}"/>
    <cellStyle name="Note 10 7 3 2 2 3" xfId="9556" xr:uid="{0E9E5C9C-C7DE-438F-987B-34C85D02BD4F}"/>
    <cellStyle name="Note 10 7 3 2 3" xfId="3131" xr:uid="{00000000-0005-0000-0000-00003E0C0000}"/>
    <cellStyle name="Note 10 7 3 2 3 2" xfId="9558" xr:uid="{E746A153-1B80-45E9-A856-2E112EC8DA42}"/>
    <cellStyle name="Note 10 7 3 2 4" xfId="9555" xr:uid="{C0BE8EAF-FB02-49B6-A825-689EE9B2749B}"/>
    <cellStyle name="Note 10 7 3 3" xfId="3132" xr:uid="{00000000-0005-0000-0000-00003F0C0000}"/>
    <cellStyle name="Note 10 7 3 3 2" xfId="3133" xr:uid="{00000000-0005-0000-0000-0000400C0000}"/>
    <cellStyle name="Note 10 7 3 3 2 2" xfId="9560" xr:uid="{2EA66050-242D-4AC3-9778-28E5CBCC84BC}"/>
    <cellStyle name="Note 10 7 3 3 3" xfId="9559" xr:uid="{411082D9-5B6E-4B21-8740-F2F634DB84EB}"/>
    <cellStyle name="Note 10 7 3 4" xfId="3134" xr:uid="{00000000-0005-0000-0000-0000410C0000}"/>
    <cellStyle name="Note 10 7 3 4 2" xfId="9561" xr:uid="{29DE1C40-BB35-45B1-B43D-A604A27E327F}"/>
    <cellStyle name="Note 10 7 3 5" xfId="9554" xr:uid="{8A2F98CC-C6B9-44D5-AB97-07022D9F8D4A}"/>
    <cellStyle name="Note 10 7 4" xfId="3135" xr:uid="{00000000-0005-0000-0000-0000420C0000}"/>
    <cellStyle name="Note 10 7 4 2" xfId="3136" xr:uid="{00000000-0005-0000-0000-0000430C0000}"/>
    <cellStyle name="Note 10 7 4 2 2" xfId="3137" xr:uid="{00000000-0005-0000-0000-0000440C0000}"/>
    <cellStyle name="Note 10 7 4 2 2 2" xfId="9564" xr:uid="{AC9285B2-E1F9-4E46-AF3D-945D811D5337}"/>
    <cellStyle name="Note 10 7 4 2 3" xfId="9563" xr:uid="{6D8CBD7C-1B98-4F4D-BA8C-7174DE0B34AE}"/>
    <cellStyle name="Note 10 7 4 3" xfId="3138" xr:uid="{00000000-0005-0000-0000-0000450C0000}"/>
    <cellStyle name="Note 10 7 4 3 2" xfId="9565" xr:uid="{E058C1E2-B6D5-4CB6-9ED8-EF31436F32BB}"/>
    <cellStyle name="Note 10 7 4 4" xfId="9562" xr:uid="{BFECB35A-9EEA-4BDD-A902-EDE67406DF32}"/>
    <cellStyle name="Note 10 7 5" xfId="3139" xr:uid="{00000000-0005-0000-0000-0000460C0000}"/>
    <cellStyle name="Note 10 7 5 2" xfId="3140" xr:uid="{00000000-0005-0000-0000-0000470C0000}"/>
    <cellStyle name="Note 10 7 5 2 2" xfId="9567" xr:uid="{20F44869-5EFB-4783-8222-F5713362E631}"/>
    <cellStyle name="Note 10 7 5 3" xfId="9566" xr:uid="{BB3B9510-E465-4DA9-AA83-BEF24B7D2EB6}"/>
    <cellStyle name="Note 10 7 6" xfId="3141" xr:uid="{00000000-0005-0000-0000-0000480C0000}"/>
    <cellStyle name="Note 10 7 6 2" xfId="9568" xr:uid="{FCBA5720-0360-4BCB-8647-FACC30A76DBB}"/>
    <cellStyle name="Note 10 7 7" xfId="9535" xr:uid="{3134CD6C-F0D2-4748-A549-153926B1ECA1}"/>
    <cellStyle name="Note 11 2" xfId="3142" xr:uid="{00000000-0005-0000-0000-0000490C0000}"/>
    <cellStyle name="Note 11 2 2" xfId="3143" xr:uid="{00000000-0005-0000-0000-00004A0C0000}"/>
    <cellStyle name="Note 11 2 2 2" xfId="3144" xr:uid="{00000000-0005-0000-0000-00004B0C0000}"/>
    <cellStyle name="Note 11 2 2 2 2" xfId="3145" xr:uid="{00000000-0005-0000-0000-00004C0C0000}"/>
    <cellStyle name="Note 11 2 2 2 2 2" xfId="3146" xr:uid="{00000000-0005-0000-0000-00004D0C0000}"/>
    <cellStyle name="Note 11 2 2 2 2 2 2" xfId="3147" xr:uid="{00000000-0005-0000-0000-00004E0C0000}"/>
    <cellStyle name="Note 11 2 2 2 2 2 2 2" xfId="9574" xr:uid="{EA572A02-ABF2-4F14-B4FD-3FA9D863583A}"/>
    <cellStyle name="Note 11 2 2 2 2 2 3" xfId="9573" xr:uid="{C6EF17C5-9A09-4978-8E00-29644D1F62D9}"/>
    <cellStyle name="Note 11 2 2 2 2 3" xfId="3148" xr:uid="{00000000-0005-0000-0000-00004F0C0000}"/>
    <cellStyle name="Note 11 2 2 2 2 3 2" xfId="9575" xr:uid="{4A934108-8205-4FB2-A47C-EE987560B257}"/>
    <cellStyle name="Note 11 2 2 2 2 4" xfId="9572" xr:uid="{C185AFB3-B105-408F-92C4-D5991B42AEF1}"/>
    <cellStyle name="Note 11 2 2 2 3" xfId="3149" xr:uid="{00000000-0005-0000-0000-0000500C0000}"/>
    <cellStyle name="Note 11 2 2 2 3 2" xfId="3150" xr:uid="{00000000-0005-0000-0000-0000510C0000}"/>
    <cellStyle name="Note 11 2 2 2 3 2 2" xfId="9577" xr:uid="{50C13472-D754-462A-9655-011A8095B675}"/>
    <cellStyle name="Note 11 2 2 2 3 3" xfId="9576" xr:uid="{971C7991-032E-408B-98C8-A9BE59564072}"/>
    <cellStyle name="Note 11 2 2 2 4" xfId="3151" xr:uid="{00000000-0005-0000-0000-0000520C0000}"/>
    <cellStyle name="Note 11 2 2 2 4 2" xfId="9578" xr:uid="{9F2F9D6B-61D2-42A8-99BC-C7FAFECCA526}"/>
    <cellStyle name="Note 11 2 2 2 5" xfId="9571" xr:uid="{B532ECAF-027F-4A7D-A190-342C9B8F04B2}"/>
    <cellStyle name="Note 11 2 2 3" xfId="3152" xr:uid="{00000000-0005-0000-0000-0000530C0000}"/>
    <cellStyle name="Note 11 2 2 3 2" xfId="3153" xr:uid="{00000000-0005-0000-0000-0000540C0000}"/>
    <cellStyle name="Note 11 2 2 3 2 2" xfId="3154" xr:uid="{00000000-0005-0000-0000-0000550C0000}"/>
    <cellStyle name="Note 11 2 2 3 2 2 2" xfId="9581" xr:uid="{137611DD-1911-4ACE-9852-BD2896FC56C5}"/>
    <cellStyle name="Note 11 2 2 3 2 3" xfId="9580" xr:uid="{77B8FD8B-9DB2-4714-A6FC-EC7E23DDB27A}"/>
    <cellStyle name="Note 11 2 2 3 3" xfId="3155" xr:uid="{00000000-0005-0000-0000-0000560C0000}"/>
    <cellStyle name="Note 11 2 2 3 3 2" xfId="9582" xr:uid="{46B378EC-FCB7-4B8D-BAFA-EBBEF8B680C2}"/>
    <cellStyle name="Note 11 2 2 3 4" xfId="9579" xr:uid="{6B45B9EB-A481-4AD7-BD42-EB98B068EB6F}"/>
    <cellStyle name="Note 11 2 2 4" xfId="3156" xr:uid="{00000000-0005-0000-0000-0000570C0000}"/>
    <cellStyle name="Note 11 2 2 4 2" xfId="3157" xr:uid="{00000000-0005-0000-0000-0000580C0000}"/>
    <cellStyle name="Note 11 2 2 4 2 2" xfId="9584" xr:uid="{5F0EA28A-D43B-454E-A00B-CCB5B130EBB9}"/>
    <cellStyle name="Note 11 2 2 4 3" xfId="9583" xr:uid="{35DB20B4-4DCB-4D78-8A20-596E5CC0F5C9}"/>
    <cellStyle name="Note 11 2 2 5" xfId="3158" xr:uid="{00000000-0005-0000-0000-0000590C0000}"/>
    <cellStyle name="Note 11 2 2 5 2" xfId="3159" xr:uid="{00000000-0005-0000-0000-00005A0C0000}"/>
    <cellStyle name="Note 11 2 2 5 2 2" xfId="9586" xr:uid="{D9D65254-F857-4430-BD0C-76F87AF0CE06}"/>
    <cellStyle name="Note 11 2 2 5 3" xfId="9585" xr:uid="{04DA809F-E568-4F0B-864C-EC8949C75C97}"/>
    <cellStyle name="Note 11 2 2 6" xfId="3160" xr:uid="{00000000-0005-0000-0000-00005B0C0000}"/>
    <cellStyle name="Note 11 2 2 6 2" xfId="9587" xr:uid="{021D1857-ECDA-4412-89AC-53C538B5A0CD}"/>
    <cellStyle name="Note 11 2 2 7" xfId="9570" xr:uid="{0AED328E-DDCB-44AB-82BC-95C613341782}"/>
    <cellStyle name="Note 11 2 3" xfId="3161" xr:uid="{00000000-0005-0000-0000-00005C0C0000}"/>
    <cellStyle name="Note 11 2 3 2" xfId="3162" xr:uid="{00000000-0005-0000-0000-00005D0C0000}"/>
    <cellStyle name="Note 11 2 3 2 2" xfId="3163" xr:uid="{00000000-0005-0000-0000-00005E0C0000}"/>
    <cellStyle name="Note 11 2 3 2 2 2" xfId="3164" xr:uid="{00000000-0005-0000-0000-00005F0C0000}"/>
    <cellStyle name="Note 11 2 3 2 2 2 2" xfId="9591" xr:uid="{ED768B76-F76D-40D4-AA2F-C294B290ABAB}"/>
    <cellStyle name="Note 11 2 3 2 2 3" xfId="9590" xr:uid="{409A04A5-5B15-41D4-8C83-085218D0A73C}"/>
    <cellStyle name="Note 11 2 3 2 3" xfId="3165" xr:uid="{00000000-0005-0000-0000-0000600C0000}"/>
    <cellStyle name="Note 11 2 3 2 3 2" xfId="9592" xr:uid="{8FB1F520-DE89-4657-ABAF-80984FA9FEEE}"/>
    <cellStyle name="Note 11 2 3 2 4" xfId="9589" xr:uid="{01FA8EAB-8D4B-41DD-AF7E-293C5A6B6109}"/>
    <cellStyle name="Note 11 2 3 3" xfId="3166" xr:uid="{00000000-0005-0000-0000-0000610C0000}"/>
    <cellStyle name="Note 11 2 3 3 2" xfId="3167" xr:uid="{00000000-0005-0000-0000-0000620C0000}"/>
    <cellStyle name="Note 11 2 3 3 2 2" xfId="9594" xr:uid="{CC42DF98-A05B-48F5-9BF8-80592FC9DC9C}"/>
    <cellStyle name="Note 11 2 3 3 3" xfId="9593" xr:uid="{F5D4EAD4-6406-4CF1-9D40-4AA4F1A00A84}"/>
    <cellStyle name="Note 11 2 3 4" xfId="3168" xr:uid="{00000000-0005-0000-0000-0000630C0000}"/>
    <cellStyle name="Note 11 2 3 4 2" xfId="9595" xr:uid="{9C2D00AD-9C93-4382-A365-6E4E1F770030}"/>
    <cellStyle name="Note 11 2 3 5" xfId="9588" xr:uid="{8DF1A1C5-C20A-415E-9A54-8BD35673D3F5}"/>
    <cellStyle name="Note 11 2 4" xfId="3169" xr:uid="{00000000-0005-0000-0000-0000640C0000}"/>
    <cellStyle name="Note 11 2 4 2" xfId="3170" xr:uid="{00000000-0005-0000-0000-0000650C0000}"/>
    <cellStyle name="Note 11 2 4 2 2" xfId="3171" xr:uid="{00000000-0005-0000-0000-0000660C0000}"/>
    <cellStyle name="Note 11 2 4 2 2 2" xfId="9598" xr:uid="{C8125F15-9656-4060-A4FD-2AD5EE6F65A9}"/>
    <cellStyle name="Note 11 2 4 2 3" xfId="9597" xr:uid="{76FDC48F-1640-4BD0-94C9-2BE617272E93}"/>
    <cellStyle name="Note 11 2 4 3" xfId="3172" xr:uid="{00000000-0005-0000-0000-0000670C0000}"/>
    <cellStyle name="Note 11 2 4 3 2" xfId="9599" xr:uid="{5ED196F6-2466-4C56-9CDB-B6D3E7835C77}"/>
    <cellStyle name="Note 11 2 4 4" xfId="9596" xr:uid="{6EC90CDA-DBD7-4C68-AA32-DB230015BCC5}"/>
    <cellStyle name="Note 11 2 5" xfId="3173" xr:uid="{00000000-0005-0000-0000-0000680C0000}"/>
    <cellStyle name="Note 11 2 5 2" xfId="3174" xr:uid="{00000000-0005-0000-0000-0000690C0000}"/>
    <cellStyle name="Note 11 2 5 2 2" xfId="9601" xr:uid="{BD0B418C-A118-4C5D-BE62-0BF336BB28AB}"/>
    <cellStyle name="Note 11 2 5 3" xfId="9600" xr:uid="{A2C32647-6E92-4450-A6E0-12D5EC01467D}"/>
    <cellStyle name="Note 11 2 6" xfId="3175" xr:uid="{00000000-0005-0000-0000-00006A0C0000}"/>
    <cellStyle name="Note 11 2 6 2" xfId="9602" xr:uid="{5FE04001-A87B-4E76-A634-4614D008B3CA}"/>
    <cellStyle name="Note 11 2 7" xfId="9569" xr:uid="{7B5E4230-AE31-4015-AC58-B1D6AF275765}"/>
    <cellStyle name="Note 11 3" xfId="3176" xr:uid="{00000000-0005-0000-0000-00006B0C0000}"/>
    <cellStyle name="Note 11 3 2" xfId="3177" xr:uid="{00000000-0005-0000-0000-00006C0C0000}"/>
    <cellStyle name="Note 11 3 2 2" xfId="3178" xr:uid="{00000000-0005-0000-0000-00006D0C0000}"/>
    <cellStyle name="Note 11 3 2 2 2" xfId="3179" xr:uid="{00000000-0005-0000-0000-00006E0C0000}"/>
    <cellStyle name="Note 11 3 2 2 2 2" xfId="3180" xr:uid="{00000000-0005-0000-0000-00006F0C0000}"/>
    <cellStyle name="Note 11 3 2 2 2 2 2" xfId="3181" xr:uid="{00000000-0005-0000-0000-0000700C0000}"/>
    <cellStyle name="Note 11 3 2 2 2 2 2 2" xfId="9608" xr:uid="{4FC0BB17-FC45-4022-BCD8-096639C7D8A0}"/>
    <cellStyle name="Note 11 3 2 2 2 2 3" xfId="9607" xr:uid="{6CA31EA3-59A4-40B7-A9BE-062B00D5763E}"/>
    <cellStyle name="Note 11 3 2 2 2 3" xfId="3182" xr:uid="{00000000-0005-0000-0000-0000710C0000}"/>
    <cellStyle name="Note 11 3 2 2 2 3 2" xfId="9609" xr:uid="{E85DE917-B160-49A0-AFD8-C48D83D97162}"/>
    <cellStyle name="Note 11 3 2 2 2 4" xfId="9606" xr:uid="{6340B527-190A-4EB3-87A8-4EA59853AFA4}"/>
    <cellStyle name="Note 11 3 2 2 3" xfId="3183" xr:uid="{00000000-0005-0000-0000-0000720C0000}"/>
    <cellStyle name="Note 11 3 2 2 3 2" xfId="3184" xr:uid="{00000000-0005-0000-0000-0000730C0000}"/>
    <cellStyle name="Note 11 3 2 2 3 2 2" xfId="9611" xr:uid="{F362339F-709A-4FED-BD6B-FFD36E13D076}"/>
    <cellStyle name="Note 11 3 2 2 3 3" xfId="9610" xr:uid="{3168D483-D026-43AE-A682-C2343386E804}"/>
    <cellStyle name="Note 11 3 2 2 4" xfId="3185" xr:uid="{00000000-0005-0000-0000-0000740C0000}"/>
    <cellStyle name="Note 11 3 2 2 4 2" xfId="9612" xr:uid="{F976ACC7-2650-4994-B61C-6E838926E522}"/>
    <cellStyle name="Note 11 3 2 2 5" xfId="9605" xr:uid="{B2716BF6-EB98-478A-B670-8D94E57468C5}"/>
    <cellStyle name="Note 11 3 2 3" xfId="3186" xr:uid="{00000000-0005-0000-0000-0000750C0000}"/>
    <cellStyle name="Note 11 3 2 3 2" xfId="3187" xr:uid="{00000000-0005-0000-0000-0000760C0000}"/>
    <cellStyle name="Note 11 3 2 3 2 2" xfId="3188" xr:uid="{00000000-0005-0000-0000-0000770C0000}"/>
    <cellStyle name="Note 11 3 2 3 2 2 2" xfId="9615" xr:uid="{D8FF0DDD-CD84-42ED-B476-B6B70F8673FA}"/>
    <cellStyle name="Note 11 3 2 3 2 3" xfId="9614" xr:uid="{E40CC051-4BCC-41D2-A33A-5669C2545E37}"/>
    <cellStyle name="Note 11 3 2 3 3" xfId="3189" xr:uid="{00000000-0005-0000-0000-0000780C0000}"/>
    <cellStyle name="Note 11 3 2 3 3 2" xfId="9616" xr:uid="{5F4FCEAF-180C-4953-A00B-E8147B068D0F}"/>
    <cellStyle name="Note 11 3 2 3 4" xfId="9613" xr:uid="{A1754576-0FE9-4B0B-897D-03A920204D02}"/>
    <cellStyle name="Note 11 3 2 4" xfId="3190" xr:uid="{00000000-0005-0000-0000-0000790C0000}"/>
    <cellStyle name="Note 11 3 2 4 2" xfId="3191" xr:uid="{00000000-0005-0000-0000-00007A0C0000}"/>
    <cellStyle name="Note 11 3 2 4 2 2" xfId="9618" xr:uid="{0361B9BB-D181-4481-90CF-3A302C7A75ED}"/>
    <cellStyle name="Note 11 3 2 4 3" xfId="9617" xr:uid="{28DB974D-6650-4293-A8EB-FE771CEC28B3}"/>
    <cellStyle name="Note 11 3 2 5" xfId="3192" xr:uid="{00000000-0005-0000-0000-00007B0C0000}"/>
    <cellStyle name="Note 11 3 2 5 2" xfId="3193" xr:uid="{00000000-0005-0000-0000-00007C0C0000}"/>
    <cellStyle name="Note 11 3 2 5 2 2" xfId="9620" xr:uid="{62E8C012-D99C-4E15-B67E-E3BC7B4F2D6F}"/>
    <cellStyle name="Note 11 3 2 5 3" xfId="9619" xr:uid="{49BFBB54-AC35-48C8-9F3D-946B30A449B0}"/>
    <cellStyle name="Note 11 3 2 6" xfId="3194" xr:uid="{00000000-0005-0000-0000-00007D0C0000}"/>
    <cellStyle name="Note 11 3 2 6 2" xfId="9621" xr:uid="{4517E9BA-9296-4913-BC78-AD74F0CC937D}"/>
    <cellStyle name="Note 11 3 2 7" xfId="9604" xr:uid="{F4A6AC17-2723-4B3C-8485-7213F6FBD497}"/>
    <cellStyle name="Note 11 3 3" xfId="3195" xr:uid="{00000000-0005-0000-0000-00007E0C0000}"/>
    <cellStyle name="Note 11 3 3 2" xfId="3196" xr:uid="{00000000-0005-0000-0000-00007F0C0000}"/>
    <cellStyle name="Note 11 3 3 2 2" xfId="3197" xr:uid="{00000000-0005-0000-0000-0000800C0000}"/>
    <cellStyle name="Note 11 3 3 2 2 2" xfId="3198" xr:uid="{00000000-0005-0000-0000-0000810C0000}"/>
    <cellStyle name="Note 11 3 3 2 2 2 2" xfId="9625" xr:uid="{518515E8-27F7-4F47-8550-37CCB7058DBC}"/>
    <cellStyle name="Note 11 3 3 2 2 3" xfId="9624" xr:uid="{7095D6AE-7535-4D78-9345-4974262D5C69}"/>
    <cellStyle name="Note 11 3 3 2 3" xfId="3199" xr:uid="{00000000-0005-0000-0000-0000820C0000}"/>
    <cellStyle name="Note 11 3 3 2 3 2" xfId="9626" xr:uid="{8D18D6EB-C9B1-4BFE-A156-1D21A6594976}"/>
    <cellStyle name="Note 11 3 3 2 4" xfId="9623" xr:uid="{F7B877EF-5423-44A1-A66D-C36A9C1A5D4A}"/>
    <cellStyle name="Note 11 3 3 3" xfId="3200" xr:uid="{00000000-0005-0000-0000-0000830C0000}"/>
    <cellStyle name="Note 11 3 3 3 2" xfId="3201" xr:uid="{00000000-0005-0000-0000-0000840C0000}"/>
    <cellStyle name="Note 11 3 3 3 2 2" xfId="9628" xr:uid="{9EFE18E5-CD5F-48A6-A124-BE565A40C41D}"/>
    <cellStyle name="Note 11 3 3 3 3" xfId="9627" xr:uid="{2D07DF13-4B63-4C7B-87CE-D39DACCA31E0}"/>
    <cellStyle name="Note 11 3 3 4" xfId="3202" xr:uid="{00000000-0005-0000-0000-0000850C0000}"/>
    <cellStyle name="Note 11 3 3 4 2" xfId="9629" xr:uid="{55634200-0440-4C38-9BD7-2B7689765E0F}"/>
    <cellStyle name="Note 11 3 3 5" xfId="9622" xr:uid="{1F11C68B-925F-4746-BBC8-830137C731E3}"/>
    <cellStyle name="Note 11 3 4" xfId="3203" xr:uid="{00000000-0005-0000-0000-0000860C0000}"/>
    <cellStyle name="Note 11 3 4 2" xfId="3204" xr:uid="{00000000-0005-0000-0000-0000870C0000}"/>
    <cellStyle name="Note 11 3 4 2 2" xfId="3205" xr:uid="{00000000-0005-0000-0000-0000880C0000}"/>
    <cellStyle name="Note 11 3 4 2 2 2" xfId="9632" xr:uid="{B6B1657C-9E7E-449E-8208-33A3078A92DD}"/>
    <cellStyle name="Note 11 3 4 2 3" xfId="9631" xr:uid="{87DC8690-FACE-4F64-895E-2751FFD2A0A8}"/>
    <cellStyle name="Note 11 3 4 3" xfId="3206" xr:uid="{00000000-0005-0000-0000-0000890C0000}"/>
    <cellStyle name="Note 11 3 4 3 2" xfId="9633" xr:uid="{5C710172-1365-419E-BDAD-CB6868AC11E7}"/>
    <cellStyle name="Note 11 3 4 4" xfId="9630" xr:uid="{74497CBB-9493-47B9-984A-9AC5CE22C5DA}"/>
    <cellStyle name="Note 11 3 5" xfId="3207" xr:uid="{00000000-0005-0000-0000-00008A0C0000}"/>
    <cellStyle name="Note 11 3 5 2" xfId="3208" xr:uid="{00000000-0005-0000-0000-00008B0C0000}"/>
    <cellStyle name="Note 11 3 5 2 2" xfId="9635" xr:uid="{13FDC604-FC69-4B9F-81F4-8B223379A013}"/>
    <cellStyle name="Note 11 3 5 3" xfId="9634" xr:uid="{BC1AA9FC-4CFD-434E-9ED9-9FFB0F16EBEF}"/>
    <cellStyle name="Note 11 3 6" xfId="3209" xr:uid="{00000000-0005-0000-0000-00008C0C0000}"/>
    <cellStyle name="Note 11 3 6 2" xfId="9636" xr:uid="{58A8ABEA-4B1C-4081-A78C-FC7C2526236A}"/>
    <cellStyle name="Note 11 3 7" xfId="9603" xr:uid="{321D3F92-3624-4A61-B88D-263A6A401E07}"/>
    <cellStyle name="Note 11 4" xfId="3210" xr:uid="{00000000-0005-0000-0000-00008D0C0000}"/>
    <cellStyle name="Note 11 4 2" xfId="3211" xr:uid="{00000000-0005-0000-0000-00008E0C0000}"/>
    <cellStyle name="Note 11 4 2 2" xfId="3212" xr:uid="{00000000-0005-0000-0000-00008F0C0000}"/>
    <cellStyle name="Note 11 4 2 2 2" xfId="3213" xr:uid="{00000000-0005-0000-0000-0000900C0000}"/>
    <cellStyle name="Note 11 4 2 2 2 2" xfId="3214" xr:uid="{00000000-0005-0000-0000-0000910C0000}"/>
    <cellStyle name="Note 11 4 2 2 2 2 2" xfId="3215" xr:uid="{00000000-0005-0000-0000-0000920C0000}"/>
    <cellStyle name="Note 11 4 2 2 2 2 2 2" xfId="9642" xr:uid="{27AC180C-BC1B-41A0-A3F6-44AEE3AA28E4}"/>
    <cellStyle name="Note 11 4 2 2 2 2 3" xfId="9641" xr:uid="{D3A9CEBA-C133-4FF3-9019-1A43A3BD2C36}"/>
    <cellStyle name="Note 11 4 2 2 2 3" xfId="3216" xr:uid="{00000000-0005-0000-0000-0000930C0000}"/>
    <cellStyle name="Note 11 4 2 2 2 3 2" xfId="9643" xr:uid="{FDB2E8E4-9BA4-48CE-9226-866F2B30B4AE}"/>
    <cellStyle name="Note 11 4 2 2 2 4" xfId="9640" xr:uid="{06180134-5B76-4CE2-9FDE-40BF8943BB2B}"/>
    <cellStyle name="Note 11 4 2 2 3" xfId="3217" xr:uid="{00000000-0005-0000-0000-0000940C0000}"/>
    <cellStyle name="Note 11 4 2 2 3 2" xfId="3218" xr:uid="{00000000-0005-0000-0000-0000950C0000}"/>
    <cellStyle name="Note 11 4 2 2 3 2 2" xfId="9645" xr:uid="{70DA4FFF-34EF-40DB-BD94-6476498CD121}"/>
    <cellStyle name="Note 11 4 2 2 3 3" xfId="9644" xr:uid="{674966BA-FB96-444B-8D90-1DB59ED8CBB8}"/>
    <cellStyle name="Note 11 4 2 2 4" xfId="3219" xr:uid="{00000000-0005-0000-0000-0000960C0000}"/>
    <cellStyle name="Note 11 4 2 2 4 2" xfId="9646" xr:uid="{B4D19075-A201-4747-8B72-A25BFB7BF1E8}"/>
    <cellStyle name="Note 11 4 2 2 5" xfId="9639" xr:uid="{57404614-59A9-4DD8-A2CE-5BCF1018E5EE}"/>
    <cellStyle name="Note 11 4 2 3" xfId="3220" xr:uid="{00000000-0005-0000-0000-0000970C0000}"/>
    <cellStyle name="Note 11 4 2 3 2" xfId="3221" xr:uid="{00000000-0005-0000-0000-0000980C0000}"/>
    <cellStyle name="Note 11 4 2 3 2 2" xfId="3222" xr:uid="{00000000-0005-0000-0000-0000990C0000}"/>
    <cellStyle name="Note 11 4 2 3 2 2 2" xfId="9649" xr:uid="{3758C97D-73DC-42DA-AD04-FD6E363A0211}"/>
    <cellStyle name="Note 11 4 2 3 2 3" xfId="9648" xr:uid="{73E83D14-E361-4A13-AC89-831289145F1B}"/>
    <cellStyle name="Note 11 4 2 3 3" xfId="3223" xr:uid="{00000000-0005-0000-0000-00009A0C0000}"/>
    <cellStyle name="Note 11 4 2 3 3 2" xfId="9650" xr:uid="{278818E6-B31B-4FB8-8D43-6ECEA7980474}"/>
    <cellStyle name="Note 11 4 2 3 4" xfId="9647" xr:uid="{A8C20EC2-2FA8-4240-A0B7-5CA7426899B2}"/>
    <cellStyle name="Note 11 4 2 4" xfId="3224" xr:uid="{00000000-0005-0000-0000-00009B0C0000}"/>
    <cellStyle name="Note 11 4 2 4 2" xfId="3225" xr:uid="{00000000-0005-0000-0000-00009C0C0000}"/>
    <cellStyle name="Note 11 4 2 4 2 2" xfId="9652" xr:uid="{1D62AA4F-5E8F-4662-BDFE-FBA0C7AF91E5}"/>
    <cellStyle name="Note 11 4 2 4 3" xfId="9651" xr:uid="{AE031D00-E516-4FB6-A90C-C1B35F459C3A}"/>
    <cellStyle name="Note 11 4 2 5" xfId="3226" xr:uid="{00000000-0005-0000-0000-00009D0C0000}"/>
    <cellStyle name="Note 11 4 2 5 2" xfId="3227" xr:uid="{00000000-0005-0000-0000-00009E0C0000}"/>
    <cellStyle name="Note 11 4 2 5 2 2" xfId="9654" xr:uid="{851E658B-1609-49A7-936C-8706DC223C17}"/>
    <cellStyle name="Note 11 4 2 5 3" xfId="9653" xr:uid="{87857A4C-39C8-4E39-B35B-E39BE25EA4A8}"/>
    <cellStyle name="Note 11 4 2 6" xfId="3228" xr:uid="{00000000-0005-0000-0000-00009F0C0000}"/>
    <cellStyle name="Note 11 4 2 6 2" xfId="9655" xr:uid="{369C3087-E4AA-46D8-BE6A-5BD9E532A8FD}"/>
    <cellStyle name="Note 11 4 2 7" xfId="9638" xr:uid="{32612D5C-FB39-4648-BDB9-0D2E0CA3B52D}"/>
    <cellStyle name="Note 11 4 3" xfId="3229" xr:uid="{00000000-0005-0000-0000-0000A00C0000}"/>
    <cellStyle name="Note 11 4 3 2" xfId="3230" xr:uid="{00000000-0005-0000-0000-0000A10C0000}"/>
    <cellStyle name="Note 11 4 3 2 2" xfId="3231" xr:uid="{00000000-0005-0000-0000-0000A20C0000}"/>
    <cellStyle name="Note 11 4 3 2 2 2" xfId="3232" xr:uid="{00000000-0005-0000-0000-0000A30C0000}"/>
    <cellStyle name="Note 11 4 3 2 2 2 2" xfId="9659" xr:uid="{423AA09B-0ED4-4C1C-98CC-C9EAB6332F37}"/>
    <cellStyle name="Note 11 4 3 2 2 3" xfId="9658" xr:uid="{4077E8FC-D069-4780-9EA4-6E5FDBC3C365}"/>
    <cellStyle name="Note 11 4 3 2 3" xfId="3233" xr:uid="{00000000-0005-0000-0000-0000A40C0000}"/>
    <cellStyle name="Note 11 4 3 2 3 2" xfId="9660" xr:uid="{2F474DFC-4EA3-4DC5-8E38-3F4993CFB228}"/>
    <cellStyle name="Note 11 4 3 2 4" xfId="9657" xr:uid="{70D36897-C463-4925-91B1-25E8D6BA9330}"/>
    <cellStyle name="Note 11 4 3 3" xfId="3234" xr:uid="{00000000-0005-0000-0000-0000A50C0000}"/>
    <cellStyle name="Note 11 4 3 3 2" xfId="3235" xr:uid="{00000000-0005-0000-0000-0000A60C0000}"/>
    <cellStyle name="Note 11 4 3 3 2 2" xfId="9662" xr:uid="{F9A6D13E-7838-48AA-B947-627A77D2E52E}"/>
    <cellStyle name="Note 11 4 3 3 3" xfId="9661" xr:uid="{E78445D0-AC8F-47FF-97F5-7EFAA3AD0BDB}"/>
    <cellStyle name="Note 11 4 3 4" xfId="3236" xr:uid="{00000000-0005-0000-0000-0000A70C0000}"/>
    <cellStyle name="Note 11 4 3 4 2" xfId="9663" xr:uid="{B5E5C580-55AC-403D-AF10-5D4B4C0CE4FA}"/>
    <cellStyle name="Note 11 4 3 5" xfId="9656" xr:uid="{81EFC7F4-101E-482A-8D8E-5871A52229FD}"/>
    <cellStyle name="Note 11 4 4" xfId="3237" xr:uid="{00000000-0005-0000-0000-0000A80C0000}"/>
    <cellStyle name="Note 11 4 4 2" xfId="3238" xr:uid="{00000000-0005-0000-0000-0000A90C0000}"/>
    <cellStyle name="Note 11 4 4 2 2" xfId="3239" xr:uid="{00000000-0005-0000-0000-0000AA0C0000}"/>
    <cellStyle name="Note 11 4 4 2 2 2" xfId="9666" xr:uid="{4F988F88-459B-48F5-9E41-700AA3D2B46B}"/>
    <cellStyle name="Note 11 4 4 2 3" xfId="9665" xr:uid="{5E8310CB-B858-441A-AAF0-EBB9106A6DC5}"/>
    <cellStyle name="Note 11 4 4 3" xfId="3240" xr:uid="{00000000-0005-0000-0000-0000AB0C0000}"/>
    <cellStyle name="Note 11 4 4 3 2" xfId="9667" xr:uid="{5CD36CF0-F6F0-43CA-AAEB-B1CF8264EF41}"/>
    <cellStyle name="Note 11 4 4 4" xfId="9664" xr:uid="{925DB254-245C-438A-9701-84FBE400C10B}"/>
    <cellStyle name="Note 11 4 5" xfId="3241" xr:uid="{00000000-0005-0000-0000-0000AC0C0000}"/>
    <cellStyle name="Note 11 4 5 2" xfId="3242" xr:uid="{00000000-0005-0000-0000-0000AD0C0000}"/>
    <cellStyle name="Note 11 4 5 2 2" xfId="9669" xr:uid="{6130C142-925F-45CB-8002-8CD5930FB98C}"/>
    <cellStyle name="Note 11 4 5 3" xfId="9668" xr:uid="{55B1C682-D216-4915-AC48-56BF9480407D}"/>
    <cellStyle name="Note 11 4 6" xfId="3243" xr:uid="{00000000-0005-0000-0000-0000AE0C0000}"/>
    <cellStyle name="Note 11 4 6 2" xfId="9670" xr:uid="{DD404A07-A4CA-40CA-95CD-A1C86DFCF74C}"/>
    <cellStyle name="Note 11 4 7" xfId="9637" xr:uid="{E132AB96-B43F-4DE5-BEE3-7A96E992A40A}"/>
    <cellStyle name="Note 11 5" xfId="3244" xr:uid="{00000000-0005-0000-0000-0000AF0C0000}"/>
    <cellStyle name="Note 11 5 2" xfId="3245" xr:uid="{00000000-0005-0000-0000-0000B00C0000}"/>
    <cellStyle name="Note 11 5 2 2" xfId="3246" xr:uid="{00000000-0005-0000-0000-0000B10C0000}"/>
    <cellStyle name="Note 11 5 2 2 2" xfId="3247" xr:uid="{00000000-0005-0000-0000-0000B20C0000}"/>
    <cellStyle name="Note 11 5 2 2 2 2" xfId="3248" xr:uid="{00000000-0005-0000-0000-0000B30C0000}"/>
    <cellStyle name="Note 11 5 2 2 2 2 2" xfId="3249" xr:uid="{00000000-0005-0000-0000-0000B40C0000}"/>
    <cellStyle name="Note 11 5 2 2 2 2 2 2" xfId="9676" xr:uid="{4B237C5A-904E-459F-9CF3-DF4563902EA0}"/>
    <cellStyle name="Note 11 5 2 2 2 2 3" xfId="9675" xr:uid="{4BCFB30E-53B5-4E2B-9730-FC9C027F4A3F}"/>
    <cellStyle name="Note 11 5 2 2 2 3" xfId="3250" xr:uid="{00000000-0005-0000-0000-0000B50C0000}"/>
    <cellStyle name="Note 11 5 2 2 2 3 2" xfId="9677" xr:uid="{04BFC1C0-A92E-4720-BD14-0B0AD87A728E}"/>
    <cellStyle name="Note 11 5 2 2 2 4" xfId="9674" xr:uid="{E168B40C-F86F-4A13-B405-BFEBDB852C6C}"/>
    <cellStyle name="Note 11 5 2 2 3" xfId="3251" xr:uid="{00000000-0005-0000-0000-0000B60C0000}"/>
    <cellStyle name="Note 11 5 2 2 3 2" xfId="3252" xr:uid="{00000000-0005-0000-0000-0000B70C0000}"/>
    <cellStyle name="Note 11 5 2 2 3 2 2" xfId="9679" xr:uid="{DF7B216F-1DAA-47E9-94C1-9E75EE6A7931}"/>
    <cellStyle name="Note 11 5 2 2 3 3" xfId="9678" xr:uid="{4AEFC226-279F-49CE-9A12-FA532A16DED5}"/>
    <cellStyle name="Note 11 5 2 2 4" xfId="3253" xr:uid="{00000000-0005-0000-0000-0000B80C0000}"/>
    <cellStyle name="Note 11 5 2 2 4 2" xfId="9680" xr:uid="{56888906-11E8-441E-953D-1DB9BBC0D799}"/>
    <cellStyle name="Note 11 5 2 2 5" xfId="9673" xr:uid="{7E365514-D9CD-4C03-B989-97049FB70D75}"/>
    <cellStyle name="Note 11 5 2 3" xfId="3254" xr:uid="{00000000-0005-0000-0000-0000B90C0000}"/>
    <cellStyle name="Note 11 5 2 3 2" xfId="3255" xr:uid="{00000000-0005-0000-0000-0000BA0C0000}"/>
    <cellStyle name="Note 11 5 2 3 2 2" xfId="3256" xr:uid="{00000000-0005-0000-0000-0000BB0C0000}"/>
    <cellStyle name="Note 11 5 2 3 2 2 2" xfId="9683" xr:uid="{597F5BD6-4DA9-4714-BD7A-77BC77D504D0}"/>
    <cellStyle name="Note 11 5 2 3 2 3" xfId="9682" xr:uid="{DC1E023F-E8CA-4DC1-B8C6-75BCBCB6C2D9}"/>
    <cellStyle name="Note 11 5 2 3 3" xfId="3257" xr:uid="{00000000-0005-0000-0000-0000BC0C0000}"/>
    <cellStyle name="Note 11 5 2 3 3 2" xfId="9684" xr:uid="{66940309-628D-4762-93FC-BD49FC64088D}"/>
    <cellStyle name="Note 11 5 2 3 4" xfId="9681" xr:uid="{CFA2B04C-8F50-4F6E-ACD0-E48F8A274936}"/>
    <cellStyle name="Note 11 5 2 4" xfId="3258" xr:uid="{00000000-0005-0000-0000-0000BD0C0000}"/>
    <cellStyle name="Note 11 5 2 4 2" xfId="3259" xr:uid="{00000000-0005-0000-0000-0000BE0C0000}"/>
    <cellStyle name="Note 11 5 2 4 2 2" xfId="9686" xr:uid="{E2C372FD-D738-42B2-AC41-25BEFB0B0D84}"/>
    <cellStyle name="Note 11 5 2 4 3" xfId="9685" xr:uid="{93D5DF9B-8BAF-41DF-B19F-9837FAF07F87}"/>
    <cellStyle name="Note 11 5 2 5" xfId="3260" xr:uid="{00000000-0005-0000-0000-0000BF0C0000}"/>
    <cellStyle name="Note 11 5 2 5 2" xfId="3261" xr:uid="{00000000-0005-0000-0000-0000C00C0000}"/>
    <cellStyle name="Note 11 5 2 5 2 2" xfId="9688" xr:uid="{15BFF24C-67E3-45EA-981F-2E130ED6746F}"/>
    <cellStyle name="Note 11 5 2 5 3" xfId="9687" xr:uid="{D1BB85B1-4C15-42C1-A780-382420278586}"/>
    <cellStyle name="Note 11 5 2 6" xfId="3262" xr:uid="{00000000-0005-0000-0000-0000C10C0000}"/>
    <cellStyle name="Note 11 5 2 6 2" xfId="9689" xr:uid="{22211697-B2AE-4A0E-AA2A-969A81AD1E9B}"/>
    <cellStyle name="Note 11 5 2 7" xfId="9672" xr:uid="{81DC496F-4231-4885-BAFD-9FA42FE1EBBD}"/>
    <cellStyle name="Note 11 5 3" xfId="3263" xr:uid="{00000000-0005-0000-0000-0000C20C0000}"/>
    <cellStyle name="Note 11 5 3 2" xfId="3264" xr:uid="{00000000-0005-0000-0000-0000C30C0000}"/>
    <cellStyle name="Note 11 5 3 2 2" xfId="3265" xr:uid="{00000000-0005-0000-0000-0000C40C0000}"/>
    <cellStyle name="Note 11 5 3 2 2 2" xfId="3266" xr:uid="{00000000-0005-0000-0000-0000C50C0000}"/>
    <cellStyle name="Note 11 5 3 2 2 2 2" xfId="9693" xr:uid="{9E102DE1-2A64-466F-BC0F-327E6E11DA28}"/>
    <cellStyle name="Note 11 5 3 2 2 3" xfId="9692" xr:uid="{89A3080E-4CB9-4CD8-BC96-7A97AD370D0A}"/>
    <cellStyle name="Note 11 5 3 2 3" xfId="3267" xr:uid="{00000000-0005-0000-0000-0000C60C0000}"/>
    <cellStyle name="Note 11 5 3 2 3 2" xfId="9694" xr:uid="{0BD1285D-2F8C-4B75-A54D-2C051E6DAF88}"/>
    <cellStyle name="Note 11 5 3 2 4" xfId="9691" xr:uid="{6795B9B7-4C14-4052-AA09-EA4EB3FE6D64}"/>
    <cellStyle name="Note 11 5 3 3" xfId="3268" xr:uid="{00000000-0005-0000-0000-0000C70C0000}"/>
    <cellStyle name="Note 11 5 3 3 2" xfId="3269" xr:uid="{00000000-0005-0000-0000-0000C80C0000}"/>
    <cellStyle name="Note 11 5 3 3 2 2" xfId="9696" xr:uid="{7D311448-E83B-434A-803B-2CD3B6A714B6}"/>
    <cellStyle name="Note 11 5 3 3 3" xfId="9695" xr:uid="{01E2E8FC-3A6F-4AE0-8309-2213F8E1DFD9}"/>
    <cellStyle name="Note 11 5 3 4" xfId="3270" xr:uid="{00000000-0005-0000-0000-0000C90C0000}"/>
    <cellStyle name="Note 11 5 3 4 2" xfId="9697" xr:uid="{D75AD04B-3628-4491-A1C2-F042A26BFCE9}"/>
    <cellStyle name="Note 11 5 3 5" xfId="9690" xr:uid="{CD85C45A-6E71-4C05-A70F-BC4EC9A47659}"/>
    <cellStyle name="Note 11 5 4" xfId="3271" xr:uid="{00000000-0005-0000-0000-0000CA0C0000}"/>
    <cellStyle name="Note 11 5 4 2" xfId="3272" xr:uid="{00000000-0005-0000-0000-0000CB0C0000}"/>
    <cellStyle name="Note 11 5 4 2 2" xfId="3273" xr:uid="{00000000-0005-0000-0000-0000CC0C0000}"/>
    <cellStyle name="Note 11 5 4 2 2 2" xfId="9700" xr:uid="{0A8045BB-97C4-4573-847B-37A8CC519314}"/>
    <cellStyle name="Note 11 5 4 2 3" xfId="9699" xr:uid="{BB0D2D88-43F2-46BA-BC2F-7546604A01C8}"/>
    <cellStyle name="Note 11 5 4 3" xfId="3274" xr:uid="{00000000-0005-0000-0000-0000CD0C0000}"/>
    <cellStyle name="Note 11 5 4 3 2" xfId="9701" xr:uid="{9BBCCE7B-9EA6-40FE-BFEE-D55C710E3176}"/>
    <cellStyle name="Note 11 5 4 4" xfId="9698" xr:uid="{93BBB9E3-580F-463C-981A-CB605CB0EFFF}"/>
    <cellStyle name="Note 11 5 5" xfId="3275" xr:uid="{00000000-0005-0000-0000-0000CE0C0000}"/>
    <cellStyle name="Note 11 5 5 2" xfId="3276" xr:uid="{00000000-0005-0000-0000-0000CF0C0000}"/>
    <cellStyle name="Note 11 5 5 2 2" xfId="9703" xr:uid="{D2733AAF-F266-4783-9F99-654B64BA4180}"/>
    <cellStyle name="Note 11 5 5 3" xfId="9702" xr:uid="{BE2F3B30-C288-4D0E-AD83-243C0C1EAE1B}"/>
    <cellStyle name="Note 11 5 6" xfId="3277" xr:uid="{00000000-0005-0000-0000-0000D00C0000}"/>
    <cellStyle name="Note 11 5 6 2" xfId="9704" xr:uid="{62EDEA57-670E-4043-8FF1-28846A45937A}"/>
    <cellStyle name="Note 11 5 7" xfId="9671" xr:uid="{52C6050C-9D47-4C5E-B029-B8DC0CF4C8B7}"/>
    <cellStyle name="Note 11 6" xfId="3278" xr:uid="{00000000-0005-0000-0000-0000D10C0000}"/>
    <cellStyle name="Note 11 6 2" xfId="3279" xr:uid="{00000000-0005-0000-0000-0000D20C0000}"/>
    <cellStyle name="Note 11 6 2 2" xfId="3280" xr:uid="{00000000-0005-0000-0000-0000D30C0000}"/>
    <cellStyle name="Note 11 6 2 2 2" xfId="3281" xr:uid="{00000000-0005-0000-0000-0000D40C0000}"/>
    <cellStyle name="Note 11 6 2 2 2 2" xfId="3282" xr:uid="{00000000-0005-0000-0000-0000D50C0000}"/>
    <cellStyle name="Note 11 6 2 2 2 2 2" xfId="3283" xr:uid="{00000000-0005-0000-0000-0000D60C0000}"/>
    <cellStyle name="Note 11 6 2 2 2 2 2 2" xfId="9710" xr:uid="{795BA8AD-BC85-4A33-AE30-646F4C23C8A4}"/>
    <cellStyle name="Note 11 6 2 2 2 2 3" xfId="9709" xr:uid="{6029C8DD-0044-4204-AE5F-5C5603EADE2A}"/>
    <cellStyle name="Note 11 6 2 2 2 3" xfId="3284" xr:uid="{00000000-0005-0000-0000-0000D70C0000}"/>
    <cellStyle name="Note 11 6 2 2 2 3 2" xfId="9711" xr:uid="{ECBA3E64-5ECC-4B59-9842-473C09948E3E}"/>
    <cellStyle name="Note 11 6 2 2 2 4" xfId="9708" xr:uid="{D2F71F5D-7835-40CE-943B-2264DDFE503D}"/>
    <cellStyle name="Note 11 6 2 2 3" xfId="3285" xr:uid="{00000000-0005-0000-0000-0000D80C0000}"/>
    <cellStyle name="Note 11 6 2 2 3 2" xfId="3286" xr:uid="{00000000-0005-0000-0000-0000D90C0000}"/>
    <cellStyle name="Note 11 6 2 2 3 2 2" xfId="9713" xr:uid="{FC129403-D9C4-4D3E-9977-8909B275F448}"/>
    <cellStyle name="Note 11 6 2 2 3 3" xfId="9712" xr:uid="{98DFED05-9C45-4A95-915A-BEE04343B5E4}"/>
    <cellStyle name="Note 11 6 2 2 4" xfId="3287" xr:uid="{00000000-0005-0000-0000-0000DA0C0000}"/>
    <cellStyle name="Note 11 6 2 2 4 2" xfId="9714" xr:uid="{31E0934E-0C4E-4AB3-B379-76DDE19070DA}"/>
    <cellStyle name="Note 11 6 2 2 5" xfId="9707" xr:uid="{75E2DEF9-8E0D-4690-BCCA-1D57D6703BFC}"/>
    <cellStyle name="Note 11 6 2 3" xfId="3288" xr:uid="{00000000-0005-0000-0000-0000DB0C0000}"/>
    <cellStyle name="Note 11 6 2 3 2" xfId="3289" xr:uid="{00000000-0005-0000-0000-0000DC0C0000}"/>
    <cellStyle name="Note 11 6 2 3 2 2" xfId="3290" xr:uid="{00000000-0005-0000-0000-0000DD0C0000}"/>
    <cellStyle name="Note 11 6 2 3 2 2 2" xfId="9717" xr:uid="{D50BDABF-A9ED-439A-BEEB-E4F844D3F5A1}"/>
    <cellStyle name="Note 11 6 2 3 2 3" xfId="9716" xr:uid="{A241E663-84DC-444B-AE40-77240C063E7A}"/>
    <cellStyle name="Note 11 6 2 3 3" xfId="3291" xr:uid="{00000000-0005-0000-0000-0000DE0C0000}"/>
    <cellStyle name="Note 11 6 2 3 3 2" xfId="9718" xr:uid="{5F65BDC9-4E59-4263-8B05-F30465FF9F1C}"/>
    <cellStyle name="Note 11 6 2 3 4" xfId="9715" xr:uid="{0DA1F83A-C440-4659-87DC-97398BA19F94}"/>
    <cellStyle name="Note 11 6 2 4" xfId="3292" xr:uid="{00000000-0005-0000-0000-0000DF0C0000}"/>
    <cellStyle name="Note 11 6 2 4 2" xfId="3293" xr:uid="{00000000-0005-0000-0000-0000E00C0000}"/>
    <cellStyle name="Note 11 6 2 4 2 2" xfId="9720" xr:uid="{A84BD5E2-0CB5-4E29-A9E5-3FEC159A5988}"/>
    <cellStyle name="Note 11 6 2 4 3" xfId="9719" xr:uid="{800FCD45-DB71-453F-AB38-7B743F310B0D}"/>
    <cellStyle name="Note 11 6 2 5" xfId="3294" xr:uid="{00000000-0005-0000-0000-0000E10C0000}"/>
    <cellStyle name="Note 11 6 2 5 2" xfId="3295" xr:uid="{00000000-0005-0000-0000-0000E20C0000}"/>
    <cellStyle name="Note 11 6 2 5 2 2" xfId="9722" xr:uid="{0ADB2CF7-ECEF-4FEC-BFB2-533E2391F4C1}"/>
    <cellStyle name="Note 11 6 2 5 3" xfId="9721" xr:uid="{F3E94BE2-7775-4023-ADED-6E5B347FE335}"/>
    <cellStyle name="Note 11 6 2 6" xfId="3296" xr:uid="{00000000-0005-0000-0000-0000E30C0000}"/>
    <cellStyle name="Note 11 6 2 6 2" xfId="9723" xr:uid="{3274A81F-F132-4DD1-B810-221470AF170B}"/>
    <cellStyle name="Note 11 6 2 7" xfId="9706" xr:uid="{8D67A803-3D17-4130-9AA4-9AC433FF4C79}"/>
    <cellStyle name="Note 11 6 3" xfId="3297" xr:uid="{00000000-0005-0000-0000-0000E40C0000}"/>
    <cellStyle name="Note 11 6 3 2" xfId="3298" xr:uid="{00000000-0005-0000-0000-0000E50C0000}"/>
    <cellStyle name="Note 11 6 3 2 2" xfId="3299" xr:uid="{00000000-0005-0000-0000-0000E60C0000}"/>
    <cellStyle name="Note 11 6 3 2 2 2" xfId="3300" xr:uid="{00000000-0005-0000-0000-0000E70C0000}"/>
    <cellStyle name="Note 11 6 3 2 2 2 2" xfId="9727" xr:uid="{94EF0F4D-C435-4649-8662-43F567A33684}"/>
    <cellStyle name="Note 11 6 3 2 2 3" xfId="9726" xr:uid="{6096C186-B122-4A0A-800F-45626833CC6F}"/>
    <cellStyle name="Note 11 6 3 2 3" xfId="3301" xr:uid="{00000000-0005-0000-0000-0000E80C0000}"/>
    <cellStyle name="Note 11 6 3 2 3 2" xfId="9728" xr:uid="{D707A269-5DBD-4836-A9AC-B6277A2E4509}"/>
    <cellStyle name="Note 11 6 3 2 4" xfId="9725" xr:uid="{8B085721-FF0A-4B7A-8F13-12752EB46227}"/>
    <cellStyle name="Note 11 6 3 3" xfId="3302" xr:uid="{00000000-0005-0000-0000-0000E90C0000}"/>
    <cellStyle name="Note 11 6 3 3 2" xfId="3303" xr:uid="{00000000-0005-0000-0000-0000EA0C0000}"/>
    <cellStyle name="Note 11 6 3 3 2 2" xfId="9730" xr:uid="{3F3A9F19-BBE4-4E94-A688-A8676B5BE59D}"/>
    <cellStyle name="Note 11 6 3 3 3" xfId="9729" xr:uid="{79015C19-6557-4A3D-9DA5-41A7D58A2B87}"/>
    <cellStyle name="Note 11 6 3 4" xfId="3304" xr:uid="{00000000-0005-0000-0000-0000EB0C0000}"/>
    <cellStyle name="Note 11 6 3 4 2" xfId="9731" xr:uid="{49002D3C-C21D-4D96-8EDB-8BBD1C2DBDE3}"/>
    <cellStyle name="Note 11 6 3 5" xfId="9724" xr:uid="{83D74C2A-6BF6-464B-9D9D-2447C8B727E8}"/>
    <cellStyle name="Note 11 6 4" xfId="3305" xr:uid="{00000000-0005-0000-0000-0000EC0C0000}"/>
    <cellStyle name="Note 11 6 4 2" xfId="3306" xr:uid="{00000000-0005-0000-0000-0000ED0C0000}"/>
    <cellStyle name="Note 11 6 4 2 2" xfId="3307" xr:uid="{00000000-0005-0000-0000-0000EE0C0000}"/>
    <cellStyle name="Note 11 6 4 2 2 2" xfId="9734" xr:uid="{C455AB9C-8D94-4CC0-8C48-EDF0935823D8}"/>
    <cellStyle name="Note 11 6 4 2 3" xfId="9733" xr:uid="{FE0D4630-1B1C-4CCF-80B0-8E1434DF0A9E}"/>
    <cellStyle name="Note 11 6 4 3" xfId="3308" xr:uid="{00000000-0005-0000-0000-0000EF0C0000}"/>
    <cellStyle name="Note 11 6 4 3 2" xfId="9735" xr:uid="{D1A78403-A664-4FC9-B4B9-E840F935F523}"/>
    <cellStyle name="Note 11 6 4 4" xfId="9732" xr:uid="{7DD0F9B4-E241-4126-B3A1-CED0B5DED11D}"/>
    <cellStyle name="Note 11 6 5" xfId="3309" xr:uid="{00000000-0005-0000-0000-0000F00C0000}"/>
    <cellStyle name="Note 11 6 5 2" xfId="3310" xr:uid="{00000000-0005-0000-0000-0000F10C0000}"/>
    <cellStyle name="Note 11 6 5 2 2" xfId="9737" xr:uid="{46CF8CEF-A313-45C7-A245-F03A47F06793}"/>
    <cellStyle name="Note 11 6 5 3" xfId="9736" xr:uid="{1AC9BC59-E1A3-4B16-8B46-61ACDB3824EB}"/>
    <cellStyle name="Note 11 6 6" xfId="3311" xr:uid="{00000000-0005-0000-0000-0000F20C0000}"/>
    <cellStyle name="Note 11 6 6 2" xfId="9738" xr:uid="{85D5A525-BA8E-495A-BB7A-417174446CCB}"/>
    <cellStyle name="Note 11 6 7" xfId="9705" xr:uid="{2064DA10-35D8-4706-9CA5-358CDF2AB8EB}"/>
    <cellStyle name="Note 12 2" xfId="3312" xr:uid="{00000000-0005-0000-0000-0000F30C0000}"/>
    <cellStyle name="Note 12 2 2" xfId="3313" xr:uid="{00000000-0005-0000-0000-0000F40C0000}"/>
    <cellStyle name="Note 12 2 2 2" xfId="3314" xr:uid="{00000000-0005-0000-0000-0000F50C0000}"/>
    <cellStyle name="Note 12 2 2 2 2" xfId="3315" xr:uid="{00000000-0005-0000-0000-0000F60C0000}"/>
    <cellStyle name="Note 12 2 2 2 2 2" xfId="3316" xr:uid="{00000000-0005-0000-0000-0000F70C0000}"/>
    <cellStyle name="Note 12 2 2 2 2 2 2" xfId="3317" xr:uid="{00000000-0005-0000-0000-0000F80C0000}"/>
    <cellStyle name="Note 12 2 2 2 2 2 2 2" xfId="9744" xr:uid="{29099E58-5C9A-44C9-B156-370050983624}"/>
    <cellStyle name="Note 12 2 2 2 2 2 3" xfId="9743" xr:uid="{70E85C67-736D-4922-B61A-62F40EA461F0}"/>
    <cellStyle name="Note 12 2 2 2 2 3" xfId="3318" xr:uid="{00000000-0005-0000-0000-0000F90C0000}"/>
    <cellStyle name="Note 12 2 2 2 2 3 2" xfId="9745" xr:uid="{1654E1BC-A9E7-4B74-92AF-BF3D7CA27D93}"/>
    <cellStyle name="Note 12 2 2 2 2 4" xfId="9742" xr:uid="{663114CC-B821-4F25-B32F-B52F04334465}"/>
    <cellStyle name="Note 12 2 2 2 3" xfId="3319" xr:uid="{00000000-0005-0000-0000-0000FA0C0000}"/>
    <cellStyle name="Note 12 2 2 2 3 2" xfId="3320" xr:uid="{00000000-0005-0000-0000-0000FB0C0000}"/>
    <cellStyle name="Note 12 2 2 2 3 2 2" xfId="9747" xr:uid="{EFD660E1-2F33-49B5-ADCC-C65EFEA145FD}"/>
    <cellStyle name="Note 12 2 2 2 3 3" xfId="9746" xr:uid="{6541908B-0C67-47E8-BB51-A2C8C17CB307}"/>
    <cellStyle name="Note 12 2 2 2 4" xfId="3321" xr:uid="{00000000-0005-0000-0000-0000FC0C0000}"/>
    <cellStyle name="Note 12 2 2 2 4 2" xfId="9748" xr:uid="{A4CF7105-5E49-43B9-AB2B-7CAAC0B596C0}"/>
    <cellStyle name="Note 12 2 2 2 5" xfId="9741" xr:uid="{7E179339-0468-4ACA-9219-9A728D03BFC6}"/>
    <cellStyle name="Note 12 2 2 3" xfId="3322" xr:uid="{00000000-0005-0000-0000-0000FD0C0000}"/>
    <cellStyle name="Note 12 2 2 3 2" xfId="3323" xr:uid="{00000000-0005-0000-0000-0000FE0C0000}"/>
    <cellStyle name="Note 12 2 2 3 2 2" xfId="3324" xr:uid="{00000000-0005-0000-0000-0000FF0C0000}"/>
    <cellStyle name="Note 12 2 2 3 2 2 2" xfId="9751" xr:uid="{60F5DD25-0EC4-401D-91ED-605B304569DF}"/>
    <cellStyle name="Note 12 2 2 3 2 3" xfId="9750" xr:uid="{1218E92A-382D-468E-A127-34F3C4E3C4EB}"/>
    <cellStyle name="Note 12 2 2 3 3" xfId="3325" xr:uid="{00000000-0005-0000-0000-0000000D0000}"/>
    <cellStyle name="Note 12 2 2 3 3 2" xfId="9752" xr:uid="{C492F85C-0BFF-4410-A8B4-5D100A4FF873}"/>
    <cellStyle name="Note 12 2 2 3 4" xfId="9749" xr:uid="{B9FAA452-A220-4962-AE56-C0FB55A8AD51}"/>
    <cellStyle name="Note 12 2 2 4" xfId="3326" xr:uid="{00000000-0005-0000-0000-0000010D0000}"/>
    <cellStyle name="Note 12 2 2 4 2" xfId="3327" xr:uid="{00000000-0005-0000-0000-0000020D0000}"/>
    <cellStyle name="Note 12 2 2 4 2 2" xfId="9754" xr:uid="{11FC9DBF-A77D-4C98-89E1-51F820A3DBA8}"/>
    <cellStyle name="Note 12 2 2 4 3" xfId="9753" xr:uid="{FE2C8090-7ABD-4543-89D5-AEFCA719E252}"/>
    <cellStyle name="Note 12 2 2 5" xfId="3328" xr:uid="{00000000-0005-0000-0000-0000030D0000}"/>
    <cellStyle name="Note 12 2 2 5 2" xfId="3329" xr:uid="{00000000-0005-0000-0000-0000040D0000}"/>
    <cellStyle name="Note 12 2 2 5 2 2" xfId="9756" xr:uid="{2F91ED5F-EC1E-44C6-BDBF-B52FBDFA8F93}"/>
    <cellStyle name="Note 12 2 2 5 3" xfId="9755" xr:uid="{6543B5A8-EBEF-48A6-966C-6876BAC8C509}"/>
    <cellStyle name="Note 12 2 2 6" xfId="3330" xr:uid="{00000000-0005-0000-0000-0000050D0000}"/>
    <cellStyle name="Note 12 2 2 6 2" xfId="9757" xr:uid="{9F406837-F7FB-4F65-962D-69775D47D7A3}"/>
    <cellStyle name="Note 12 2 2 7" xfId="9740" xr:uid="{0AED3CE1-AF79-4359-990E-4F9F250A299A}"/>
    <cellStyle name="Note 12 2 3" xfId="3331" xr:uid="{00000000-0005-0000-0000-0000060D0000}"/>
    <cellStyle name="Note 12 2 3 2" xfId="3332" xr:uid="{00000000-0005-0000-0000-0000070D0000}"/>
    <cellStyle name="Note 12 2 3 2 2" xfId="3333" xr:uid="{00000000-0005-0000-0000-0000080D0000}"/>
    <cellStyle name="Note 12 2 3 2 2 2" xfId="3334" xr:uid="{00000000-0005-0000-0000-0000090D0000}"/>
    <cellStyle name="Note 12 2 3 2 2 2 2" xfId="9761" xr:uid="{D4A132F2-CDB2-4033-9221-FD4C79D8A8AC}"/>
    <cellStyle name="Note 12 2 3 2 2 3" xfId="9760" xr:uid="{4808E8F5-F684-435A-952E-1849EFB32848}"/>
    <cellStyle name="Note 12 2 3 2 3" xfId="3335" xr:uid="{00000000-0005-0000-0000-00000A0D0000}"/>
    <cellStyle name="Note 12 2 3 2 3 2" xfId="9762" xr:uid="{C6F00BB4-F449-435A-AF2F-0986090B50E8}"/>
    <cellStyle name="Note 12 2 3 2 4" xfId="9759" xr:uid="{A39F081F-CC50-404B-B871-AAD740AECEEB}"/>
    <cellStyle name="Note 12 2 3 3" xfId="3336" xr:uid="{00000000-0005-0000-0000-00000B0D0000}"/>
    <cellStyle name="Note 12 2 3 3 2" xfId="3337" xr:uid="{00000000-0005-0000-0000-00000C0D0000}"/>
    <cellStyle name="Note 12 2 3 3 2 2" xfId="9764" xr:uid="{A5FFA5E9-932D-4A35-8F8D-31C4C4425177}"/>
    <cellStyle name="Note 12 2 3 3 3" xfId="9763" xr:uid="{5824897B-5FCB-484B-B039-4DDB24BEE8AA}"/>
    <cellStyle name="Note 12 2 3 4" xfId="3338" xr:uid="{00000000-0005-0000-0000-00000D0D0000}"/>
    <cellStyle name="Note 12 2 3 4 2" xfId="9765" xr:uid="{1A1DB378-DA54-49BA-BF0A-688ADF280C5E}"/>
    <cellStyle name="Note 12 2 3 5" xfId="9758" xr:uid="{74741782-D474-401A-8203-B9994552FD12}"/>
    <cellStyle name="Note 12 2 4" xfId="3339" xr:uid="{00000000-0005-0000-0000-00000E0D0000}"/>
    <cellStyle name="Note 12 2 4 2" xfId="3340" xr:uid="{00000000-0005-0000-0000-00000F0D0000}"/>
    <cellStyle name="Note 12 2 4 2 2" xfId="3341" xr:uid="{00000000-0005-0000-0000-0000100D0000}"/>
    <cellStyle name="Note 12 2 4 2 2 2" xfId="9768" xr:uid="{CDFFF42A-4A3C-4F4D-80F3-7FA71DF0F708}"/>
    <cellStyle name="Note 12 2 4 2 3" xfId="9767" xr:uid="{A9DC8531-D3AB-45C4-95B9-5440837C3EB7}"/>
    <cellStyle name="Note 12 2 4 3" xfId="3342" xr:uid="{00000000-0005-0000-0000-0000110D0000}"/>
    <cellStyle name="Note 12 2 4 3 2" xfId="9769" xr:uid="{F254385E-DB70-432F-BEC6-1FD27D7ADC5E}"/>
    <cellStyle name="Note 12 2 4 4" xfId="9766" xr:uid="{A8E42C7B-6268-48CB-B732-2F76AF0B3393}"/>
    <cellStyle name="Note 12 2 5" xfId="3343" xr:uid="{00000000-0005-0000-0000-0000120D0000}"/>
    <cellStyle name="Note 12 2 5 2" xfId="3344" xr:uid="{00000000-0005-0000-0000-0000130D0000}"/>
    <cellStyle name="Note 12 2 5 2 2" xfId="9771" xr:uid="{C545BFCA-5D42-48B3-948C-02775CF3DD84}"/>
    <cellStyle name="Note 12 2 5 3" xfId="9770" xr:uid="{2A22FA79-EEEC-4EC7-ACB1-B81A67F21866}"/>
    <cellStyle name="Note 12 2 6" xfId="3345" xr:uid="{00000000-0005-0000-0000-0000140D0000}"/>
    <cellStyle name="Note 12 2 6 2" xfId="9772" xr:uid="{77D8EAF5-2EFA-4BB0-98C5-50F9839678AD}"/>
    <cellStyle name="Note 12 2 7" xfId="9739" xr:uid="{DC7251B7-B001-4F2A-BA30-88747CDD3AF7}"/>
    <cellStyle name="Note 12 3" xfId="3346" xr:uid="{00000000-0005-0000-0000-0000150D0000}"/>
    <cellStyle name="Note 12 3 2" xfId="3347" xr:uid="{00000000-0005-0000-0000-0000160D0000}"/>
    <cellStyle name="Note 12 3 2 2" xfId="3348" xr:uid="{00000000-0005-0000-0000-0000170D0000}"/>
    <cellStyle name="Note 12 3 2 2 2" xfId="3349" xr:uid="{00000000-0005-0000-0000-0000180D0000}"/>
    <cellStyle name="Note 12 3 2 2 2 2" xfId="3350" xr:uid="{00000000-0005-0000-0000-0000190D0000}"/>
    <cellStyle name="Note 12 3 2 2 2 2 2" xfId="3351" xr:uid="{00000000-0005-0000-0000-00001A0D0000}"/>
    <cellStyle name="Note 12 3 2 2 2 2 2 2" xfId="9778" xr:uid="{12004F6B-C394-4A0A-B7BD-9B9A7BF8ACA0}"/>
    <cellStyle name="Note 12 3 2 2 2 2 3" xfId="9777" xr:uid="{DBE8B85F-BD37-475E-A863-579F23EEABE3}"/>
    <cellStyle name="Note 12 3 2 2 2 3" xfId="3352" xr:uid="{00000000-0005-0000-0000-00001B0D0000}"/>
    <cellStyle name="Note 12 3 2 2 2 3 2" xfId="9779" xr:uid="{39D42E71-0E17-4A32-A46A-0DC16E7D81DD}"/>
    <cellStyle name="Note 12 3 2 2 2 4" xfId="9776" xr:uid="{143A2EDC-B70B-4FB5-AEC2-BBF9C1C741F1}"/>
    <cellStyle name="Note 12 3 2 2 3" xfId="3353" xr:uid="{00000000-0005-0000-0000-00001C0D0000}"/>
    <cellStyle name="Note 12 3 2 2 3 2" xfId="3354" xr:uid="{00000000-0005-0000-0000-00001D0D0000}"/>
    <cellStyle name="Note 12 3 2 2 3 2 2" xfId="9781" xr:uid="{D156CA7E-E748-4C3C-93ED-55A855C82D89}"/>
    <cellStyle name="Note 12 3 2 2 3 3" xfId="9780" xr:uid="{C440F5D6-AA80-43DE-83E8-32BD3079D2C0}"/>
    <cellStyle name="Note 12 3 2 2 4" xfId="3355" xr:uid="{00000000-0005-0000-0000-00001E0D0000}"/>
    <cellStyle name="Note 12 3 2 2 4 2" xfId="9782" xr:uid="{8D142550-8FB3-498D-A9E4-A464D38A3722}"/>
    <cellStyle name="Note 12 3 2 2 5" xfId="9775" xr:uid="{68CEC485-281D-4DAF-8EDF-DDFC3FFDAAC4}"/>
    <cellStyle name="Note 12 3 2 3" xfId="3356" xr:uid="{00000000-0005-0000-0000-00001F0D0000}"/>
    <cellStyle name="Note 12 3 2 3 2" xfId="3357" xr:uid="{00000000-0005-0000-0000-0000200D0000}"/>
    <cellStyle name="Note 12 3 2 3 2 2" xfId="3358" xr:uid="{00000000-0005-0000-0000-0000210D0000}"/>
    <cellStyle name="Note 12 3 2 3 2 2 2" xfId="9785" xr:uid="{21A7155C-6F75-4D96-8258-40BFE30EB1B2}"/>
    <cellStyle name="Note 12 3 2 3 2 3" xfId="9784" xr:uid="{4CFEE713-93EA-4390-BDB7-EF5090FE45F3}"/>
    <cellStyle name="Note 12 3 2 3 3" xfId="3359" xr:uid="{00000000-0005-0000-0000-0000220D0000}"/>
    <cellStyle name="Note 12 3 2 3 3 2" xfId="9786" xr:uid="{22AFBFC9-AF4B-403C-A654-7E7CA2D2F47C}"/>
    <cellStyle name="Note 12 3 2 3 4" xfId="9783" xr:uid="{BCD8AFBD-937B-47A0-ABCE-749A74A7BE68}"/>
    <cellStyle name="Note 12 3 2 4" xfId="3360" xr:uid="{00000000-0005-0000-0000-0000230D0000}"/>
    <cellStyle name="Note 12 3 2 4 2" xfId="3361" xr:uid="{00000000-0005-0000-0000-0000240D0000}"/>
    <cellStyle name="Note 12 3 2 4 2 2" xfId="9788" xr:uid="{597D3F27-68AE-4A0F-8F42-E891A35992EA}"/>
    <cellStyle name="Note 12 3 2 4 3" xfId="9787" xr:uid="{198CEF68-2539-43DB-8105-5A00C1A70400}"/>
    <cellStyle name="Note 12 3 2 5" xfId="3362" xr:uid="{00000000-0005-0000-0000-0000250D0000}"/>
    <cellStyle name="Note 12 3 2 5 2" xfId="3363" xr:uid="{00000000-0005-0000-0000-0000260D0000}"/>
    <cellStyle name="Note 12 3 2 5 2 2" xfId="9790" xr:uid="{03F37A1A-4872-4F69-82C1-1B99EA458CED}"/>
    <cellStyle name="Note 12 3 2 5 3" xfId="9789" xr:uid="{3A5E9DFF-78A6-4A90-967F-87DCEC479479}"/>
    <cellStyle name="Note 12 3 2 6" xfId="3364" xr:uid="{00000000-0005-0000-0000-0000270D0000}"/>
    <cellStyle name="Note 12 3 2 6 2" xfId="9791" xr:uid="{858C57A4-CF78-4524-BD0C-72C54675A728}"/>
    <cellStyle name="Note 12 3 2 7" xfId="9774" xr:uid="{17C52C6E-A4FF-4C39-A42B-D87A4C6610BC}"/>
    <cellStyle name="Note 12 3 3" xfId="3365" xr:uid="{00000000-0005-0000-0000-0000280D0000}"/>
    <cellStyle name="Note 12 3 3 2" xfId="3366" xr:uid="{00000000-0005-0000-0000-0000290D0000}"/>
    <cellStyle name="Note 12 3 3 2 2" xfId="3367" xr:uid="{00000000-0005-0000-0000-00002A0D0000}"/>
    <cellStyle name="Note 12 3 3 2 2 2" xfId="3368" xr:uid="{00000000-0005-0000-0000-00002B0D0000}"/>
    <cellStyle name="Note 12 3 3 2 2 2 2" xfId="9795" xr:uid="{201E93C5-974E-499C-BEDC-EEBDAF1E73EE}"/>
    <cellStyle name="Note 12 3 3 2 2 3" xfId="9794" xr:uid="{73DE12CE-162B-49E6-8F4A-5F9250ECAE99}"/>
    <cellStyle name="Note 12 3 3 2 3" xfId="3369" xr:uid="{00000000-0005-0000-0000-00002C0D0000}"/>
    <cellStyle name="Note 12 3 3 2 3 2" xfId="9796" xr:uid="{015148FA-1F57-401D-A3D1-32E9A817FA79}"/>
    <cellStyle name="Note 12 3 3 2 4" xfId="9793" xr:uid="{603C177D-E82B-4DDA-B53C-5388A306BCC5}"/>
    <cellStyle name="Note 12 3 3 3" xfId="3370" xr:uid="{00000000-0005-0000-0000-00002D0D0000}"/>
    <cellStyle name="Note 12 3 3 3 2" xfId="3371" xr:uid="{00000000-0005-0000-0000-00002E0D0000}"/>
    <cellStyle name="Note 12 3 3 3 2 2" xfId="9798" xr:uid="{B9762DAB-A409-4532-ACA8-CB21D7A36382}"/>
    <cellStyle name="Note 12 3 3 3 3" xfId="9797" xr:uid="{34CA7796-989A-4AE8-8855-B244647BC860}"/>
    <cellStyle name="Note 12 3 3 4" xfId="3372" xr:uid="{00000000-0005-0000-0000-00002F0D0000}"/>
    <cellStyle name="Note 12 3 3 4 2" xfId="9799" xr:uid="{ECC2336C-7A0B-421F-A3E1-C99FA71EF35C}"/>
    <cellStyle name="Note 12 3 3 5" xfId="9792" xr:uid="{B7D4BAEA-6149-4B08-BA74-C7803C189B91}"/>
    <cellStyle name="Note 12 3 4" xfId="3373" xr:uid="{00000000-0005-0000-0000-0000300D0000}"/>
    <cellStyle name="Note 12 3 4 2" xfId="3374" xr:uid="{00000000-0005-0000-0000-0000310D0000}"/>
    <cellStyle name="Note 12 3 4 2 2" xfId="3375" xr:uid="{00000000-0005-0000-0000-0000320D0000}"/>
    <cellStyle name="Note 12 3 4 2 2 2" xfId="9802" xr:uid="{CA44F298-81AE-485C-B577-C22F8F7E82F1}"/>
    <cellStyle name="Note 12 3 4 2 3" xfId="9801" xr:uid="{53ECBB96-FFB7-45A3-A233-BBC555B3DD33}"/>
    <cellStyle name="Note 12 3 4 3" xfId="3376" xr:uid="{00000000-0005-0000-0000-0000330D0000}"/>
    <cellStyle name="Note 12 3 4 3 2" xfId="9803" xr:uid="{E1E04731-89D9-46DD-BB59-DA290AC8A766}"/>
    <cellStyle name="Note 12 3 4 4" xfId="9800" xr:uid="{93C6F48D-C259-4C14-8874-3B22537CEF97}"/>
    <cellStyle name="Note 12 3 5" xfId="3377" xr:uid="{00000000-0005-0000-0000-0000340D0000}"/>
    <cellStyle name="Note 12 3 5 2" xfId="3378" xr:uid="{00000000-0005-0000-0000-0000350D0000}"/>
    <cellStyle name="Note 12 3 5 2 2" xfId="9805" xr:uid="{4BF0C8C4-43E4-4E42-BD34-3D49E97091CA}"/>
    <cellStyle name="Note 12 3 5 3" xfId="9804" xr:uid="{9324D13B-D75E-49ED-B9BF-062DCEAEBE0A}"/>
    <cellStyle name="Note 12 3 6" xfId="3379" xr:uid="{00000000-0005-0000-0000-0000360D0000}"/>
    <cellStyle name="Note 12 3 6 2" xfId="9806" xr:uid="{E9C22989-AA23-4BA3-9732-C8A0CFCB2DFA}"/>
    <cellStyle name="Note 12 3 7" xfId="9773" xr:uid="{27E4093C-D7B8-42F9-95B1-7A87C2F8D236}"/>
    <cellStyle name="Note 12 4" xfId="3380" xr:uid="{00000000-0005-0000-0000-0000370D0000}"/>
    <cellStyle name="Note 12 4 2" xfId="3381" xr:uid="{00000000-0005-0000-0000-0000380D0000}"/>
    <cellStyle name="Note 12 4 2 2" xfId="3382" xr:uid="{00000000-0005-0000-0000-0000390D0000}"/>
    <cellStyle name="Note 12 4 2 2 2" xfId="3383" xr:uid="{00000000-0005-0000-0000-00003A0D0000}"/>
    <cellStyle name="Note 12 4 2 2 2 2" xfId="3384" xr:uid="{00000000-0005-0000-0000-00003B0D0000}"/>
    <cellStyle name="Note 12 4 2 2 2 2 2" xfId="3385" xr:uid="{00000000-0005-0000-0000-00003C0D0000}"/>
    <cellStyle name="Note 12 4 2 2 2 2 2 2" xfId="9812" xr:uid="{B857ECAE-3A10-4FDC-9EEC-8FCBA03D82F6}"/>
    <cellStyle name="Note 12 4 2 2 2 2 3" xfId="9811" xr:uid="{B3C0E491-E90D-40C1-8E49-E8C687CBAD78}"/>
    <cellStyle name="Note 12 4 2 2 2 3" xfId="3386" xr:uid="{00000000-0005-0000-0000-00003D0D0000}"/>
    <cellStyle name="Note 12 4 2 2 2 3 2" xfId="9813" xr:uid="{AD29C997-FBD2-41FA-B706-1CFF18F00827}"/>
    <cellStyle name="Note 12 4 2 2 2 4" xfId="9810" xr:uid="{D7FA5C0E-3D74-4A98-B65A-5DBE10D95F1E}"/>
    <cellStyle name="Note 12 4 2 2 3" xfId="3387" xr:uid="{00000000-0005-0000-0000-00003E0D0000}"/>
    <cellStyle name="Note 12 4 2 2 3 2" xfId="3388" xr:uid="{00000000-0005-0000-0000-00003F0D0000}"/>
    <cellStyle name="Note 12 4 2 2 3 2 2" xfId="9815" xr:uid="{B436EC7C-22C1-4AD2-AE65-A744D8FE5B99}"/>
    <cellStyle name="Note 12 4 2 2 3 3" xfId="9814" xr:uid="{26E422CA-5839-476B-BB75-087B6F14D14A}"/>
    <cellStyle name="Note 12 4 2 2 4" xfId="3389" xr:uid="{00000000-0005-0000-0000-0000400D0000}"/>
    <cellStyle name="Note 12 4 2 2 4 2" xfId="9816" xr:uid="{F68E5137-E91F-4A47-880F-A9CDBCCCB90F}"/>
    <cellStyle name="Note 12 4 2 2 5" xfId="9809" xr:uid="{F746C173-6AC4-4787-8005-E4CEF96A25FA}"/>
    <cellStyle name="Note 12 4 2 3" xfId="3390" xr:uid="{00000000-0005-0000-0000-0000410D0000}"/>
    <cellStyle name="Note 12 4 2 3 2" xfId="3391" xr:uid="{00000000-0005-0000-0000-0000420D0000}"/>
    <cellStyle name="Note 12 4 2 3 2 2" xfId="3392" xr:uid="{00000000-0005-0000-0000-0000430D0000}"/>
    <cellStyle name="Note 12 4 2 3 2 2 2" xfId="9819" xr:uid="{E2FED5B8-150F-48F2-8913-D8DFB978533E}"/>
    <cellStyle name="Note 12 4 2 3 2 3" xfId="9818" xr:uid="{80389D0A-B2E9-47EC-B1A4-5134766B4588}"/>
    <cellStyle name="Note 12 4 2 3 3" xfId="3393" xr:uid="{00000000-0005-0000-0000-0000440D0000}"/>
    <cellStyle name="Note 12 4 2 3 3 2" xfId="9820" xr:uid="{7CF3E695-C014-43EC-95D3-62FE590132B4}"/>
    <cellStyle name="Note 12 4 2 3 4" xfId="9817" xr:uid="{A236837C-E7DE-49D1-9E09-5A4C5079E6C7}"/>
    <cellStyle name="Note 12 4 2 4" xfId="3394" xr:uid="{00000000-0005-0000-0000-0000450D0000}"/>
    <cellStyle name="Note 12 4 2 4 2" xfId="3395" xr:uid="{00000000-0005-0000-0000-0000460D0000}"/>
    <cellStyle name="Note 12 4 2 4 2 2" xfId="9822" xr:uid="{855FEBD7-654C-4075-8EBA-11858F67BF44}"/>
    <cellStyle name="Note 12 4 2 4 3" xfId="9821" xr:uid="{9D08A1CE-EE28-482B-9AC5-635E7B4D9648}"/>
    <cellStyle name="Note 12 4 2 5" xfId="3396" xr:uid="{00000000-0005-0000-0000-0000470D0000}"/>
    <cellStyle name="Note 12 4 2 5 2" xfId="3397" xr:uid="{00000000-0005-0000-0000-0000480D0000}"/>
    <cellStyle name="Note 12 4 2 5 2 2" xfId="9824" xr:uid="{FCA2CFF8-15ED-4AB9-87B6-5D81CE5B4D3A}"/>
    <cellStyle name="Note 12 4 2 5 3" xfId="9823" xr:uid="{ADAC7B6F-103D-468D-AC25-6514D95B9BEF}"/>
    <cellStyle name="Note 12 4 2 6" xfId="3398" xr:uid="{00000000-0005-0000-0000-0000490D0000}"/>
    <cellStyle name="Note 12 4 2 6 2" xfId="9825" xr:uid="{13500D65-B383-4FF9-ABCB-3C0FAD61CC09}"/>
    <cellStyle name="Note 12 4 2 7" xfId="9808" xr:uid="{92B54B6B-88CF-4B12-A84E-42C2F943A40D}"/>
    <cellStyle name="Note 12 4 3" xfId="3399" xr:uid="{00000000-0005-0000-0000-00004A0D0000}"/>
    <cellStyle name="Note 12 4 3 2" xfId="3400" xr:uid="{00000000-0005-0000-0000-00004B0D0000}"/>
    <cellStyle name="Note 12 4 3 2 2" xfId="3401" xr:uid="{00000000-0005-0000-0000-00004C0D0000}"/>
    <cellStyle name="Note 12 4 3 2 2 2" xfId="3402" xr:uid="{00000000-0005-0000-0000-00004D0D0000}"/>
    <cellStyle name="Note 12 4 3 2 2 2 2" xfId="9829" xr:uid="{DC4408CF-4CBC-4689-8078-191F2AE70C04}"/>
    <cellStyle name="Note 12 4 3 2 2 3" xfId="9828" xr:uid="{209C09BB-A797-410B-84D8-F6E398C4B7B4}"/>
    <cellStyle name="Note 12 4 3 2 3" xfId="3403" xr:uid="{00000000-0005-0000-0000-00004E0D0000}"/>
    <cellStyle name="Note 12 4 3 2 3 2" xfId="9830" xr:uid="{635651D6-CA7B-461D-AA49-DD9EEFF8D1E9}"/>
    <cellStyle name="Note 12 4 3 2 4" xfId="9827" xr:uid="{3E70952E-83A3-4079-AFFC-290C5864F976}"/>
    <cellStyle name="Note 12 4 3 3" xfId="3404" xr:uid="{00000000-0005-0000-0000-00004F0D0000}"/>
    <cellStyle name="Note 12 4 3 3 2" xfId="3405" xr:uid="{00000000-0005-0000-0000-0000500D0000}"/>
    <cellStyle name="Note 12 4 3 3 2 2" xfId="9832" xr:uid="{20BBCF37-A41E-494A-8873-AF4AA80D20B6}"/>
    <cellStyle name="Note 12 4 3 3 3" xfId="9831" xr:uid="{0E5B2C93-CA39-412A-8A7B-0E98D08446DD}"/>
    <cellStyle name="Note 12 4 3 4" xfId="3406" xr:uid="{00000000-0005-0000-0000-0000510D0000}"/>
    <cellStyle name="Note 12 4 3 4 2" xfId="9833" xr:uid="{69FA6AEF-243E-467B-A5F2-A36604BF255F}"/>
    <cellStyle name="Note 12 4 3 5" xfId="9826" xr:uid="{FA122185-B407-46F9-A3D6-1D21B3B22410}"/>
    <cellStyle name="Note 12 4 4" xfId="3407" xr:uid="{00000000-0005-0000-0000-0000520D0000}"/>
    <cellStyle name="Note 12 4 4 2" xfId="3408" xr:uid="{00000000-0005-0000-0000-0000530D0000}"/>
    <cellStyle name="Note 12 4 4 2 2" xfId="3409" xr:uid="{00000000-0005-0000-0000-0000540D0000}"/>
    <cellStyle name="Note 12 4 4 2 2 2" xfId="9836" xr:uid="{51B83C56-75BD-4F7C-A658-A25CE7118237}"/>
    <cellStyle name="Note 12 4 4 2 3" xfId="9835" xr:uid="{928111EB-7D06-4CCB-A0E0-6428F6A80EFC}"/>
    <cellStyle name="Note 12 4 4 3" xfId="3410" xr:uid="{00000000-0005-0000-0000-0000550D0000}"/>
    <cellStyle name="Note 12 4 4 3 2" xfId="9837" xr:uid="{68F310EF-C6DC-4FB8-A0D4-EE70423A9CF7}"/>
    <cellStyle name="Note 12 4 4 4" xfId="9834" xr:uid="{D50E5282-76C4-4DD5-8D1C-64B71797707F}"/>
    <cellStyle name="Note 12 4 5" xfId="3411" xr:uid="{00000000-0005-0000-0000-0000560D0000}"/>
    <cellStyle name="Note 12 4 5 2" xfId="3412" xr:uid="{00000000-0005-0000-0000-0000570D0000}"/>
    <cellStyle name="Note 12 4 5 2 2" xfId="9839" xr:uid="{1B1CA37D-34ED-4C4F-8BED-C4B1C8F8F9A9}"/>
    <cellStyle name="Note 12 4 5 3" xfId="9838" xr:uid="{B94C2F74-AB7D-407E-8DF9-72C0DF26EBB9}"/>
    <cellStyle name="Note 12 4 6" xfId="3413" xr:uid="{00000000-0005-0000-0000-0000580D0000}"/>
    <cellStyle name="Note 12 4 6 2" xfId="9840" xr:uid="{B9142EC7-D1B8-4008-9E9C-C94FD2F5F6A6}"/>
    <cellStyle name="Note 12 4 7" xfId="9807" xr:uid="{E68A704D-B546-40AE-94F4-FC8A636E4ECC}"/>
    <cellStyle name="Note 12 5" xfId="3414" xr:uid="{00000000-0005-0000-0000-0000590D0000}"/>
    <cellStyle name="Note 12 5 2" xfId="3415" xr:uid="{00000000-0005-0000-0000-00005A0D0000}"/>
    <cellStyle name="Note 12 5 2 2" xfId="3416" xr:uid="{00000000-0005-0000-0000-00005B0D0000}"/>
    <cellStyle name="Note 12 5 2 2 2" xfId="3417" xr:uid="{00000000-0005-0000-0000-00005C0D0000}"/>
    <cellStyle name="Note 12 5 2 2 2 2" xfId="3418" xr:uid="{00000000-0005-0000-0000-00005D0D0000}"/>
    <cellStyle name="Note 12 5 2 2 2 2 2" xfId="3419" xr:uid="{00000000-0005-0000-0000-00005E0D0000}"/>
    <cellStyle name="Note 12 5 2 2 2 2 2 2" xfId="9846" xr:uid="{B15C56C8-8DDE-47FF-A0A9-082DC1EF7CA4}"/>
    <cellStyle name="Note 12 5 2 2 2 2 3" xfId="9845" xr:uid="{33CF6343-CF7E-49CA-B8EE-8431877F8DE6}"/>
    <cellStyle name="Note 12 5 2 2 2 3" xfId="3420" xr:uid="{00000000-0005-0000-0000-00005F0D0000}"/>
    <cellStyle name="Note 12 5 2 2 2 3 2" xfId="9847" xr:uid="{813772A7-C3C4-401B-83BC-995F96FF4EAE}"/>
    <cellStyle name="Note 12 5 2 2 2 4" xfId="9844" xr:uid="{A2177B5A-776D-4FB8-A5C9-B892747CC035}"/>
    <cellStyle name="Note 12 5 2 2 3" xfId="3421" xr:uid="{00000000-0005-0000-0000-0000600D0000}"/>
    <cellStyle name="Note 12 5 2 2 3 2" xfId="3422" xr:uid="{00000000-0005-0000-0000-0000610D0000}"/>
    <cellStyle name="Note 12 5 2 2 3 2 2" xfId="9849" xr:uid="{266210B9-9314-4CBE-8344-2BA2DEE17222}"/>
    <cellStyle name="Note 12 5 2 2 3 3" xfId="9848" xr:uid="{7AC0FC09-8270-4786-8E7B-F2FAEE8078CB}"/>
    <cellStyle name="Note 12 5 2 2 4" xfId="3423" xr:uid="{00000000-0005-0000-0000-0000620D0000}"/>
    <cellStyle name="Note 12 5 2 2 4 2" xfId="9850" xr:uid="{F37D72B7-0B80-43E3-8D5A-FA5A1AF0BCBE}"/>
    <cellStyle name="Note 12 5 2 2 5" xfId="9843" xr:uid="{D2C71F57-717C-44E0-B35A-388EE4D03618}"/>
    <cellStyle name="Note 12 5 2 3" xfId="3424" xr:uid="{00000000-0005-0000-0000-0000630D0000}"/>
    <cellStyle name="Note 12 5 2 3 2" xfId="3425" xr:uid="{00000000-0005-0000-0000-0000640D0000}"/>
    <cellStyle name="Note 12 5 2 3 2 2" xfId="3426" xr:uid="{00000000-0005-0000-0000-0000650D0000}"/>
    <cellStyle name="Note 12 5 2 3 2 2 2" xfId="9853" xr:uid="{AF4146AE-841E-4ED3-B742-98A32CE50D46}"/>
    <cellStyle name="Note 12 5 2 3 2 3" xfId="9852" xr:uid="{A2D24102-BBDC-47BD-8D0D-E7AC45F10C2D}"/>
    <cellStyle name="Note 12 5 2 3 3" xfId="3427" xr:uid="{00000000-0005-0000-0000-0000660D0000}"/>
    <cellStyle name="Note 12 5 2 3 3 2" xfId="9854" xr:uid="{C57AB7E6-945D-4E68-865C-E3E61A71B7CB}"/>
    <cellStyle name="Note 12 5 2 3 4" xfId="9851" xr:uid="{8145CF28-7905-4500-8D1B-FA4B34537BD6}"/>
    <cellStyle name="Note 12 5 2 4" xfId="3428" xr:uid="{00000000-0005-0000-0000-0000670D0000}"/>
    <cellStyle name="Note 12 5 2 4 2" xfId="3429" xr:uid="{00000000-0005-0000-0000-0000680D0000}"/>
    <cellStyle name="Note 12 5 2 4 2 2" xfId="9856" xr:uid="{786C0DC3-6192-42C4-9032-42234AF4B409}"/>
    <cellStyle name="Note 12 5 2 4 3" xfId="9855" xr:uid="{155ECB4D-A4B0-480D-B84C-9EE30F90715A}"/>
    <cellStyle name="Note 12 5 2 5" xfId="3430" xr:uid="{00000000-0005-0000-0000-0000690D0000}"/>
    <cellStyle name="Note 12 5 2 5 2" xfId="3431" xr:uid="{00000000-0005-0000-0000-00006A0D0000}"/>
    <cellStyle name="Note 12 5 2 5 2 2" xfId="9858" xr:uid="{75FB2AD9-F04D-438A-B044-2CED10EC15B5}"/>
    <cellStyle name="Note 12 5 2 5 3" xfId="9857" xr:uid="{1F94F5B3-9D31-4F67-8BFB-BD75E85CA41B}"/>
    <cellStyle name="Note 12 5 2 6" xfId="3432" xr:uid="{00000000-0005-0000-0000-00006B0D0000}"/>
    <cellStyle name="Note 12 5 2 6 2" xfId="9859" xr:uid="{ECF402E4-9B36-4B14-A67A-D6AE9CF247A9}"/>
    <cellStyle name="Note 12 5 2 7" xfId="9842" xr:uid="{4F3C552A-1680-4BFD-A5D3-2248EB136757}"/>
    <cellStyle name="Note 12 5 3" xfId="3433" xr:uid="{00000000-0005-0000-0000-00006C0D0000}"/>
    <cellStyle name="Note 12 5 3 2" xfId="3434" xr:uid="{00000000-0005-0000-0000-00006D0D0000}"/>
    <cellStyle name="Note 12 5 3 2 2" xfId="3435" xr:uid="{00000000-0005-0000-0000-00006E0D0000}"/>
    <cellStyle name="Note 12 5 3 2 2 2" xfId="3436" xr:uid="{00000000-0005-0000-0000-00006F0D0000}"/>
    <cellStyle name="Note 12 5 3 2 2 2 2" xfId="9863" xr:uid="{FEB4E93A-5364-48C8-8A26-E236F33755F0}"/>
    <cellStyle name="Note 12 5 3 2 2 3" xfId="9862" xr:uid="{3DB85318-230A-4EBB-8C26-5F7B7372B0AB}"/>
    <cellStyle name="Note 12 5 3 2 3" xfId="3437" xr:uid="{00000000-0005-0000-0000-0000700D0000}"/>
    <cellStyle name="Note 12 5 3 2 3 2" xfId="9864" xr:uid="{040DFE09-DA93-4076-B1A2-7130ACE56CE7}"/>
    <cellStyle name="Note 12 5 3 2 4" xfId="9861" xr:uid="{C3188D15-56F8-44F3-8A0D-578500A817CA}"/>
    <cellStyle name="Note 12 5 3 3" xfId="3438" xr:uid="{00000000-0005-0000-0000-0000710D0000}"/>
    <cellStyle name="Note 12 5 3 3 2" xfId="3439" xr:uid="{00000000-0005-0000-0000-0000720D0000}"/>
    <cellStyle name="Note 12 5 3 3 2 2" xfId="9866" xr:uid="{C9AFBF10-0EEF-4D36-B043-E060A1CE3DA1}"/>
    <cellStyle name="Note 12 5 3 3 3" xfId="9865" xr:uid="{17C781BC-555F-4C83-960F-EE7FB180ABD9}"/>
    <cellStyle name="Note 12 5 3 4" xfId="3440" xr:uid="{00000000-0005-0000-0000-0000730D0000}"/>
    <cellStyle name="Note 12 5 3 4 2" xfId="9867" xr:uid="{361843D0-1A15-4AC1-B322-BB76941A4A2D}"/>
    <cellStyle name="Note 12 5 3 5" xfId="9860" xr:uid="{8078D46A-B1A1-4F47-9057-7284A4EE5468}"/>
    <cellStyle name="Note 12 5 4" xfId="3441" xr:uid="{00000000-0005-0000-0000-0000740D0000}"/>
    <cellStyle name="Note 12 5 4 2" xfId="3442" xr:uid="{00000000-0005-0000-0000-0000750D0000}"/>
    <cellStyle name="Note 12 5 4 2 2" xfId="3443" xr:uid="{00000000-0005-0000-0000-0000760D0000}"/>
    <cellStyle name="Note 12 5 4 2 2 2" xfId="9870" xr:uid="{FF8F9F4D-E667-452E-A511-186D10367F8C}"/>
    <cellStyle name="Note 12 5 4 2 3" xfId="9869" xr:uid="{8336DF9C-84C3-47E9-A634-F17DF90C3930}"/>
    <cellStyle name="Note 12 5 4 3" xfId="3444" xr:uid="{00000000-0005-0000-0000-0000770D0000}"/>
    <cellStyle name="Note 12 5 4 3 2" xfId="9871" xr:uid="{05BF2EBF-4717-426D-82A3-712131C39F44}"/>
    <cellStyle name="Note 12 5 4 4" xfId="9868" xr:uid="{D3BE7C5C-0666-4D5A-9B66-0E14EEA1C769}"/>
    <cellStyle name="Note 12 5 5" xfId="3445" xr:uid="{00000000-0005-0000-0000-0000780D0000}"/>
    <cellStyle name="Note 12 5 5 2" xfId="3446" xr:uid="{00000000-0005-0000-0000-0000790D0000}"/>
    <cellStyle name="Note 12 5 5 2 2" xfId="9873" xr:uid="{75FB8A4A-1015-4BA3-8D50-8A3E43CA0F5C}"/>
    <cellStyle name="Note 12 5 5 3" xfId="9872" xr:uid="{04D6DA03-81C2-46E9-A529-510F5A6BA6EC}"/>
    <cellStyle name="Note 12 5 6" xfId="3447" xr:uid="{00000000-0005-0000-0000-00007A0D0000}"/>
    <cellStyle name="Note 12 5 6 2" xfId="9874" xr:uid="{76727C0F-CE02-4E07-8B80-1C302424D8E5}"/>
    <cellStyle name="Note 12 5 7" xfId="9841" xr:uid="{E02CDBB5-5649-40FE-880C-B94B232AD2F5}"/>
    <cellStyle name="Note 13 2" xfId="3448" xr:uid="{00000000-0005-0000-0000-00007B0D0000}"/>
    <cellStyle name="Note 13 2 2" xfId="3449" xr:uid="{00000000-0005-0000-0000-00007C0D0000}"/>
    <cellStyle name="Note 13 2 2 2" xfId="3450" xr:uid="{00000000-0005-0000-0000-00007D0D0000}"/>
    <cellStyle name="Note 13 2 2 2 2" xfId="3451" xr:uid="{00000000-0005-0000-0000-00007E0D0000}"/>
    <cellStyle name="Note 13 2 2 2 2 2" xfId="3452" xr:uid="{00000000-0005-0000-0000-00007F0D0000}"/>
    <cellStyle name="Note 13 2 2 2 2 2 2" xfId="3453" xr:uid="{00000000-0005-0000-0000-0000800D0000}"/>
    <cellStyle name="Note 13 2 2 2 2 2 2 2" xfId="9880" xr:uid="{4953D5BD-AD0C-4BE6-885B-A3AD3DFA4893}"/>
    <cellStyle name="Note 13 2 2 2 2 2 3" xfId="9879" xr:uid="{2F2F7F7F-9EBE-4774-B43A-F552D07084C4}"/>
    <cellStyle name="Note 13 2 2 2 2 3" xfId="3454" xr:uid="{00000000-0005-0000-0000-0000810D0000}"/>
    <cellStyle name="Note 13 2 2 2 2 3 2" xfId="9881" xr:uid="{C9DCECC0-A60D-47DB-8A69-3266472EF8F0}"/>
    <cellStyle name="Note 13 2 2 2 2 4" xfId="9878" xr:uid="{C3E9DB56-D60E-477C-8A8D-B929BB551387}"/>
    <cellStyle name="Note 13 2 2 2 3" xfId="3455" xr:uid="{00000000-0005-0000-0000-0000820D0000}"/>
    <cellStyle name="Note 13 2 2 2 3 2" xfId="3456" xr:uid="{00000000-0005-0000-0000-0000830D0000}"/>
    <cellStyle name="Note 13 2 2 2 3 2 2" xfId="9883" xr:uid="{D2614877-11FB-4A0E-AA88-413EA8425417}"/>
    <cellStyle name="Note 13 2 2 2 3 3" xfId="9882" xr:uid="{AE4DA4CC-FCC6-4B15-A795-302CB241E269}"/>
    <cellStyle name="Note 13 2 2 2 4" xfId="3457" xr:uid="{00000000-0005-0000-0000-0000840D0000}"/>
    <cellStyle name="Note 13 2 2 2 4 2" xfId="9884" xr:uid="{02EFD443-5FBB-4FA1-A76E-55761CD6980F}"/>
    <cellStyle name="Note 13 2 2 2 5" xfId="9877" xr:uid="{31E8A1CC-7E3E-432F-B301-D7D1D206C1D2}"/>
    <cellStyle name="Note 13 2 2 3" xfId="3458" xr:uid="{00000000-0005-0000-0000-0000850D0000}"/>
    <cellStyle name="Note 13 2 2 3 2" xfId="3459" xr:uid="{00000000-0005-0000-0000-0000860D0000}"/>
    <cellStyle name="Note 13 2 2 3 2 2" xfId="3460" xr:uid="{00000000-0005-0000-0000-0000870D0000}"/>
    <cellStyle name="Note 13 2 2 3 2 2 2" xfId="9887" xr:uid="{2A8F4F28-AF80-409D-80B7-377BB8414A3C}"/>
    <cellStyle name="Note 13 2 2 3 2 3" xfId="9886" xr:uid="{D39E00FD-E765-4883-952B-9AA0CA0BE7B7}"/>
    <cellStyle name="Note 13 2 2 3 3" xfId="3461" xr:uid="{00000000-0005-0000-0000-0000880D0000}"/>
    <cellStyle name="Note 13 2 2 3 3 2" xfId="9888" xr:uid="{19ACA708-1CF1-4980-BBB7-7E1EBA181223}"/>
    <cellStyle name="Note 13 2 2 3 4" xfId="9885" xr:uid="{1B47F226-B59D-403B-AAE2-880E7331FBBA}"/>
    <cellStyle name="Note 13 2 2 4" xfId="3462" xr:uid="{00000000-0005-0000-0000-0000890D0000}"/>
    <cellStyle name="Note 13 2 2 4 2" xfId="3463" xr:uid="{00000000-0005-0000-0000-00008A0D0000}"/>
    <cellStyle name="Note 13 2 2 4 2 2" xfId="9890" xr:uid="{E9BC96BB-B39F-4E16-9D0E-D048BDC5B7C9}"/>
    <cellStyle name="Note 13 2 2 4 3" xfId="9889" xr:uid="{15316992-6AC3-41EB-92C1-D0FCFA146C89}"/>
    <cellStyle name="Note 13 2 2 5" xfId="3464" xr:uid="{00000000-0005-0000-0000-00008B0D0000}"/>
    <cellStyle name="Note 13 2 2 5 2" xfId="3465" xr:uid="{00000000-0005-0000-0000-00008C0D0000}"/>
    <cellStyle name="Note 13 2 2 5 2 2" xfId="9892" xr:uid="{83A22B85-2293-4604-B807-9F676CDF3D9E}"/>
    <cellStyle name="Note 13 2 2 5 3" xfId="9891" xr:uid="{9F6FC4C6-1F9C-48B4-BBF3-2EA097F02309}"/>
    <cellStyle name="Note 13 2 2 6" xfId="3466" xr:uid="{00000000-0005-0000-0000-00008D0D0000}"/>
    <cellStyle name="Note 13 2 2 6 2" xfId="9893" xr:uid="{6D0EFBC7-BF03-437C-BAB5-4659578E5709}"/>
    <cellStyle name="Note 13 2 2 7" xfId="9876" xr:uid="{485AE913-9EF1-4CAB-935B-614CAEF1B15E}"/>
    <cellStyle name="Note 13 2 3" xfId="3467" xr:uid="{00000000-0005-0000-0000-00008E0D0000}"/>
    <cellStyle name="Note 13 2 3 2" xfId="3468" xr:uid="{00000000-0005-0000-0000-00008F0D0000}"/>
    <cellStyle name="Note 13 2 3 2 2" xfId="3469" xr:uid="{00000000-0005-0000-0000-0000900D0000}"/>
    <cellStyle name="Note 13 2 3 2 2 2" xfId="3470" xr:uid="{00000000-0005-0000-0000-0000910D0000}"/>
    <cellStyle name="Note 13 2 3 2 2 2 2" xfId="9897" xr:uid="{A92ACD74-D246-4791-B7E9-B6DD8BB53A74}"/>
    <cellStyle name="Note 13 2 3 2 2 3" xfId="9896" xr:uid="{DF622485-4BB0-4273-8371-234DE110FF74}"/>
    <cellStyle name="Note 13 2 3 2 3" xfId="3471" xr:uid="{00000000-0005-0000-0000-0000920D0000}"/>
    <cellStyle name="Note 13 2 3 2 3 2" xfId="9898" xr:uid="{082999F1-F013-4717-AD4B-876D1084FC0E}"/>
    <cellStyle name="Note 13 2 3 2 4" xfId="9895" xr:uid="{4586322A-7B78-427B-8DC3-FBB53F633586}"/>
    <cellStyle name="Note 13 2 3 3" xfId="3472" xr:uid="{00000000-0005-0000-0000-0000930D0000}"/>
    <cellStyle name="Note 13 2 3 3 2" xfId="3473" xr:uid="{00000000-0005-0000-0000-0000940D0000}"/>
    <cellStyle name="Note 13 2 3 3 2 2" xfId="9900" xr:uid="{2CB772F6-EE71-4023-AB3A-28BE82E337B0}"/>
    <cellStyle name="Note 13 2 3 3 3" xfId="9899" xr:uid="{8558CED9-9150-4CFB-8EEE-BDAC1274C50F}"/>
    <cellStyle name="Note 13 2 3 4" xfId="3474" xr:uid="{00000000-0005-0000-0000-0000950D0000}"/>
    <cellStyle name="Note 13 2 3 4 2" xfId="9901" xr:uid="{9BC5F9CC-52DD-48CB-A9C1-CD186C17B715}"/>
    <cellStyle name="Note 13 2 3 5" xfId="9894" xr:uid="{83D9F581-FBC3-4F34-9681-2EC2038BBF15}"/>
    <cellStyle name="Note 13 2 4" xfId="3475" xr:uid="{00000000-0005-0000-0000-0000960D0000}"/>
    <cellStyle name="Note 13 2 4 2" xfId="3476" xr:uid="{00000000-0005-0000-0000-0000970D0000}"/>
    <cellStyle name="Note 13 2 4 2 2" xfId="3477" xr:uid="{00000000-0005-0000-0000-0000980D0000}"/>
    <cellStyle name="Note 13 2 4 2 2 2" xfId="9904" xr:uid="{04A7CB71-3F73-4152-8641-FBD484874B21}"/>
    <cellStyle name="Note 13 2 4 2 3" xfId="9903" xr:uid="{372C9B87-AEF6-44AD-998A-FF393E92DA9A}"/>
    <cellStyle name="Note 13 2 4 3" xfId="3478" xr:uid="{00000000-0005-0000-0000-0000990D0000}"/>
    <cellStyle name="Note 13 2 4 3 2" xfId="9905" xr:uid="{5C8301B2-3370-46D5-9FBE-4DA7289B730A}"/>
    <cellStyle name="Note 13 2 4 4" xfId="9902" xr:uid="{FBFDB01A-4DE1-4EE1-A2EA-09D89E2BD2A6}"/>
    <cellStyle name="Note 13 2 5" xfId="3479" xr:uid="{00000000-0005-0000-0000-00009A0D0000}"/>
    <cellStyle name="Note 13 2 5 2" xfId="3480" xr:uid="{00000000-0005-0000-0000-00009B0D0000}"/>
    <cellStyle name="Note 13 2 5 2 2" xfId="9907" xr:uid="{FB2E93E3-CF8B-4E2E-9084-1EAEB770C57D}"/>
    <cellStyle name="Note 13 2 5 3" xfId="9906" xr:uid="{8D97FA52-63F0-458C-B3F4-B8B777CA5434}"/>
    <cellStyle name="Note 13 2 6" xfId="3481" xr:uid="{00000000-0005-0000-0000-00009C0D0000}"/>
    <cellStyle name="Note 13 2 6 2" xfId="9908" xr:uid="{B387D2C0-2D45-4AFF-9266-34C7C3A0E2FB}"/>
    <cellStyle name="Note 13 2 7" xfId="9875" xr:uid="{62E693E9-8CCF-4F61-B2DC-F3AF3BA2CF0D}"/>
    <cellStyle name="Note 14 2" xfId="3482" xr:uid="{00000000-0005-0000-0000-00009D0D0000}"/>
    <cellStyle name="Note 14 2 2" xfId="3483" xr:uid="{00000000-0005-0000-0000-00009E0D0000}"/>
    <cellStyle name="Note 14 2 2 2" xfId="3484" xr:uid="{00000000-0005-0000-0000-00009F0D0000}"/>
    <cellStyle name="Note 14 2 2 2 2" xfId="3485" xr:uid="{00000000-0005-0000-0000-0000A00D0000}"/>
    <cellStyle name="Note 14 2 2 2 2 2" xfId="3486" xr:uid="{00000000-0005-0000-0000-0000A10D0000}"/>
    <cellStyle name="Note 14 2 2 2 2 2 2" xfId="3487" xr:uid="{00000000-0005-0000-0000-0000A20D0000}"/>
    <cellStyle name="Note 14 2 2 2 2 2 2 2" xfId="9914" xr:uid="{6636EF0D-EBE1-4760-8AEB-367B570B6941}"/>
    <cellStyle name="Note 14 2 2 2 2 2 3" xfId="9913" xr:uid="{BB77F90B-C498-4315-9B52-9315A90E291C}"/>
    <cellStyle name="Note 14 2 2 2 2 3" xfId="3488" xr:uid="{00000000-0005-0000-0000-0000A30D0000}"/>
    <cellStyle name="Note 14 2 2 2 2 3 2" xfId="9915" xr:uid="{F29B9B19-09A4-4BCA-9E84-61D7340882AE}"/>
    <cellStyle name="Note 14 2 2 2 2 4" xfId="9912" xr:uid="{9E832620-2A0B-4644-AC0F-38D9A04627F1}"/>
    <cellStyle name="Note 14 2 2 2 3" xfId="3489" xr:uid="{00000000-0005-0000-0000-0000A40D0000}"/>
    <cellStyle name="Note 14 2 2 2 3 2" xfId="3490" xr:uid="{00000000-0005-0000-0000-0000A50D0000}"/>
    <cellStyle name="Note 14 2 2 2 3 2 2" xfId="9917" xr:uid="{BF1C28BB-91F8-49F2-AD73-5C8EFB10E1F1}"/>
    <cellStyle name="Note 14 2 2 2 3 3" xfId="9916" xr:uid="{893B7221-6FDA-41AA-8B13-35A35EB2BB3D}"/>
    <cellStyle name="Note 14 2 2 2 4" xfId="3491" xr:uid="{00000000-0005-0000-0000-0000A60D0000}"/>
    <cellStyle name="Note 14 2 2 2 4 2" xfId="9918" xr:uid="{B6913456-7947-4699-807A-D1C2A8BA8F54}"/>
    <cellStyle name="Note 14 2 2 2 5" xfId="9911" xr:uid="{79F3BC4E-784A-45A3-A98C-94B7C563309A}"/>
    <cellStyle name="Note 14 2 2 3" xfId="3492" xr:uid="{00000000-0005-0000-0000-0000A70D0000}"/>
    <cellStyle name="Note 14 2 2 3 2" xfId="3493" xr:uid="{00000000-0005-0000-0000-0000A80D0000}"/>
    <cellStyle name="Note 14 2 2 3 2 2" xfId="3494" xr:uid="{00000000-0005-0000-0000-0000A90D0000}"/>
    <cellStyle name="Note 14 2 2 3 2 2 2" xfId="9921" xr:uid="{1B779B86-F8EE-4E62-A588-B2597EF16C1E}"/>
    <cellStyle name="Note 14 2 2 3 2 3" xfId="9920" xr:uid="{F13BD40F-3D47-4262-8FE5-4651F9B262DB}"/>
    <cellStyle name="Note 14 2 2 3 3" xfId="3495" xr:uid="{00000000-0005-0000-0000-0000AA0D0000}"/>
    <cellStyle name="Note 14 2 2 3 3 2" xfId="9922" xr:uid="{5A6D54EA-27D5-49BA-8EF5-899491ABDC8B}"/>
    <cellStyle name="Note 14 2 2 3 4" xfId="9919" xr:uid="{EC1B1128-8448-4687-A608-6E46F204D39E}"/>
    <cellStyle name="Note 14 2 2 4" xfId="3496" xr:uid="{00000000-0005-0000-0000-0000AB0D0000}"/>
    <cellStyle name="Note 14 2 2 4 2" xfId="3497" xr:uid="{00000000-0005-0000-0000-0000AC0D0000}"/>
    <cellStyle name="Note 14 2 2 4 2 2" xfId="9924" xr:uid="{6E3C2348-C183-4432-A160-5F16D8EDDFF2}"/>
    <cellStyle name="Note 14 2 2 4 3" xfId="9923" xr:uid="{C629FC70-A4D0-4106-B73F-642AEF497CF5}"/>
    <cellStyle name="Note 14 2 2 5" xfId="3498" xr:uid="{00000000-0005-0000-0000-0000AD0D0000}"/>
    <cellStyle name="Note 14 2 2 5 2" xfId="3499" xr:uid="{00000000-0005-0000-0000-0000AE0D0000}"/>
    <cellStyle name="Note 14 2 2 5 2 2" xfId="9926" xr:uid="{44FB8CF1-4C97-4162-8D21-E37232A8D89E}"/>
    <cellStyle name="Note 14 2 2 5 3" xfId="9925" xr:uid="{B22147DB-B303-464A-BA3D-1C4ABF6A1F10}"/>
    <cellStyle name="Note 14 2 2 6" xfId="3500" xr:uid="{00000000-0005-0000-0000-0000AF0D0000}"/>
    <cellStyle name="Note 14 2 2 6 2" xfId="9927" xr:uid="{9EBD4B4C-32A0-4058-AC29-7F7B19A13536}"/>
    <cellStyle name="Note 14 2 2 7" xfId="9910" xr:uid="{667D4890-1C1B-4DFB-A564-E85512E4FF73}"/>
    <cellStyle name="Note 14 2 3" xfId="3501" xr:uid="{00000000-0005-0000-0000-0000B00D0000}"/>
    <cellStyle name="Note 14 2 3 2" xfId="3502" xr:uid="{00000000-0005-0000-0000-0000B10D0000}"/>
    <cellStyle name="Note 14 2 3 2 2" xfId="3503" xr:uid="{00000000-0005-0000-0000-0000B20D0000}"/>
    <cellStyle name="Note 14 2 3 2 2 2" xfId="3504" xr:uid="{00000000-0005-0000-0000-0000B30D0000}"/>
    <cellStyle name="Note 14 2 3 2 2 2 2" xfId="9931" xr:uid="{97A4EDD9-3650-4001-B513-422F7834504F}"/>
    <cellStyle name="Note 14 2 3 2 2 3" xfId="9930" xr:uid="{D4FFA9D3-7A4F-4AE5-8215-E0902FE8E987}"/>
    <cellStyle name="Note 14 2 3 2 3" xfId="3505" xr:uid="{00000000-0005-0000-0000-0000B40D0000}"/>
    <cellStyle name="Note 14 2 3 2 3 2" xfId="9932" xr:uid="{71CB59D5-AEC7-48B8-AB35-48BBB621DE58}"/>
    <cellStyle name="Note 14 2 3 2 4" xfId="9929" xr:uid="{D081BF80-78C2-4BBA-AE9F-3C4D249A3DFE}"/>
    <cellStyle name="Note 14 2 3 3" xfId="3506" xr:uid="{00000000-0005-0000-0000-0000B50D0000}"/>
    <cellStyle name="Note 14 2 3 3 2" xfId="3507" xr:uid="{00000000-0005-0000-0000-0000B60D0000}"/>
    <cellStyle name="Note 14 2 3 3 2 2" xfId="9934" xr:uid="{839E83E0-ABEA-46F8-8DD3-1DABDEF2F3ED}"/>
    <cellStyle name="Note 14 2 3 3 3" xfId="9933" xr:uid="{BE6D9845-5EAC-4666-9F08-03A49B65641D}"/>
    <cellStyle name="Note 14 2 3 4" xfId="3508" xr:uid="{00000000-0005-0000-0000-0000B70D0000}"/>
    <cellStyle name="Note 14 2 3 4 2" xfId="9935" xr:uid="{9637B4EB-637D-4F65-90C8-26B7FFC2C203}"/>
    <cellStyle name="Note 14 2 3 5" xfId="9928" xr:uid="{9C656430-D73C-41C9-9CFA-21AE20C4D862}"/>
    <cellStyle name="Note 14 2 4" xfId="3509" xr:uid="{00000000-0005-0000-0000-0000B80D0000}"/>
    <cellStyle name="Note 14 2 4 2" xfId="3510" xr:uid="{00000000-0005-0000-0000-0000B90D0000}"/>
    <cellStyle name="Note 14 2 4 2 2" xfId="3511" xr:uid="{00000000-0005-0000-0000-0000BA0D0000}"/>
    <cellStyle name="Note 14 2 4 2 2 2" xfId="9938" xr:uid="{3367E8A2-EDCE-44F3-A522-C5FA809BF5EB}"/>
    <cellStyle name="Note 14 2 4 2 3" xfId="9937" xr:uid="{0EC67D7E-633E-4242-AD4F-A24BFADEAB6A}"/>
    <cellStyle name="Note 14 2 4 3" xfId="3512" xr:uid="{00000000-0005-0000-0000-0000BB0D0000}"/>
    <cellStyle name="Note 14 2 4 3 2" xfId="9939" xr:uid="{9624513D-119D-47BD-B712-E2FE0F952AC8}"/>
    <cellStyle name="Note 14 2 4 4" xfId="9936" xr:uid="{DA363C93-B009-4CC0-913E-24CAF77D69F9}"/>
    <cellStyle name="Note 14 2 5" xfId="3513" xr:uid="{00000000-0005-0000-0000-0000BC0D0000}"/>
    <cellStyle name="Note 14 2 5 2" xfId="3514" xr:uid="{00000000-0005-0000-0000-0000BD0D0000}"/>
    <cellStyle name="Note 14 2 5 2 2" xfId="9941" xr:uid="{09EE604B-F42C-440F-B2D2-34F16F6923CE}"/>
    <cellStyle name="Note 14 2 5 3" xfId="9940" xr:uid="{C3B8F953-389B-4E8D-9C16-15E618930727}"/>
    <cellStyle name="Note 14 2 6" xfId="3515" xr:uid="{00000000-0005-0000-0000-0000BE0D0000}"/>
    <cellStyle name="Note 14 2 6 2" xfId="9942" xr:uid="{DAB9EE92-5660-4E5C-AA3E-E8B20A777F35}"/>
    <cellStyle name="Note 14 2 7" xfId="9909" xr:uid="{DA9A8CBB-788D-4DDD-A5ED-50B85CD06274}"/>
    <cellStyle name="Note 15 2" xfId="3516" xr:uid="{00000000-0005-0000-0000-0000BF0D0000}"/>
    <cellStyle name="Note 15 2 2" xfId="3517" xr:uid="{00000000-0005-0000-0000-0000C00D0000}"/>
    <cellStyle name="Note 15 2 2 2" xfId="3518" xr:uid="{00000000-0005-0000-0000-0000C10D0000}"/>
    <cellStyle name="Note 15 2 2 2 2" xfId="3519" xr:uid="{00000000-0005-0000-0000-0000C20D0000}"/>
    <cellStyle name="Note 15 2 2 2 2 2" xfId="3520" xr:uid="{00000000-0005-0000-0000-0000C30D0000}"/>
    <cellStyle name="Note 15 2 2 2 2 2 2" xfId="3521" xr:uid="{00000000-0005-0000-0000-0000C40D0000}"/>
    <cellStyle name="Note 15 2 2 2 2 2 2 2" xfId="9948" xr:uid="{8E191225-4078-47CC-B9F4-90FCE517DF76}"/>
    <cellStyle name="Note 15 2 2 2 2 2 3" xfId="9947" xr:uid="{FE9F7210-2345-4A45-9F85-7F93032B8C7F}"/>
    <cellStyle name="Note 15 2 2 2 2 3" xfId="3522" xr:uid="{00000000-0005-0000-0000-0000C50D0000}"/>
    <cellStyle name="Note 15 2 2 2 2 3 2" xfId="9949" xr:uid="{015A4547-4E72-491D-ADC9-51A29448D197}"/>
    <cellStyle name="Note 15 2 2 2 2 4" xfId="9946" xr:uid="{0AB219A7-6189-4469-AA0A-DEE5BAC8BA09}"/>
    <cellStyle name="Note 15 2 2 2 3" xfId="3523" xr:uid="{00000000-0005-0000-0000-0000C60D0000}"/>
    <cellStyle name="Note 15 2 2 2 3 2" xfId="3524" xr:uid="{00000000-0005-0000-0000-0000C70D0000}"/>
    <cellStyle name="Note 15 2 2 2 3 2 2" xfId="9951" xr:uid="{CB8374E8-E146-43A3-B3AB-71A13B900D24}"/>
    <cellStyle name="Note 15 2 2 2 3 3" xfId="9950" xr:uid="{EF661294-D481-465F-B01C-B6C1C603DF4F}"/>
    <cellStyle name="Note 15 2 2 2 4" xfId="3525" xr:uid="{00000000-0005-0000-0000-0000C80D0000}"/>
    <cellStyle name="Note 15 2 2 2 4 2" xfId="9952" xr:uid="{1B124B0A-31C6-4C84-AD63-5380DEE33FB1}"/>
    <cellStyle name="Note 15 2 2 2 5" xfId="9945" xr:uid="{B1F9220B-5909-4528-B420-B44E83B44B6A}"/>
    <cellStyle name="Note 15 2 2 3" xfId="3526" xr:uid="{00000000-0005-0000-0000-0000C90D0000}"/>
    <cellStyle name="Note 15 2 2 3 2" xfId="3527" xr:uid="{00000000-0005-0000-0000-0000CA0D0000}"/>
    <cellStyle name="Note 15 2 2 3 2 2" xfId="3528" xr:uid="{00000000-0005-0000-0000-0000CB0D0000}"/>
    <cellStyle name="Note 15 2 2 3 2 2 2" xfId="9955" xr:uid="{BF476459-1804-4BDF-8166-0C28657A8979}"/>
    <cellStyle name="Note 15 2 2 3 2 3" xfId="9954" xr:uid="{06C7DB68-67CF-486F-A52A-6F7E7BBE8FEF}"/>
    <cellStyle name="Note 15 2 2 3 3" xfId="3529" xr:uid="{00000000-0005-0000-0000-0000CC0D0000}"/>
    <cellStyle name="Note 15 2 2 3 3 2" xfId="9956" xr:uid="{2B35723F-24B7-4007-A2DB-9F1429595B51}"/>
    <cellStyle name="Note 15 2 2 3 4" xfId="9953" xr:uid="{CB61B7EA-7EB9-4B24-9E97-C97983ACE0F0}"/>
    <cellStyle name="Note 15 2 2 4" xfId="3530" xr:uid="{00000000-0005-0000-0000-0000CD0D0000}"/>
    <cellStyle name="Note 15 2 2 4 2" xfId="3531" xr:uid="{00000000-0005-0000-0000-0000CE0D0000}"/>
    <cellStyle name="Note 15 2 2 4 2 2" xfId="9958" xr:uid="{592FD57F-BF15-41C8-AF4B-0CB7FC7B8077}"/>
    <cellStyle name="Note 15 2 2 4 3" xfId="9957" xr:uid="{BBAAFFE6-7C42-4D88-8C3C-DB89098EED2C}"/>
    <cellStyle name="Note 15 2 2 5" xfId="3532" xr:uid="{00000000-0005-0000-0000-0000CF0D0000}"/>
    <cellStyle name="Note 15 2 2 5 2" xfId="3533" xr:uid="{00000000-0005-0000-0000-0000D00D0000}"/>
    <cellStyle name="Note 15 2 2 5 2 2" xfId="9960" xr:uid="{FC8045EA-6DBC-4FBC-B58F-A51C877B892D}"/>
    <cellStyle name="Note 15 2 2 5 3" xfId="9959" xr:uid="{49E54257-932D-4184-B60B-54203A0CC848}"/>
    <cellStyle name="Note 15 2 2 6" xfId="3534" xr:uid="{00000000-0005-0000-0000-0000D10D0000}"/>
    <cellStyle name="Note 15 2 2 6 2" xfId="9961" xr:uid="{4C5B0A60-B9B3-4301-B92D-E7F5AC882166}"/>
    <cellStyle name="Note 15 2 2 7" xfId="9944" xr:uid="{B13DFA7E-614A-465A-9F1A-3B75570D3740}"/>
    <cellStyle name="Note 15 2 3" xfId="3535" xr:uid="{00000000-0005-0000-0000-0000D20D0000}"/>
    <cellStyle name="Note 15 2 3 2" xfId="3536" xr:uid="{00000000-0005-0000-0000-0000D30D0000}"/>
    <cellStyle name="Note 15 2 3 2 2" xfId="3537" xr:uid="{00000000-0005-0000-0000-0000D40D0000}"/>
    <cellStyle name="Note 15 2 3 2 2 2" xfId="3538" xr:uid="{00000000-0005-0000-0000-0000D50D0000}"/>
    <cellStyle name="Note 15 2 3 2 2 2 2" xfId="9965" xr:uid="{DB421CC1-8514-4164-9CB8-88499DED8A0F}"/>
    <cellStyle name="Note 15 2 3 2 2 3" xfId="9964" xr:uid="{A2121651-4148-4151-85C2-4717B0643D21}"/>
    <cellStyle name="Note 15 2 3 2 3" xfId="3539" xr:uid="{00000000-0005-0000-0000-0000D60D0000}"/>
    <cellStyle name="Note 15 2 3 2 3 2" xfId="9966" xr:uid="{5959D56B-03D3-408E-A888-F6BDE4947ECC}"/>
    <cellStyle name="Note 15 2 3 2 4" xfId="9963" xr:uid="{04D6C178-CBB1-44DA-9201-D4F26B51995C}"/>
    <cellStyle name="Note 15 2 3 3" xfId="3540" xr:uid="{00000000-0005-0000-0000-0000D70D0000}"/>
    <cellStyle name="Note 15 2 3 3 2" xfId="3541" xr:uid="{00000000-0005-0000-0000-0000D80D0000}"/>
    <cellStyle name="Note 15 2 3 3 2 2" xfId="9968" xr:uid="{77B4FFCE-3CB7-4CAF-9A3F-5DAFE4FD9DA7}"/>
    <cellStyle name="Note 15 2 3 3 3" xfId="9967" xr:uid="{29E37C3D-28DE-4D3F-AC60-949ACF08C3AE}"/>
    <cellStyle name="Note 15 2 3 4" xfId="3542" xr:uid="{00000000-0005-0000-0000-0000D90D0000}"/>
    <cellStyle name="Note 15 2 3 4 2" xfId="9969" xr:uid="{5E6C2038-AF10-47F2-BF3F-7FBB5336830C}"/>
    <cellStyle name="Note 15 2 3 5" xfId="9962" xr:uid="{8C7D9CE0-FBE6-449A-81CD-AD756DC260C2}"/>
    <cellStyle name="Note 15 2 4" xfId="3543" xr:uid="{00000000-0005-0000-0000-0000DA0D0000}"/>
    <cellStyle name="Note 15 2 4 2" xfId="3544" xr:uid="{00000000-0005-0000-0000-0000DB0D0000}"/>
    <cellStyle name="Note 15 2 4 2 2" xfId="3545" xr:uid="{00000000-0005-0000-0000-0000DC0D0000}"/>
    <cellStyle name="Note 15 2 4 2 2 2" xfId="9972" xr:uid="{32ADF669-D454-4DDB-8A89-D9133ED8DB89}"/>
    <cellStyle name="Note 15 2 4 2 3" xfId="9971" xr:uid="{54DDD9EF-FD17-406E-B103-545C9E9BA4E6}"/>
    <cellStyle name="Note 15 2 4 3" xfId="3546" xr:uid="{00000000-0005-0000-0000-0000DD0D0000}"/>
    <cellStyle name="Note 15 2 4 3 2" xfId="9973" xr:uid="{5EADB65E-7B41-4DE5-9A83-592FA09CAA13}"/>
    <cellStyle name="Note 15 2 4 4" xfId="9970" xr:uid="{EE8D4EB1-E15D-44D1-B82C-16DFF78B9F03}"/>
    <cellStyle name="Note 15 2 5" xfId="3547" xr:uid="{00000000-0005-0000-0000-0000DE0D0000}"/>
    <cellStyle name="Note 15 2 5 2" xfId="3548" xr:uid="{00000000-0005-0000-0000-0000DF0D0000}"/>
    <cellStyle name="Note 15 2 5 2 2" xfId="9975" xr:uid="{9984747B-8791-452F-A260-F9196C6F8B0C}"/>
    <cellStyle name="Note 15 2 5 3" xfId="9974" xr:uid="{FB74AA4E-7B26-4000-BD80-F3AE68BC8EC1}"/>
    <cellStyle name="Note 15 2 6" xfId="3549" xr:uid="{00000000-0005-0000-0000-0000E00D0000}"/>
    <cellStyle name="Note 15 2 6 2" xfId="9976" xr:uid="{6B847F0E-F524-491B-BD1C-13C01B5ACDC4}"/>
    <cellStyle name="Note 15 2 7" xfId="9943" xr:uid="{B85D6674-4627-47EA-8597-57F170EDC2F1}"/>
    <cellStyle name="Note 2" xfId="3550" xr:uid="{00000000-0005-0000-0000-0000E10D0000}"/>
    <cellStyle name="Note 2 10" xfId="9977" xr:uid="{56A9CC60-4504-4DF4-86D6-CC3FA9109F61}"/>
    <cellStyle name="Note 2 2" xfId="3551" xr:uid="{00000000-0005-0000-0000-0000E20D0000}"/>
    <cellStyle name="Note 2 2 2" xfId="3552" xr:uid="{00000000-0005-0000-0000-0000E30D0000}"/>
    <cellStyle name="Note 2 2 2 2" xfId="3553" xr:uid="{00000000-0005-0000-0000-0000E40D0000}"/>
    <cellStyle name="Note 2 2 2 2 2" xfId="3554" xr:uid="{00000000-0005-0000-0000-0000E50D0000}"/>
    <cellStyle name="Note 2 2 2 2 2 2" xfId="3555" xr:uid="{00000000-0005-0000-0000-0000E60D0000}"/>
    <cellStyle name="Note 2 2 2 2 2 2 2" xfId="3556" xr:uid="{00000000-0005-0000-0000-0000E70D0000}"/>
    <cellStyle name="Note 2 2 2 2 2 2 2 2" xfId="9983" xr:uid="{935E10B2-AD08-4CE7-B695-321FC9A30854}"/>
    <cellStyle name="Note 2 2 2 2 2 2 3" xfId="9982" xr:uid="{B2E0292C-A314-4496-9274-2E333E47D103}"/>
    <cellStyle name="Note 2 2 2 2 2 3" xfId="3557" xr:uid="{00000000-0005-0000-0000-0000E80D0000}"/>
    <cellStyle name="Note 2 2 2 2 2 3 2" xfId="9984" xr:uid="{6E633AAB-3BB5-42CF-906F-57D421E2B909}"/>
    <cellStyle name="Note 2 2 2 2 2 4" xfId="9981" xr:uid="{EED3C9E4-32F4-43F3-BE61-19EDF80BB05B}"/>
    <cellStyle name="Note 2 2 2 2 3" xfId="3558" xr:uid="{00000000-0005-0000-0000-0000E90D0000}"/>
    <cellStyle name="Note 2 2 2 2 3 2" xfId="3559" xr:uid="{00000000-0005-0000-0000-0000EA0D0000}"/>
    <cellStyle name="Note 2 2 2 2 3 2 2" xfId="9986" xr:uid="{81A9654D-7A2E-4A8F-9124-3A24508C71E5}"/>
    <cellStyle name="Note 2 2 2 2 3 3" xfId="9985" xr:uid="{DE9154AC-BE68-4E06-9215-93C890F5085B}"/>
    <cellStyle name="Note 2 2 2 2 4" xfId="3560" xr:uid="{00000000-0005-0000-0000-0000EB0D0000}"/>
    <cellStyle name="Note 2 2 2 2 4 2" xfId="9987" xr:uid="{30C7A6DF-D5E6-4C83-B3DA-7CF5AAE0648E}"/>
    <cellStyle name="Note 2 2 2 2 5" xfId="9980" xr:uid="{9A8BF3C2-916E-404A-8793-2ED9DB67B7BC}"/>
    <cellStyle name="Note 2 2 2 3" xfId="3561" xr:uid="{00000000-0005-0000-0000-0000EC0D0000}"/>
    <cellStyle name="Note 2 2 2 3 2" xfId="3562" xr:uid="{00000000-0005-0000-0000-0000ED0D0000}"/>
    <cellStyle name="Note 2 2 2 3 2 2" xfId="3563" xr:uid="{00000000-0005-0000-0000-0000EE0D0000}"/>
    <cellStyle name="Note 2 2 2 3 2 2 2" xfId="9990" xr:uid="{F07D5B75-D30F-49E4-8A7A-B1A25B026DEA}"/>
    <cellStyle name="Note 2 2 2 3 2 3" xfId="9989" xr:uid="{7986FD4B-0F46-4875-9F33-835352356F71}"/>
    <cellStyle name="Note 2 2 2 3 3" xfId="3564" xr:uid="{00000000-0005-0000-0000-0000EF0D0000}"/>
    <cellStyle name="Note 2 2 2 3 3 2" xfId="9991" xr:uid="{7182B16A-D147-4CB0-B3AA-5809CF536A56}"/>
    <cellStyle name="Note 2 2 2 3 4" xfId="9988" xr:uid="{794D410F-B6C8-463B-9478-0F65A043C1A3}"/>
    <cellStyle name="Note 2 2 2 4" xfId="3565" xr:uid="{00000000-0005-0000-0000-0000F00D0000}"/>
    <cellStyle name="Note 2 2 2 4 2" xfId="3566" xr:uid="{00000000-0005-0000-0000-0000F10D0000}"/>
    <cellStyle name="Note 2 2 2 4 2 2" xfId="9993" xr:uid="{43BE3898-EE42-4560-9E8E-27862F44C1F6}"/>
    <cellStyle name="Note 2 2 2 4 3" xfId="9992" xr:uid="{0E78B286-9D56-4DE5-A8E9-8EB24B682F26}"/>
    <cellStyle name="Note 2 2 2 5" xfId="3567" xr:uid="{00000000-0005-0000-0000-0000F20D0000}"/>
    <cellStyle name="Note 2 2 2 5 2" xfId="3568" xr:uid="{00000000-0005-0000-0000-0000F30D0000}"/>
    <cellStyle name="Note 2 2 2 5 2 2" xfId="9995" xr:uid="{4F3D25B2-A5D0-4807-8199-2E24519CE344}"/>
    <cellStyle name="Note 2 2 2 5 3" xfId="9994" xr:uid="{E6F524B4-7024-4FF4-A920-AAC70028EB9D}"/>
    <cellStyle name="Note 2 2 2 6" xfId="3569" xr:uid="{00000000-0005-0000-0000-0000F40D0000}"/>
    <cellStyle name="Note 2 2 2 6 2" xfId="9996" xr:uid="{CDBB1843-A898-496E-9F81-B8A7B13A9F65}"/>
    <cellStyle name="Note 2 2 2 7" xfId="9979" xr:uid="{D7613188-CA30-4E59-8394-FEF86159AAE4}"/>
    <cellStyle name="Note 2 2 3" xfId="3570" xr:uid="{00000000-0005-0000-0000-0000F50D0000}"/>
    <cellStyle name="Note 2 2 3 2" xfId="3571" xr:uid="{00000000-0005-0000-0000-0000F60D0000}"/>
    <cellStyle name="Note 2 2 3 2 2" xfId="3572" xr:uid="{00000000-0005-0000-0000-0000F70D0000}"/>
    <cellStyle name="Note 2 2 3 2 2 2" xfId="3573" xr:uid="{00000000-0005-0000-0000-0000F80D0000}"/>
    <cellStyle name="Note 2 2 3 2 2 2 2" xfId="10000" xr:uid="{2F43717E-A181-48A2-931E-21C28CA538DA}"/>
    <cellStyle name="Note 2 2 3 2 2 3" xfId="9999" xr:uid="{87A5919D-2D60-4CB1-94CA-5FE242BBDB86}"/>
    <cellStyle name="Note 2 2 3 2 3" xfId="3574" xr:uid="{00000000-0005-0000-0000-0000F90D0000}"/>
    <cellStyle name="Note 2 2 3 2 3 2" xfId="10001" xr:uid="{B2548200-7B56-43F7-B3AF-CAC404AA79F7}"/>
    <cellStyle name="Note 2 2 3 2 4" xfId="9998" xr:uid="{82297E70-938E-44F6-86CE-8B2FB6047E2C}"/>
    <cellStyle name="Note 2 2 3 3" xfId="3575" xr:uid="{00000000-0005-0000-0000-0000FA0D0000}"/>
    <cellStyle name="Note 2 2 3 3 2" xfId="3576" xr:uid="{00000000-0005-0000-0000-0000FB0D0000}"/>
    <cellStyle name="Note 2 2 3 3 2 2" xfId="10003" xr:uid="{CD8416B2-E69E-40B9-A100-7CFFAE6E1F6E}"/>
    <cellStyle name="Note 2 2 3 3 3" xfId="10002" xr:uid="{9B83A272-0960-43CD-A9B0-0B4651D87955}"/>
    <cellStyle name="Note 2 2 3 4" xfId="3577" xr:uid="{00000000-0005-0000-0000-0000FC0D0000}"/>
    <cellStyle name="Note 2 2 3 4 2" xfId="10004" xr:uid="{F2132092-91E3-4D61-B84A-381956DCA8D0}"/>
    <cellStyle name="Note 2 2 3 5" xfId="9997" xr:uid="{7446FA9F-9829-4997-A7F7-9E851FA8D085}"/>
    <cellStyle name="Note 2 2 4" xfId="3578" xr:uid="{00000000-0005-0000-0000-0000FD0D0000}"/>
    <cellStyle name="Note 2 2 4 2" xfId="3579" xr:uid="{00000000-0005-0000-0000-0000FE0D0000}"/>
    <cellStyle name="Note 2 2 4 2 2" xfId="3580" xr:uid="{00000000-0005-0000-0000-0000FF0D0000}"/>
    <cellStyle name="Note 2 2 4 2 2 2" xfId="10007" xr:uid="{2D1C4765-5DE0-407B-A41A-E7BFBB876D3A}"/>
    <cellStyle name="Note 2 2 4 2 3" xfId="10006" xr:uid="{93696725-C39A-49BB-8DC9-B0069AC492B4}"/>
    <cellStyle name="Note 2 2 4 3" xfId="3581" xr:uid="{00000000-0005-0000-0000-0000000E0000}"/>
    <cellStyle name="Note 2 2 4 3 2" xfId="10008" xr:uid="{4424C6B2-FE90-406D-B7D9-1DBB2D9A6E64}"/>
    <cellStyle name="Note 2 2 4 4" xfId="10005" xr:uid="{E3C3F5C7-0445-4C95-8B38-E67F204BDB6B}"/>
    <cellStyle name="Note 2 2 5" xfId="3582" xr:uid="{00000000-0005-0000-0000-0000010E0000}"/>
    <cellStyle name="Note 2 2 5 2" xfId="3583" xr:uid="{00000000-0005-0000-0000-0000020E0000}"/>
    <cellStyle name="Note 2 2 5 2 2" xfId="10010" xr:uid="{7E726C5B-8D40-4927-A5F6-C3BDDD08B72F}"/>
    <cellStyle name="Note 2 2 5 3" xfId="10009" xr:uid="{6F702225-64D2-4751-A727-5EBFF7A34BAA}"/>
    <cellStyle name="Note 2 2 6" xfId="3584" xr:uid="{00000000-0005-0000-0000-0000030E0000}"/>
    <cellStyle name="Note 2 2 6 2" xfId="10011" xr:uid="{FC7559D5-578A-4AE0-B907-200BF616F6EE}"/>
    <cellStyle name="Note 2 2 7" xfId="9978" xr:uid="{72B36F9A-BD30-44E0-8DD4-2BF840CD53BF}"/>
    <cellStyle name="Note 2 3" xfId="3585" xr:uid="{00000000-0005-0000-0000-0000040E0000}"/>
    <cellStyle name="Note 2 3 2" xfId="3586" xr:uid="{00000000-0005-0000-0000-0000050E0000}"/>
    <cellStyle name="Note 2 3 2 2" xfId="3587" xr:uid="{00000000-0005-0000-0000-0000060E0000}"/>
    <cellStyle name="Note 2 3 2 2 2" xfId="3588" xr:uid="{00000000-0005-0000-0000-0000070E0000}"/>
    <cellStyle name="Note 2 3 2 2 2 2" xfId="3589" xr:uid="{00000000-0005-0000-0000-0000080E0000}"/>
    <cellStyle name="Note 2 3 2 2 2 2 2" xfId="3590" xr:uid="{00000000-0005-0000-0000-0000090E0000}"/>
    <cellStyle name="Note 2 3 2 2 2 2 2 2" xfId="10017" xr:uid="{BD306610-841B-4156-990C-37C75C13FBB9}"/>
    <cellStyle name="Note 2 3 2 2 2 2 3" xfId="10016" xr:uid="{697E04CC-A7FB-4F18-A501-C38E15DC92A5}"/>
    <cellStyle name="Note 2 3 2 2 2 3" xfId="3591" xr:uid="{00000000-0005-0000-0000-00000A0E0000}"/>
    <cellStyle name="Note 2 3 2 2 2 3 2" xfId="10018" xr:uid="{D89EDD7D-6CEB-4977-87DC-8AD030FA3DEA}"/>
    <cellStyle name="Note 2 3 2 2 2 4" xfId="10015" xr:uid="{9C88BF9C-AB39-47D9-ACBD-A7386364804D}"/>
    <cellStyle name="Note 2 3 2 2 3" xfId="3592" xr:uid="{00000000-0005-0000-0000-00000B0E0000}"/>
    <cellStyle name="Note 2 3 2 2 3 2" xfId="3593" xr:uid="{00000000-0005-0000-0000-00000C0E0000}"/>
    <cellStyle name="Note 2 3 2 2 3 2 2" xfId="10020" xr:uid="{626EA4D1-ACD6-431F-83E6-3603A2BE3FA7}"/>
    <cellStyle name="Note 2 3 2 2 3 3" xfId="10019" xr:uid="{F038F9B7-89E1-435B-90BF-199808454706}"/>
    <cellStyle name="Note 2 3 2 2 4" xfId="3594" xr:uid="{00000000-0005-0000-0000-00000D0E0000}"/>
    <cellStyle name="Note 2 3 2 2 4 2" xfId="10021" xr:uid="{9E7F9C15-C458-4420-AC29-D4A13CB90198}"/>
    <cellStyle name="Note 2 3 2 2 5" xfId="10014" xr:uid="{19D8E7FF-420A-496A-9611-0A3ACA6FD60A}"/>
    <cellStyle name="Note 2 3 2 3" xfId="3595" xr:uid="{00000000-0005-0000-0000-00000E0E0000}"/>
    <cellStyle name="Note 2 3 2 3 2" xfId="3596" xr:uid="{00000000-0005-0000-0000-00000F0E0000}"/>
    <cellStyle name="Note 2 3 2 3 2 2" xfId="3597" xr:uid="{00000000-0005-0000-0000-0000100E0000}"/>
    <cellStyle name="Note 2 3 2 3 2 2 2" xfId="10024" xr:uid="{50CDF0D9-1F6A-40D2-B38F-AF70BC63C6DC}"/>
    <cellStyle name="Note 2 3 2 3 2 3" xfId="10023" xr:uid="{82A454A4-480A-467C-ACE4-574909D36477}"/>
    <cellStyle name="Note 2 3 2 3 3" xfId="3598" xr:uid="{00000000-0005-0000-0000-0000110E0000}"/>
    <cellStyle name="Note 2 3 2 3 3 2" xfId="10025" xr:uid="{F9077134-52B6-4994-8E30-F9C17BE240ED}"/>
    <cellStyle name="Note 2 3 2 3 4" xfId="10022" xr:uid="{9F47E582-D04A-4643-87FE-727A63927622}"/>
    <cellStyle name="Note 2 3 2 4" xfId="3599" xr:uid="{00000000-0005-0000-0000-0000120E0000}"/>
    <cellStyle name="Note 2 3 2 4 2" xfId="3600" xr:uid="{00000000-0005-0000-0000-0000130E0000}"/>
    <cellStyle name="Note 2 3 2 4 2 2" xfId="10027" xr:uid="{55C68A9D-75F7-4858-A980-52200F80A539}"/>
    <cellStyle name="Note 2 3 2 4 3" xfId="10026" xr:uid="{735CDD7C-FD66-41AC-82BB-3D92AF1D3F6F}"/>
    <cellStyle name="Note 2 3 2 5" xfId="3601" xr:uid="{00000000-0005-0000-0000-0000140E0000}"/>
    <cellStyle name="Note 2 3 2 5 2" xfId="3602" xr:uid="{00000000-0005-0000-0000-0000150E0000}"/>
    <cellStyle name="Note 2 3 2 5 2 2" xfId="10029" xr:uid="{5FF87863-E458-4F19-B49D-6D11F55BDDA2}"/>
    <cellStyle name="Note 2 3 2 5 3" xfId="10028" xr:uid="{9963EB27-0A50-48BF-94C5-E4B64DF6456A}"/>
    <cellStyle name="Note 2 3 2 6" xfId="3603" xr:uid="{00000000-0005-0000-0000-0000160E0000}"/>
    <cellStyle name="Note 2 3 2 6 2" xfId="10030" xr:uid="{737280AA-5E8A-4CA7-A530-F5B7F88F9216}"/>
    <cellStyle name="Note 2 3 2 7" xfId="10013" xr:uid="{19838F24-7660-4058-9617-CA7D8DD06CC2}"/>
    <cellStyle name="Note 2 3 3" xfId="3604" xr:uid="{00000000-0005-0000-0000-0000170E0000}"/>
    <cellStyle name="Note 2 3 3 2" xfId="3605" xr:uid="{00000000-0005-0000-0000-0000180E0000}"/>
    <cellStyle name="Note 2 3 3 2 2" xfId="3606" xr:uid="{00000000-0005-0000-0000-0000190E0000}"/>
    <cellStyle name="Note 2 3 3 2 2 2" xfId="3607" xr:uid="{00000000-0005-0000-0000-00001A0E0000}"/>
    <cellStyle name="Note 2 3 3 2 2 2 2" xfId="10034" xr:uid="{9B9C13E5-AE45-4210-B6AF-70843109DA23}"/>
    <cellStyle name="Note 2 3 3 2 2 3" xfId="10033" xr:uid="{107F83F0-0D71-40D9-97CA-7F3E489679F2}"/>
    <cellStyle name="Note 2 3 3 2 3" xfId="3608" xr:uid="{00000000-0005-0000-0000-00001B0E0000}"/>
    <cellStyle name="Note 2 3 3 2 3 2" xfId="10035" xr:uid="{52DD3798-7752-4D50-BCAA-A94242686124}"/>
    <cellStyle name="Note 2 3 3 2 4" xfId="10032" xr:uid="{4C3B799A-3362-466C-B89D-6670BFC4CE62}"/>
    <cellStyle name="Note 2 3 3 3" xfId="3609" xr:uid="{00000000-0005-0000-0000-00001C0E0000}"/>
    <cellStyle name="Note 2 3 3 3 2" xfId="3610" xr:uid="{00000000-0005-0000-0000-00001D0E0000}"/>
    <cellStyle name="Note 2 3 3 3 2 2" xfId="10037" xr:uid="{BE53AD4C-27DF-48A9-9449-598B0DBD4A21}"/>
    <cellStyle name="Note 2 3 3 3 3" xfId="10036" xr:uid="{F07B9775-D318-48E1-81C0-F585E470DC61}"/>
    <cellStyle name="Note 2 3 3 4" xfId="3611" xr:uid="{00000000-0005-0000-0000-00001E0E0000}"/>
    <cellStyle name="Note 2 3 3 4 2" xfId="10038" xr:uid="{C32E8D00-F7C7-498E-8516-0F2D69AE92BA}"/>
    <cellStyle name="Note 2 3 3 5" xfId="10031" xr:uid="{73083297-A5C3-487A-8775-6FCF4552E408}"/>
    <cellStyle name="Note 2 3 4" xfId="3612" xr:uid="{00000000-0005-0000-0000-00001F0E0000}"/>
    <cellStyle name="Note 2 3 4 2" xfId="3613" xr:uid="{00000000-0005-0000-0000-0000200E0000}"/>
    <cellStyle name="Note 2 3 4 2 2" xfId="3614" xr:uid="{00000000-0005-0000-0000-0000210E0000}"/>
    <cellStyle name="Note 2 3 4 2 2 2" xfId="10041" xr:uid="{A8C74935-BC93-46CD-9292-A880A45FF735}"/>
    <cellStyle name="Note 2 3 4 2 3" xfId="10040" xr:uid="{02D1B6C8-B838-49DB-9A02-3D3E630DB5F7}"/>
    <cellStyle name="Note 2 3 4 3" xfId="3615" xr:uid="{00000000-0005-0000-0000-0000220E0000}"/>
    <cellStyle name="Note 2 3 4 3 2" xfId="10042" xr:uid="{0AD6EABF-ACA6-47D7-AD07-A46411E60D4C}"/>
    <cellStyle name="Note 2 3 4 4" xfId="10039" xr:uid="{CA89B8D2-1A91-4690-A05F-2D5302CEF0FF}"/>
    <cellStyle name="Note 2 3 5" xfId="3616" xr:uid="{00000000-0005-0000-0000-0000230E0000}"/>
    <cellStyle name="Note 2 3 5 2" xfId="3617" xr:uid="{00000000-0005-0000-0000-0000240E0000}"/>
    <cellStyle name="Note 2 3 5 2 2" xfId="10044" xr:uid="{A2234046-4884-4EC3-8E0A-986A5809A171}"/>
    <cellStyle name="Note 2 3 5 3" xfId="10043" xr:uid="{DAAF8F43-1DE6-4D41-B25E-7F9D1C3C56A1}"/>
    <cellStyle name="Note 2 3 6" xfId="3618" xr:uid="{00000000-0005-0000-0000-0000250E0000}"/>
    <cellStyle name="Note 2 3 6 2" xfId="10045" xr:uid="{D8B615C3-A55D-4EB8-B557-CBD49C46EF84}"/>
    <cellStyle name="Note 2 3 7" xfId="10012" xr:uid="{6CCACE48-DCDE-44D0-BBBF-22F0DBB1C167}"/>
    <cellStyle name="Note 2 4" xfId="3619" xr:uid="{00000000-0005-0000-0000-0000260E0000}"/>
    <cellStyle name="Note 2 4 2" xfId="3620" xr:uid="{00000000-0005-0000-0000-0000270E0000}"/>
    <cellStyle name="Note 2 4 2 2" xfId="3621" xr:uid="{00000000-0005-0000-0000-0000280E0000}"/>
    <cellStyle name="Note 2 4 2 2 2" xfId="3622" xr:uid="{00000000-0005-0000-0000-0000290E0000}"/>
    <cellStyle name="Note 2 4 2 2 2 2" xfId="3623" xr:uid="{00000000-0005-0000-0000-00002A0E0000}"/>
    <cellStyle name="Note 2 4 2 2 2 2 2" xfId="3624" xr:uid="{00000000-0005-0000-0000-00002B0E0000}"/>
    <cellStyle name="Note 2 4 2 2 2 2 2 2" xfId="10051" xr:uid="{9965DEB3-5F3C-40D3-A377-8EA0F6ABA01F}"/>
    <cellStyle name="Note 2 4 2 2 2 2 3" xfId="10050" xr:uid="{00F51E8D-8690-4EA5-819F-DE055D540079}"/>
    <cellStyle name="Note 2 4 2 2 2 3" xfId="3625" xr:uid="{00000000-0005-0000-0000-00002C0E0000}"/>
    <cellStyle name="Note 2 4 2 2 2 3 2" xfId="10052" xr:uid="{C9507EFC-03B3-42CC-B48F-67742940F24C}"/>
    <cellStyle name="Note 2 4 2 2 2 4" xfId="10049" xr:uid="{AAF0D5CE-0EF7-4A8B-AF18-386795B9B027}"/>
    <cellStyle name="Note 2 4 2 2 3" xfId="3626" xr:uid="{00000000-0005-0000-0000-00002D0E0000}"/>
    <cellStyle name="Note 2 4 2 2 3 2" xfId="3627" xr:uid="{00000000-0005-0000-0000-00002E0E0000}"/>
    <cellStyle name="Note 2 4 2 2 3 2 2" xfId="10054" xr:uid="{2D0C977C-66B3-4C8E-BA06-CAE23818107C}"/>
    <cellStyle name="Note 2 4 2 2 3 3" xfId="10053" xr:uid="{6B52FF47-E232-44AC-8DD2-216501E6F645}"/>
    <cellStyle name="Note 2 4 2 2 4" xfId="3628" xr:uid="{00000000-0005-0000-0000-00002F0E0000}"/>
    <cellStyle name="Note 2 4 2 2 4 2" xfId="10055" xr:uid="{E44227B0-A50C-4FE7-A7D0-A2B0B7B28707}"/>
    <cellStyle name="Note 2 4 2 2 5" xfId="10048" xr:uid="{C2E220CF-0E52-4778-A638-2B6DE02D3939}"/>
    <cellStyle name="Note 2 4 2 3" xfId="3629" xr:uid="{00000000-0005-0000-0000-0000300E0000}"/>
    <cellStyle name="Note 2 4 2 3 2" xfId="3630" xr:uid="{00000000-0005-0000-0000-0000310E0000}"/>
    <cellStyle name="Note 2 4 2 3 2 2" xfId="3631" xr:uid="{00000000-0005-0000-0000-0000320E0000}"/>
    <cellStyle name="Note 2 4 2 3 2 2 2" xfId="10058" xr:uid="{064F149D-1D54-44C5-8F08-40B5BED771C2}"/>
    <cellStyle name="Note 2 4 2 3 2 3" xfId="10057" xr:uid="{66A76660-1DFC-4759-BB91-7D5DCDBA6FA7}"/>
    <cellStyle name="Note 2 4 2 3 3" xfId="3632" xr:uid="{00000000-0005-0000-0000-0000330E0000}"/>
    <cellStyle name="Note 2 4 2 3 3 2" xfId="10059" xr:uid="{26FE8A6F-34DC-493A-B985-C4CF5A65970A}"/>
    <cellStyle name="Note 2 4 2 3 4" xfId="10056" xr:uid="{A9F3783A-9CBD-4945-B3B3-FB555BBAB315}"/>
    <cellStyle name="Note 2 4 2 4" xfId="3633" xr:uid="{00000000-0005-0000-0000-0000340E0000}"/>
    <cellStyle name="Note 2 4 2 4 2" xfId="3634" xr:uid="{00000000-0005-0000-0000-0000350E0000}"/>
    <cellStyle name="Note 2 4 2 4 2 2" xfId="10061" xr:uid="{A88D23FE-14D6-4329-9369-25A15B0F996A}"/>
    <cellStyle name="Note 2 4 2 4 3" xfId="10060" xr:uid="{10D44CC4-CBA6-4077-B6A2-9F0EB60687DD}"/>
    <cellStyle name="Note 2 4 2 5" xfId="3635" xr:uid="{00000000-0005-0000-0000-0000360E0000}"/>
    <cellStyle name="Note 2 4 2 5 2" xfId="3636" xr:uid="{00000000-0005-0000-0000-0000370E0000}"/>
    <cellStyle name="Note 2 4 2 5 2 2" xfId="10063" xr:uid="{5AB11972-B7ED-4523-889D-18F3F48A52FA}"/>
    <cellStyle name="Note 2 4 2 5 3" xfId="10062" xr:uid="{E5AEC248-AD14-46DB-BCC8-5A5FA1BC0F8C}"/>
    <cellStyle name="Note 2 4 2 6" xfId="3637" xr:uid="{00000000-0005-0000-0000-0000380E0000}"/>
    <cellStyle name="Note 2 4 2 6 2" xfId="10064" xr:uid="{C0C2FB43-25FA-4CE2-BB99-3EB994C04A7C}"/>
    <cellStyle name="Note 2 4 2 7" xfId="10047" xr:uid="{96C4E5C9-6109-48C8-87BA-F981AC55AE2F}"/>
    <cellStyle name="Note 2 4 3" xfId="3638" xr:uid="{00000000-0005-0000-0000-0000390E0000}"/>
    <cellStyle name="Note 2 4 3 2" xfId="3639" xr:uid="{00000000-0005-0000-0000-00003A0E0000}"/>
    <cellStyle name="Note 2 4 3 2 2" xfId="3640" xr:uid="{00000000-0005-0000-0000-00003B0E0000}"/>
    <cellStyle name="Note 2 4 3 2 2 2" xfId="3641" xr:uid="{00000000-0005-0000-0000-00003C0E0000}"/>
    <cellStyle name="Note 2 4 3 2 2 2 2" xfId="10068" xr:uid="{93EBDCC1-D8A2-491C-9DFF-6D63FE5AEAAC}"/>
    <cellStyle name="Note 2 4 3 2 2 3" xfId="10067" xr:uid="{DF7674B3-5281-4D65-9998-FDD6FCFD4C0E}"/>
    <cellStyle name="Note 2 4 3 2 3" xfId="3642" xr:uid="{00000000-0005-0000-0000-00003D0E0000}"/>
    <cellStyle name="Note 2 4 3 2 3 2" xfId="10069" xr:uid="{645804A6-9222-41A4-9890-52951D68EE99}"/>
    <cellStyle name="Note 2 4 3 2 4" xfId="10066" xr:uid="{D3A1A345-FBE6-4064-BA5B-ED195B46E42C}"/>
    <cellStyle name="Note 2 4 3 3" xfId="3643" xr:uid="{00000000-0005-0000-0000-00003E0E0000}"/>
    <cellStyle name="Note 2 4 3 3 2" xfId="3644" xr:uid="{00000000-0005-0000-0000-00003F0E0000}"/>
    <cellStyle name="Note 2 4 3 3 2 2" xfId="10071" xr:uid="{94232A3E-283E-4026-8603-C50557D3B6F7}"/>
    <cellStyle name="Note 2 4 3 3 3" xfId="10070" xr:uid="{793FCF5E-2A95-431D-897A-F4D03590A4A6}"/>
    <cellStyle name="Note 2 4 3 4" xfId="3645" xr:uid="{00000000-0005-0000-0000-0000400E0000}"/>
    <cellStyle name="Note 2 4 3 4 2" xfId="10072" xr:uid="{53678CD0-1811-4A34-B6FD-CB772FBB8EDE}"/>
    <cellStyle name="Note 2 4 3 5" xfId="10065" xr:uid="{E0D9F567-E4CD-4D4A-A886-7392BB9781F9}"/>
    <cellStyle name="Note 2 4 4" xfId="3646" xr:uid="{00000000-0005-0000-0000-0000410E0000}"/>
    <cellStyle name="Note 2 4 4 2" xfId="3647" xr:uid="{00000000-0005-0000-0000-0000420E0000}"/>
    <cellStyle name="Note 2 4 4 2 2" xfId="3648" xr:uid="{00000000-0005-0000-0000-0000430E0000}"/>
    <cellStyle name="Note 2 4 4 2 2 2" xfId="10075" xr:uid="{9161E0F3-6DF5-4550-A394-78DA0AA31841}"/>
    <cellStyle name="Note 2 4 4 2 3" xfId="10074" xr:uid="{BF6029E5-C561-47E3-9877-A97A8187C40F}"/>
    <cellStyle name="Note 2 4 4 3" xfId="3649" xr:uid="{00000000-0005-0000-0000-0000440E0000}"/>
    <cellStyle name="Note 2 4 4 3 2" xfId="10076" xr:uid="{35CBB2EB-2069-432E-B9AE-983700B7DA45}"/>
    <cellStyle name="Note 2 4 4 4" xfId="10073" xr:uid="{C4227FF3-26FD-44A0-8210-A53BB35D7346}"/>
    <cellStyle name="Note 2 4 5" xfId="3650" xr:uid="{00000000-0005-0000-0000-0000450E0000}"/>
    <cellStyle name="Note 2 4 5 2" xfId="3651" xr:uid="{00000000-0005-0000-0000-0000460E0000}"/>
    <cellStyle name="Note 2 4 5 2 2" xfId="10078" xr:uid="{EF942185-B4C3-40C0-A691-DA55E1D9C42F}"/>
    <cellStyle name="Note 2 4 5 3" xfId="10077" xr:uid="{44C8A73D-10BC-4F35-B7A6-D4311BCEE063}"/>
    <cellStyle name="Note 2 4 6" xfId="3652" xr:uid="{00000000-0005-0000-0000-0000470E0000}"/>
    <cellStyle name="Note 2 4 6 2" xfId="10079" xr:uid="{5D9D0394-1CA0-4EAF-A6C2-5E00A4BE7DAD}"/>
    <cellStyle name="Note 2 4 7" xfId="10046" xr:uid="{1FD7D1B8-F333-4FE0-B2E9-215B746C671F}"/>
    <cellStyle name="Note 2 5" xfId="3653" xr:uid="{00000000-0005-0000-0000-0000480E0000}"/>
    <cellStyle name="Note 2 5 2" xfId="3654" xr:uid="{00000000-0005-0000-0000-0000490E0000}"/>
    <cellStyle name="Note 2 5 2 2" xfId="3655" xr:uid="{00000000-0005-0000-0000-00004A0E0000}"/>
    <cellStyle name="Note 2 5 2 2 2" xfId="3656" xr:uid="{00000000-0005-0000-0000-00004B0E0000}"/>
    <cellStyle name="Note 2 5 2 2 2 2" xfId="3657" xr:uid="{00000000-0005-0000-0000-00004C0E0000}"/>
    <cellStyle name="Note 2 5 2 2 2 2 2" xfId="3658" xr:uid="{00000000-0005-0000-0000-00004D0E0000}"/>
    <cellStyle name="Note 2 5 2 2 2 2 2 2" xfId="10085" xr:uid="{520A2848-3534-421A-9DC2-0C5403BF284D}"/>
    <cellStyle name="Note 2 5 2 2 2 2 3" xfId="10084" xr:uid="{37F3828E-CDB0-4B05-BD3A-25A59156D404}"/>
    <cellStyle name="Note 2 5 2 2 2 3" xfId="3659" xr:uid="{00000000-0005-0000-0000-00004E0E0000}"/>
    <cellStyle name="Note 2 5 2 2 2 3 2" xfId="10086" xr:uid="{9FFF9AEF-785B-4AB5-A2B1-35C0F010D5F1}"/>
    <cellStyle name="Note 2 5 2 2 2 4" xfId="10083" xr:uid="{DA3A5823-B3DA-4BD9-B670-EA2456FCD057}"/>
    <cellStyle name="Note 2 5 2 2 3" xfId="3660" xr:uid="{00000000-0005-0000-0000-00004F0E0000}"/>
    <cellStyle name="Note 2 5 2 2 3 2" xfId="3661" xr:uid="{00000000-0005-0000-0000-0000500E0000}"/>
    <cellStyle name="Note 2 5 2 2 3 2 2" xfId="10088" xr:uid="{8C00D876-A783-4FB6-90EE-1FF23FCB6841}"/>
    <cellStyle name="Note 2 5 2 2 3 3" xfId="10087" xr:uid="{5B5DD381-CB34-427A-A218-D7F48B7C4862}"/>
    <cellStyle name="Note 2 5 2 2 4" xfId="3662" xr:uid="{00000000-0005-0000-0000-0000510E0000}"/>
    <cellStyle name="Note 2 5 2 2 4 2" xfId="10089" xr:uid="{18A6D831-10F4-4CDC-8938-ABB9C29B6E28}"/>
    <cellStyle name="Note 2 5 2 2 5" xfId="10082" xr:uid="{6AA7D18E-BB65-4AAD-96AE-2C97ECD2990A}"/>
    <cellStyle name="Note 2 5 2 3" xfId="3663" xr:uid="{00000000-0005-0000-0000-0000520E0000}"/>
    <cellStyle name="Note 2 5 2 3 2" xfId="3664" xr:uid="{00000000-0005-0000-0000-0000530E0000}"/>
    <cellStyle name="Note 2 5 2 3 2 2" xfId="3665" xr:uid="{00000000-0005-0000-0000-0000540E0000}"/>
    <cellStyle name="Note 2 5 2 3 2 2 2" xfId="10092" xr:uid="{C33A6A8E-5304-444A-A35F-E23955DE9009}"/>
    <cellStyle name="Note 2 5 2 3 2 3" xfId="10091" xr:uid="{E4E15092-2AD0-469C-9F3C-033710A650B6}"/>
    <cellStyle name="Note 2 5 2 3 3" xfId="3666" xr:uid="{00000000-0005-0000-0000-0000550E0000}"/>
    <cellStyle name="Note 2 5 2 3 3 2" xfId="10093" xr:uid="{F05066B1-F6DF-41CE-AF60-13BD2C35C2D7}"/>
    <cellStyle name="Note 2 5 2 3 4" xfId="10090" xr:uid="{7B4532FB-4C60-4CA5-B2BB-240CC62FD54A}"/>
    <cellStyle name="Note 2 5 2 4" xfId="3667" xr:uid="{00000000-0005-0000-0000-0000560E0000}"/>
    <cellStyle name="Note 2 5 2 4 2" xfId="3668" xr:uid="{00000000-0005-0000-0000-0000570E0000}"/>
    <cellStyle name="Note 2 5 2 4 2 2" xfId="10095" xr:uid="{655E22FB-3F8E-4D6F-897A-6C31F2706D5C}"/>
    <cellStyle name="Note 2 5 2 4 3" xfId="10094" xr:uid="{1AB2A389-DB6D-4117-B644-AD69EB2F3B17}"/>
    <cellStyle name="Note 2 5 2 5" xfId="3669" xr:uid="{00000000-0005-0000-0000-0000580E0000}"/>
    <cellStyle name="Note 2 5 2 5 2" xfId="3670" xr:uid="{00000000-0005-0000-0000-0000590E0000}"/>
    <cellStyle name="Note 2 5 2 5 2 2" xfId="10097" xr:uid="{AB44DCD8-D4F2-4786-8A76-317842715746}"/>
    <cellStyle name="Note 2 5 2 5 3" xfId="10096" xr:uid="{0A6C329B-FF19-41C3-B7C1-EA2A57DBD1F9}"/>
    <cellStyle name="Note 2 5 2 6" xfId="3671" xr:uid="{00000000-0005-0000-0000-00005A0E0000}"/>
    <cellStyle name="Note 2 5 2 6 2" xfId="10098" xr:uid="{2CAA9A88-9808-44B2-AED5-E62F48ABF951}"/>
    <cellStyle name="Note 2 5 2 7" xfId="10081" xr:uid="{ED064B3C-A7BF-401A-9BF5-D031EBEB7972}"/>
    <cellStyle name="Note 2 5 3" xfId="3672" xr:uid="{00000000-0005-0000-0000-00005B0E0000}"/>
    <cellStyle name="Note 2 5 3 2" xfId="3673" xr:uid="{00000000-0005-0000-0000-00005C0E0000}"/>
    <cellStyle name="Note 2 5 3 2 2" xfId="3674" xr:uid="{00000000-0005-0000-0000-00005D0E0000}"/>
    <cellStyle name="Note 2 5 3 2 2 2" xfId="3675" xr:uid="{00000000-0005-0000-0000-00005E0E0000}"/>
    <cellStyle name="Note 2 5 3 2 2 2 2" xfId="10102" xr:uid="{4D695BEE-9DCB-47F2-BE5A-3502F1C1F884}"/>
    <cellStyle name="Note 2 5 3 2 2 3" xfId="10101" xr:uid="{36A23445-476A-474F-BD8C-447488DBAB61}"/>
    <cellStyle name="Note 2 5 3 2 3" xfId="3676" xr:uid="{00000000-0005-0000-0000-00005F0E0000}"/>
    <cellStyle name="Note 2 5 3 2 3 2" xfId="10103" xr:uid="{14C67859-D274-45F8-831C-949CA7717E5A}"/>
    <cellStyle name="Note 2 5 3 2 4" xfId="10100" xr:uid="{A9471501-6ADB-48C9-8E1B-AFC5A6322B22}"/>
    <cellStyle name="Note 2 5 3 3" xfId="3677" xr:uid="{00000000-0005-0000-0000-0000600E0000}"/>
    <cellStyle name="Note 2 5 3 3 2" xfId="3678" xr:uid="{00000000-0005-0000-0000-0000610E0000}"/>
    <cellStyle name="Note 2 5 3 3 2 2" xfId="10105" xr:uid="{680153C9-14BC-4BE7-A6ED-279F3EE4BEF0}"/>
    <cellStyle name="Note 2 5 3 3 3" xfId="10104" xr:uid="{1D2620A9-4E74-4643-A3FF-C2AEA75666F3}"/>
    <cellStyle name="Note 2 5 3 4" xfId="3679" xr:uid="{00000000-0005-0000-0000-0000620E0000}"/>
    <cellStyle name="Note 2 5 3 4 2" xfId="10106" xr:uid="{3F57C134-528E-41EA-A24D-A74474ACE112}"/>
    <cellStyle name="Note 2 5 3 5" xfId="10099" xr:uid="{DDE44E89-2BD2-4ACC-B5E1-09A026CCFA58}"/>
    <cellStyle name="Note 2 5 4" xfId="3680" xr:uid="{00000000-0005-0000-0000-0000630E0000}"/>
    <cellStyle name="Note 2 5 4 2" xfId="3681" xr:uid="{00000000-0005-0000-0000-0000640E0000}"/>
    <cellStyle name="Note 2 5 4 2 2" xfId="3682" xr:uid="{00000000-0005-0000-0000-0000650E0000}"/>
    <cellStyle name="Note 2 5 4 2 2 2" xfId="10109" xr:uid="{6F230698-3C3A-451E-8CAE-D610B480022A}"/>
    <cellStyle name="Note 2 5 4 2 3" xfId="10108" xr:uid="{A9F556FF-53C5-41DC-810E-30070C47A8F9}"/>
    <cellStyle name="Note 2 5 4 3" xfId="3683" xr:uid="{00000000-0005-0000-0000-0000660E0000}"/>
    <cellStyle name="Note 2 5 4 3 2" xfId="10110" xr:uid="{4AA96CB5-91FA-4C0D-A20F-F235B31EC44D}"/>
    <cellStyle name="Note 2 5 4 4" xfId="10107" xr:uid="{8CE102C8-9518-453A-888A-EC9AEBEE61D2}"/>
    <cellStyle name="Note 2 5 5" xfId="3684" xr:uid="{00000000-0005-0000-0000-0000670E0000}"/>
    <cellStyle name="Note 2 5 5 2" xfId="3685" xr:uid="{00000000-0005-0000-0000-0000680E0000}"/>
    <cellStyle name="Note 2 5 5 2 2" xfId="10112" xr:uid="{169534BE-DE0E-4305-9E9D-2CE3831FF3C1}"/>
    <cellStyle name="Note 2 5 5 3" xfId="10111" xr:uid="{310D1648-54EB-4A03-8261-E5484DC96867}"/>
    <cellStyle name="Note 2 5 6" xfId="3686" xr:uid="{00000000-0005-0000-0000-0000690E0000}"/>
    <cellStyle name="Note 2 5 6 2" xfId="10113" xr:uid="{40D9F86D-CFFC-4CEE-A74F-DE0FD1E115DB}"/>
    <cellStyle name="Note 2 5 7" xfId="10080" xr:uid="{9E0FE7A5-6C9F-4D83-A9E4-B0D322E227DE}"/>
    <cellStyle name="Note 2 6" xfId="3687" xr:uid="{00000000-0005-0000-0000-00006A0E0000}"/>
    <cellStyle name="Note 2 6 2" xfId="3688" xr:uid="{00000000-0005-0000-0000-00006B0E0000}"/>
    <cellStyle name="Note 2 6 2 2" xfId="3689" xr:uid="{00000000-0005-0000-0000-00006C0E0000}"/>
    <cellStyle name="Note 2 6 2 2 2" xfId="3690" xr:uid="{00000000-0005-0000-0000-00006D0E0000}"/>
    <cellStyle name="Note 2 6 2 2 2 2" xfId="3691" xr:uid="{00000000-0005-0000-0000-00006E0E0000}"/>
    <cellStyle name="Note 2 6 2 2 2 2 2" xfId="3692" xr:uid="{00000000-0005-0000-0000-00006F0E0000}"/>
    <cellStyle name="Note 2 6 2 2 2 2 2 2" xfId="10119" xr:uid="{B5B1772B-5D7B-4A81-BC3D-C86E3A5DDC6D}"/>
    <cellStyle name="Note 2 6 2 2 2 2 3" xfId="10118" xr:uid="{EE5D5974-8B31-4EF1-AF13-89926E5C495B}"/>
    <cellStyle name="Note 2 6 2 2 2 3" xfId="3693" xr:uid="{00000000-0005-0000-0000-0000700E0000}"/>
    <cellStyle name="Note 2 6 2 2 2 3 2" xfId="10120" xr:uid="{F1D8CD0F-2E3D-4244-AC55-A6FF18807FAA}"/>
    <cellStyle name="Note 2 6 2 2 2 4" xfId="10117" xr:uid="{4C53C953-66C5-4C91-A21F-212750BE4D12}"/>
    <cellStyle name="Note 2 6 2 2 3" xfId="3694" xr:uid="{00000000-0005-0000-0000-0000710E0000}"/>
    <cellStyle name="Note 2 6 2 2 3 2" xfId="3695" xr:uid="{00000000-0005-0000-0000-0000720E0000}"/>
    <cellStyle name="Note 2 6 2 2 3 2 2" xfId="10122" xr:uid="{2BFFF3CB-1F95-4E49-B54A-8C3407F25D9B}"/>
    <cellStyle name="Note 2 6 2 2 3 3" xfId="10121" xr:uid="{122FDB35-ED15-43D2-9FEF-E8A34A999D6B}"/>
    <cellStyle name="Note 2 6 2 2 4" xfId="3696" xr:uid="{00000000-0005-0000-0000-0000730E0000}"/>
    <cellStyle name="Note 2 6 2 2 4 2" xfId="10123" xr:uid="{A581BC67-4FF5-4D00-8A38-9BDB10879AA9}"/>
    <cellStyle name="Note 2 6 2 2 5" xfId="10116" xr:uid="{5ECAFE91-2BAA-4962-A275-082C332C500B}"/>
    <cellStyle name="Note 2 6 2 3" xfId="3697" xr:uid="{00000000-0005-0000-0000-0000740E0000}"/>
    <cellStyle name="Note 2 6 2 3 2" xfId="3698" xr:uid="{00000000-0005-0000-0000-0000750E0000}"/>
    <cellStyle name="Note 2 6 2 3 2 2" xfId="3699" xr:uid="{00000000-0005-0000-0000-0000760E0000}"/>
    <cellStyle name="Note 2 6 2 3 2 2 2" xfId="10126" xr:uid="{45D115DA-85D4-4AD0-940B-C921EEB3793F}"/>
    <cellStyle name="Note 2 6 2 3 2 3" xfId="10125" xr:uid="{86A95A31-7A4B-4552-9539-33C1607F546B}"/>
    <cellStyle name="Note 2 6 2 3 3" xfId="3700" xr:uid="{00000000-0005-0000-0000-0000770E0000}"/>
    <cellStyle name="Note 2 6 2 3 3 2" xfId="10127" xr:uid="{F727EADD-DD87-4246-B371-F1527A3829ED}"/>
    <cellStyle name="Note 2 6 2 3 4" xfId="10124" xr:uid="{9F4F91F4-A9DE-4A91-A270-77178C13A3D7}"/>
    <cellStyle name="Note 2 6 2 4" xfId="3701" xr:uid="{00000000-0005-0000-0000-0000780E0000}"/>
    <cellStyle name="Note 2 6 2 4 2" xfId="3702" xr:uid="{00000000-0005-0000-0000-0000790E0000}"/>
    <cellStyle name="Note 2 6 2 4 2 2" xfId="10129" xr:uid="{52FF2BF9-0D59-4110-B43C-0593323E7CB5}"/>
    <cellStyle name="Note 2 6 2 4 3" xfId="10128" xr:uid="{ED9A5E14-EB42-4DF7-8D4A-153E499DCA78}"/>
    <cellStyle name="Note 2 6 2 5" xfId="3703" xr:uid="{00000000-0005-0000-0000-00007A0E0000}"/>
    <cellStyle name="Note 2 6 2 5 2" xfId="3704" xr:uid="{00000000-0005-0000-0000-00007B0E0000}"/>
    <cellStyle name="Note 2 6 2 5 2 2" xfId="10131" xr:uid="{A9023B7C-4597-4E12-B6C3-06594E9047A4}"/>
    <cellStyle name="Note 2 6 2 5 3" xfId="10130" xr:uid="{0D3B865F-51FD-41DE-8FBA-880AB86499EA}"/>
    <cellStyle name="Note 2 6 2 6" xfId="3705" xr:uid="{00000000-0005-0000-0000-00007C0E0000}"/>
    <cellStyle name="Note 2 6 2 6 2" xfId="10132" xr:uid="{9245C7D0-EDE0-489A-9760-3554472FFDEB}"/>
    <cellStyle name="Note 2 6 2 7" xfId="10115" xr:uid="{76671398-D674-40E6-B7C2-C0150E220877}"/>
    <cellStyle name="Note 2 6 3" xfId="3706" xr:uid="{00000000-0005-0000-0000-00007D0E0000}"/>
    <cellStyle name="Note 2 6 3 2" xfId="3707" xr:uid="{00000000-0005-0000-0000-00007E0E0000}"/>
    <cellStyle name="Note 2 6 3 2 2" xfId="3708" xr:uid="{00000000-0005-0000-0000-00007F0E0000}"/>
    <cellStyle name="Note 2 6 3 2 2 2" xfId="3709" xr:uid="{00000000-0005-0000-0000-0000800E0000}"/>
    <cellStyle name="Note 2 6 3 2 2 2 2" xfId="10136" xr:uid="{0D6A7565-4076-411A-850E-A41EB8B283EB}"/>
    <cellStyle name="Note 2 6 3 2 2 3" xfId="10135" xr:uid="{1CA4334F-9394-4FC8-879C-8A48B18F4941}"/>
    <cellStyle name="Note 2 6 3 2 3" xfId="3710" xr:uid="{00000000-0005-0000-0000-0000810E0000}"/>
    <cellStyle name="Note 2 6 3 2 3 2" xfId="10137" xr:uid="{9A45A532-2A07-4388-8F1B-783CDEFC6CAA}"/>
    <cellStyle name="Note 2 6 3 2 4" xfId="10134" xr:uid="{D3A1E381-58CD-48A3-B969-AC6A595467B3}"/>
    <cellStyle name="Note 2 6 3 3" xfId="3711" xr:uid="{00000000-0005-0000-0000-0000820E0000}"/>
    <cellStyle name="Note 2 6 3 3 2" xfId="3712" xr:uid="{00000000-0005-0000-0000-0000830E0000}"/>
    <cellStyle name="Note 2 6 3 3 2 2" xfId="10139" xr:uid="{DD24A711-A7E2-4FF0-B796-5BA38C0C41F0}"/>
    <cellStyle name="Note 2 6 3 3 3" xfId="10138" xr:uid="{786C7AA3-7164-4BD1-84E5-E38F9E409ED9}"/>
    <cellStyle name="Note 2 6 3 4" xfId="3713" xr:uid="{00000000-0005-0000-0000-0000840E0000}"/>
    <cellStyle name="Note 2 6 3 4 2" xfId="10140" xr:uid="{2D996709-AE97-4FB2-90AD-28048FD0DE5C}"/>
    <cellStyle name="Note 2 6 3 5" xfId="10133" xr:uid="{C3357561-D821-4F61-9382-85447690A974}"/>
    <cellStyle name="Note 2 6 4" xfId="3714" xr:uid="{00000000-0005-0000-0000-0000850E0000}"/>
    <cellStyle name="Note 2 6 4 2" xfId="3715" xr:uid="{00000000-0005-0000-0000-0000860E0000}"/>
    <cellStyle name="Note 2 6 4 2 2" xfId="3716" xr:uid="{00000000-0005-0000-0000-0000870E0000}"/>
    <cellStyle name="Note 2 6 4 2 2 2" xfId="10143" xr:uid="{687ACB8D-69CE-4C99-95EC-0CE08DCC2F34}"/>
    <cellStyle name="Note 2 6 4 2 3" xfId="10142" xr:uid="{DC5FB88B-766F-4FD3-BB68-470682A8083E}"/>
    <cellStyle name="Note 2 6 4 3" xfId="3717" xr:uid="{00000000-0005-0000-0000-0000880E0000}"/>
    <cellStyle name="Note 2 6 4 3 2" xfId="10144" xr:uid="{434675DA-93FC-45B3-9760-C0C5C068FFA5}"/>
    <cellStyle name="Note 2 6 4 4" xfId="10141" xr:uid="{88CEC4D9-34C2-41FD-8173-AF22B0EE9F1B}"/>
    <cellStyle name="Note 2 6 5" xfId="3718" xr:uid="{00000000-0005-0000-0000-0000890E0000}"/>
    <cellStyle name="Note 2 6 5 2" xfId="3719" xr:uid="{00000000-0005-0000-0000-00008A0E0000}"/>
    <cellStyle name="Note 2 6 5 2 2" xfId="10146" xr:uid="{01B4724D-6809-47A5-A06C-D7E72534B03D}"/>
    <cellStyle name="Note 2 6 5 3" xfId="10145" xr:uid="{CAB5CBA5-9E77-4A1A-84CC-FFCB3F2C4866}"/>
    <cellStyle name="Note 2 6 6" xfId="3720" xr:uid="{00000000-0005-0000-0000-00008B0E0000}"/>
    <cellStyle name="Note 2 6 6 2" xfId="10147" xr:uid="{EAB1C5C1-C755-45FC-A43C-6498BA86DFB2}"/>
    <cellStyle name="Note 2 6 7" xfId="10114" xr:uid="{DB9A8634-7D93-464E-8DA0-59499BF12E6C}"/>
    <cellStyle name="Note 2 7" xfId="3721" xr:uid="{00000000-0005-0000-0000-00008C0E0000}"/>
    <cellStyle name="Note 2 7 2" xfId="3722" xr:uid="{00000000-0005-0000-0000-00008D0E0000}"/>
    <cellStyle name="Note 2 7 2 2" xfId="3723" xr:uid="{00000000-0005-0000-0000-00008E0E0000}"/>
    <cellStyle name="Note 2 7 2 2 2" xfId="3724" xr:uid="{00000000-0005-0000-0000-00008F0E0000}"/>
    <cellStyle name="Note 2 7 2 2 2 2" xfId="3725" xr:uid="{00000000-0005-0000-0000-0000900E0000}"/>
    <cellStyle name="Note 2 7 2 2 2 2 2" xfId="3726" xr:uid="{00000000-0005-0000-0000-0000910E0000}"/>
    <cellStyle name="Note 2 7 2 2 2 2 2 2" xfId="10153" xr:uid="{E4B36DD4-84E7-4FA1-9C08-BCE4704D2E44}"/>
    <cellStyle name="Note 2 7 2 2 2 2 3" xfId="10152" xr:uid="{72D37B15-05C5-4871-B259-E93C8F160BF4}"/>
    <cellStyle name="Note 2 7 2 2 2 3" xfId="3727" xr:uid="{00000000-0005-0000-0000-0000920E0000}"/>
    <cellStyle name="Note 2 7 2 2 2 3 2" xfId="10154" xr:uid="{4C17B1FC-12B1-41DB-9E0E-49CEBA6888BC}"/>
    <cellStyle name="Note 2 7 2 2 2 4" xfId="10151" xr:uid="{9B9128DD-1C65-4B96-8B69-AF7FBBF82659}"/>
    <cellStyle name="Note 2 7 2 2 3" xfId="3728" xr:uid="{00000000-0005-0000-0000-0000930E0000}"/>
    <cellStyle name="Note 2 7 2 2 3 2" xfId="3729" xr:uid="{00000000-0005-0000-0000-0000940E0000}"/>
    <cellStyle name="Note 2 7 2 2 3 2 2" xfId="10156" xr:uid="{765CA758-2F45-458F-A37B-730C4EB6E7F2}"/>
    <cellStyle name="Note 2 7 2 2 3 3" xfId="10155" xr:uid="{72D17297-31E5-48F7-B89D-918BF03E1183}"/>
    <cellStyle name="Note 2 7 2 2 4" xfId="3730" xr:uid="{00000000-0005-0000-0000-0000950E0000}"/>
    <cellStyle name="Note 2 7 2 2 4 2" xfId="10157" xr:uid="{3157A609-33E1-4FB1-9C24-3E71437D48D0}"/>
    <cellStyle name="Note 2 7 2 2 5" xfId="10150" xr:uid="{1451EA6F-70E2-4547-9319-D0AF6AAB7F33}"/>
    <cellStyle name="Note 2 7 2 3" xfId="3731" xr:uid="{00000000-0005-0000-0000-0000960E0000}"/>
    <cellStyle name="Note 2 7 2 3 2" xfId="3732" xr:uid="{00000000-0005-0000-0000-0000970E0000}"/>
    <cellStyle name="Note 2 7 2 3 2 2" xfId="3733" xr:uid="{00000000-0005-0000-0000-0000980E0000}"/>
    <cellStyle name="Note 2 7 2 3 2 2 2" xfId="10160" xr:uid="{97F52EFF-F53B-4B22-8D7B-602CF056714C}"/>
    <cellStyle name="Note 2 7 2 3 2 3" xfId="10159" xr:uid="{677876F8-6F14-49FF-8001-E00969CCC4E7}"/>
    <cellStyle name="Note 2 7 2 3 3" xfId="3734" xr:uid="{00000000-0005-0000-0000-0000990E0000}"/>
    <cellStyle name="Note 2 7 2 3 3 2" xfId="10161" xr:uid="{98219B46-9A8C-4A71-98D3-1B88CC5C410C}"/>
    <cellStyle name="Note 2 7 2 3 4" xfId="10158" xr:uid="{03767A1B-3DAF-4DD1-A39F-3E0B05C7F212}"/>
    <cellStyle name="Note 2 7 2 4" xfId="3735" xr:uid="{00000000-0005-0000-0000-00009A0E0000}"/>
    <cellStyle name="Note 2 7 2 4 2" xfId="3736" xr:uid="{00000000-0005-0000-0000-00009B0E0000}"/>
    <cellStyle name="Note 2 7 2 4 2 2" xfId="10163" xr:uid="{A5303B58-AFB0-4EF7-942C-F6EA6CDA9BA5}"/>
    <cellStyle name="Note 2 7 2 4 3" xfId="10162" xr:uid="{3D68DC21-1A76-4A52-8547-F7C5579810B7}"/>
    <cellStyle name="Note 2 7 2 5" xfId="3737" xr:uid="{00000000-0005-0000-0000-00009C0E0000}"/>
    <cellStyle name="Note 2 7 2 5 2" xfId="3738" xr:uid="{00000000-0005-0000-0000-00009D0E0000}"/>
    <cellStyle name="Note 2 7 2 5 2 2" xfId="10165" xr:uid="{93C160AB-62E5-4487-A217-4266BEB2601D}"/>
    <cellStyle name="Note 2 7 2 5 3" xfId="10164" xr:uid="{2729550D-DE64-42B4-AFE1-F9132589FFF9}"/>
    <cellStyle name="Note 2 7 2 6" xfId="3739" xr:uid="{00000000-0005-0000-0000-00009E0E0000}"/>
    <cellStyle name="Note 2 7 2 6 2" xfId="10166" xr:uid="{ECCDFA71-0A75-4396-9E91-770B7FDDA72A}"/>
    <cellStyle name="Note 2 7 2 7" xfId="10149" xr:uid="{C8F9CA4E-B956-4768-9B50-CBD92A403434}"/>
    <cellStyle name="Note 2 7 3" xfId="3740" xr:uid="{00000000-0005-0000-0000-00009F0E0000}"/>
    <cellStyle name="Note 2 7 3 2" xfId="3741" xr:uid="{00000000-0005-0000-0000-0000A00E0000}"/>
    <cellStyle name="Note 2 7 3 2 2" xfId="3742" xr:uid="{00000000-0005-0000-0000-0000A10E0000}"/>
    <cellStyle name="Note 2 7 3 2 2 2" xfId="3743" xr:uid="{00000000-0005-0000-0000-0000A20E0000}"/>
    <cellStyle name="Note 2 7 3 2 2 2 2" xfId="10170" xr:uid="{46E92F49-A41B-4796-932D-FA337E6842BA}"/>
    <cellStyle name="Note 2 7 3 2 2 3" xfId="10169" xr:uid="{404EA6CE-53E1-4EAD-B6B3-0A457F51EBC1}"/>
    <cellStyle name="Note 2 7 3 2 3" xfId="3744" xr:uid="{00000000-0005-0000-0000-0000A30E0000}"/>
    <cellStyle name="Note 2 7 3 2 3 2" xfId="10171" xr:uid="{82D57798-283E-42B5-8EC5-93EA9C65B3EB}"/>
    <cellStyle name="Note 2 7 3 2 4" xfId="10168" xr:uid="{0138BC45-E1E4-4C51-8132-5CDBC113B188}"/>
    <cellStyle name="Note 2 7 3 3" xfId="3745" xr:uid="{00000000-0005-0000-0000-0000A40E0000}"/>
    <cellStyle name="Note 2 7 3 3 2" xfId="3746" xr:uid="{00000000-0005-0000-0000-0000A50E0000}"/>
    <cellStyle name="Note 2 7 3 3 2 2" xfId="10173" xr:uid="{4AE86729-75F6-4DE3-8A91-24CC20268BFA}"/>
    <cellStyle name="Note 2 7 3 3 3" xfId="10172" xr:uid="{4E4A2D2C-CB29-40D5-A57F-023C148D5B0F}"/>
    <cellStyle name="Note 2 7 3 4" xfId="3747" xr:uid="{00000000-0005-0000-0000-0000A60E0000}"/>
    <cellStyle name="Note 2 7 3 4 2" xfId="10174" xr:uid="{B749EB22-4170-4B4C-945E-84A77C92B6E3}"/>
    <cellStyle name="Note 2 7 3 5" xfId="10167" xr:uid="{7BDD84A8-3730-4316-AC4A-63C115F9FE66}"/>
    <cellStyle name="Note 2 7 4" xfId="3748" xr:uid="{00000000-0005-0000-0000-0000A70E0000}"/>
    <cellStyle name="Note 2 7 4 2" xfId="3749" xr:uid="{00000000-0005-0000-0000-0000A80E0000}"/>
    <cellStyle name="Note 2 7 4 2 2" xfId="3750" xr:uid="{00000000-0005-0000-0000-0000A90E0000}"/>
    <cellStyle name="Note 2 7 4 2 2 2" xfId="10177" xr:uid="{41A5A641-7C14-4924-8691-6C8E53633673}"/>
    <cellStyle name="Note 2 7 4 2 3" xfId="10176" xr:uid="{E9309723-8AE4-4EB6-B718-533B2A3AA1F6}"/>
    <cellStyle name="Note 2 7 4 3" xfId="3751" xr:uid="{00000000-0005-0000-0000-0000AA0E0000}"/>
    <cellStyle name="Note 2 7 4 3 2" xfId="10178" xr:uid="{8E45807E-9E3F-48E5-BDD2-E69908D3F890}"/>
    <cellStyle name="Note 2 7 4 4" xfId="10175" xr:uid="{7E0C9652-8124-4BF1-88DE-AA3269D40EFC}"/>
    <cellStyle name="Note 2 7 5" xfId="3752" xr:uid="{00000000-0005-0000-0000-0000AB0E0000}"/>
    <cellStyle name="Note 2 7 5 2" xfId="3753" xr:uid="{00000000-0005-0000-0000-0000AC0E0000}"/>
    <cellStyle name="Note 2 7 5 2 2" xfId="10180" xr:uid="{924DF85F-8DF4-4C6F-AA6D-010B455A8455}"/>
    <cellStyle name="Note 2 7 5 3" xfId="10179" xr:uid="{5D35AF63-5233-4A89-8D0F-D9AEA8D1E3E1}"/>
    <cellStyle name="Note 2 7 6" xfId="3754" xr:uid="{00000000-0005-0000-0000-0000AD0E0000}"/>
    <cellStyle name="Note 2 7 6 2" xfId="10181" xr:uid="{DC60C208-EED9-422A-8BCE-2B8F3AB08F6F}"/>
    <cellStyle name="Note 2 7 7" xfId="10148" xr:uid="{DF4DB415-CBD4-4D62-964E-A5B6E3DAC62D}"/>
    <cellStyle name="Note 2 8" xfId="3755" xr:uid="{00000000-0005-0000-0000-0000AE0E0000}"/>
    <cellStyle name="Note 2 8 2" xfId="3756" xr:uid="{00000000-0005-0000-0000-0000AF0E0000}"/>
    <cellStyle name="Note 2 8 2 2" xfId="3757" xr:uid="{00000000-0005-0000-0000-0000B00E0000}"/>
    <cellStyle name="Note 2 8 2 2 2" xfId="3758" xr:uid="{00000000-0005-0000-0000-0000B10E0000}"/>
    <cellStyle name="Note 2 8 2 2 2 2" xfId="3759" xr:uid="{00000000-0005-0000-0000-0000B20E0000}"/>
    <cellStyle name="Note 2 8 2 2 2 2 2" xfId="3760" xr:uid="{00000000-0005-0000-0000-0000B30E0000}"/>
    <cellStyle name="Note 2 8 2 2 2 2 2 2" xfId="10187" xr:uid="{11CAFC3E-965A-4272-A760-0FD341C9BB6A}"/>
    <cellStyle name="Note 2 8 2 2 2 2 3" xfId="10186" xr:uid="{CDDCDB05-B48F-459A-B25E-5D4D7841050C}"/>
    <cellStyle name="Note 2 8 2 2 2 3" xfId="3761" xr:uid="{00000000-0005-0000-0000-0000B40E0000}"/>
    <cellStyle name="Note 2 8 2 2 2 3 2" xfId="10188" xr:uid="{34D9976B-5D3F-42FE-9556-DF49B49DEAAF}"/>
    <cellStyle name="Note 2 8 2 2 2 4" xfId="10185" xr:uid="{AAFEA317-4B90-401E-845F-B980503AED0B}"/>
    <cellStyle name="Note 2 8 2 2 3" xfId="3762" xr:uid="{00000000-0005-0000-0000-0000B50E0000}"/>
    <cellStyle name="Note 2 8 2 2 3 2" xfId="3763" xr:uid="{00000000-0005-0000-0000-0000B60E0000}"/>
    <cellStyle name="Note 2 8 2 2 3 2 2" xfId="10190" xr:uid="{1086E1EE-8420-445C-9AFB-28D2C68136E2}"/>
    <cellStyle name="Note 2 8 2 2 3 3" xfId="10189" xr:uid="{8E515CE4-2247-4ABF-8C3F-A40EA14F14AF}"/>
    <cellStyle name="Note 2 8 2 2 4" xfId="3764" xr:uid="{00000000-0005-0000-0000-0000B70E0000}"/>
    <cellStyle name="Note 2 8 2 2 4 2" xfId="10191" xr:uid="{A66D28A9-474A-4103-84D0-B808476B4C71}"/>
    <cellStyle name="Note 2 8 2 2 5" xfId="10184" xr:uid="{5F6F0280-B8E7-4D59-B0FD-5A3D14BCE502}"/>
    <cellStyle name="Note 2 8 2 3" xfId="3765" xr:uid="{00000000-0005-0000-0000-0000B80E0000}"/>
    <cellStyle name="Note 2 8 2 3 2" xfId="3766" xr:uid="{00000000-0005-0000-0000-0000B90E0000}"/>
    <cellStyle name="Note 2 8 2 3 2 2" xfId="3767" xr:uid="{00000000-0005-0000-0000-0000BA0E0000}"/>
    <cellStyle name="Note 2 8 2 3 2 2 2" xfId="10194" xr:uid="{3117870B-8D54-4070-B4D9-61A9F336A174}"/>
    <cellStyle name="Note 2 8 2 3 2 3" xfId="10193" xr:uid="{9E224CA0-2401-46A1-A113-3586D3D86C32}"/>
    <cellStyle name="Note 2 8 2 3 3" xfId="3768" xr:uid="{00000000-0005-0000-0000-0000BB0E0000}"/>
    <cellStyle name="Note 2 8 2 3 3 2" xfId="10195" xr:uid="{F5C557E9-9C58-455D-A33A-523396F1C946}"/>
    <cellStyle name="Note 2 8 2 3 4" xfId="10192" xr:uid="{8FD0F223-C3E9-4C6A-8EF7-D90002913AA2}"/>
    <cellStyle name="Note 2 8 2 4" xfId="3769" xr:uid="{00000000-0005-0000-0000-0000BC0E0000}"/>
    <cellStyle name="Note 2 8 2 4 2" xfId="3770" xr:uid="{00000000-0005-0000-0000-0000BD0E0000}"/>
    <cellStyle name="Note 2 8 2 4 2 2" xfId="10197" xr:uid="{BF960261-26DF-4575-8F6D-38016B78391A}"/>
    <cellStyle name="Note 2 8 2 4 3" xfId="10196" xr:uid="{E5FB5DA5-6EDA-4D71-BA47-70CDD04F1CCD}"/>
    <cellStyle name="Note 2 8 2 5" xfId="3771" xr:uid="{00000000-0005-0000-0000-0000BE0E0000}"/>
    <cellStyle name="Note 2 8 2 5 2" xfId="3772" xr:uid="{00000000-0005-0000-0000-0000BF0E0000}"/>
    <cellStyle name="Note 2 8 2 5 2 2" xfId="10199" xr:uid="{B7D5FF77-6F97-4BBF-ACCA-0E6208D96DDB}"/>
    <cellStyle name="Note 2 8 2 5 3" xfId="10198" xr:uid="{D623A69E-8619-4DD9-A6E6-1062E58877A8}"/>
    <cellStyle name="Note 2 8 2 6" xfId="3773" xr:uid="{00000000-0005-0000-0000-0000C00E0000}"/>
    <cellStyle name="Note 2 8 2 6 2" xfId="10200" xr:uid="{11620F64-56D4-438B-9B8E-0C9E104076AF}"/>
    <cellStyle name="Note 2 8 2 7" xfId="10183" xr:uid="{092DFD47-DF97-4C71-BC73-70539FDB964E}"/>
    <cellStyle name="Note 2 8 3" xfId="3774" xr:uid="{00000000-0005-0000-0000-0000C10E0000}"/>
    <cellStyle name="Note 2 8 3 2" xfId="3775" xr:uid="{00000000-0005-0000-0000-0000C20E0000}"/>
    <cellStyle name="Note 2 8 3 2 2" xfId="3776" xr:uid="{00000000-0005-0000-0000-0000C30E0000}"/>
    <cellStyle name="Note 2 8 3 2 2 2" xfId="3777" xr:uid="{00000000-0005-0000-0000-0000C40E0000}"/>
    <cellStyle name="Note 2 8 3 2 2 2 2" xfId="10204" xr:uid="{9F46A067-9282-430F-A206-90AA556CB9EC}"/>
    <cellStyle name="Note 2 8 3 2 2 3" xfId="10203" xr:uid="{A692C5EB-CDC5-4D6F-BBEA-53B3AE3EE4EA}"/>
    <cellStyle name="Note 2 8 3 2 3" xfId="3778" xr:uid="{00000000-0005-0000-0000-0000C50E0000}"/>
    <cellStyle name="Note 2 8 3 2 3 2" xfId="10205" xr:uid="{822E11A4-8C29-4B50-BAE8-18BE6C52F2CB}"/>
    <cellStyle name="Note 2 8 3 2 4" xfId="10202" xr:uid="{9D01245B-0900-466E-8CCB-2ECF59BAECD6}"/>
    <cellStyle name="Note 2 8 3 3" xfId="3779" xr:uid="{00000000-0005-0000-0000-0000C60E0000}"/>
    <cellStyle name="Note 2 8 3 3 2" xfId="3780" xr:uid="{00000000-0005-0000-0000-0000C70E0000}"/>
    <cellStyle name="Note 2 8 3 3 2 2" xfId="10207" xr:uid="{1C66FB7D-B033-45C5-86F5-CD540BEBFAC0}"/>
    <cellStyle name="Note 2 8 3 3 3" xfId="10206" xr:uid="{BFB9B5BE-82EF-4577-A5EB-A06B6BD7B0DA}"/>
    <cellStyle name="Note 2 8 3 4" xfId="3781" xr:uid="{00000000-0005-0000-0000-0000C80E0000}"/>
    <cellStyle name="Note 2 8 3 4 2" xfId="10208" xr:uid="{67E7E7A3-06C4-47CB-8C1B-54FF3FE57BE6}"/>
    <cellStyle name="Note 2 8 3 5" xfId="10201" xr:uid="{2271249B-2F7D-4160-8D64-86CF7B2AFB7B}"/>
    <cellStyle name="Note 2 8 4" xfId="3782" xr:uid="{00000000-0005-0000-0000-0000C90E0000}"/>
    <cellStyle name="Note 2 8 4 2" xfId="3783" xr:uid="{00000000-0005-0000-0000-0000CA0E0000}"/>
    <cellStyle name="Note 2 8 4 2 2" xfId="3784" xr:uid="{00000000-0005-0000-0000-0000CB0E0000}"/>
    <cellStyle name="Note 2 8 4 2 2 2" xfId="10211" xr:uid="{A40EFA9A-817E-403A-904A-5DF5E185D138}"/>
    <cellStyle name="Note 2 8 4 2 3" xfId="10210" xr:uid="{E761135E-2554-43AF-B6AB-D781A54AB912}"/>
    <cellStyle name="Note 2 8 4 3" xfId="3785" xr:uid="{00000000-0005-0000-0000-0000CC0E0000}"/>
    <cellStyle name="Note 2 8 4 3 2" xfId="10212" xr:uid="{C92548B0-2EE7-414B-B417-1D351C210BE6}"/>
    <cellStyle name="Note 2 8 4 4" xfId="10209" xr:uid="{99961163-CD44-4D14-9573-7FAE6C66FE70}"/>
    <cellStyle name="Note 2 8 5" xfId="3786" xr:uid="{00000000-0005-0000-0000-0000CD0E0000}"/>
    <cellStyle name="Note 2 8 5 2" xfId="3787" xr:uid="{00000000-0005-0000-0000-0000CE0E0000}"/>
    <cellStyle name="Note 2 8 5 2 2" xfId="10214" xr:uid="{9D1E27F7-FDD5-4450-AD75-E54F609FBC32}"/>
    <cellStyle name="Note 2 8 5 3" xfId="10213" xr:uid="{A96FE53A-56A4-4C4B-B2FC-F12DFED4328D}"/>
    <cellStyle name="Note 2 8 6" xfId="3788" xr:uid="{00000000-0005-0000-0000-0000CF0E0000}"/>
    <cellStyle name="Note 2 8 6 2" xfId="10215" xr:uid="{07199AB7-83AA-4389-9629-D30FCF1A27C9}"/>
    <cellStyle name="Note 2 8 7" xfId="10182" xr:uid="{59C316D6-0F39-4E1E-8839-A6118F59B3CE}"/>
    <cellStyle name="Note 2 9" xfId="3789" xr:uid="{00000000-0005-0000-0000-0000D00E0000}"/>
    <cellStyle name="Note 2 9 2" xfId="10216" xr:uid="{4C93036E-8FE2-4861-8A30-CBAB2FA13AA5}"/>
    <cellStyle name="Note 3 2" xfId="3790" xr:uid="{00000000-0005-0000-0000-0000D10E0000}"/>
    <cellStyle name="Note 3 2 2" xfId="3791" xr:uid="{00000000-0005-0000-0000-0000D20E0000}"/>
    <cellStyle name="Note 3 2 2 2" xfId="3792" xr:uid="{00000000-0005-0000-0000-0000D30E0000}"/>
    <cellStyle name="Note 3 2 2 2 2" xfId="3793" xr:uid="{00000000-0005-0000-0000-0000D40E0000}"/>
    <cellStyle name="Note 3 2 2 2 2 2" xfId="3794" xr:uid="{00000000-0005-0000-0000-0000D50E0000}"/>
    <cellStyle name="Note 3 2 2 2 2 2 2" xfId="3795" xr:uid="{00000000-0005-0000-0000-0000D60E0000}"/>
    <cellStyle name="Note 3 2 2 2 2 2 2 2" xfId="10222" xr:uid="{317DFFF1-0298-453A-A98E-1682927C44C6}"/>
    <cellStyle name="Note 3 2 2 2 2 2 3" xfId="10221" xr:uid="{1467BA8E-384E-4BED-9A5B-7C11ACB8C6B6}"/>
    <cellStyle name="Note 3 2 2 2 2 3" xfId="3796" xr:uid="{00000000-0005-0000-0000-0000D70E0000}"/>
    <cellStyle name="Note 3 2 2 2 2 3 2" xfId="10223" xr:uid="{07F571BC-42DA-41D5-AE92-65B908682492}"/>
    <cellStyle name="Note 3 2 2 2 2 4" xfId="10220" xr:uid="{65949685-13A0-4B11-99AD-E83F23855C12}"/>
    <cellStyle name="Note 3 2 2 2 3" xfId="3797" xr:uid="{00000000-0005-0000-0000-0000D80E0000}"/>
    <cellStyle name="Note 3 2 2 2 3 2" xfId="3798" xr:uid="{00000000-0005-0000-0000-0000D90E0000}"/>
    <cellStyle name="Note 3 2 2 2 3 2 2" xfId="10225" xr:uid="{6E5F3B9E-A1BE-4790-A5F8-CDF6B7852BD6}"/>
    <cellStyle name="Note 3 2 2 2 3 3" xfId="10224" xr:uid="{65EEEFE6-C76E-4B56-A060-C4AC904B270E}"/>
    <cellStyle name="Note 3 2 2 2 4" xfId="3799" xr:uid="{00000000-0005-0000-0000-0000DA0E0000}"/>
    <cellStyle name="Note 3 2 2 2 4 2" xfId="10226" xr:uid="{CFB67450-847E-4CBA-9835-290F3341026A}"/>
    <cellStyle name="Note 3 2 2 2 5" xfId="10219" xr:uid="{F23E05AB-64E2-433C-9F47-1F2163595052}"/>
    <cellStyle name="Note 3 2 2 3" xfId="3800" xr:uid="{00000000-0005-0000-0000-0000DB0E0000}"/>
    <cellStyle name="Note 3 2 2 3 2" xfId="3801" xr:uid="{00000000-0005-0000-0000-0000DC0E0000}"/>
    <cellStyle name="Note 3 2 2 3 2 2" xfId="3802" xr:uid="{00000000-0005-0000-0000-0000DD0E0000}"/>
    <cellStyle name="Note 3 2 2 3 2 2 2" xfId="10229" xr:uid="{F7B8B4FA-E9F1-4D3F-B5A6-3DFC5C4495E4}"/>
    <cellStyle name="Note 3 2 2 3 2 3" xfId="10228" xr:uid="{907A31F5-AEED-4A69-9D44-06E227003A2A}"/>
    <cellStyle name="Note 3 2 2 3 3" xfId="3803" xr:uid="{00000000-0005-0000-0000-0000DE0E0000}"/>
    <cellStyle name="Note 3 2 2 3 3 2" xfId="10230" xr:uid="{2DDC4F02-0FAB-4DD2-B590-8CC7915BE971}"/>
    <cellStyle name="Note 3 2 2 3 4" xfId="10227" xr:uid="{CB90C4F3-21C0-4FC0-A131-52D6B2AEECA1}"/>
    <cellStyle name="Note 3 2 2 4" xfId="3804" xr:uid="{00000000-0005-0000-0000-0000DF0E0000}"/>
    <cellStyle name="Note 3 2 2 4 2" xfId="3805" xr:uid="{00000000-0005-0000-0000-0000E00E0000}"/>
    <cellStyle name="Note 3 2 2 4 2 2" xfId="10232" xr:uid="{1D764555-AA55-4F10-B38C-9FF4AB96E73A}"/>
    <cellStyle name="Note 3 2 2 4 3" xfId="10231" xr:uid="{F6EE1224-2286-4E14-9778-02E58CC9572F}"/>
    <cellStyle name="Note 3 2 2 5" xfId="3806" xr:uid="{00000000-0005-0000-0000-0000E10E0000}"/>
    <cellStyle name="Note 3 2 2 5 2" xfId="3807" xr:uid="{00000000-0005-0000-0000-0000E20E0000}"/>
    <cellStyle name="Note 3 2 2 5 2 2" xfId="10234" xr:uid="{B9D665DD-728E-41E2-AE60-1DEA12B05BF2}"/>
    <cellStyle name="Note 3 2 2 5 3" xfId="10233" xr:uid="{B6CD9818-9965-46FA-ABA9-A40916261731}"/>
    <cellStyle name="Note 3 2 2 6" xfId="3808" xr:uid="{00000000-0005-0000-0000-0000E30E0000}"/>
    <cellStyle name="Note 3 2 2 6 2" xfId="10235" xr:uid="{EF50758C-3B54-403F-89FC-110216312B2E}"/>
    <cellStyle name="Note 3 2 2 7" xfId="10218" xr:uid="{80EF4F13-20CD-4EF2-BD56-F8DDD8BE0798}"/>
    <cellStyle name="Note 3 2 3" xfId="3809" xr:uid="{00000000-0005-0000-0000-0000E40E0000}"/>
    <cellStyle name="Note 3 2 3 2" xfId="3810" xr:uid="{00000000-0005-0000-0000-0000E50E0000}"/>
    <cellStyle name="Note 3 2 3 2 2" xfId="3811" xr:uid="{00000000-0005-0000-0000-0000E60E0000}"/>
    <cellStyle name="Note 3 2 3 2 2 2" xfId="3812" xr:uid="{00000000-0005-0000-0000-0000E70E0000}"/>
    <cellStyle name="Note 3 2 3 2 2 2 2" xfId="10239" xr:uid="{844A746C-59D3-4159-AE76-7109F5170597}"/>
    <cellStyle name="Note 3 2 3 2 2 3" xfId="10238" xr:uid="{78E439F3-595C-43CD-A66E-11A5BA0B61E7}"/>
    <cellStyle name="Note 3 2 3 2 3" xfId="3813" xr:uid="{00000000-0005-0000-0000-0000E80E0000}"/>
    <cellStyle name="Note 3 2 3 2 3 2" xfId="10240" xr:uid="{81EF26CB-A82D-4B7A-8B79-E1972F54D2CF}"/>
    <cellStyle name="Note 3 2 3 2 4" xfId="10237" xr:uid="{995350DA-A3D6-4FBD-877B-7F7960EDD6A1}"/>
    <cellStyle name="Note 3 2 3 3" xfId="3814" xr:uid="{00000000-0005-0000-0000-0000E90E0000}"/>
    <cellStyle name="Note 3 2 3 3 2" xfId="3815" xr:uid="{00000000-0005-0000-0000-0000EA0E0000}"/>
    <cellStyle name="Note 3 2 3 3 2 2" xfId="10242" xr:uid="{6B0882D3-AEBA-40F0-A609-5D9642E43E11}"/>
    <cellStyle name="Note 3 2 3 3 3" xfId="10241" xr:uid="{D96B66D0-B322-4244-BF94-EA82DF7AB33D}"/>
    <cellStyle name="Note 3 2 3 4" xfId="3816" xr:uid="{00000000-0005-0000-0000-0000EB0E0000}"/>
    <cellStyle name="Note 3 2 3 4 2" xfId="10243" xr:uid="{4A801C5D-BFB1-487D-93DA-E3775E687D26}"/>
    <cellStyle name="Note 3 2 3 5" xfId="10236" xr:uid="{2CCE1FE7-0544-4281-9439-8B03A1D96DA4}"/>
    <cellStyle name="Note 3 2 4" xfId="3817" xr:uid="{00000000-0005-0000-0000-0000EC0E0000}"/>
    <cellStyle name="Note 3 2 4 2" xfId="3818" xr:uid="{00000000-0005-0000-0000-0000ED0E0000}"/>
    <cellStyle name="Note 3 2 4 2 2" xfId="3819" xr:uid="{00000000-0005-0000-0000-0000EE0E0000}"/>
    <cellStyle name="Note 3 2 4 2 2 2" xfId="10246" xr:uid="{0DC87D5A-737D-4A4E-A9B2-F949B2B34B5B}"/>
    <cellStyle name="Note 3 2 4 2 3" xfId="10245" xr:uid="{43761AA3-0A32-4EC8-A692-4A1DA399E6A2}"/>
    <cellStyle name="Note 3 2 4 3" xfId="3820" xr:uid="{00000000-0005-0000-0000-0000EF0E0000}"/>
    <cellStyle name="Note 3 2 4 3 2" xfId="10247" xr:uid="{3576A572-2A98-469E-8445-F3122ECF2BB7}"/>
    <cellStyle name="Note 3 2 4 4" xfId="10244" xr:uid="{EEA66EBA-6F61-483E-8166-467E40879184}"/>
    <cellStyle name="Note 3 2 5" xfId="3821" xr:uid="{00000000-0005-0000-0000-0000F00E0000}"/>
    <cellStyle name="Note 3 2 5 2" xfId="3822" xr:uid="{00000000-0005-0000-0000-0000F10E0000}"/>
    <cellStyle name="Note 3 2 5 2 2" xfId="10249" xr:uid="{11408A59-9D74-483D-B722-8CEA78040076}"/>
    <cellStyle name="Note 3 2 5 3" xfId="10248" xr:uid="{DAC73AB2-57C1-4A5B-9C58-77924B014082}"/>
    <cellStyle name="Note 3 2 6" xfId="3823" xr:uid="{00000000-0005-0000-0000-0000F20E0000}"/>
    <cellStyle name="Note 3 2 6 2" xfId="10250" xr:uid="{157B37EF-076B-4E34-AEFC-148981D6F126}"/>
    <cellStyle name="Note 3 2 7" xfId="10217" xr:uid="{065CA14A-5EE7-4D40-AF52-35C7E4CFFF98}"/>
    <cellStyle name="Note 3 3" xfId="3824" xr:uid="{00000000-0005-0000-0000-0000F30E0000}"/>
    <cellStyle name="Note 3 3 2" xfId="3825" xr:uid="{00000000-0005-0000-0000-0000F40E0000}"/>
    <cellStyle name="Note 3 3 2 2" xfId="3826" xr:uid="{00000000-0005-0000-0000-0000F50E0000}"/>
    <cellStyle name="Note 3 3 2 2 2" xfId="3827" xr:uid="{00000000-0005-0000-0000-0000F60E0000}"/>
    <cellStyle name="Note 3 3 2 2 2 2" xfId="3828" xr:uid="{00000000-0005-0000-0000-0000F70E0000}"/>
    <cellStyle name="Note 3 3 2 2 2 2 2" xfId="3829" xr:uid="{00000000-0005-0000-0000-0000F80E0000}"/>
    <cellStyle name="Note 3 3 2 2 2 2 2 2" xfId="10256" xr:uid="{76FA8162-21B8-4E4F-A529-F8968172DB89}"/>
    <cellStyle name="Note 3 3 2 2 2 2 3" xfId="10255" xr:uid="{3A8121BC-CB26-43E1-9C16-781B91124E33}"/>
    <cellStyle name="Note 3 3 2 2 2 3" xfId="3830" xr:uid="{00000000-0005-0000-0000-0000F90E0000}"/>
    <cellStyle name="Note 3 3 2 2 2 3 2" xfId="10257" xr:uid="{753F4B72-8672-4FF8-B3AF-F3D196EE92FB}"/>
    <cellStyle name="Note 3 3 2 2 2 4" xfId="10254" xr:uid="{C636D5B1-AD09-4FC9-9860-BA228BC0245B}"/>
    <cellStyle name="Note 3 3 2 2 3" xfId="3831" xr:uid="{00000000-0005-0000-0000-0000FA0E0000}"/>
    <cellStyle name="Note 3 3 2 2 3 2" xfId="3832" xr:uid="{00000000-0005-0000-0000-0000FB0E0000}"/>
    <cellStyle name="Note 3 3 2 2 3 2 2" xfId="10259" xr:uid="{0925D2CA-EA7F-4B5B-9C4A-86B79808FABB}"/>
    <cellStyle name="Note 3 3 2 2 3 3" xfId="10258" xr:uid="{9F001D6C-BAA7-42CF-9997-5E96754BA970}"/>
    <cellStyle name="Note 3 3 2 2 4" xfId="3833" xr:uid="{00000000-0005-0000-0000-0000FC0E0000}"/>
    <cellStyle name="Note 3 3 2 2 4 2" xfId="10260" xr:uid="{BFD11EA6-C5B2-4A0D-B79E-24FBBF554610}"/>
    <cellStyle name="Note 3 3 2 2 5" xfId="10253" xr:uid="{E373FD28-9588-4753-AC6C-6A3AAFBCBC8B}"/>
    <cellStyle name="Note 3 3 2 3" xfId="3834" xr:uid="{00000000-0005-0000-0000-0000FD0E0000}"/>
    <cellStyle name="Note 3 3 2 3 2" xfId="3835" xr:uid="{00000000-0005-0000-0000-0000FE0E0000}"/>
    <cellStyle name="Note 3 3 2 3 2 2" xfId="3836" xr:uid="{00000000-0005-0000-0000-0000FF0E0000}"/>
    <cellStyle name="Note 3 3 2 3 2 2 2" xfId="10263" xr:uid="{229ADB17-E802-4DE9-B81A-D2D9184996DE}"/>
    <cellStyle name="Note 3 3 2 3 2 3" xfId="10262" xr:uid="{6CA0440F-8951-410E-A1EA-C824B4446E6A}"/>
    <cellStyle name="Note 3 3 2 3 3" xfId="3837" xr:uid="{00000000-0005-0000-0000-0000000F0000}"/>
    <cellStyle name="Note 3 3 2 3 3 2" xfId="10264" xr:uid="{9D970694-F3ED-4554-85C0-B7A1FA3A03EA}"/>
    <cellStyle name="Note 3 3 2 3 4" xfId="10261" xr:uid="{A117B863-0A0D-4263-84B5-1FB143B10A52}"/>
    <cellStyle name="Note 3 3 2 4" xfId="3838" xr:uid="{00000000-0005-0000-0000-0000010F0000}"/>
    <cellStyle name="Note 3 3 2 4 2" xfId="3839" xr:uid="{00000000-0005-0000-0000-0000020F0000}"/>
    <cellStyle name="Note 3 3 2 4 2 2" xfId="10266" xr:uid="{26A18AA0-667A-4004-A3FA-E15F61A03A73}"/>
    <cellStyle name="Note 3 3 2 4 3" xfId="10265" xr:uid="{60878C4F-1CEB-4576-A764-7DE2D0BB807D}"/>
    <cellStyle name="Note 3 3 2 5" xfId="3840" xr:uid="{00000000-0005-0000-0000-0000030F0000}"/>
    <cellStyle name="Note 3 3 2 5 2" xfId="3841" xr:uid="{00000000-0005-0000-0000-0000040F0000}"/>
    <cellStyle name="Note 3 3 2 5 2 2" xfId="10268" xr:uid="{760E5DD0-EC1A-4F44-B476-25917E05F45A}"/>
    <cellStyle name="Note 3 3 2 5 3" xfId="10267" xr:uid="{852C4705-BE8D-4228-9EFA-D00F81345A7A}"/>
    <cellStyle name="Note 3 3 2 6" xfId="3842" xr:uid="{00000000-0005-0000-0000-0000050F0000}"/>
    <cellStyle name="Note 3 3 2 6 2" xfId="10269" xr:uid="{08B7D20B-CC48-4034-A597-D3D96B3A9455}"/>
    <cellStyle name="Note 3 3 2 7" xfId="10252" xr:uid="{D68992D0-B607-47E0-9E43-9BEC2AC8D17C}"/>
    <cellStyle name="Note 3 3 3" xfId="3843" xr:uid="{00000000-0005-0000-0000-0000060F0000}"/>
    <cellStyle name="Note 3 3 3 2" xfId="3844" xr:uid="{00000000-0005-0000-0000-0000070F0000}"/>
    <cellStyle name="Note 3 3 3 2 2" xfId="3845" xr:uid="{00000000-0005-0000-0000-0000080F0000}"/>
    <cellStyle name="Note 3 3 3 2 2 2" xfId="3846" xr:uid="{00000000-0005-0000-0000-0000090F0000}"/>
    <cellStyle name="Note 3 3 3 2 2 2 2" xfId="10273" xr:uid="{BCDCB80F-02DF-47AC-AEEA-FB0DF2C5B6EF}"/>
    <cellStyle name="Note 3 3 3 2 2 3" xfId="10272" xr:uid="{F9D2D6FB-9CDA-4D04-8E9F-D23139C1712B}"/>
    <cellStyle name="Note 3 3 3 2 3" xfId="3847" xr:uid="{00000000-0005-0000-0000-00000A0F0000}"/>
    <cellStyle name="Note 3 3 3 2 3 2" xfId="10274" xr:uid="{D8406E97-BC7B-44BC-9E1E-E5CBE2629B88}"/>
    <cellStyle name="Note 3 3 3 2 4" xfId="10271" xr:uid="{B284C21A-C069-45EA-862E-B4E2789367F6}"/>
    <cellStyle name="Note 3 3 3 3" xfId="3848" xr:uid="{00000000-0005-0000-0000-00000B0F0000}"/>
    <cellStyle name="Note 3 3 3 3 2" xfId="3849" xr:uid="{00000000-0005-0000-0000-00000C0F0000}"/>
    <cellStyle name="Note 3 3 3 3 2 2" xfId="10276" xr:uid="{1192806A-61CF-4C49-824F-2C4C2B2FF887}"/>
    <cellStyle name="Note 3 3 3 3 3" xfId="10275" xr:uid="{720FA77B-A993-4DD5-9F49-1BA8A23E4A5A}"/>
    <cellStyle name="Note 3 3 3 4" xfId="3850" xr:uid="{00000000-0005-0000-0000-00000D0F0000}"/>
    <cellStyle name="Note 3 3 3 4 2" xfId="10277" xr:uid="{D28780A4-4263-4FA4-A62D-9D608401D348}"/>
    <cellStyle name="Note 3 3 3 5" xfId="10270" xr:uid="{CBA07DD3-9AA5-450A-A0DA-62B099CE38BB}"/>
    <cellStyle name="Note 3 3 4" xfId="3851" xr:uid="{00000000-0005-0000-0000-00000E0F0000}"/>
    <cellStyle name="Note 3 3 4 2" xfId="3852" xr:uid="{00000000-0005-0000-0000-00000F0F0000}"/>
    <cellStyle name="Note 3 3 4 2 2" xfId="3853" xr:uid="{00000000-0005-0000-0000-0000100F0000}"/>
    <cellStyle name="Note 3 3 4 2 2 2" xfId="10280" xr:uid="{6CA26388-A896-4345-BF1E-CE9F53C76614}"/>
    <cellStyle name="Note 3 3 4 2 3" xfId="10279" xr:uid="{01402DA8-4E22-4E00-A769-372F288F5F0D}"/>
    <cellStyle name="Note 3 3 4 3" xfId="3854" xr:uid="{00000000-0005-0000-0000-0000110F0000}"/>
    <cellStyle name="Note 3 3 4 3 2" xfId="10281" xr:uid="{8F52E27D-8A23-44D6-852D-769C16FFE07C}"/>
    <cellStyle name="Note 3 3 4 4" xfId="10278" xr:uid="{E3CF0ADD-BBEE-4727-B854-9ED7DCEBA5F2}"/>
    <cellStyle name="Note 3 3 5" xfId="3855" xr:uid="{00000000-0005-0000-0000-0000120F0000}"/>
    <cellStyle name="Note 3 3 5 2" xfId="3856" xr:uid="{00000000-0005-0000-0000-0000130F0000}"/>
    <cellStyle name="Note 3 3 5 2 2" xfId="10283" xr:uid="{F700835E-69CA-49B4-871B-DBDA3DFECC5C}"/>
    <cellStyle name="Note 3 3 5 3" xfId="10282" xr:uid="{92ACBDBC-DFAD-426E-9401-87991388D430}"/>
    <cellStyle name="Note 3 3 6" xfId="3857" xr:uid="{00000000-0005-0000-0000-0000140F0000}"/>
    <cellStyle name="Note 3 3 6 2" xfId="10284" xr:uid="{93E9C73A-2891-499D-89DD-66DB3B0F1961}"/>
    <cellStyle name="Note 3 3 7" xfId="10251" xr:uid="{78F5969C-174B-4A39-B1FE-B27FEC0537D2}"/>
    <cellStyle name="Note 3 4" xfId="3858" xr:uid="{00000000-0005-0000-0000-0000150F0000}"/>
    <cellStyle name="Note 3 4 2" xfId="3859" xr:uid="{00000000-0005-0000-0000-0000160F0000}"/>
    <cellStyle name="Note 3 4 2 2" xfId="3860" xr:uid="{00000000-0005-0000-0000-0000170F0000}"/>
    <cellStyle name="Note 3 4 2 2 2" xfId="3861" xr:uid="{00000000-0005-0000-0000-0000180F0000}"/>
    <cellStyle name="Note 3 4 2 2 2 2" xfId="3862" xr:uid="{00000000-0005-0000-0000-0000190F0000}"/>
    <cellStyle name="Note 3 4 2 2 2 2 2" xfId="3863" xr:uid="{00000000-0005-0000-0000-00001A0F0000}"/>
    <cellStyle name="Note 3 4 2 2 2 2 2 2" xfId="10290" xr:uid="{261BC2D5-C387-4555-ABBC-60BD67B7B258}"/>
    <cellStyle name="Note 3 4 2 2 2 2 3" xfId="10289" xr:uid="{9EB07FF5-75AA-4176-9C18-7AEDA0D4CDC8}"/>
    <cellStyle name="Note 3 4 2 2 2 3" xfId="3864" xr:uid="{00000000-0005-0000-0000-00001B0F0000}"/>
    <cellStyle name="Note 3 4 2 2 2 3 2" xfId="10291" xr:uid="{96ECD7D1-5AAC-4D20-B447-81C7D31AAA02}"/>
    <cellStyle name="Note 3 4 2 2 2 4" xfId="10288" xr:uid="{9AFA6E76-39A1-4D31-94D8-3D84D14E5A21}"/>
    <cellStyle name="Note 3 4 2 2 3" xfId="3865" xr:uid="{00000000-0005-0000-0000-00001C0F0000}"/>
    <cellStyle name="Note 3 4 2 2 3 2" xfId="3866" xr:uid="{00000000-0005-0000-0000-00001D0F0000}"/>
    <cellStyle name="Note 3 4 2 2 3 2 2" xfId="10293" xr:uid="{393D1F7B-0647-41FF-A28A-1B597DB96BF5}"/>
    <cellStyle name="Note 3 4 2 2 3 3" xfId="10292" xr:uid="{5081F518-B10B-452D-AD29-994361528F06}"/>
    <cellStyle name="Note 3 4 2 2 4" xfId="3867" xr:uid="{00000000-0005-0000-0000-00001E0F0000}"/>
    <cellStyle name="Note 3 4 2 2 4 2" xfId="10294" xr:uid="{20A0D69A-98FE-4373-A654-16E0B9048A51}"/>
    <cellStyle name="Note 3 4 2 2 5" xfId="10287" xr:uid="{CAC43384-E7E4-45AA-ADD5-BB5029C2A312}"/>
    <cellStyle name="Note 3 4 2 3" xfId="3868" xr:uid="{00000000-0005-0000-0000-00001F0F0000}"/>
    <cellStyle name="Note 3 4 2 3 2" xfId="3869" xr:uid="{00000000-0005-0000-0000-0000200F0000}"/>
    <cellStyle name="Note 3 4 2 3 2 2" xfId="3870" xr:uid="{00000000-0005-0000-0000-0000210F0000}"/>
    <cellStyle name="Note 3 4 2 3 2 2 2" xfId="10297" xr:uid="{13A259E0-54E0-405D-9844-A6A9C88C7190}"/>
    <cellStyle name="Note 3 4 2 3 2 3" xfId="10296" xr:uid="{2D947DDB-B77E-405F-9322-CEBC2FB5B3FA}"/>
    <cellStyle name="Note 3 4 2 3 3" xfId="3871" xr:uid="{00000000-0005-0000-0000-0000220F0000}"/>
    <cellStyle name="Note 3 4 2 3 3 2" xfId="10298" xr:uid="{73AE0E3E-AC49-4C8B-8503-56C9F7755DAB}"/>
    <cellStyle name="Note 3 4 2 3 4" xfId="10295" xr:uid="{0B371827-02E2-4748-8E4E-E2D06134114D}"/>
    <cellStyle name="Note 3 4 2 4" xfId="3872" xr:uid="{00000000-0005-0000-0000-0000230F0000}"/>
    <cellStyle name="Note 3 4 2 4 2" xfId="3873" xr:uid="{00000000-0005-0000-0000-0000240F0000}"/>
    <cellStyle name="Note 3 4 2 4 2 2" xfId="10300" xr:uid="{9EE0ACD3-CFF2-40E2-88C0-57E6795B5FE3}"/>
    <cellStyle name="Note 3 4 2 4 3" xfId="10299" xr:uid="{F05A9858-2783-40EB-8418-E75797BD75FD}"/>
    <cellStyle name="Note 3 4 2 5" xfId="3874" xr:uid="{00000000-0005-0000-0000-0000250F0000}"/>
    <cellStyle name="Note 3 4 2 5 2" xfId="3875" xr:uid="{00000000-0005-0000-0000-0000260F0000}"/>
    <cellStyle name="Note 3 4 2 5 2 2" xfId="10302" xr:uid="{F703CF66-9532-4FAE-B5CD-5756B8B8A342}"/>
    <cellStyle name="Note 3 4 2 5 3" xfId="10301" xr:uid="{6F0A8DB1-972D-412B-8B5B-9A0811E061CA}"/>
    <cellStyle name="Note 3 4 2 6" xfId="3876" xr:uid="{00000000-0005-0000-0000-0000270F0000}"/>
    <cellStyle name="Note 3 4 2 6 2" xfId="10303" xr:uid="{89763769-AAF1-4575-88EE-4940E20AF828}"/>
    <cellStyle name="Note 3 4 2 7" xfId="10286" xr:uid="{202827AD-1DCD-4BD3-9497-266BCB09B174}"/>
    <cellStyle name="Note 3 4 3" xfId="3877" xr:uid="{00000000-0005-0000-0000-0000280F0000}"/>
    <cellStyle name="Note 3 4 3 2" xfId="3878" xr:uid="{00000000-0005-0000-0000-0000290F0000}"/>
    <cellStyle name="Note 3 4 3 2 2" xfId="3879" xr:uid="{00000000-0005-0000-0000-00002A0F0000}"/>
    <cellStyle name="Note 3 4 3 2 2 2" xfId="3880" xr:uid="{00000000-0005-0000-0000-00002B0F0000}"/>
    <cellStyle name="Note 3 4 3 2 2 2 2" xfId="10307" xr:uid="{54E00E8A-E562-4348-AD31-448F502EABFD}"/>
    <cellStyle name="Note 3 4 3 2 2 3" xfId="10306" xr:uid="{8D7F52B5-0363-4962-89D5-3B429A42D7C7}"/>
    <cellStyle name="Note 3 4 3 2 3" xfId="3881" xr:uid="{00000000-0005-0000-0000-00002C0F0000}"/>
    <cellStyle name="Note 3 4 3 2 3 2" xfId="10308" xr:uid="{6A0954D2-C213-4380-865A-A195A9A01E67}"/>
    <cellStyle name="Note 3 4 3 2 4" xfId="10305" xr:uid="{9AA485A7-9605-4B3A-8ED5-A9DAA2EC67E3}"/>
    <cellStyle name="Note 3 4 3 3" xfId="3882" xr:uid="{00000000-0005-0000-0000-00002D0F0000}"/>
    <cellStyle name="Note 3 4 3 3 2" xfId="3883" xr:uid="{00000000-0005-0000-0000-00002E0F0000}"/>
    <cellStyle name="Note 3 4 3 3 2 2" xfId="10310" xr:uid="{7FDFC097-6167-4DE8-BC4D-282A872BBC25}"/>
    <cellStyle name="Note 3 4 3 3 3" xfId="10309" xr:uid="{91AB5F0E-E9A5-4121-BBD7-26ADB8D1B0CE}"/>
    <cellStyle name="Note 3 4 3 4" xfId="3884" xr:uid="{00000000-0005-0000-0000-00002F0F0000}"/>
    <cellStyle name="Note 3 4 3 4 2" xfId="10311" xr:uid="{4B3D56BC-7265-46D8-A60C-4F89633C5BC4}"/>
    <cellStyle name="Note 3 4 3 5" xfId="10304" xr:uid="{ED655FE4-3F1A-48B1-A529-DC143BCDE7B9}"/>
    <cellStyle name="Note 3 4 4" xfId="3885" xr:uid="{00000000-0005-0000-0000-0000300F0000}"/>
    <cellStyle name="Note 3 4 4 2" xfId="3886" xr:uid="{00000000-0005-0000-0000-0000310F0000}"/>
    <cellStyle name="Note 3 4 4 2 2" xfId="3887" xr:uid="{00000000-0005-0000-0000-0000320F0000}"/>
    <cellStyle name="Note 3 4 4 2 2 2" xfId="10314" xr:uid="{428A68EB-2557-4865-8126-6E51D8FF9C27}"/>
    <cellStyle name="Note 3 4 4 2 3" xfId="10313" xr:uid="{714CD310-BF52-436A-8A0D-25EA1827D9B5}"/>
    <cellStyle name="Note 3 4 4 3" xfId="3888" xr:uid="{00000000-0005-0000-0000-0000330F0000}"/>
    <cellStyle name="Note 3 4 4 3 2" xfId="10315" xr:uid="{73A7B505-920C-4494-831A-4F2D560D9141}"/>
    <cellStyle name="Note 3 4 4 4" xfId="10312" xr:uid="{547AC9B7-26D8-4D9C-99B6-529ED2A20F8E}"/>
    <cellStyle name="Note 3 4 5" xfId="3889" xr:uid="{00000000-0005-0000-0000-0000340F0000}"/>
    <cellStyle name="Note 3 4 5 2" xfId="3890" xr:uid="{00000000-0005-0000-0000-0000350F0000}"/>
    <cellStyle name="Note 3 4 5 2 2" xfId="10317" xr:uid="{5807103A-716C-4E81-91F4-6F1C071DAA9D}"/>
    <cellStyle name="Note 3 4 5 3" xfId="10316" xr:uid="{AB602E88-81BC-497E-94F4-47F0B4FF5B9D}"/>
    <cellStyle name="Note 3 4 6" xfId="3891" xr:uid="{00000000-0005-0000-0000-0000360F0000}"/>
    <cellStyle name="Note 3 4 6 2" xfId="10318" xr:uid="{92E017B3-0BE7-4649-9170-49DD68510135}"/>
    <cellStyle name="Note 3 4 7" xfId="10285" xr:uid="{9842EF39-0C8C-4866-80A6-CA264AC9158E}"/>
    <cellStyle name="Note 3 5" xfId="3892" xr:uid="{00000000-0005-0000-0000-0000370F0000}"/>
    <cellStyle name="Note 3 5 2" xfId="3893" xr:uid="{00000000-0005-0000-0000-0000380F0000}"/>
    <cellStyle name="Note 3 5 2 2" xfId="3894" xr:uid="{00000000-0005-0000-0000-0000390F0000}"/>
    <cellStyle name="Note 3 5 2 2 2" xfId="3895" xr:uid="{00000000-0005-0000-0000-00003A0F0000}"/>
    <cellStyle name="Note 3 5 2 2 2 2" xfId="3896" xr:uid="{00000000-0005-0000-0000-00003B0F0000}"/>
    <cellStyle name="Note 3 5 2 2 2 2 2" xfId="3897" xr:uid="{00000000-0005-0000-0000-00003C0F0000}"/>
    <cellStyle name="Note 3 5 2 2 2 2 2 2" xfId="10324" xr:uid="{A59820B1-0C96-41F8-9AED-2E14F1BC410F}"/>
    <cellStyle name="Note 3 5 2 2 2 2 3" xfId="10323" xr:uid="{BFC541AC-B95B-4DFB-A9F8-1E3CDC028F42}"/>
    <cellStyle name="Note 3 5 2 2 2 3" xfId="3898" xr:uid="{00000000-0005-0000-0000-00003D0F0000}"/>
    <cellStyle name="Note 3 5 2 2 2 3 2" xfId="10325" xr:uid="{D79ACC9C-673C-4F0A-BFE9-86DF9108AE4D}"/>
    <cellStyle name="Note 3 5 2 2 2 4" xfId="10322" xr:uid="{D92DBBC2-6E0E-4796-8FCF-BA0F13758952}"/>
    <cellStyle name="Note 3 5 2 2 3" xfId="3899" xr:uid="{00000000-0005-0000-0000-00003E0F0000}"/>
    <cellStyle name="Note 3 5 2 2 3 2" xfId="3900" xr:uid="{00000000-0005-0000-0000-00003F0F0000}"/>
    <cellStyle name="Note 3 5 2 2 3 2 2" xfId="10327" xr:uid="{ECC1C172-6185-43C9-A1D7-B7C6B2DB0E84}"/>
    <cellStyle name="Note 3 5 2 2 3 3" xfId="10326" xr:uid="{0A6948C4-603F-4EB1-A27A-DCBF11C9DCAD}"/>
    <cellStyle name="Note 3 5 2 2 4" xfId="3901" xr:uid="{00000000-0005-0000-0000-0000400F0000}"/>
    <cellStyle name="Note 3 5 2 2 4 2" xfId="10328" xr:uid="{A34978A4-8380-44B0-AD20-B1DD870BC514}"/>
    <cellStyle name="Note 3 5 2 2 5" xfId="10321" xr:uid="{F7769334-B230-416A-8B09-56956E8EB016}"/>
    <cellStyle name="Note 3 5 2 3" xfId="3902" xr:uid="{00000000-0005-0000-0000-0000410F0000}"/>
    <cellStyle name="Note 3 5 2 3 2" xfId="3903" xr:uid="{00000000-0005-0000-0000-0000420F0000}"/>
    <cellStyle name="Note 3 5 2 3 2 2" xfId="3904" xr:uid="{00000000-0005-0000-0000-0000430F0000}"/>
    <cellStyle name="Note 3 5 2 3 2 2 2" xfId="10331" xr:uid="{2B9C9B51-8F86-43D2-A6D3-B8DA670EF597}"/>
    <cellStyle name="Note 3 5 2 3 2 3" xfId="10330" xr:uid="{1F17A0B7-58D9-4415-88BC-81ED1BBC92DA}"/>
    <cellStyle name="Note 3 5 2 3 3" xfId="3905" xr:uid="{00000000-0005-0000-0000-0000440F0000}"/>
    <cellStyle name="Note 3 5 2 3 3 2" xfId="10332" xr:uid="{7A326D03-33A5-4D47-8090-D42982C9F49E}"/>
    <cellStyle name="Note 3 5 2 3 4" xfId="10329" xr:uid="{251A71B5-6362-4D8C-9FE9-24DA94A787E8}"/>
    <cellStyle name="Note 3 5 2 4" xfId="3906" xr:uid="{00000000-0005-0000-0000-0000450F0000}"/>
    <cellStyle name="Note 3 5 2 4 2" xfId="3907" xr:uid="{00000000-0005-0000-0000-0000460F0000}"/>
    <cellStyle name="Note 3 5 2 4 2 2" xfId="10334" xr:uid="{EE846BB7-711B-49A1-B105-E4EEA8B0CA7B}"/>
    <cellStyle name="Note 3 5 2 4 3" xfId="10333" xr:uid="{440BF118-40D3-47E2-B2DA-226EDD667E83}"/>
    <cellStyle name="Note 3 5 2 5" xfId="3908" xr:uid="{00000000-0005-0000-0000-0000470F0000}"/>
    <cellStyle name="Note 3 5 2 5 2" xfId="3909" xr:uid="{00000000-0005-0000-0000-0000480F0000}"/>
    <cellStyle name="Note 3 5 2 5 2 2" xfId="10336" xr:uid="{C6C1D19A-8AE9-4D22-A842-31137BE7E4B7}"/>
    <cellStyle name="Note 3 5 2 5 3" xfId="10335" xr:uid="{36491AC4-C5BA-4F62-9C2B-05312149B268}"/>
    <cellStyle name="Note 3 5 2 6" xfId="3910" xr:uid="{00000000-0005-0000-0000-0000490F0000}"/>
    <cellStyle name="Note 3 5 2 6 2" xfId="10337" xr:uid="{66A6AFA9-D8EC-424A-8367-D8782AC50029}"/>
    <cellStyle name="Note 3 5 2 7" xfId="10320" xr:uid="{17964A65-2DD1-432B-90CA-72BA9CCE5C4F}"/>
    <cellStyle name="Note 3 5 3" xfId="3911" xr:uid="{00000000-0005-0000-0000-00004A0F0000}"/>
    <cellStyle name="Note 3 5 3 2" xfId="3912" xr:uid="{00000000-0005-0000-0000-00004B0F0000}"/>
    <cellStyle name="Note 3 5 3 2 2" xfId="3913" xr:uid="{00000000-0005-0000-0000-00004C0F0000}"/>
    <cellStyle name="Note 3 5 3 2 2 2" xfId="3914" xr:uid="{00000000-0005-0000-0000-00004D0F0000}"/>
    <cellStyle name="Note 3 5 3 2 2 2 2" xfId="10341" xr:uid="{93915CE0-BACE-466A-8F8B-D18C585907AC}"/>
    <cellStyle name="Note 3 5 3 2 2 3" xfId="10340" xr:uid="{DF67F76E-DC5C-4080-9C21-0E52E6974936}"/>
    <cellStyle name="Note 3 5 3 2 3" xfId="3915" xr:uid="{00000000-0005-0000-0000-00004E0F0000}"/>
    <cellStyle name="Note 3 5 3 2 3 2" xfId="10342" xr:uid="{E042A6E7-76EF-4B61-A603-E38CE8398A37}"/>
    <cellStyle name="Note 3 5 3 2 4" xfId="10339" xr:uid="{1FA8F62A-2030-40F9-9166-21CE5AB04878}"/>
    <cellStyle name="Note 3 5 3 3" xfId="3916" xr:uid="{00000000-0005-0000-0000-00004F0F0000}"/>
    <cellStyle name="Note 3 5 3 3 2" xfId="3917" xr:uid="{00000000-0005-0000-0000-0000500F0000}"/>
    <cellStyle name="Note 3 5 3 3 2 2" xfId="10344" xr:uid="{8C1C7654-E024-4D3E-9EED-651A65E8210E}"/>
    <cellStyle name="Note 3 5 3 3 3" xfId="10343" xr:uid="{066F3DC9-AFC9-4714-86FD-6C0B3F692F37}"/>
    <cellStyle name="Note 3 5 3 4" xfId="3918" xr:uid="{00000000-0005-0000-0000-0000510F0000}"/>
    <cellStyle name="Note 3 5 3 4 2" xfId="10345" xr:uid="{B276360A-ED0C-4D04-B20B-413BE639AE18}"/>
    <cellStyle name="Note 3 5 3 5" xfId="10338" xr:uid="{8F9B3C80-3D46-4877-9E2D-DEB8E0A8090B}"/>
    <cellStyle name="Note 3 5 4" xfId="3919" xr:uid="{00000000-0005-0000-0000-0000520F0000}"/>
    <cellStyle name="Note 3 5 4 2" xfId="3920" xr:uid="{00000000-0005-0000-0000-0000530F0000}"/>
    <cellStyle name="Note 3 5 4 2 2" xfId="3921" xr:uid="{00000000-0005-0000-0000-0000540F0000}"/>
    <cellStyle name="Note 3 5 4 2 2 2" xfId="10348" xr:uid="{DEDBC273-30F6-4AE2-8AD9-1B0ECD82018D}"/>
    <cellStyle name="Note 3 5 4 2 3" xfId="10347" xr:uid="{83CA7277-BF9F-4812-B0CA-B3244EB768B1}"/>
    <cellStyle name="Note 3 5 4 3" xfId="3922" xr:uid="{00000000-0005-0000-0000-0000550F0000}"/>
    <cellStyle name="Note 3 5 4 3 2" xfId="10349" xr:uid="{9F61DD10-9E39-4BB4-8097-034BCF507517}"/>
    <cellStyle name="Note 3 5 4 4" xfId="10346" xr:uid="{EDE78373-5A3A-462F-A682-30F1D44D4FA2}"/>
    <cellStyle name="Note 3 5 5" xfId="3923" xr:uid="{00000000-0005-0000-0000-0000560F0000}"/>
    <cellStyle name="Note 3 5 5 2" xfId="3924" xr:uid="{00000000-0005-0000-0000-0000570F0000}"/>
    <cellStyle name="Note 3 5 5 2 2" xfId="10351" xr:uid="{ADFAB833-EC92-49DD-8276-C56DDBDB6BCB}"/>
    <cellStyle name="Note 3 5 5 3" xfId="10350" xr:uid="{91FAC92F-DCE7-4D37-94AE-3D7A907B085B}"/>
    <cellStyle name="Note 3 5 6" xfId="3925" xr:uid="{00000000-0005-0000-0000-0000580F0000}"/>
    <cellStyle name="Note 3 5 6 2" xfId="10352" xr:uid="{799B678B-950E-41DB-A853-BE787F8A8119}"/>
    <cellStyle name="Note 3 5 7" xfId="10319" xr:uid="{3C2CED2F-45B2-4333-9612-072B83FF54D3}"/>
    <cellStyle name="Note 3 6" xfId="3926" xr:uid="{00000000-0005-0000-0000-0000590F0000}"/>
    <cellStyle name="Note 3 6 2" xfId="3927" xr:uid="{00000000-0005-0000-0000-00005A0F0000}"/>
    <cellStyle name="Note 3 6 2 2" xfId="3928" xr:uid="{00000000-0005-0000-0000-00005B0F0000}"/>
    <cellStyle name="Note 3 6 2 2 2" xfId="3929" xr:uid="{00000000-0005-0000-0000-00005C0F0000}"/>
    <cellStyle name="Note 3 6 2 2 2 2" xfId="3930" xr:uid="{00000000-0005-0000-0000-00005D0F0000}"/>
    <cellStyle name="Note 3 6 2 2 2 2 2" xfId="3931" xr:uid="{00000000-0005-0000-0000-00005E0F0000}"/>
    <cellStyle name="Note 3 6 2 2 2 2 2 2" xfId="10358" xr:uid="{78D1367F-30A9-4188-8970-99C91076A09C}"/>
    <cellStyle name="Note 3 6 2 2 2 2 3" xfId="10357" xr:uid="{08F0A013-E9FC-4810-AE3D-A9B7294AB244}"/>
    <cellStyle name="Note 3 6 2 2 2 3" xfId="3932" xr:uid="{00000000-0005-0000-0000-00005F0F0000}"/>
    <cellStyle name="Note 3 6 2 2 2 3 2" xfId="10359" xr:uid="{669D2B33-37AC-4B32-9898-2D7EC601665C}"/>
    <cellStyle name="Note 3 6 2 2 2 4" xfId="10356" xr:uid="{07667BCD-CA52-450C-A7C2-629945801ADA}"/>
    <cellStyle name="Note 3 6 2 2 3" xfId="3933" xr:uid="{00000000-0005-0000-0000-0000600F0000}"/>
    <cellStyle name="Note 3 6 2 2 3 2" xfId="3934" xr:uid="{00000000-0005-0000-0000-0000610F0000}"/>
    <cellStyle name="Note 3 6 2 2 3 2 2" xfId="10361" xr:uid="{62DC396A-FA25-429D-A1FC-91543D726147}"/>
    <cellStyle name="Note 3 6 2 2 3 3" xfId="10360" xr:uid="{D7886C16-F449-4B49-9204-AE4DAF168A35}"/>
    <cellStyle name="Note 3 6 2 2 4" xfId="3935" xr:uid="{00000000-0005-0000-0000-0000620F0000}"/>
    <cellStyle name="Note 3 6 2 2 4 2" xfId="10362" xr:uid="{A38EEABD-C162-4245-A88B-1A32EC83AA4D}"/>
    <cellStyle name="Note 3 6 2 2 5" xfId="10355" xr:uid="{41BA8F22-B512-4061-AF6D-E09914C7B0DE}"/>
    <cellStyle name="Note 3 6 2 3" xfId="3936" xr:uid="{00000000-0005-0000-0000-0000630F0000}"/>
    <cellStyle name="Note 3 6 2 3 2" xfId="3937" xr:uid="{00000000-0005-0000-0000-0000640F0000}"/>
    <cellStyle name="Note 3 6 2 3 2 2" xfId="3938" xr:uid="{00000000-0005-0000-0000-0000650F0000}"/>
    <cellStyle name="Note 3 6 2 3 2 2 2" xfId="10365" xr:uid="{908E6074-3AF0-4A5B-9523-D209DD82E738}"/>
    <cellStyle name="Note 3 6 2 3 2 3" xfId="10364" xr:uid="{766F88FD-352C-4F4B-9AA0-42EA646F9EE4}"/>
    <cellStyle name="Note 3 6 2 3 3" xfId="3939" xr:uid="{00000000-0005-0000-0000-0000660F0000}"/>
    <cellStyle name="Note 3 6 2 3 3 2" xfId="10366" xr:uid="{50326A77-131F-4E22-BDBD-339EE494CDAC}"/>
    <cellStyle name="Note 3 6 2 3 4" xfId="10363" xr:uid="{0EF2EEA9-F3FF-48ED-ADE2-ABF69A4E913C}"/>
    <cellStyle name="Note 3 6 2 4" xfId="3940" xr:uid="{00000000-0005-0000-0000-0000670F0000}"/>
    <cellStyle name="Note 3 6 2 4 2" xfId="3941" xr:uid="{00000000-0005-0000-0000-0000680F0000}"/>
    <cellStyle name="Note 3 6 2 4 2 2" xfId="10368" xr:uid="{87BBC48F-BB64-4F80-BF26-B936109DAAAB}"/>
    <cellStyle name="Note 3 6 2 4 3" xfId="10367" xr:uid="{E5863068-7FA4-41CB-B062-BCFDE9BC7D9B}"/>
    <cellStyle name="Note 3 6 2 5" xfId="3942" xr:uid="{00000000-0005-0000-0000-0000690F0000}"/>
    <cellStyle name="Note 3 6 2 5 2" xfId="3943" xr:uid="{00000000-0005-0000-0000-00006A0F0000}"/>
    <cellStyle name="Note 3 6 2 5 2 2" xfId="10370" xr:uid="{955B1E89-27EB-4B38-8365-6EEBBECBFBF9}"/>
    <cellStyle name="Note 3 6 2 5 3" xfId="10369" xr:uid="{A0DB3892-3432-4FFA-ABC5-2A87DF80E35C}"/>
    <cellStyle name="Note 3 6 2 6" xfId="3944" xr:uid="{00000000-0005-0000-0000-00006B0F0000}"/>
    <cellStyle name="Note 3 6 2 6 2" xfId="10371" xr:uid="{ED83DA77-27E9-47B9-BEED-661ED952E5A1}"/>
    <cellStyle name="Note 3 6 2 7" xfId="10354" xr:uid="{CF310074-D737-4136-B408-CAC39133F579}"/>
    <cellStyle name="Note 3 6 3" xfId="3945" xr:uid="{00000000-0005-0000-0000-00006C0F0000}"/>
    <cellStyle name="Note 3 6 3 2" xfId="3946" xr:uid="{00000000-0005-0000-0000-00006D0F0000}"/>
    <cellStyle name="Note 3 6 3 2 2" xfId="3947" xr:uid="{00000000-0005-0000-0000-00006E0F0000}"/>
    <cellStyle name="Note 3 6 3 2 2 2" xfId="3948" xr:uid="{00000000-0005-0000-0000-00006F0F0000}"/>
    <cellStyle name="Note 3 6 3 2 2 2 2" xfId="10375" xr:uid="{C36233F0-7E96-4EFC-9D8F-3B44E70769D4}"/>
    <cellStyle name="Note 3 6 3 2 2 3" xfId="10374" xr:uid="{8B18E7FC-C22F-4E04-8598-8FE18F8E4462}"/>
    <cellStyle name="Note 3 6 3 2 3" xfId="3949" xr:uid="{00000000-0005-0000-0000-0000700F0000}"/>
    <cellStyle name="Note 3 6 3 2 3 2" xfId="10376" xr:uid="{66B26E08-5053-4F72-BEE2-2FAE584AEB61}"/>
    <cellStyle name="Note 3 6 3 2 4" xfId="10373" xr:uid="{07622885-E051-47D1-AAF3-F2184032EB0E}"/>
    <cellStyle name="Note 3 6 3 3" xfId="3950" xr:uid="{00000000-0005-0000-0000-0000710F0000}"/>
    <cellStyle name="Note 3 6 3 3 2" xfId="3951" xr:uid="{00000000-0005-0000-0000-0000720F0000}"/>
    <cellStyle name="Note 3 6 3 3 2 2" xfId="10378" xr:uid="{081AA3DC-BBBA-4EAD-9D8A-20D4B330B68A}"/>
    <cellStyle name="Note 3 6 3 3 3" xfId="10377" xr:uid="{1E4767A1-8BEC-44AF-B046-7C97F88F8B69}"/>
    <cellStyle name="Note 3 6 3 4" xfId="3952" xr:uid="{00000000-0005-0000-0000-0000730F0000}"/>
    <cellStyle name="Note 3 6 3 4 2" xfId="10379" xr:uid="{724E2863-A91D-4340-B97C-A383156B2AEB}"/>
    <cellStyle name="Note 3 6 3 5" xfId="10372" xr:uid="{3832ACC0-4D03-491E-AE30-9E877D308246}"/>
    <cellStyle name="Note 3 6 4" xfId="3953" xr:uid="{00000000-0005-0000-0000-0000740F0000}"/>
    <cellStyle name="Note 3 6 4 2" xfId="3954" xr:uid="{00000000-0005-0000-0000-0000750F0000}"/>
    <cellStyle name="Note 3 6 4 2 2" xfId="3955" xr:uid="{00000000-0005-0000-0000-0000760F0000}"/>
    <cellStyle name="Note 3 6 4 2 2 2" xfId="10382" xr:uid="{9432AB2E-A531-4138-8EA6-608CF975EA4E}"/>
    <cellStyle name="Note 3 6 4 2 3" xfId="10381" xr:uid="{9061F73A-1602-47A1-9F73-90FB93DBB67D}"/>
    <cellStyle name="Note 3 6 4 3" xfId="3956" xr:uid="{00000000-0005-0000-0000-0000770F0000}"/>
    <cellStyle name="Note 3 6 4 3 2" xfId="10383" xr:uid="{0E5CAC3A-1A83-415D-B2EF-74A3068DB0FC}"/>
    <cellStyle name="Note 3 6 4 4" xfId="10380" xr:uid="{DC156EEF-22D6-4E2F-9F51-86AAA4F4288B}"/>
    <cellStyle name="Note 3 6 5" xfId="3957" xr:uid="{00000000-0005-0000-0000-0000780F0000}"/>
    <cellStyle name="Note 3 6 5 2" xfId="3958" xr:uid="{00000000-0005-0000-0000-0000790F0000}"/>
    <cellStyle name="Note 3 6 5 2 2" xfId="10385" xr:uid="{8BD0D5A9-FCAD-45DC-88E7-146A97708594}"/>
    <cellStyle name="Note 3 6 5 3" xfId="10384" xr:uid="{2D454E83-EF97-43C8-BD19-F9861433C262}"/>
    <cellStyle name="Note 3 6 6" xfId="3959" xr:uid="{00000000-0005-0000-0000-00007A0F0000}"/>
    <cellStyle name="Note 3 6 6 2" xfId="10386" xr:uid="{0AE0C360-7A6F-4CBE-B8E9-2931FB077F48}"/>
    <cellStyle name="Note 3 6 7" xfId="10353" xr:uid="{C293B665-3A70-40A9-A788-803BF712BB39}"/>
    <cellStyle name="Note 3 7" xfId="3960" xr:uid="{00000000-0005-0000-0000-00007B0F0000}"/>
    <cellStyle name="Note 3 7 2" xfId="3961" xr:uid="{00000000-0005-0000-0000-00007C0F0000}"/>
    <cellStyle name="Note 3 7 2 2" xfId="3962" xr:uid="{00000000-0005-0000-0000-00007D0F0000}"/>
    <cellStyle name="Note 3 7 2 2 2" xfId="3963" xr:uid="{00000000-0005-0000-0000-00007E0F0000}"/>
    <cellStyle name="Note 3 7 2 2 2 2" xfId="3964" xr:uid="{00000000-0005-0000-0000-00007F0F0000}"/>
    <cellStyle name="Note 3 7 2 2 2 2 2" xfId="3965" xr:uid="{00000000-0005-0000-0000-0000800F0000}"/>
    <cellStyle name="Note 3 7 2 2 2 2 2 2" xfId="10392" xr:uid="{B542E2EE-503E-4AD2-A4F2-950F2A0F419D}"/>
    <cellStyle name="Note 3 7 2 2 2 2 3" xfId="10391" xr:uid="{B2D8B1EA-B67B-4191-9C22-DC15A3494D37}"/>
    <cellStyle name="Note 3 7 2 2 2 3" xfId="3966" xr:uid="{00000000-0005-0000-0000-0000810F0000}"/>
    <cellStyle name="Note 3 7 2 2 2 3 2" xfId="10393" xr:uid="{0A4594B4-B852-4BBF-8B62-8F106043BB7B}"/>
    <cellStyle name="Note 3 7 2 2 2 4" xfId="10390" xr:uid="{2B7CBB95-EE51-4E66-A84A-1BED367AE075}"/>
    <cellStyle name="Note 3 7 2 2 3" xfId="3967" xr:uid="{00000000-0005-0000-0000-0000820F0000}"/>
    <cellStyle name="Note 3 7 2 2 3 2" xfId="3968" xr:uid="{00000000-0005-0000-0000-0000830F0000}"/>
    <cellStyle name="Note 3 7 2 2 3 2 2" xfId="10395" xr:uid="{58D19260-38F9-4840-BBEE-CB5B54C25559}"/>
    <cellStyle name="Note 3 7 2 2 3 3" xfId="10394" xr:uid="{DF444BCC-A9F1-4BDC-8020-84ECE9D117C3}"/>
    <cellStyle name="Note 3 7 2 2 4" xfId="3969" xr:uid="{00000000-0005-0000-0000-0000840F0000}"/>
    <cellStyle name="Note 3 7 2 2 4 2" xfId="10396" xr:uid="{12B9E592-F8E4-41B4-9E5A-64E1800F7635}"/>
    <cellStyle name="Note 3 7 2 2 5" xfId="10389" xr:uid="{1C31F161-7F55-4836-BDE7-0C414AF24BBB}"/>
    <cellStyle name="Note 3 7 2 3" xfId="3970" xr:uid="{00000000-0005-0000-0000-0000850F0000}"/>
    <cellStyle name="Note 3 7 2 3 2" xfId="3971" xr:uid="{00000000-0005-0000-0000-0000860F0000}"/>
    <cellStyle name="Note 3 7 2 3 2 2" xfId="3972" xr:uid="{00000000-0005-0000-0000-0000870F0000}"/>
    <cellStyle name="Note 3 7 2 3 2 2 2" xfId="10399" xr:uid="{722B7C14-6506-458E-A227-6ADB9357A67F}"/>
    <cellStyle name="Note 3 7 2 3 2 3" xfId="10398" xr:uid="{4AF33023-B13E-44A2-A1EC-A60433901917}"/>
    <cellStyle name="Note 3 7 2 3 3" xfId="3973" xr:uid="{00000000-0005-0000-0000-0000880F0000}"/>
    <cellStyle name="Note 3 7 2 3 3 2" xfId="10400" xr:uid="{685428E4-9924-4CB8-AB66-04E9C8CAA9BD}"/>
    <cellStyle name="Note 3 7 2 3 4" xfId="10397" xr:uid="{9CBE6AED-3596-4562-BB8A-709BD131D727}"/>
    <cellStyle name="Note 3 7 2 4" xfId="3974" xr:uid="{00000000-0005-0000-0000-0000890F0000}"/>
    <cellStyle name="Note 3 7 2 4 2" xfId="3975" xr:uid="{00000000-0005-0000-0000-00008A0F0000}"/>
    <cellStyle name="Note 3 7 2 4 2 2" xfId="10402" xr:uid="{2DEAFCB3-A229-4BBE-965B-A09DA0815117}"/>
    <cellStyle name="Note 3 7 2 4 3" xfId="10401" xr:uid="{FBBA0E99-62F6-4506-ABB7-272DCD2487F1}"/>
    <cellStyle name="Note 3 7 2 5" xfId="3976" xr:uid="{00000000-0005-0000-0000-00008B0F0000}"/>
    <cellStyle name="Note 3 7 2 5 2" xfId="3977" xr:uid="{00000000-0005-0000-0000-00008C0F0000}"/>
    <cellStyle name="Note 3 7 2 5 2 2" xfId="10404" xr:uid="{A54BA165-29F4-428A-BC71-4B912CDE8BE8}"/>
    <cellStyle name="Note 3 7 2 5 3" xfId="10403" xr:uid="{A466D877-59D1-4A9E-B3EF-9EA2259A7212}"/>
    <cellStyle name="Note 3 7 2 6" xfId="3978" xr:uid="{00000000-0005-0000-0000-00008D0F0000}"/>
    <cellStyle name="Note 3 7 2 6 2" xfId="10405" xr:uid="{138C8ACC-3C28-4F61-93B3-5F1E5C0083E1}"/>
    <cellStyle name="Note 3 7 2 7" xfId="10388" xr:uid="{148CBEB2-F5BC-4232-8B46-586BAC755B11}"/>
    <cellStyle name="Note 3 7 3" xfId="3979" xr:uid="{00000000-0005-0000-0000-00008E0F0000}"/>
    <cellStyle name="Note 3 7 3 2" xfId="3980" xr:uid="{00000000-0005-0000-0000-00008F0F0000}"/>
    <cellStyle name="Note 3 7 3 2 2" xfId="3981" xr:uid="{00000000-0005-0000-0000-0000900F0000}"/>
    <cellStyle name="Note 3 7 3 2 2 2" xfId="3982" xr:uid="{00000000-0005-0000-0000-0000910F0000}"/>
    <cellStyle name="Note 3 7 3 2 2 2 2" xfId="10409" xr:uid="{F44FF394-2634-4AB9-85A8-AEC752C5197B}"/>
    <cellStyle name="Note 3 7 3 2 2 3" xfId="10408" xr:uid="{09265017-04C1-4BCA-9925-8D08CED84A1C}"/>
    <cellStyle name="Note 3 7 3 2 3" xfId="3983" xr:uid="{00000000-0005-0000-0000-0000920F0000}"/>
    <cellStyle name="Note 3 7 3 2 3 2" xfId="10410" xr:uid="{A57C8395-505F-40B8-933B-C5E7809CEFF9}"/>
    <cellStyle name="Note 3 7 3 2 4" xfId="10407" xr:uid="{767FF7A0-9BAF-417C-B202-146E9C6740DD}"/>
    <cellStyle name="Note 3 7 3 3" xfId="3984" xr:uid="{00000000-0005-0000-0000-0000930F0000}"/>
    <cellStyle name="Note 3 7 3 3 2" xfId="3985" xr:uid="{00000000-0005-0000-0000-0000940F0000}"/>
    <cellStyle name="Note 3 7 3 3 2 2" xfId="10412" xr:uid="{416B7049-E355-44FA-B640-3677F4CCC2AE}"/>
    <cellStyle name="Note 3 7 3 3 3" xfId="10411" xr:uid="{65EB7940-9DA5-4684-8257-0E002D424ADE}"/>
    <cellStyle name="Note 3 7 3 4" xfId="3986" xr:uid="{00000000-0005-0000-0000-0000950F0000}"/>
    <cellStyle name="Note 3 7 3 4 2" xfId="10413" xr:uid="{95E15134-7377-4E73-9312-53DAA356A922}"/>
    <cellStyle name="Note 3 7 3 5" xfId="10406" xr:uid="{900EC091-4049-4A3D-AC5C-42B9C955BBFF}"/>
    <cellStyle name="Note 3 7 4" xfId="3987" xr:uid="{00000000-0005-0000-0000-0000960F0000}"/>
    <cellStyle name="Note 3 7 4 2" xfId="3988" xr:uid="{00000000-0005-0000-0000-0000970F0000}"/>
    <cellStyle name="Note 3 7 4 2 2" xfId="3989" xr:uid="{00000000-0005-0000-0000-0000980F0000}"/>
    <cellStyle name="Note 3 7 4 2 2 2" xfId="10416" xr:uid="{521FE465-8961-4E7E-B570-2F28A98DBA9F}"/>
    <cellStyle name="Note 3 7 4 2 3" xfId="10415" xr:uid="{106E3012-DA25-4D34-9CEA-7AE4E1BD6884}"/>
    <cellStyle name="Note 3 7 4 3" xfId="3990" xr:uid="{00000000-0005-0000-0000-0000990F0000}"/>
    <cellStyle name="Note 3 7 4 3 2" xfId="10417" xr:uid="{1395D6A0-89C1-407D-93C1-4CBEAFE48C5D}"/>
    <cellStyle name="Note 3 7 4 4" xfId="10414" xr:uid="{71D952F7-78D1-4212-ABEE-2C405D7CDE46}"/>
    <cellStyle name="Note 3 7 5" xfId="3991" xr:uid="{00000000-0005-0000-0000-00009A0F0000}"/>
    <cellStyle name="Note 3 7 5 2" xfId="3992" xr:uid="{00000000-0005-0000-0000-00009B0F0000}"/>
    <cellStyle name="Note 3 7 5 2 2" xfId="10419" xr:uid="{E7CE0CFA-96D6-4C5D-9D78-390C3969B422}"/>
    <cellStyle name="Note 3 7 5 3" xfId="10418" xr:uid="{A0D9DD9B-5571-4B45-AF89-117BDCB2F5FA}"/>
    <cellStyle name="Note 3 7 6" xfId="3993" xr:uid="{00000000-0005-0000-0000-00009C0F0000}"/>
    <cellStyle name="Note 3 7 6 2" xfId="10420" xr:uid="{E3D769D5-BEA0-4430-A691-A931ED908D61}"/>
    <cellStyle name="Note 3 7 7" xfId="10387" xr:uid="{47EEB104-6F57-4E1F-94D0-43A67A93D432}"/>
    <cellStyle name="Note 3 8" xfId="3994" xr:uid="{00000000-0005-0000-0000-00009D0F0000}"/>
    <cellStyle name="Note 3 8 2" xfId="3995" xr:uid="{00000000-0005-0000-0000-00009E0F0000}"/>
    <cellStyle name="Note 3 8 2 2" xfId="3996" xr:uid="{00000000-0005-0000-0000-00009F0F0000}"/>
    <cellStyle name="Note 3 8 2 2 2" xfId="3997" xr:uid="{00000000-0005-0000-0000-0000A00F0000}"/>
    <cellStyle name="Note 3 8 2 2 2 2" xfId="3998" xr:uid="{00000000-0005-0000-0000-0000A10F0000}"/>
    <cellStyle name="Note 3 8 2 2 2 2 2" xfId="3999" xr:uid="{00000000-0005-0000-0000-0000A20F0000}"/>
    <cellStyle name="Note 3 8 2 2 2 2 2 2" xfId="10426" xr:uid="{45EE3A46-FCCD-4CA8-9E40-525BFE6A2DCF}"/>
    <cellStyle name="Note 3 8 2 2 2 2 3" xfId="10425" xr:uid="{D9A6733F-BCDE-4618-AD21-8B20002FDB67}"/>
    <cellStyle name="Note 3 8 2 2 2 3" xfId="4000" xr:uid="{00000000-0005-0000-0000-0000A30F0000}"/>
    <cellStyle name="Note 3 8 2 2 2 3 2" xfId="10427" xr:uid="{1FB28AC9-7353-4F65-8270-186EDABE5B06}"/>
    <cellStyle name="Note 3 8 2 2 2 4" xfId="10424" xr:uid="{37106126-C7A6-43EB-820B-C98A0E90D157}"/>
    <cellStyle name="Note 3 8 2 2 3" xfId="4001" xr:uid="{00000000-0005-0000-0000-0000A40F0000}"/>
    <cellStyle name="Note 3 8 2 2 3 2" xfId="4002" xr:uid="{00000000-0005-0000-0000-0000A50F0000}"/>
    <cellStyle name="Note 3 8 2 2 3 2 2" xfId="10429" xr:uid="{137C6CC3-B2E5-46E5-AAFF-D0611DEAE280}"/>
    <cellStyle name="Note 3 8 2 2 3 3" xfId="10428" xr:uid="{CBEDAA11-CB8B-4A94-A126-CD2BD8AA0BB8}"/>
    <cellStyle name="Note 3 8 2 2 4" xfId="4003" xr:uid="{00000000-0005-0000-0000-0000A60F0000}"/>
    <cellStyle name="Note 3 8 2 2 4 2" xfId="10430" xr:uid="{BBD52939-F862-4DA4-AFBB-3343C4B430E1}"/>
    <cellStyle name="Note 3 8 2 2 5" xfId="10423" xr:uid="{B77CF218-2D8B-4F50-BBD4-3F09FAB50DD8}"/>
    <cellStyle name="Note 3 8 2 3" xfId="4004" xr:uid="{00000000-0005-0000-0000-0000A70F0000}"/>
    <cellStyle name="Note 3 8 2 3 2" xfId="4005" xr:uid="{00000000-0005-0000-0000-0000A80F0000}"/>
    <cellStyle name="Note 3 8 2 3 2 2" xfId="4006" xr:uid="{00000000-0005-0000-0000-0000A90F0000}"/>
    <cellStyle name="Note 3 8 2 3 2 2 2" xfId="10433" xr:uid="{BE5B1655-5D5C-4164-8C2A-9FF79EB2F51E}"/>
    <cellStyle name="Note 3 8 2 3 2 3" xfId="10432" xr:uid="{4333936F-4DC2-4924-A542-EED2F0D23DDB}"/>
    <cellStyle name="Note 3 8 2 3 3" xfId="4007" xr:uid="{00000000-0005-0000-0000-0000AA0F0000}"/>
    <cellStyle name="Note 3 8 2 3 3 2" xfId="10434" xr:uid="{478BD50C-5127-44A9-8716-5B4E8977A18E}"/>
    <cellStyle name="Note 3 8 2 3 4" xfId="10431" xr:uid="{1C3A5701-6693-461C-B873-951F5A130188}"/>
    <cellStyle name="Note 3 8 2 4" xfId="4008" xr:uid="{00000000-0005-0000-0000-0000AB0F0000}"/>
    <cellStyle name="Note 3 8 2 4 2" xfId="4009" xr:uid="{00000000-0005-0000-0000-0000AC0F0000}"/>
    <cellStyle name="Note 3 8 2 4 2 2" xfId="10436" xr:uid="{60DBA8C7-E57F-4CD9-89C7-12B0435CE4A9}"/>
    <cellStyle name="Note 3 8 2 4 3" xfId="10435" xr:uid="{AE5E6800-2710-4591-B7C9-5D3380989E96}"/>
    <cellStyle name="Note 3 8 2 5" xfId="4010" xr:uid="{00000000-0005-0000-0000-0000AD0F0000}"/>
    <cellStyle name="Note 3 8 2 5 2" xfId="4011" xr:uid="{00000000-0005-0000-0000-0000AE0F0000}"/>
    <cellStyle name="Note 3 8 2 5 2 2" xfId="10438" xr:uid="{D9EEA505-C9C0-4239-8BEB-C0E91CA950FB}"/>
    <cellStyle name="Note 3 8 2 5 3" xfId="10437" xr:uid="{759A8172-C283-44C5-B6A2-58912BC0C072}"/>
    <cellStyle name="Note 3 8 2 6" xfId="4012" xr:uid="{00000000-0005-0000-0000-0000AF0F0000}"/>
    <cellStyle name="Note 3 8 2 6 2" xfId="10439" xr:uid="{54E7134A-45C4-4A8F-9312-6F3944FEB6AE}"/>
    <cellStyle name="Note 3 8 2 7" xfId="10422" xr:uid="{7B9A7C82-538F-4711-8E15-5BFC4F5BE677}"/>
    <cellStyle name="Note 3 8 3" xfId="4013" xr:uid="{00000000-0005-0000-0000-0000B00F0000}"/>
    <cellStyle name="Note 3 8 3 2" xfId="4014" xr:uid="{00000000-0005-0000-0000-0000B10F0000}"/>
    <cellStyle name="Note 3 8 3 2 2" xfId="4015" xr:uid="{00000000-0005-0000-0000-0000B20F0000}"/>
    <cellStyle name="Note 3 8 3 2 2 2" xfId="4016" xr:uid="{00000000-0005-0000-0000-0000B30F0000}"/>
    <cellStyle name="Note 3 8 3 2 2 2 2" xfId="10443" xr:uid="{F920FC73-8778-47E9-ADF5-67B804F57BD5}"/>
    <cellStyle name="Note 3 8 3 2 2 3" xfId="10442" xr:uid="{58726B2D-FC82-40BC-B167-EF62B75680F8}"/>
    <cellStyle name="Note 3 8 3 2 3" xfId="4017" xr:uid="{00000000-0005-0000-0000-0000B40F0000}"/>
    <cellStyle name="Note 3 8 3 2 3 2" xfId="10444" xr:uid="{5C40AE0A-5E0B-494A-BA84-AB9DA02613B6}"/>
    <cellStyle name="Note 3 8 3 2 4" xfId="10441" xr:uid="{F5247CBC-D3A2-43B6-A374-6DA760B5F816}"/>
    <cellStyle name="Note 3 8 3 3" xfId="4018" xr:uid="{00000000-0005-0000-0000-0000B50F0000}"/>
    <cellStyle name="Note 3 8 3 3 2" xfId="4019" xr:uid="{00000000-0005-0000-0000-0000B60F0000}"/>
    <cellStyle name="Note 3 8 3 3 2 2" xfId="10446" xr:uid="{4C6A114F-98A0-4F10-9077-F34BB93AC19C}"/>
    <cellStyle name="Note 3 8 3 3 3" xfId="10445" xr:uid="{68E0F3E8-0AF2-4AD7-96AE-AD728BCAB3EB}"/>
    <cellStyle name="Note 3 8 3 4" xfId="4020" xr:uid="{00000000-0005-0000-0000-0000B70F0000}"/>
    <cellStyle name="Note 3 8 3 4 2" xfId="10447" xr:uid="{FDE9A464-4D7E-425E-9784-6D8F9E198EA8}"/>
    <cellStyle name="Note 3 8 3 5" xfId="10440" xr:uid="{96028E82-0B51-46DF-8F27-870E888EADDE}"/>
    <cellStyle name="Note 3 8 4" xfId="4021" xr:uid="{00000000-0005-0000-0000-0000B80F0000}"/>
    <cellStyle name="Note 3 8 4 2" xfId="4022" xr:uid="{00000000-0005-0000-0000-0000B90F0000}"/>
    <cellStyle name="Note 3 8 4 2 2" xfId="4023" xr:uid="{00000000-0005-0000-0000-0000BA0F0000}"/>
    <cellStyle name="Note 3 8 4 2 2 2" xfId="10450" xr:uid="{DCBF2CA0-C18F-4B2E-9C24-BF8B364DE804}"/>
    <cellStyle name="Note 3 8 4 2 3" xfId="10449" xr:uid="{6669AD9D-12A7-47F5-8588-E35EBD713A20}"/>
    <cellStyle name="Note 3 8 4 3" xfId="4024" xr:uid="{00000000-0005-0000-0000-0000BB0F0000}"/>
    <cellStyle name="Note 3 8 4 3 2" xfId="10451" xr:uid="{C0274D1F-D015-4A21-B3C6-5150FD88E990}"/>
    <cellStyle name="Note 3 8 4 4" xfId="10448" xr:uid="{FCE52894-F528-4FC9-8FB5-A789EB6B13FD}"/>
    <cellStyle name="Note 3 8 5" xfId="4025" xr:uid="{00000000-0005-0000-0000-0000BC0F0000}"/>
    <cellStyle name="Note 3 8 5 2" xfId="4026" xr:uid="{00000000-0005-0000-0000-0000BD0F0000}"/>
    <cellStyle name="Note 3 8 5 2 2" xfId="10453" xr:uid="{4F541935-F5A5-47AF-B2DC-286D1AD7DBDE}"/>
    <cellStyle name="Note 3 8 5 3" xfId="10452" xr:uid="{92491494-5411-4378-B990-EF2802799528}"/>
    <cellStyle name="Note 3 8 6" xfId="4027" xr:uid="{00000000-0005-0000-0000-0000BE0F0000}"/>
    <cellStyle name="Note 3 8 6 2" xfId="10454" xr:uid="{6CFDBFE6-84C2-4D14-A5A6-3207E2914E9D}"/>
    <cellStyle name="Note 3 8 7" xfId="10421" xr:uid="{5BC447DD-CDD3-4682-9222-D8B608C2CB43}"/>
    <cellStyle name="Note 4 2" xfId="4028" xr:uid="{00000000-0005-0000-0000-0000BF0F0000}"/>
    <cellStyle name="Note 4 2 2" xfId="4029" xr:uid="{00000000-0005-0000-0000-0000C00F0000}"/>
    <cellStyle name="Note 4 2 2 2" xfId="4030" xr:uid="{00000000-0005-0000-0000-0000C10F0000}"/>
    <cellStyle name="Note 4 2 2 2 2" xfId="4031" xr:uid="{00000000-0005-0000-0000-0000C20F0000}"/>
    <cellStyle name="Note 4 2 2 2 2 2" xfId="4032" xr:uid="{00000000-0005-0000-0000-0000C30F0000}"/>
    <cellStyle name="Note 4 2 2 2 2 2 2" xfId="4033" xr:uid="{00000000-0005-0000-0000-0000C40F0000}"/>
    <cellStyle name="Note 4 2 2 2 2 2 2 2" xfId="10460" xr:uid="{884202B1-DF56-4911-ACE8-9464C67E3E8F}"/>
    <cellStyle name="Note 4 2 2 2 2 2 3" xfId="10459" xr:uid="{C0E14065-2C1B-460D-8991-429F29C7D4BF}"/>
    <cellStyle name="Note 4 2 2 2 2 3" xfId="4034" xr:uid="{00000000-0005-0000-0000-0000C50F0000}"/>
    <cellStyle name="Note 4 2 2 2 2 3 2" xfId="10461" xr:uid="{27AA5E99-BC06-480B-A6D5-6DBCE427601C}"/>
    <cellStyle name="Note 4 2 2 2 2 4" xfId="10458" xr:uid="{F2DD58EF-C879-48C0-B703-3F4D5193A12B}"/>
    <cellStyle name="Note 4 2 2 2 3" xfId="4035" xr:uid="{00000000-0005-0000-0000-0000C60F0000}"/>
    <cellStyle name="Note 4 2 2 2 3 2" xfId="4036" xr:uid="{00000000-0005-0000-0000-0000C70F0000}"/>
    <cellStyle name="Note 4 2 2 2 3 2 2" xfId="10463" xr:uid="{FB0A33B0-FBFC-496A-9837-11CD955C36E4}"/>
    <cellStyle name="Note 4 2 2 2 3 3" xfId="10462" xr:uid="{29C8D029-AE26-4347-969C-411036F55DFE}"/>
    <cellStyle name="Note 4 2 2 2 4" xfId="4037" xr:uid="{00000000-0005-0000-0000-0000C80F0000}"/>
    <cellStyle name="Note 4 2 2 2 4 2" xfId="10464" xr:uid="{7CF72D6B-4B98-4F63-AE28-742CF3407A87}"/>
    <cellStyle name="Note 4 2 2 2 5" xfId="10457" xr:uid="{B15A5ED2-9009-4585-AEE9-750223A4C028}"/>
    <cellStyle name="Note 4 2 2 3" xfId="4038" xr:uid="{00000000-0005-0000-0000-0000C90F0000}"/>
    <cellStyle name="Note 4 2 2 3 2" xfId="4039" xr:uid="{00000000-0005-0000-0000-0000CA0F0000}"/>
    <cellStyle name="Note 4 2 2 3 2 2" xfId="4040" xr:uid="{00000000-0005-0000-0000-0000CB0F0000}"/>
    <cellStyle name="Note 4 2 2 3 2 2 2" xfId="10467" xr:uid="{9A3C97BF-416E-4327-BEFA-4E923D971482}"/>
    <cellStyle name="Note 4 2 2 3 2 3" xfId="10466" xr:uid="{454170F9-9607-4181-96D0-D4CCCF49351B}"/>
    <cellStyle name="Note 4 2 2 3 3" xfId="4041" xr:uid="{00000000-0005-0000-0000-0000CC0F0000}"/>
    <cellStyle name="Note 4 2 2 3 3 2" xfId="10468" xr:uid="{329CA663-213B-4525-9DAE-144ECA2E87A8}"/>
    <cellStyle name="Note 4 2 2 3 4" xfId="10465" xr:uid="{A29AE3AD-2FBA-4C88-BA1C-507E13DCCA14}"/>
    <cellStyle name="Note 4 2 2 4" xfId="4042" xr:uid="{00000000-0005-0000-0000-0000CD0F0000}"/>
    <cellStyle name="Note 4 2 2 4 2" xfId="4043" xr:uid="{00000000-0005-0000-0000-0000CE0F0000}"/>
    <cellStyle name="Note 4 2 2 4 2 2" xfId="10470" xr:uid="{14E7DD47-7CB2-4931-A2DB-7ED5226DD05C}"/>
    <cellStyle name="Note 4 2 2 4 3" xfId="10469" xr:uid="{0F0AECD5-A2D0-4F31-BCA6-B03B88E438C1}"/>
    <cellStyle name="Note 4 2 2 5" xfId="4044" xr:uid="{00000000-0005-0000-0000-0000CF0F0000}"/>
    <cellStyle name="Note 4 2 2 5 2" xfId="4045" xr:uid="{00000000-0005-0000-0000-0000D00F0000}"/>
    <cellStyle name="Note 4 2 2 5 2 2" xfId="10472" xr:uid="{2E3EA927-B195-4278-AB18-6B91D6230693}"/>
    <cellStyle name="Note 4 2 2 5 3" xfId="10471" xr:uid="{6CF089A3-5138-4D90-9BA2-9B0C61649CA0}"/>
    <cellStyle name="Note 4 2 2 6" xfId="4046" xr:uid="{00000000-0005-0000-0000-0000D10F0000}"/>
    <cellStyle name="Note 4 2 2 6 2" xfId="10473" xr:uid="{05D2842A-7D8A-497A-A1BB-268E57F065E9}"/>
    <cellStyle name="Note 4 2 2 7" xfId="10456" xr:uid="{A8DD2027-6698-4938-A557-8B96AE10B2C9}"/>
    <cellStyle name="Note 4 2 3" xfId="4047" xr:uid="{00000000-0005-0000-0000-0000D20F0000}"/>
    <cellStyle name="Note 4 2 3 2" xfId="4048" xr:uid="{00000000-0005-0000-0000-0000D30F0000}"/>
    <cellStyle name="Note 4 2 3 2 2" xfId="4049" xr:uid="{00000000-0005-0000-0000-0000D40F0000}"/>
    <cellStyle name="Note 4 2 3 2 2 2" xfId="4050" xr:uid="{00000000-0005-0000-0000-0000D50F0000}"/>
    <cellStyle name="Note 4 2 3 2 2 2 2" xfId="10477" xr:uid="{BF93B54C-1A38-4451-8DB2-E20ECCBFFFBD}"/>
    <cellStyle name="Note 4 2 3 2 2 3" xfId="10476" xr:uid="{C6E883F0-C798-4B29-A374-665C93132E92}"/>
    <cellStyle name="Note 4 2 3 2 3" xfId="4051" xr:uid="{00000000-0005-0000-0000-0000D60F0000}"/>
    <cellStyle name="Note 4 2 3 2 3 2" xfId="10478" xr:uid="{21EE9FD1-6FCB-4891-B99B-DF7DBF3114B8}"/>
    <cellStyle name="Note 4 2 3 2 4" xfId="10475" xr:uid="{6E3D81D4-FD08-479F-AC25-67FEC90C561B}"/>
    <cellStyle name="Note 4 2 3 3" xfId="4052" xr:uid="{00000000-0005-0000-0000-0000D70F0000}"/>
    <cellStyle name="Note 4 2 3 3 2" xfId="4053" xr:uid="{00000000-0005-0000-0000-0000D80F0000}"/>
    <cellStyle name="Note 4 2 3 3 2 2" xfId="10480" xr:uid="{2DEDD1F9-78D2-4F87-89C5-2982E1DFB6CB}"/>
    <cellStyle name="Note 4 2 3 3 3" xfId="10479" xr:uid="{55062FE6-03B4-499E-9322-DFEE4E18C9B0}"/>
    <cellStyle name="Note 4 2 3 4" xfId="4054" xr:uid="{00000000-0005-0000-0000-0000D90F0000}"/>
    <cellStyle name="Note 4 2 3 4 2" xfId="10481" xr:uid="{D0678E6A-0745-41CA-866C-295FB3B36541}"/>
    <cellStyle name="Note 4 2 3 5" xfId="10474" xr:uid="{223823DD-04BB-4973-B97E-517A4DED5E07}"/>
    <cellStyle name="Note 4 2 4" xfId="4055" xr:uid="{00000000-0005-0000-0000-0000DA0F0000}"/>
    <cellStyle name="Note 4 2 4 2" xfId="4056" xr:uid="{00000000-0005-0000-0000-0000DB0F0000}"/>
    <cellStyle name="Note 4 2 4 2 2" xfId="4057" xr:uid="{00000000-0005-0000-0000-0000DC0F0000}"/>
    <cellStyle name="Note 4 2 4 2 2 2" xfId="10484" xr:uid="{7A49338A-6666-4C96-8573-F1AD6AA02FDF}"/>
    <cellStyle name="Note 4 2 4 2 3" xfId="10483" xr:uid="{4C494EC5-6F02-49A6-9250-561CAB56933C}"/>
    <cellStyle name="Note 4 2 4 3" xfId="4058" xr:uid="{00000000-0005-0000-0000-0000DD0F0000}"/>
    <cellStyle name="Note 4 2 4 3 2" xfId="10485" xr:uid="{518A1001-372D-442A-A220-781F5B11A884}"/>
    <cellStyle name="Note 4 2 4 4" xfId="10482" xr:uid="{847D1682-1BDB-4033-987D-38A0236C7B79}"/>
    <cellStyle name="Note 4 2 5" xfId="4059" xr:uid="{00000000-0005-0000-0000-0000DE0F0000}"/>
    <cellStyle name="Note 4 2 5 2" xfId="4060" xr:uid="{00000000-0005-0000-0000-0000DF0F0000}"/>
    <cellStyle name="Note 4 2 5 2 2" xfId="10487" xr:uid="{031FFACE-B842-4C28-B03F-383C46AE9E40}"/>
    <cellStyle name="Note 4 2 5 3" xfId="10486" xr:uid="{BB66DA48-81A6-4673-B62C-7D0F2E9E0F60}"/>
    <cellStyle name="Note 4 2 6" xfId="4061" xr:uid="{00000000-0005-0000-0000-0000E00F0000}"/>
    <cellStyle name="Note 4 2 6 2" xfId="10488" xr:uid="{9E7B4E5E-7D66-46C3-B9F1-9364F76A6078}"/>
    <cellStyle name="Note 4 2 7" xfId="10455" xr:uid="{3BFB668F-3866-4F7F-AABA-32F8E6ABBA5C}"/>
    <cellStyle name="Note 4 3" xfId="4062" xr:uid="{00000000-0005-0000-0000-0000E10F0000}"/>
    <cellStyle name="Note 4 3 2" xfId="4063" xr:uid="{00000000-0005-0000-0000-0000E20F0000}"/>
    <cellStyle name="Note 4 3 2 2" xfId="4064" xr:uid="{00000000-0005-0000-0000-0000E30F0000}"/>
    <cellStyle name="Note 4 3 2 2 2" xfId="4065" xr:uid="{00000000-0005-0000-0000-0000E40F0000}"/>
    <cellStyle name="Note 4 3 2 2 2 2" xfId="4066" xr:uid="{00000000-0005-0000-0000-0000E50F0000}"/>
    <cellStyle name="Note 4 3 2 2 2 2 2" xfId="4067" xr:uid="{00000000-0005-0000-0000-0000E60F0000}"/>
    <cellStyle name="Note 4 3 2 2 2 2 2 2" xfId="10494" xr:uid="{7343691E-D4FD-467A-9E24-52B8C1F4BC9D}"/>
    <cellStyle name="Note 4 3 2 2 2 2 3" xfId="10493" xr:uid="{2FE6B16B-4F64-4757-BEF0-AF48ABAD4FF1}"/>
    <cellStyle name="Note 4 3 2 2 2 3" xfId="4068" xr:uid="{00000000-0005-0000-0000-0000E70F0000}"/>
    <cellStyle name="Note 4 3 2 2 2 3 2" xfId="10495" xr:uid="{96C0DC43-AC6F-4312-971B-A22FDD299F1C}"/>
    <cellStyle name="Note 4 3 2 2 2 4" xfId="10492" xr:uid="{2D3B6C54-F742-4935-A602-57D9819F4F4C}"/>
    <cellStyle name="Note 4 3 2 2 3" xfId="4069" xr:uid="{00000000-0005-0000-0000-0000E80F0000}"/>
    <cellStyle name="Note 4 3 2 2 3 2" xfId="4070" xr:uid="{00000000-0005-0000-0000-0000E90F0000}"/>
    <cellStyle name="Note 4 3 2 2 3 2 2" xfId="10497" xr:uid="{C5EE45E4-202E-4879-8261-5288F1EFB704}"/>
    <cellStyle name="Note 4 3 2 2 3 3" xfId="10496" xr:uid="{6E4DB4FE-BD02-49F5-BEA3-3037F2A29D96}"/>
    <cellStyle name="Note 4 3 2 2 4" xfId="4071" xr:uid="{00000000-0005-0000-0000-0000EA0F0000}"/>
    <cellStyle name="Note 4 3 2 2 4 2" xfId="10498" xr:uid="{0D489DA4-4314-4EBD-8F0A-744F8F81EFF7}"/>
    <cellStyle name="Note 4 3 2 2 5" xfId="10491" xr:uid="{A4CAC6FB-D52A-4936-B663-A2F45A4A5308}"/>
    <cellStyle name="Note 4 3 2 3" xfId="4072" xr:uid="{00000000-0005-0000-0000-0000EB0F0000}"/>
    <cellStyle name="Note 4 3 2 3 2" xfId="4073" xr:uid="{00000000-0005-0000-0000-0000EC0F0000}"/>
    <cellStyle name="Note 4 3 2 3 2 2" xfId="4074" xr:uid="{00000000-0005-0000-0000-0000ED0F0000}"/>
    <cellStyle name="Note 4 3 2 3 2 2 2" xfId="10501" xr:uid="{B76A78B9-2311-4D9E-B1F9-0E1AD19280B9}"/>
    <cellStyle name="Note 4 3 2 3 2 3" xfId="10500" xr:uid="{67B5BDE3-492F-4A8B-9343-AE4508CB8680}"/>
    <cellStyle name="Note 4 3 2 3 3" xfId="4075" xr:uid="{00000000-0005-0000-0000-0000EE0F0000}"/>
    <cellStyle name="Note 4 3 2 3 3 2" xfId="10502" xr:uid="{C2ECC0FA-D42D-4C99-BE8C-DC5E89AE89DF}"/>
    <cellStyle name="Note 4 3 2 3 4" xfId="10499" xr:uid="{B538A777-164D-4898-B573-A4B7BFFF8DF3}"/>
    <cellStyle name="Note 4 3 2 4" xfId="4076" xr:uid="{00000000-0005-0000-0000-0000EF0F0000}"/>
    <cellStyle name="Note 4 3 2 4 2" xfId="4077" xr:uid="{00000000-0005-0000-0000-0000F00F0000}"/>
    <cellStyle name="Note 4 3 2 4 2 2" xfId="10504" xr:uid="{14F458FD-F4A4-4B1A-ACCD-2A34664944F1}"/>
    <cellStyle name="Note 4 3 2 4 3" xfId="10503" xr:uid="{827D8828-ABB2-4216-9860-6CFBF0E11FCE}"/>
    <cellStyle name="Note 4 3 2 5" xfId="4078" xr:uid="{00000000-0005-0000-0000-0000F10F0000}"/>
    <cellStyle name="Note 4 3 2 5 2" xfId="4079" xr:uid="{00000000-0005-0000-0000-0000F20F0000}"/>
    <cellStyle name="Note 4 3 2 5 2 2" xfId="10506" xr:uid="{1FA016F1-4268-4198-ADA5-B35FA2516699}"/>
    <cellStyle name="Note 4 3 2 5 3" xfId="10505" xr:uid="{DD687A1E-E963-4839-B34E-4E3796E2AAE9}"/>
    <cellStyle name="Note 4 3 2 6" xfId="4080" xr:uid="{00000000-0005-0000-0000-0000F30F0000}"/>
    <cellStyle name="Note 4 3 2 6 2" xfId="10507" xr:uid="{DB637406-7119-4B75-A78D-0B959222A225}"/>
    <cellStyle name="Note 4 3 2 7" xfId="10490" xr:uid="{B0E85671-AF11-4D0C-BF6B-58B1D66474AF}"/>
    <cellStyle name="Note 4 3 3" xfId="4081" xr:uid="{00000000-0005-0000-0000-0000F40F0000}"/>
    <cellStyle name="Note 4 3 3 2" xfId="4082" xr:uid="{00000000-0005-0000-0000-0000F50F0000}"/>
    <cellStyle name="Note 4 3 3 2 2" xfId="4083" xr:uid="{00000000-0005-0000-0000-0000F60F0000}"/>
    <cellStyle name="Note 4 3 3 2 2 2" xfId="4084" xr:uid="{00000000-0005-0000-0000-0000F70F0000}"/>
    <cellStyle name="Note 4 3 3 2 2 2 2" xfId="10511" xr:uid="{04A1B4AD-CC4D-4043-8F6F-C00C5D6D71C8}"/>
    <cellStyle name="Note 4 3 3 2 2 3" xfId="10510" xr:uid="{776F3B75-7373-4A9F-B4B8-495783508304}"/>
    <cellStyle name="Note 4 3 3 2 3" xfId="4085" xr:uid="{00000000-0005-0000-0000-0000F80F0000}"/>
    <cellStyle name="Note 4 3 3 2 3 2" xfId="10512" xr:uid="{6189519C-2472-4A63-A3C0-7107A93C6C85}"/>
    <cellStyle name="Note 4 3 3 2 4" xfId="10509" xr:uid="{C0BA7D01-EE72-4605-9CA3-DAA22ECB43E0}"/>
    <cellStyle name="Note 4 3 3 3" xfId="4086" xr:uid="{00000000-0005-0000-0000-0000F90F0000}"/>
    <cellStyle name="Note 4 3 3 3 2" xfId="4087" xr:uid="{00000000-0005-0000-0000-0000FA0F0000}"/>
    <cellStyle name="Note 4 3 3 3 2 2" xfId="10514" xr:uid="{C17DE6A6-1C09-4C7C-BD98-0BB882886C98}"/>
    <cellStyle name="Note 4 3 3 3 3" xfId="10513" xr:uid="{5B0B0D86-80EC-4C82-805F-F6C2E3A47A1C}"/>
    <cellStyle name="Note 4 3 3 4" xfId="4088" xr:uid="{00000000-0005-0000-0000-0000FB0F0000}"/>
    <cellStyle name="Note 4 3 3 4 2" xfId="10515" xr:uid="{5A86AE14-3B8A-4F95-9B8F-6D4D741C3476}"/>
    <cellStyle name="Note 4 3 3 5" xfId="10508" xr:uid="{9722BDA6-3B1F-43C6-BE4D-B6318B76BF6D}"/>
    <cellStyle name="Note 4 3 4" xfId="4089" xr:uid="{00000000-0005-0000-0000-0000FC0F0000}"/>
    <cellStyle name="Note 4 3 4 2" xfId="4090" xr:uid="{00000000-0005-0000-0000-0000FD0F0000}"/>
    <cellStyle name="Note 4 3 4 2 2" xfId="4091" xr:uid="{00000000-0005-0000-0000-0000FE0F0000}"/>
    <cellStyle name="Note 4 3 4 2 2 2" xfId="10518" xr:uid="{E496E121-2028-4270-9C4D-F6A372D4C675}"/>
    <cellStyle name="Note 4 3 4 2 3" xfId="10517" xr:uid="{AF79D449-381B-4C28-8367-650588AEC684}"/>
    <cellStyle name="Note 4 3 4 3" xfId="4092" xr:uid="{00000000-0005-0000-0000-0000FF0F0000}"/>
    <cellStyle name="Note 4 3 4 3 2" xfId="10519" xr:uid="{042D359F-86EB-4CA0-AE94-3F3E246C1658}"/>
    <cellStyle name="Note 4 3 4 4" xfId="10516" xr:uid="{A068FEA1-6A38-4F2D-9897-3668D471E5F9}"/>
    <cellStyle name="Note 4 3 5" xfId="4093" xr:uid="{00000000-0005-0000-0000-000000100000}"/>
    <cellStyle name="Note 4 3 5 2" xfId="4094" xr:uid="{00000000-0005-0000-0000-000001100000}"/>
    <cellStyle name="Note 4 3 5 2 2" xfId="10521" xr:uid="{42A9CA42-0793-4CE6-B2CF-C873F3A0BD1C}"/>
    <cellStyle name="Note 4 3 5 3" xfId="10520" xr:uid="{870347EA-4BED-4915-BCC1-B987101F5878}"/>
    <cellStyle name="Note 4 3 6" xfId="4095" xr:uid="{00000000-0005-0000-0000-000002100000}"/>
    <cellStyle name="Note 4 3 6 2" xfId="10522" xr:uid="{D11E66EF-36B5-412A-99DE-66932A56FCE8}"/>
    <cellStyle name="Note 4 3 7" xfId="10489" xr:uid="{B89983FC-FAF4-48F7-8E12-0FF2320F0DAE}"/>
    <cellStyle name="Note 4 4" xfId="4096" xr:uid="{00000000-0005-0000-0000-000003100000}"/>
    <cellStyle name="Note 4 4 2" xfId="4097" xr:uid="{00000000-0005-0000-0000-000004100000}"/>
    <cellStyle name="Note 4 4 2 2" xfId="4098" xr:uid="{00000000-0005-0000-0000-000005100000}"/>
    <cellStyle name="Note 4 4 2 2 2" xfId="4099" xr:uid="{00000000-0005-0000-0000-000006100000}"/>
    <cellStyle name="Note 4 4 2 2 2 2" xfId="4100" xr:uid="{00000000-0005-0000-0000-000007100000}"/>
    <cellStyle name="Note 4 4 2 2 2 2 2" xfId="4101" xr:uid="{00000000-0005-0000-0000-000008100000}"/>
    <cellStyle name="Note 4 4 2 2 2 2 2 2" xfId="10528" xr:uid="{16343416-B6D8-48B0-AD15-43A83FBC7F1F}"/>
    <cellStyle name="Note 4 4 2 2 2 2 3" xfId="10527" xr:uid="{6E9B1751-B434-43F4-BED5-7E05BDA746A6}"/>
    <cellStyle name="Note 4 4 2 2 2 3" xfId="4102" xr:uid="{00000000-0005-0000-0000-000009100000}"/>
    <cellStyle name="Note 4 4 2 2 2 3 2" xfId="10529" xr:uid="{50022756-FFDA-42D4-BB67-2722D0E4A3F8}"/>
    <cellStyle name="Note 4 4 2 2 2 4" xfId="10526" xr:uid="{9173205E-9828-4C0B-887E-B2C0F42BE5CC}"/>
    <cellStyle name="Note 4 4 2 2 3" xfId="4103" xr:uid="{00000000-0005-0000-0000-00000A100000}"/>
    <cellStyle name="Note 4 4 2 2 3 2" xfId="4104" xr:uid="{00000000-0005-0000-0000-00000B100000}"/>
    <cellStyle name="Note 4 4 2 2 3 2 2" xfId="10531" xr:uid="{FB33692E-3A24-41DA-8C64-867418D9D8FD}"/>
    <cellStyle name="Note 4 4 2 2 3 3" xfId="10530" xr:uid="{EDDBF9E5-835D-4FE1-B374-E8587840295A}"/>
    <cellStyle name="Note 4 4 2 2 4" xfId="4105" xr:uid="{00000000-0005-0000-0000-00000C100000}"/>
    <cellStyle name="Note 4 4 2 2 4 2" xfId="10532" xr:uid="{FE01F10A-405F-4C99-B9EC-35D20BAB59E9}"/>
    <cellStyle name="Note 4 4 2 2 5" xfId="10525" xr:uid="{2513BFF8-1996-4E9B-906C-52C564C89EDE}"/>
    <cellStyle name="Note 4 4 2 3" xfId="4106" xr:uid="{00000000-0005-0000-0000-00000D100000}"/>
    <cellStyle name="Note 4 4 2 3 2" xfId="4107" xr:uid="{00000000-0005-0000-0000-00000E100000}"/>
    <cellStyle name="Note 4 4 2 3 2 2" xfId="4108" xr:uid="{00000000-0005-0000-0000-00000F100000}"/>
    <cellStyle name="Note 4 4 2 3 2 2 2" xfId="10535" xr:uid="{D53CBFE7-FF8A-473C-98D8-D73E8E3662BC}"/>
    <cellStyle name="Note 4 4 2 3 2 3" xfId="10534" xr:uid="{1DD00088-6DE8-4EAE-A740-D33CFCEFC68D}"/>
    <cellStyle name="Note 4 4 2 3 3" xfId="4109" xr:uid="{00000000-0005-0000-0000-000010100000}"/>
    <cellStyle name="Note 4 4 2 3 3 2" xfId="10536" xr:uid="{AFA33499-5BC6-4CFC-B3F5-5462FA83A4BF}"/>
    <cellStyle name="Note 4 4 2 3 4" xfId="10533" xr:uid="{B282BCBF-46AF-474A-B32A-72025AC8E164}"/>
    <cellStyle name="Note 4 4 2 4" xfId="4110" xr:uid="{00000000-0005-0000-0000-000011100000}"/>
    <cellStyle name="Note 4 4 2 4 2" xfId="4111" xr:uid="{00000000-0005-0000-0000-000012100000}"/>
    <cellStyle name="Note 4 4 2 4 2 2" xfId="10538" xr:uid="{6D9DF33F-82FB-4B8B-89A7-30A72C1CF59E}"/>
    <cellStyle name="Note 4 4 2 4 3" xfId="10537" xr:uid="{CA972E8D-B766-487E-9D8A-1D349B7D2F52}"/>
    <cellStyle name="Note 4 4 2 5" xfId="4112" xr:uid="{00000000-0005-0000-0000-000013100000}"/>
    <cellStyle name="Note 4 4 2 5 2" xfId="4113" xr:uid="{00000000-0005-0000-0000-000014100000}"/>
    <cellStyle name="Note 4 4 2 5 2 2" xfId="10540" xr:uid="{D29900A5-455C-43C7-9F18-5AEC815D000D}"/>
    <cellStyle name="Note 4 4 2 5 3" xfId="10539" xr:uid="{8F6662D5-8843-427E-9CEE-931C6879352B}"/>
    <cellStyle name="Note 4 4 2 6" xfId="4114" xr:uid="{00000000-0005-0000-0000-000015100000}"/>
    <cellStyle name="Note 4 4 2 6 2" xfId="10541" xr:uid="{78A90257-96B0-4FB4-90AA-41970395C18C}"/>
    <cellStyle name="Note 4 4 2 7" xfId="10524" xr:uid="{7D2467D5-DAA3-40F8-A8E7-4BE50A7D61BD}"/>
    <cellStyle name="Note 4 4 3" xfId="4115" xr:uid="{00000000-0005-0000-0000-000016100000}"/>
    <cellStyle name="Note 4 4 3 2" xfId="4116" xr:uid="{00000000-0005-0000-0000-000017100000}"/>
    <cellStyle name="Note 4 4 3 2 2" xfId="4117" xr:uid="{00000000-0005-0000-0000-000018100000}"/>
    <cellStyle name="Note 4 4 3 2 2 2" xfId="4118" xr:uid="{00000000-0005-0000-0000-000019100000}"/>
    <cellStyle name="Note 4 4 3 2 2 2 2" xfId="10545" xr:uid="{8BB27CDD-6588-4344-9263-4BD15805DDA1}"/>
    <cellStyle name="Note 4 4 3 2 2 3" xfId="10544" xr:uid="{5CE03F60-3D0C-4588-880C-8E25C7FC41D0}"/>
    <cellStyle name="Note 4 4 3 2 3" xfId="4119" xr:uid="{00000000-0005-0000-0000-00001A100000}"/>
    <cellStyle name="Note 4 4 3 2 3 2" xfId="10546" xr:uid="{CEBC683A-FD48-4D34-AB86-7271812D9EDD}"/>
    <cellStyle name="Note 4 4 3 2 4" xfId="10543" xr:uid="{9B5C3013-D78F-46B3-B89B-1302747C2AB5}"/>
    <cellStyle name="Note 4 4 3 3" xfId="4120" xr:uid="{00000000-0005-0000-0000-00001B100000}"/>
    <cellStyle name="Note 4 4 3 3 2" xfId="4121" xr:uid="{00000000-0005-0000-0000-00001C100000}"/>
    <cellStyle name="Note 4 4 3 3 2 2" xfId="10548" xr:uid="{A90342C3-98E5-40CC-8785-4BD7ED388AEB}"/>
    <cellStyle name="Note 4 4 3 3 3" xfId="10547" xr:uid="{D8360BBD-ED5B-4272-ABB1-83A2269E2149}"/>
    <cellStyle name="Note 4 4 3 4" xfId="4122" xr:uid="{00000000-0005-0000-0000-00001D100000}"/>
    <cellStyle name="Note 4 4 3 4 2" xfId="10549" xr:uid="{6601CA43-5FB5-4705-8EBF-B03FEC8D4A3D}"/>
    <cellStyle name="Note 4 4 3 5" xfId="10542" xr:uid="{37DF889A-2836-4B3D-BCB0-F470020F03EF}"/>
    <cellStyle name="Note 4 4 4" xfId="4123" xr:uid="{00000000-0005-0000-0000-00001E100000}"/>
    <cellStyle name="Note 4 4 4 2" xfId="4124" xr:uid="{00000000-0005-0000-0000-00001F100000}"/>
    <cellStyle name="Note 4 4 4 2 2" xfId="4125" xr:uid="{00000000-0005-0000-0000-000020100000}"/>
    <cellStyle name="Note 4 4 4 2 2 2" xfId="10552" xr:uid="{A1B7EE02-9291-44A1-B9D7-41D0F968373A}"/>
    <cellStyle name="Note 4 4 4 2 3" xfId="10551" xr:uid="{5440E7F1-B63F-4375-A8AF-9806075904AF}"/>
    <cellStyle name="Note 4 4 4 3" xfId="4126" xr:uid="{00000000-0005-0000-0000-000021100000}"/>
    <cellStyle name="Note 4 4 4 3 2" xfId="10553" xr:uid="{629232A5-4213-4657-B5E4-BC053541AA88}"/>
    <cellStyle name="Note 4 4 4 4" xfId="10550" xr:uid="{CDAADBC4-0ED0-43C0-86EE-EC7E935A57D0}"/>
    <cellStyle name="Note 4 4 5" xfId="4127" xr:uid="{00000000-0005-0000-0000-000022100000}"/>
    <cellStyle name="Note 4 4 5 2" xfId="4128" xr:uid="{00000000-0005-0000-0000-000023100000}"/>
    <cellStyle name="Note 4 4 5 2 2" xfId="10555" xr:uid="{E1F8A2B8-CFEF-4915-A7DC-7ABDE4914C18}"/>
    <cellStyle name="Note 4 4 5 3" xfId="10554" xr:uid="{CB5E08C9-1C62-42AF-B493-489A59EE8F0A}"/>
    <cellStyle name="Note 4 4 6" xfId="4129" xr:uid="{00000000-0005-0000-0000-000024100000}"/>
    <cellStyle name="Note 4 4 6 2" xfId="10556" xr:uid="{85AE646B-4548-4133-BB13-7B2C868C08F9}"/>
    <cellStyle name="Note 4 4 7" xfId="10523" xr:uid="{20F94DA0-475F-4F00-B220-C4D0679F9BB8}"/>
    <cellStyle name="Note 4 5" xfId="4130" xr:uid="{00000000-0005-0000-0000-000025100000}"/>
    <cellStyle name="Note 4 5 2" xfId="4131" xr:uid="{00000000-0005-0000-0000-000026100000}"/>
    <cellStyle name="Note 4 5 2 2" xfId="4132" xr:uid="{00000000-0005-0000-0000-000027100000}"/>
    <cellStyle name="Note 4 5 2 2 2" xfId="4133" xr:uid="{00000000-0005-0000-0000-000028100000}"/>
    <cellStyle name="Note 4 5 2 2 2 2" xfId="4134" xr:uid="{00000000-0005-0000-0000-000029100000}"/>
    <cellStyle name="Note 4 5 2 2 2 2 2" xfId="4135" xr:uid="{00000000-0005-0000-0000-00002A100000}"/>
    <cellStyle name="Note 4 5 2 2 2 2 2 2" xfId="10562" xr:uid="{2636C19C-7CDA-4566-976B-A4D886DDF828}"/>
    <cellStyle name="Note 4 5 2 2 2 2 3" xfId="10561" xr:uid="{858A3749-4F70-4D30-89C9-C76B388B0428}"/>
    <cellStyle name="Note 4 5 2 2 2 3" xfId="4136" xr:uid="{00000000-0005-0000-0000-00002B100000}"/>
    <cellStyle name="Note 4 5 2 2 2 3 2" xfId="10563" xr:uid="{29A55030-A45A-4356-B0B2-97C74A36EBF9}"/>
    <cellStyle name="Note 4 5 2 2 2 4" xfId="10560" xr:uid="{CB132A1D-A70B-4740-9830-8539B74346BE}"/>
    <cellStyle name="Note 4 5 2 2 3" xfId="4137" xr:uid="{00000000-0005-0000-0000-00002C100000}"/>
    <cellStyle name="Note 4 5 2 2 3 2" xfId="4138" xr:uid="{00000000-0005-0000-0000-00002D100000}"/>
    <cellStyle name="Note 4 5 2 2 3 2 2" xfId="10565" xr:uid="{FFDDFB67-4C4B-4A36-8264-673177F13A38}"/>
    <cellStyle name="Note 4 5 2 2 3 3" xfId="10564" xr:uid="{49C08D0C-DBCD-4B8B-AA70-040B43EDA6FA}"/>
    <cellStyle name="Note 4 5 2 2 4" xfId="4139" xr:uid="{00000000-0005-0000-0000-00002E100000}"/>
    <cellStyle name="Note 4 5 2 2 4 2" xfId="10566" xr:uid="{221DFCD4-C441-42E4-888C-75F206849558}"/>
    <cellStyle name="Note 4 5 2 2 5" xfId="10559" xr:uid="{23AB76CE-F52D-4B9F-BC1F-3F329005A935}"/>
    <cellStyle name="Note 4 5 2 3" xfId="4140" xr:uid="{00000000-0005-0000-0000-00002F100000}"/>
    <cellStyle name="Note 4 5 2 3 2" xfId="4141" xr:uid="{00000000-0005-0000-0000-000030100000}"/>
    <cellStyle name="Note 4 5 2 3 2 2" xfId="4142" xr:uid="{00000000-0005-0000-0000-000031100000}"/>
    <cellStyle name="Note 4 5 2 3 2 2 2" xfId="10569" xr:uid="{B35DC0C7-DE3E-4A91-A69B-FDA87DCE01CA}"/>
    <cellStyle name="Note 4 5 2 3 2 3" xfId="10568" xr:uid="{A9CE3460-B3FB-49BB-AC9A-F35F42EE87B8}"/>
    <cellStyle name="Note 4 5 2 3 3" xfId="4143" xr:uid="{00000000-0005-0000-0000-000032100000}"/>
    <cellStyle name="Note 4 5 2 3 3 2" xfId="10570" xr:uid="{BA17F19D-C5CC-44F2-A227-9F3237B07A32}"/>
    <cellStyle name="Note 4 5 2 3 4" xfId="10567" xr:uid="{1C6F5BAF-81A7-4C60-BA3E-42D972FCB83E}"/>
    <cellStyle name="Note 4 5 2 4" xfId="4144" xr:uid="{00000000-0005-0000-0000-000033100000}"/>
    <cellStyle name="Note 4 5 2 4 2" xfId="4145" xr:uid="{00000000-0005-0000-0000-000034100000}"/>
    <cellStyle name="Note 4 5 2 4 2 2" xfId="10572" xr:uid="{0A47BA36-D55E-4890-9E33-87584D9CAD2D}"/>
    <cellStyle name="Note 4 5 2 4 3" xfId="10571" xr:uid="{65CC1EC7-5B4D-4F2F-A51A-1A0CC0F32DE1}"/>
    <cellStyle name="Note 4 5 2 5" xfId="4146" xr:uid="{00000000-0005-0000-0000-000035100000}"/>
    <cellStyle name="Note 4 5 2 5 2" xfId="4147" xr:uid="{00000000-0005-0000-0000-000036100000}"/>
    <cellStyle name="Note 4 5 2 5 2 2" xfId="10574" xr:uid="{5FB63D5F-8B6B-4083-BE8F-41B2A1BDA17F}"/>
    <cellStyle name="Note 4 5 2 5 3" xfId="10573" xr:uid="{19A2C6C0-7D3E-4A71-9083-AAEF1B536CA2}"/>
    <cellStyle name="Note 4 5 2 6" xfId="4148" xr:uid="{00000000-0005-0000-0000-000037100000}"/>
    <cellStyle name="Note 4 5 2 6 2" xfId="10575" xr:uid="{94D352BB-3E79-41F6-ADE9-1EE293F6F85D}"/>
    <cellStyle name="Note 4 5 2 7" xfId="10558" xr:uid="{439F4B88-95FD-47BF-BCA3-5CF458FBBD19}"/>
    <cellStyle name="Note 4 5 3" xfId="4149" xr:uid="{00000000-0005-0000-0000-000038100000}"/>
    <cellStyle name="Note 4 5 3 2" xfId="4150" xr:uid="{00000000-0005-0000-0000-000039100000}"/>
    <cellStyle name="Note 4 5 3 2 2" xfId="4151" xr:uid="{00000000-0005-0000-0000-00003A100000}"/>
    <cellStyle name="Note 4 5 3 2 2 2" xfId="4152" xr:uid="{00000000-0005-0000-0000-00003B100000}"/>
    <cellStyle name="Note 4 5 3 2 2 2 2" xfId="10579" xr:uid="{9E799E57-42B5-4826-9C16-6A103C55D057}"/>
    <cellStyle name="Note 4 5 3 2 2 3" xfId="10578" xr:uid="{78D25ADB-0DF0-45F4-B724-B123226468F2}"/>
    <cellStyle name="Note 4 5 3 2 3" xfId="4153" xr:uid="{00000000-0005-0000-0000-00003C100000}"/>
    <cellStyle name="Note 4 5 3 2 3 2" xfId="10580" xr:uid="{E1335C82-C80A-4A2B-A08B-B0B37B8CAD3E}"/>
    <cellStyle name="Note 4 5 3 2 4" xfId="10577" xr:uid="{1638B9C6-6F51-4A8C-9051-A6719D5BCA71}"/>
    <cellStyle name="Note 4 5 3 3" xfId="4154" xr:uid="{00000000-0005-0000-0000-00003D100000}"/>
    <cellStyle name="Note 4 5 3 3 2" xfId="4155" xr:uid="{00000000-0005-0000-0000-00003E100000}"/>
    <cellStyle name="Note 4 5 3 3 2 2" xfId="10582" xr:uid="{843B4359-06AB-4C00-A56D-FDC912AEDAE2}"/>
    <cellStyle name="Note 4 5 3 3 3" xfId="10581" xr:uid="{332FAA29-6ACF-45A6-8D9F-F0C0442828B3}"/>
    <cellStyle name="Note 4 5 3 4" xfId="4156" xr:uid="{00000000-0005-0000-0000-00003F100000}"/>
    <cellStyle name="Note 4 5 3 4 2" xfId="10583" xr:uid="{7994AE59-AFDC-4303-B3A5-ADD998420C0D}"/>
    <cellStyle name="Note 4 5 3 5" xfId="10576" xr:uid="{89E633D2-031A-4F67-85B1-B11CE5FA323C}"/>
    <cellStyle name="Note 4 5 4" xfId="4157" xr:uid="{00000000-0005-0000-0000-000040100000}"/>
    <cellStyle name="Note 4 5 4 2" xfId="4158" xr:uid="{00000000-0005-0000-0000-000041100000}"/>
    <cellStyle name="Note 4 5 4 2 2" xfId="4159" xr:uid="{00000000-0005-0000-0000-000042100000}"/>
    <cellStyle name="Note 4 5 4 2 2 2" xfId="10586" xr:uid="{BBACF34A-486A-413D-9FA2-4B2824448484}"/>
    <cellStyle name="Note 4 5 4 2 3" xfId="10585" xr:uid="{74BF0835-7704-447F-8CA0-5B73578A0F13}"/>
    <cellStyle name="Note 4 5 4 3" xfId="4160" xr:uid="{00000000-0005-0000-0000-000043100000}"/>
    <cellStyle name="Note 4 5 4 3 2" xfId="10587" xr:uid="{55181D40-C9BB-4327-AFF8-879D3466C8BF}"/>
    <cellStyle name="Note 4 5 4 4" xfId="10584" xr:uid="{BF2DAC89-3600-4E27-993E-BC25779DF9E9}"/>
    <cellStyle name="Note 4 5 5" xfId="4161" xr:uid="{00000000-0005-0000-0000-000044100000}"/>
    <cellStyle name="Note 4 5 5 2" xfId="4162" xr:uid="{00000000-0005-0000-0000-000045100000}"/>
    <cellStyle name="Note 4 5 5 2 2" xfId="10589" xr:uid="{51BFAC1F-327E-4109-BFEF-5690C8B93718}"/>
    <cellStyle name="Note 4 5 5 3" xfId="10588" xr:uid="{62F88CB9-9A7D-44C7-ACF0-9889BBA4BE24}"/>
    <cellStyle name="Note 4 5 6" xfId="4163" xr:uid="{00000000-0005-0000-0000-000046100000}"/>
    <cellStyle name="Note 4 5 6 2" xfId="10590" xr:uid="{3EB465EF-D2EB-481C-B420-B5720B71DAAD}"/>
    <cellStyle name="Note 4 5 7" xfId="10557" xr:uid="{743DB7DB-C95A-4D10-A370-BD5681FB3ED1}"/>
    <cellStyle name="Note 4 6" xfId="4164" xr:uid="{00000000-0005-0000-0000-000047100000}"/>
    <cellStyle name="Note 4 6 2" xfId="4165" xr:uid="{00000000-0005-0000-0000-000048100000}"/>
    <cellStyle name="Note 4 6 2 2" xfId="4166" xr:uid="{00000000-0005-0000-0000-000049100000}"/>
    <cellStyle name="Note 4 6 2 2 2" xfId="4167" xr:uid="{00000000-0005-0000-0000-00004A100000}"/>
    <cellStyle name="Note 4 6 2 2 2 2" xfId="4168" xr:uid="{00000000-0005-0000-0000-00004B100000}"/>
    <cellStyle name="Note 4 6 2 2 2 2 2" xfId="4169" xr:uid="{00000000-0005-0000-0000-00004C100000}"/>
    <cellStyle name="Note 4 6 2 2 2 2 2 2" xfId="10596" xr:uid="{23570E6F-38FE-42A7-9B88-B5851FC4DE1D}"/>
    <cellStyle name="Note 4 6 2 2 2 2 3" xfId="10595" xr:uid="{81E87AF6-EA9C-4691-8C21-296CD145632A}"/>
    <cellStyle name="Note 4 6 2 2 2 3" xfId="4170" xr:uid="{00000000-0005-0000-0000-00004D100000}"/>
    <cellStyle name="Note 4 6 2 2 2 3 2" xfId="10597" xr:uid="{401DC6CB-2BB9-44BC-A9D4-1CA63D836674}"/>
    <cellStyle name="Note 4 6 2 2 2 4" xfId="10594" xr:uid="{D7240833-917E-4215-8DAC-6BE1EBE25B9A}"/>
    <cellStyle name="Note 4 6 2 2 3" xfId="4171" xr:uid="{00000000-0005-0000-0000-00004E100000}"/>
    <cellStyle name="Note 4 6 2 2 3 2" xfId="4172" xr:uid="{00000000-0005-0000-0000-00004F100000}"/>
    <cellStyle name="Note 4 6 2 2 3 2 2" xfId="10599" xr:uid="{C1B9D85C-B8C8-4949-86CC-CDDB24C91E2C}"/>
    <cellStyle name="Note 4 6 2 2 3 3" xfId="10598" xr:uid="{5A784033-D7BA-4E41-BEA4-58CD2184DED0}"/>
    <cellStyle name="Note 4 6 2 2 4" xfId="4173" xr:uid="{00000000-0005-0000-0000-000050100000}"/>
    <cellStyle name="Note 4 6 2 2 4 2" xfId="10600" xr:uid="{00836A76-40BE-43F2-90AD-07106C060764}"/>
    <cellStyle name="Note 4 6 2 2 5" xfId="10593" xr:uid="{D61C53AD-4C1F-48EA-8173-630C67C4735F}"/>
    <cellStyle name="Note 4 6 2 3" xfId="4174" xr:uid="{00000000-0005-0000-0000-000051100000}"/>
    <cellStyle name="Note 4 6 2 3 2" xfId="4175" xr:uid="{00000000-0005-0000-0000-000052100000}"/>
    <cellStyle name="Note 4 6 2 3 2 2" xfId="4176" xr:uid="{00000000-0005-0000-0000-000053100000}"/>
    <cellStyle name="Note 4 6 2 3 2 2 2" xfId="10603" xr:uid="{0418245C-18E0-4D4B-AD32-51ADE218A485}"/>
    <cellStyle name="Note 4 6 2 3 2 3" xfId="10602" xr:uid="{3A403792-E3C4-4BD4-90F9-577795293076}"/>
    <cellStyle name="Note 4 6 2 3 3" xfId="4177" xr:uid="{00000000-0005-0000-0000-000054100000}"/>
    <cellStyle name="Note 4 6 2 3 3 2" xfId="10604" xr:uid="{427DAE40-A02A-4461-8ABA-0BCE7F9F4118}"/>
    <cellStyle name="Note 4 6 2 3 4" xfId="10601" xr:uid="{B0FDF45D-8307-4C6D-AF9E-15BB20668479}"/>
    <cellStyle name="Note 4 6 2 4" xfId="4178" xr:uid="{00000000-0005-0000-0000-000055100000}"/>
    <cellStyle name="Note 4 6 2 4 2" xfId="4179" xr:uid="{00000000-0005-0000-0000-000056100000}"/>
    <cellStyle name="Note 4 6 2 4 2 2" xfId="10606" xr:uid="{EF9EBE85-7CC3-46AE-B587-A5F66825869D}"/>
    <cellStyle name="Note 4 6 2 4 3" xfId="10605" xr:uid="{CCCCA6A1-CE47-4EDF-A67E-3EF2F67CDCA2}"/>
    <cellStyle name="Note 4 6 2 5" xfId="4180" xr:uid="{00000000-0005-0000-0000-000057100000}"/>
    <cellStyle name="Note 4 6 2 5 2" xfId="4181" xr:uid="{00000000-0005-0000-0000-000058100000}"/>
    <cellStyle name="Note 4 6 2 5 2 2" xfId="10608" xr:uid="{83E3D948-877D-4C1F-BA64-E30AD7898BAE}"/>
    <cellStyle name="Note 4 6 2 5 3" xfId="10607" xr:uid="{1FB6E653-33B2-481D-AAB5-3BD51E799003}"/>
    <cellStyle name="Note 4 6 2 6" xfId="4182" xr:uid="{00000000-0005-0000-0000-000059100000}"/>
    <cellStyle name="Note 4 6 2 6 2" xfId="10609" xr:uid="{ED18E593-364E-4E2F-8C0B-1DCBB730E702}"/>
    <cellStyle name="Note 4 6 2 7" xfId="10592" xr:uid="{6019D9BC-5C24-4EC3-BE12-6406DF21317D}"/>
    <cellStyle name="Note 4 6 3" xfId="4183" xr:uid="{00000000-0005-0000-0000-00005A100000}"/>
    <cellStyle name="Note 4 6 3 2" xfId="4184" xr:uid="{00000000-0005-0000-0000-00005B100000}"/>
    <cellStyle name="Note 4 6 3 2 2" xfId="4185" xr:uid="{00000000-0005-0000-0000-00005C100000}"/>
    <cellStyle name="Note 4 6 3 2 2 2" xfId="4186" xr:uid="{00000000-0005-0000-0000-00005D100000}"/>
    <cellStyle name="Note 4 6 3 2 2 2 2" xfId="10613" xr:uid="{1B78C0BB-2384-44DA-ACF7-5ADC16744402}"/>
    <cellStyle name="Note 4 6 3 2 2 3" xfId="10612" xr:uid="{16F0F5FE-43C5-4393-9677-0442CD3D7F48}"/>
    <cellStyle name="Note 4 6 3 2 3" xfId="4187" xr:uid="{00000000-0005-0000-0000-00005E100000}"/>
    <cellStyle name="Note 4 6 3 2 3 2" xfId="10614" xr:uid="{A1BC403A-378F-4F1A-B54F-E49D2F80E314}"/>
    <cellStyle name="Note 4 6 3 2 4" xfId="10611" xr:uid="{DF498B2C-8EF9-4874-9AF0-D4E0F0D7D914}"/>
    <cellStyle name="Note 4 6 3 3" xfId="4188" xr:uid="{00000000-0005-0000-0000-00005F100000}"/>
    <cellStyle name="Note 4 6 3 3 2" xfId="4189" xr:uid="{00000000-0005-0000-0000-000060100000}"/>
    <cellStyle name="Note 4 6 3 3 2 2" xfId="10616" xr:uid="{259F0659-F0E6-4471-BF85-2FCFF2BE0660}"/>
    <cellStyle name="Note 4 6 3 3 3" xfId="10615" xr:uid="{5FF1BDF8-1F7A-489D-B196-6B1605D5C6DB}"/>
    <cellStyle name="Note 4 6 3 4" xfId="4190" xr:uid="{00000000-0005-0000-0000-000061100000}"/>
    <cellStyle name="Note 4 6 3 4 2" xfId="10617" xr:uid="{2E78C9D0-C0EE-441E-A602-8ECE5BA56BCB}"/>
    <cellStyle name="Note 4 6 3 5" xfId="10610" xr:uid="{CCF49705-5175-467A-BD68-244EDB7B1F11}"/>
    <cellStyle name="Note 4 6 4" xfId="4191" xr:uid="{00000000-0005-0000-0000-000062100000}"/>
    <cellStyle name="Note 4 6 4 2" xfId="4192" xr:uid="{00000000-0005-0000-0000-000063100000}"/>
    <cellStyle name="Note 4 6 4 2 2" xfId="4193" xr:uid="{00000000-0005-0000-0000-000064100000}"/>
    <cellStyle name="Note 4 6 4 2 2 2" xfId="10620" xr:uid="{51F966B4-D441-4FD7-B203-74FAEA8D0239}"/>
    <cellStyle name="Note 4 6 4 2 3" xfId="10619" xr:uid="{5295E60F-EC48-4E64-86E1-8323C2E7C5CD}"/>
    <cellStyle name="Note 4 6 4 3" xfId="4194" xr:uid="{00000000-0005-0000-0000-000065100000}"/>
    <cellStyle name="Note 4 6 4 3 2" xfId="10621" xr:uid="{80C3D4C2-D441-49AD-813B-426A825AEC28}"/>
    <cellStyle name="Note 4 6 4 4" xfId="10618" xr:uid="{7E47E70F-DEDF-4A6B-9D60-4E2D8C37D699}"/>
    <cellStyle name="Note 4 6 5" xfId="4195" xr:uid="{00000000-0005-0000-0000-000066100000}"/>
    <cellStyle name="Note 4 6 5 2" xfId="4196" xr:uid="{00000000-0005-0000-0000-000067100000}"/>
    <cellStyle name="Note 4 6 5 2 2" xfId="10623" xr:uid="{08460899-0493-4582-B81E-0B1DF6BAE833}"/>
    <cellStyle name="Note 4 6 5 3" xfId="10622" xr:uid="{7FD7836D-D63D-4DC4-A939-78F1C5DC4412}"/>
    <cellStyle name="Note 4 6 6" xfId="4197" xr:uid="{00000000-0005-0000-0000-000068100000}"/>
    <cellStyle name="Note 4 6 6 2" xfId="10624" xr:uid="{C8B41441-BF1D-4BFC-BC55-9E8193B97958}"/>
    <cellStyle name="Note 4 6 7" xfId="10591" xr:uid="{11C29561-893F-4F73-94B5-F1E627173F87}"/>
    <cellStyle name="Note 4 7" xfId="4198" xr:uid="{00000000-0005-0000-0000-000069100000}"/>
    <cellStyle name="Note 4 7 2" xfId="4199" xr:uid="{00000000-0005-0000-0000-00006A100000}"/>
    <cellStyle name="Note 4 7 2 2" xfId="4200" xr:uid="{00000000-0005-0000-0000-00006B100000}"/>
    <cellStyle name="Note 4 7 2 2 2" xfId="4201" xr:uid="{00000000-0005-0000-0000-00006C100000}"/>
    <cellStyle name="Note 4 7 2 2 2 2" xfId="4202" xr:uid="{00000000-0005-0000-0000-00006D100000}"/>
    <cellStyle name="Note 4 7 2 2 2 2 2" xfId="4203" xr:uid="{00000000-0005-0000-0000-00006E100000}"/>
    <cellStyle name="Note 4 7 2 2 2 2 2 2" xfId="10630" xr:uid="{C9B62244-6415-461D-8094-ACF3FA2E8280}"/>
    <cellStyle name="Note 4 7 2 2 2 2 3" xfId="10629" xr:uid="{93000511-9FC4-465B-A73C-C7E28B33BC35}"/>
    <cellStyle name="Note 4 7 2 2 2 3" xfId="4204" xr:uid="{00000000-0005-0000-0000-00006F100000}"/>
    <cellStyle name="Note 4 7 2 2 2 3 2" xfId="10631" xr:uid="{7111FEBA-5617-44BE-96CA-5770798B8157}"/>
    <cellStyle name="Note 4 7 2 2 2 4" xfId="10628" xr:uid="{3CED58AC-89C4-490E-93FE-7524B3F4ED9C}"/>
    <cellStyle name="Note 4 7 2 2 3" xfId="4205" xr:uid="{00000000-0005-0000-0000-000070100000}"/>
    <cellStyle name="Note 4 7 2 2 3 2" xfId="4206" xr:uid="{00000000-0005-0000-0000-000071100000}"/>
    <cellStyle name="Note 4 7 2 2 3 2 2" xfId="10633" xr:uid="{7EA18E6D-1CC7-48F1-AB5C-B729978D65D3}"/>
    <cellStyle name="Note 4 7 2 2 3 3" xfId="10632" xr:uid="{AD52DBCD-EF51-4E0F-89FE-1F8B2C7C7447}"/>
    <cellStyle name="Note 4 7 2 2 4" xfId="4207" xr:uid="{00000000-0005-0000-0000-000072100000}"/>
    <cellStyle name="Note 4 7 2 2 4 2" xfId="10634" xr:uid="{C00A2CA9-AFF7-4516-AEA2-7B61974BA798}"/>
    <cellStyle name="Note 4 7 2 2 5" xfId="10627" xr:uid="{22385B2A-F05E-43B3-A816-9AB0269CDCE6}"/>
    <cellStyle name="Note 4 7 2 3" xfId="4208" xr:uid="{00000000-0005-0000-0000-000073100000}"/>
    <cellStyle name="Note 4 7 2 3 2" xfId="4209" xr:uid="{00000000-0005-0000-0000-000074100000}"/>
    <cellStyle name="Note 4 7 2 3 2 2" xfId="4210" xr:uid="{00000000-0005-0000-0000-000075100000}"/>
    <cellStyle name="Note 4 7 2 3 2 2 2" xfId="10637" xr:uid="{9DB3EA8E-345F-4CFB-8552-E5B73BAC5EF9}"/>
    <cellStyle name="Note 4 7 2 3 2 3" xfId="10636" xr:uid="{F3AF26C0-74FC-4B17-A73C-B0223C33053D}"/>
    <cellStyle name="Note 4 7 2 3 3" xfId="4211" xr:uid="{00000000-0005-0000-0000-000076100000}"/>
    <cellStyle name="Note 4 7 2 3 3 2" xfId="10638" xr:uid="{77CFE765-32D6-4D2A-9A05-E1D64E005EE8}"/>
    <cellStyle name="Note 4 7 2 3 4" xfId="10635" xr:uid="{29EC5830-C3D4-4099-9A4F-1B9BD6729136}"/>
    <cellStyle name="Note 4 7 2 4" xfId="4212" xr:uid="{00000000-0005-0000-0000-000077100000}"/>
    <cellStyle name="Note 4 7 2 4 2" xfId="4213" xr:uid="{00000000-0005-0000-0000-000078100000}"/>
    <cellStyle name="Note 4 7 2 4 2 2" xfId="10640" xr:uid="{45725DAF-597B-4C44-AD21-3C94D486340B}"/>
    <cellStyle name="Note 4 7 2 4 3" xfId="10639" xr:uid="{96478D35-4C69-45D4-88F5-4A389200D871}"/>
    <cellStyle name="Note 4 7 2 5" xfId="4214" xr:uid="{00000000-0005-0000-0000-000079100000}"/>
    <cellStyle name="Note 4 7 2 5 2" xfId="4215" xr:uid="{00000000-0005-0000-0000-00007A100000}"/>
    <cellStyle name="Note 4 7 2 5 2 2" xfId="10642" xr:uid="{0182A805-BAB9-4698-A7F2-ED2EE1498853}"/>
    <cellStyle name="Note 4 7 2 5 3" xfId="10641" xr:uid="{76E485FA-1F88-4873-8BE6-BE1B9BB2D884}"/>
    <cellStyle name="Note 4 7 2 6" xfId="4216" xr:uid="{00000000-0005-0000-0000-00007B100000}"/>
    <cellStyle name="Note 4 7 2 6 2" xfId="10643" xr:uid="{ED594C16-48F6-4F47-9CE8-46C4DD537637}"/>
    <cellStyle name="Note 4 7 2 7" xfId="10626" xr:uid="{97EF98D3-6F1B-4F3D-A369-4459C9EC3ED6}"/>
    <cellStyle name="Note 4 7 3" xfId="4217" xr:uid="{00000000-0005-0000-0000-00007C100000}"/>
    <cellStyle name="Note 4 7 3 2" xfId="4218" xr:uid="{00000000-0005-0000-0000-00007D100000}"/>
    <cellStyle name="Note 4 7 3 2 2" xfId="4219" xr:uid="{00000000-0005-0000-0000-00007E100000}"/>
    <cellStyle name="Note 4 7 3 2 2 2" xfId="4220" xr:uid="{00000000-0005-0000-0000-00007F100000}"/>
    <cellStyle name="Note 4 7 3 2 2 2 2" xfId="10647" xr:uid="{97366E42-398B-4504-B9A6-0996D7DF90AA}"/>
    <cellStyle name="Note 4 7 3 2 2 3" xfId="10646" xr:uid="{B69EF035-30AE-4F86-93D3-BF9467CD0D70}"/>
    <cellStyle name="Note 4 7 3 2 3" xfId="4221" xr:uid="{00000000-0005-0000-0000-000080100000}"/>
    <cellStyle name="Note 4 7 3 2 3 2" xfId="10648" xr:uid="{37785169-8E29-4618-B5E1-F5648CB9A5CD}"/>
    <cellStyle name="Note 4 7 3 2 4" xfId="10645" xr:uid="{4837C0B8-FA81-4B86-A8BE-978BC415D0FE}"/>
    <cellStyle name="Note 4 7 3 3" xfId="4222" xr:uid="{00000000-0005-0000-0000-000081100000}"/>
    <cellStyle name="Note 4 7 3 3 2" xfId="4223" xr:uid="{00000000-0005-0000-0000-000082100000}"/>
    <cellStyle name="Note 4 7 3 3 2 2" xfId="10650" xr:uid="{C640CF27-B310-411A-8475-884F4C792081}"/>
    <cellStyle name="Note 4 7 3 3 3" xfId="10649" xr:uid="{14E9FBC9-CF3C-46DC-9A06-93A964AACEA3}"/>
    <cellStyle name="Note 4 7 3 4" xfId="4224" xr:uid="{00000000-0005-0000-0000-000083100000}"/>
    <cellStyle name="Note 4 7 3 4 2" xfId="10651" xr:uid="{1BFF2938-2F9E-41C1-949B-C7A9EB147CC8}"/>
    <cellStyle name="Note 4 7 3 5" xfId="10644" xr:uid="{DD2026DB-5864-4470-B2AF-BFD4B09EDDF0}"/>
    <cellStyle name="Note 4 7 4" xfId="4225" xr:uid="{00000000-0005-0000-0000-000084100000}"/>
    <cellStyle name="Note 4 7 4 2" xfId="4226" xr:uid="{00000000-0005-0000-0000-000085100000}"/>
    <cellStyle name="Note 4 7 4 2 2" xfId="4227" xr:uid="{00000000-0005-0000-0000-000086100000}"/>
    <cellStyle name="Note 4 7 4 2 2 2" xfId="10654" xr:uid="{8E9F2C05-6BFC-45AB-BA7D-7ABFE8F8E97B}"/>
    <cellStyle name="Note 4 7 4 2 3" xfId="10653" xr:uid="{9E5A3DFA-7DBF-4A8D-8E9E-C982D643116A}"/>
    <cellStyle name="Note 4 7 4 3" xfId="4228" xr:uid="{00000000-0005-0000-0000-000087100000}"/>
    <cellStyle name="Note 4 7 4 3 2" xfId="10655" xr:uid="{07C8EE18-F55C-40A3-8D56-9BA6B1BE9ECC}"/>
    <cellStyle name="Note 4 7 4 4" xfId="10652" xr:uid="{A2B62F62-BF71-4234-B9D1-E50DB460FDBC}"/>
    <cellStyle name="Note 4 7 5" xfId="4229" xr:uid="{00000000-0005-0000-0000-000088100000}"/>
    <cellStyle name="Note 4 7 5 2" xfId="4230" xr:uid="{00000000-0005-0000-0000-000089100000}"/>
    <cellStyle name="Note 4 7 5 2 2" xfId="10657" xr:uid="{AAF33653-6D56-4633-AFA9-B3CB46683335}"/>
    <cellStyle name="Note 4 7 5 3" xfId="10656" xr:uid="{CFAE6AF4-9C09-4812-9D5D-77622FC895C7}"/>
    <cellStyle name="Note 4 7 6" xfId="4231" xr:uid="{00000000-0005-0000-0000-00008A100000}"/>
    <cellStyle name="Note 4 7 6 2" xfId="10658" xr:uid="{2D220D78-3DBF-40BC-9257-7C7985F0C0E5}"/>
    <cellStyle name="Note 4 7 7" xfId="10625" xr:uid="{18A9C919-2880-4E3A-AB46-934166F83A9B}"/>
    <cellStyle name="Note 4 8" xfId="4232" xr:uid="{00000000-0005-0000-0000-00008B100000}"/>
    <cellStyle name="Note 4 8 2" xfId="4233" xr:uid="{00000000-0005-0000-0000-00008C100000}"/>
    <cellStyle name="Note 4 8 2 2" xfId="4234" xr:uid="{00000000-0005-0000-0000-00008D100000}"/>
    <cellStyle name="Note 4 8 2 2 2" xfId="4235" xr:uid="{00000000-0005-0000-0000-00008E100000}"/>
    <cellStyle name="Note 4 8 2 2 2 2" xfId="4236" xr:uid="{00000000-0005-0000-0000-00008F100000}"/>
    <cellStyle name="Note 4 8 2 2 2 2 2" xfId="4237" xr:uid="{00000000-0005-0000-0000-000090100000}"/>
    <cellStyle name="Note 4 8 2 2 2 2 2 2" xfId="10664" xr:uid="{39703442-1E8D-4A64-BED8-AE23CB804A23}"/>
    <cellStyle name="Note 4 8 2 2 2 2 3" xfId="10663" xr:uid="{252B666B-A364-447B-B5D8-A5EFC2F8D609}"/>
    <cellStyle name="Note 4 8 2 2 2 3" xfId="4238" xr:uid="{00000000-0005-0000-0000-000091100000}"/>
    <cellStyle name="Note 4 8 2 2 2 3 2" xfId="10665" xr:uid="{00895223-AE48-485D-BA73-AD7B8F35CB76}"/>
    <cellStyle name="Note 4 8 2 2 2 4" xfId="10662" xr:uid="{CCD21711-63BD-4C24-9C42-5B96B72DEC79}"/>
    <cellStyle name="Note 4 8 2 2 3" xfId="4239" xr:uid="{00000000-0005-0000-0000-000092100000}"/>
    <cellStyle name="Note 4 8 2 2 3 2" xfId="4240" xr:uid="{00000000-0005-0000-0000-000093100000}"/>
    <cellStyle name="Note 4 8 2 2 3 2 2" xfId="10667" xr:uid="{1CC14FB2-F0E4-43FF-A77A-2E28A889CA3D}"/>
    <cellStyle name="Note 4 8 2 2 3 3" xfId="10666" xr:uid="{978897C6-1AB7-46FB-B948-BF22A679E1F8}"/>
    <cellStyle name="Note 4 8 2 2 4" xfId="4241" xr:uid="{00000000-0005-0000-0000-000094100000}"/>
    <cellStyle name="Note 4 8 2 2 4 2" xfId="10668" xr:uid="{B58C91C3-7DDC-4861-802E-CFA6A324E6D5}"/>
    <cellStyle name="Note 4 8 2 2 5" xfId="10661" xr:uid="{A859907F-55D6-459A-8E30-266F4C0CF78A}"/>
    <cellStyle name="Note 4 8 2 3" xfId="4242" xr:uid="{00000000-0005-0000-0000-000095100000}"/>
    <cellStyle name="Note 4 8 2 3 2" xfId="4243" xr:uid="{00000000-0005-0000-0000-000096100000}"/>
    <cellStyle name="Note 4 8 2 3 2 2" xfId="4244" xr:uid="{00000000-0005-0000-0000-000097100000}"/>
    <cellStyle name="Note 4 8 2 3 2 2 2" xfId="10671" xr:uid="{36729514-7C33-4A8A-AF4D-1E74A43FAB08}"/>
    <cellStyle name="Note 4 8 2 3 2 3" xfId="10670" xr:uid="{E961992D-938F-4CFA-8051-0502E31355F6}"/>
    <cellStyle name="Note 4 8 2 3 3" xfId="4245" xr:uid="{00000000-0005-0000-0000-000098100000}"/>
    <cellStyle name="Note 4 8 2 3 3 2" xfId="10672" xr:uid="{A0627164-ACC0-458D-A568-F0C63118779B}"/>
    <cellStyle name="Note 4 8 2 3 4" xfId="10669" xr:uid="{888AB7E3-8BBA-4A00-B1B1-E4A5F8345454}"/>
    <cellStyle name="Note 4 8 2 4" xfId="4246" xr:uid="{00000000-0005-0000-0000-000099100000}"/>
    <cellStyle name="Note 4 8 2 4 2" xfId="4247" xr:uid="{00000000-0005-0000-0000-00009A100000}"/>
    <cellStyle name="Note 4 8 2 4 2 2" xfId="10674" xr:uid="{01C2D3D4-6786-41A5-B678-30C2E54553E7}"/>
    <cellStyle name="Note 4 8 2 4 3" xfId="10673" xr:uid="{509CFCAB-3762-46C3-BD1D-39898D13745B}"/>
    <cellStyle name="Note 4 8 2 5" xfId="4248" xr:uid="{00000000-0005-0000-0000-00009B100000}"/>
    <cellStyle name="Note 4 8 2 5 2" xfId="4249" xr:uid="{00000000-0005-0000-0000-00009C100000}"/>
    <cellStyle name="Note 4 8 2 5 2 2" xfId="10676" xr:uid="{37DF8A6D-AD76-4064-948A-3B85FD97162B}"/>
    <cellStyle name="Note 4 8 2 5 3" xfId="10675" xr:uid="{44BD8C20-9200-4D23-A5A2-A69F3BAE838D}"/>
    <cellStyle name="Note 4 8 2 6" xfId="4250" xr:uid="{00000000-0005-0000-0000-00009D100000}"/>
    <cellStyle name="Note 4 8 2 6 2" xfId="10677" xr:uid="{BF525A17-3C20-416C-8226-2CDDB39B9997}"/>
    <cellStyle name="Note 4 8 2 7" xfId="10660" xr:uid="{13E751A1-0BB0-4986-A712-44AC1711813F}"/>
    <cellStyle name="Note 4 8 3" xfId="4251" xr:uid="{00000000-0005-0000-0000-00009E100000}"/>
    <cellStyle name="Note 4 8 3 2" xfId="4252" xr:uid="{00000000-0005-0000-0000-00009F100000}"/>
    <cellStyle name="Note 4 8 3 2 2" xfId="4253" xr:uid="{00000000-0005-0000-0000-0000A0100000}"/>
    <cellStyle name="Note 4 8 3 2 2 2" xfId="4254" xr:uid="{00000000-0005-0000-0000-0000A1100000}"/>
    <cellStyle name="Note 4 8 3 2 2 2 2" xfId="10681" xr:uid="{169E1993-83E9-45B4-B9F7-284C35DE6A01}"/>
    <cellStyle name="Note 4 8 3 2 2 3" xfId="10680" xr:uid="{77C5057A-8ABB-435B-88EB-C598CFC340CB}"/>
    <cellStyle name="Note 4 8 3 2 3" xfId="4255" xr:uid="{00000000-0005-0000-0000-0000A2100000}"/>
    <cellStyle name="Note 4 8 3 2 3 2" xfId="10682" xr:uid="{6093C338-A6F6-4C2C-A0FD-0E0BDFADB8AF}"/>
    <cellStyle name="Note 4 8 3 2 4" xfId="10679" xr:uid="{BDF3D23D-1295-4F9C-80C9-F9214DCFF95E}"/>
    <cellStyle name="Note 4 8 3 3" xfId="4256" xr:uid="{00000000-0005-0000-0000-0000A3100000}"/>
    <cellStyle name="Note 4 8 3 3 2" xfId="4257" xr:uid="{00000000-0005-0000-0000-0000A4100000}"/>
    <cellStyle name="Note 4 8 3 3 2 2" xfId="10684" xr:uid="{FA2F3644-8D44-42F1-92C0-DBD6E84927F6}"/>
    <cellStyle name="Note 4 8 3 3 3" xfId="10683" xr:uid="{B874E272-7574-4500-B81F-2CD2541382F5}"/>
    <cellStyle name="Note 4 8 3 4" xfId="4258" xr:uid="{00000000-0005-0000-0000-0000A5100000}"/>
    <cellStyle name="Note 4 8 3 4 2" xfId="10685" xr:uid="{87B2042E-215B-4A6D-B7E7-4B12ED6928CE}"/>
    <cellStyle name="Note 4 8 3 5" xfId="10678" xr:uid="{23425A9F-39A1-4419-B484-BF10C4391023}"/>
    <cellStyle name="Note 4 8 4" xfId="4259" xr:uid="{00000000-0005-0000-0000-0000A6100000}"/>
    <cellStyle name="Note 4 8 4 2" xfId="4260" xr:uid="{00000000-0005-0000-0000-0000A7100000}"/>
    <cellStyle name="Note 4 8 4 2 2" xfId="4261" xr:uid="{00000000-0005-0000-0000-0000A8100000}"/>
    <cellStyle name="Note 4 8 4 2 2 2" xfId="10688" xr:uid="{D69EB72A-7474-491B-90DA-1E767FF2713A}"/>
    <cellStyle name="Note 4 8 4 2 3" xfId="10687" xr:uid="{3F04E3BA-87AC-4EE5-92E5-20047A06C9EE}"/>
    <cellStyle name="Note 4 8 4 3" xfId="4262" xr:uid="{00000000-0005-0000-0000-0000A9100000}"/>
    <cellStyle name="Note 4 8 4 3 2" xfId="10689" xr:uid="{F68DFC60-37A4-404A-94A8-7E995A5A0D11}"/>
    <cellStyle name="Note 4 8 4 4" xfId="10686" xr:uid="{D4553173-7876-4425-81C5-64F3B4080786}"/>
    <cellStyle name="Note 4 8 5" xfId="4263" xr:uid="{00000000-0005-0000-0000-0000AA100000}"/>
    <cellStyle name="Note 4 8 5 2" xfId="4264" xr:uid="{00000000-0005-0000-0000-0000AB100000}"/>
    <cellStyle name="Note 4 8 5 2 2" xfId="10691" xr:uid="{2DE1E598-12D9-41A0-91DE-A97F75132B11}"/>
    <cellStyle name="Note 4 8 5 3" xfId="10690" xr:uid="{DA503AB9-E200-4183-A43F-1CC2713AE685}"/>
    <cellStyle name="Note 4 8 6" xfId="4265" xr:uid="{00000000-0005-0000-0000-0000AC100000}"/>
    <cellStyle name="Note 4 8 6 2" xfId="10692" xr:uid="{14C8A17C-3A10-44F1-925D-FFF24CF13C06}"/>
    <cellStyle name="Note 4 8 7" xfId="10659" xr:uid="{9489D5F8-ECBC-49BC-86FC-AE12F3C20BBD}"/>
    <cellStyle name="Note 5 2" xfId="4266" xr:uid="{00000000-0005-0000-0000-0000AD100000}"/>
    <cellStyle name="Note 5 2 2" xfId="4267" xr:uid="{00000000-0005-0000-0000-0000AE100000}"/>
    <cellStyle name="Note 5 2 2 2" xfId="4268" xr:uid="{00000000-0005-0000-0000-0000AF100000}"/>
    <cellStyle name="Note 5 2 2 2 2" xfId="4269" xr:uid="{00000000-0005-0000-0000-0000B0100000}"/>
    <cellStyle name="Note 5 2 2 2 2 2" xfId="4270" xr:uid="{00000000-0005-0000-0000-0000B1100000}"/>
    <cellStyle name="Note 5 2 2 2 2 2 2" xfId="4271" xr:uid="{00000000-0005-0000-0000-0000B2100000}"/>
    <cellStyle name="Note 5 2 2 2 2 2 2 2" xfId="10698" xr:uid="{2E67C012-163D-41E3-8EF7-376A2E54D591}"/>
    <cellStyle name="Note 5 2 2 2 2 2 3" xfId="10697" xr:uid="{F1233F13-4BFC-4FD2-BFE9-739282A7599E}"/>
    <cellStyle name="Note 5 2 2 2 2 3" xfId="4272" xr:uid="{00000000-0005-0000-0000-0000B3100000}"/>
    <cellStyle name="Note 5 2 2 2 2 3 2" xfId="10699" xr:uid="{0B049821-27FA-4464-8AB3-B33E9DE47E2F}"/>
    <cellStyle name="Note 5 2 2 2 2 4" xfId="10696" xr:uid="{47FB7B68-1B37-4374-8072-5C59E10C2577}"/>
    <cellStyle name="Note 5 2 2 2 3" xfId="4273" xr:uid="{00000000-0005-0000-0000-0000B4100000}"/>
    <cellStyle name="Note 5 2 2 2 3 2" xfId="4274" xr:uid="{00000000-0005-0000-0000-0000B5100000}"/>
    <cellStyle name="Note 5 2 2 2 3 2 2" xfId="10701" xr:uid="{63A99F1A-414C-45D7-9148-6B65B7490B41}"/>
    <cellStyle name="Note 5 2 2 2 3 3" xfId="10700" xr:uid="{50803F30-5F2A-4F7F-99C3-51F35ACC1E10}"/>
    <cellStyle name="Note 5 2 2 2 4" xfId="4275" xr:uid="{00000000-0005-0000-0000-0000B6100000}"/>
    <cellStyle name="Note 5 2 2 2 4 2" xfId="10702" xr:uid="{4F5ECB87-1273-47B1-83CC-F5DE671A9CE0}"/>
    <cellStyle name="Note 5 2 2 2 5" xfId="10695" xr:uid="{2466DE18-4B2B-4F7C-AAEA-D1E2ACD97BDD}"/>
    <cellStyle name="Note 5 2 2 3" xfId="4276" xr:uid="{00000000-0005-0000-0000-0000B7100000}"/>
    <cellStyle name="Note 5 2 2 3 2" xfId="4277" xr:uid="{00000000-0005-0000-0000-0000B8100000}"/>
    <cellStyle name="Note 5 2 2 3 2 2" xfId="4278" xr:uid="{00000000-0005-0000-0000-0000B9100000}"/>
    <cellStyle name="Note 5 2 2 3 2 2 2" xfId="10705" xr:uid="{3BBA1625-7331-4FB0-9B47-95CB8A2A1FFC}"/>
    <cellStyle name="Note 5 2 2 3 2 3" xfId="10704" xr:uid="{6B74CEE4-11A1-482B-A877-F0CD18130673}"/>
    <cellStyle name="Note 5 2 2 3 3" xfId="4279" xr:uid="{00000000-0005-0000-0000-0000BA100000}"/>
    <cellStyle name="Note 5 2 2 3 3 2" xfId="10706" xr:uid="{61E567A0-5258-414A-A147-07AB78E048D2}"/>
    <cellStyle name="Note 5 2 2 3 4" xfId="10703" xr:uid="{14550FD7-F431-4D43-8963-A292E27D6DE9}"/>
    <cellStyle name="Note 5 2 2 4" xfId="4280" xr:uid="{00000000-0005-0000-0000-0000BB100000}"/>
    <cellStyle name="Note 5 2 2 4 2" xfId="4281" xr:uid="{00000000-0005-0000-0000-0000BC100000}"/>
    <cellStyle name="Note 5 2 2 4 2 2" xfId="10708" xr:uid="{3D4C5834-CCD9-4B07-885E-8C6EDFEC3DD3}"/>
    <cellStyle name="Note 5 2 2 4 3" xfId="10707" xr:uid="{282E56A2-57A4-419C-9F0F-920358D0030A}"/>
    <cellStyle name="Note 5 2 2 5" xfId="4282" xr:uid="{00000000-0005-0000-0000-0000BD100000}"/>
    <cellStyle name="Note 5 2 2 5 2" xfId="4283" xr:uid="{00000000-0005-0000-0000-0000BE100000}"/>
    <cellStyle name="Note 5 2 2 5 2 2" xfId="10710" xr:uid="{75F23262-D238-4143-9CDE-F8CABC28795F}"/>
    <cellStyle name="Note 5 2 2 5 3" xfId="10709" xr:uid="{8297709B-F254-4975-A5F8-856D5E16D604}"/>
    <cellStyle name="Note 5 2 2 6" xfId="4284" xr:uid="{00000000-0005-0000-0000-0000BF100000}"/>
    <cellStyle name="Note 5 2 2 6 2" xfId="10711" xr:uid="{088483BE-DBBC-472E-9352-4C61430871DA}"/>
    <cellStyle name="Note 5 2 2 7" xfId="10694" xr:uid="{6676971D-AD3F-4A4F-8BF2-BA882CB28AF8}"/>
    <cellStyle name="Note 5 2 3" xfId="4285" xr:uid="{00000000-0005-0000-0000-0000C0100000}"/>
    <cellStyle name="Note 5 2 3 2" xfId="4286" xr:uid="{00000000-0005-0000-0000-0000C1100000}"/>
    <cellStyle name="Note 5 2 3 2 2" xfId="4287" xr:uid="{00000000-0005-0000-0000-0000C2100000}"/>
    <cellStyle name="Note 5 2 3 2 2 2" xfId="4288" xr:uid="{00000000-0005-0000-0000-0000C3100000}"/>
    <cellStyle name="Note 5 2 3 2 2 2 2" xfId="10715" xr:uid="{419D80DE-9179-416A-95AC-C0666855E785}"/>
    <cellStyle name="Note 5 2 3 2 2 3" xfId="10714" xr:uid="{48170842-CF6B-4316-893B-660261D9E309}"/>
    <cellStyle name="Note 5 2 3 2 3" xfId="4289" xr:uid="{00000000-0005-0000-0000-0000C4100000}"/>
    <cellStyle name="Note 5 2 3 2 3 2" xfId="10716" xr:uid="{CA291B0F-2D9E-4A5E-B0EB-13FCF980AB39}"/>
    <cellStyle name="Note 5 2 3 2 4" xfId="10713" xr:uid="{71520F51-816E-4D9D-BA2C-DB573EF21F49}"/>
    <cellStyle name="Note 5 2 3 3" xfId="4290" xr:uid="{00000000-0005-0000-0000-0000C5100000}"/>
    <cellStyle name="Note 5 2 3 3 2" xfId="4291" xr:uid="{00000000-0005-0000-0000-0000C6100000}"/>
    <cellStyle name="Note 5 2 3 3 2 2" xfId="10718" xr:uid="{10DB7662-A6E5-45C8-840C-F73C134B9E37}"/>
    <cellStyle name="Note 5 2 3 3 3" xfId="10717" xr:uid="{0F646311-985E-4BDF-B772-0B3F162044A6}"/>
    <cellStyle name="Note 5 2 3 4" xfId="4292" xr:uid="{00000000-0005-0000-0000-0000C7100000}"/>
    <cellStyle name="Note 5 2 3 4 2" xfId="10719" xr:uid="{72AE8E97-80A3-46D3-B521-023FD6B5A201}"/>
    <cellStyle name="Note 5 2 3 5" xfId="10712" xr:uid="{C338CF43-9CCB-4C62-B4D3-0D8E71C973FA}"/>
    <cellStyle name="Note 5 2 4" xfId="4293" xr:uid="{00000000-0005-0000-0000-0000C8100000}"/>
    <cellStyle name="Note 5 2 4 2" xfId="4294" xr:uid="{00000000-0005-0000-0000-0000C9100000}"/>
    <cellStyle name="Note 5 2 4 2 2" xfId="4295" xr:uid="{00000000-0005-0000-0000-0000CA100000}"/>
    <cellStyle name="Note 5 2 4 2 2 2" xfId="10722" xr:uid="{B7D46769-D0BF-413B-8515-C7B4C5A03DA8}"/>
    <cellStyle name="Note 5 2 4 2 3" xfId="10721" xr:uid="{3CECD82B-78BD-497F-BF03-3663DA62873D}"/>
    <cellStyle name="Note 5 2 4 3" xfId="4296" xr:uid="{00000000-0005-0000-0000-0000CB100000}"/>
    <cellStyle name="Note 5 2 4 3 2" xfId="10723" xr:uid="{41BFCF51-68EB-4907-BA1C-90A1B058EEF5}"/>
    <cellStyle name="Note 5 2 4 4" xfId="10720" xr:uid="{0839DC31-7EC3-4EEF-97B8-262E6C0A901E}"/>
    <cellStyle name="Note 5 2 5" xfId="4297" xr:uid="{00000000-0005-0000-0000-0000CC100000}"/>
    <cellStyle name="Note 5 2 5 2" xfId="4298" xr:uid="{00000000-0005-0000-0000-0000CD100000}"/>
    <cellStyle name="Note 5 2 5 2 2" xfId="10725" xr:uid="{FC76154C-5CF5-4C39-A825-E39A9E6E5175}"/>
    <cellStyle name="Note 5 2 5 3" xfId="10724" xr:uid="{77863BBD-61E4-4401-A79D-D272F81AD129}"/>
    <cellStyle name="Note 5 2 6" xfId="4299" xr:uid="{00000000-0005-0000-0000-0000CE100000}"/>
    <cellStyle name="Note 5 2 6 2" xfId="10726" xr:uid="{18E85435-13DC-43B5-A8E9-A4C1B84454BA}"/>
    <cellStyle name="Note 5 2 7" xfId="10693" xr:uid="{16817F3B-AEAE-48DC-A094-31BE1C2B4021}"/>
    <cellStyle name="Note 5 3" xfId="4300" xr:uid="{00000000-0005-0000-0000-0000CF100000}"/>
    <cellStyle name="Note 5 3 2" xfId="4301" xr:uid="{00000000-0005-0000-0000-0000D0100000}"/>
    <cellStyle name="Note 5 3 2 2" xfId="4302" xr:uid="{00000000-0005-0000-0000-0000D1100000}"/>
    <cellStyle name="Note 5 3 2 2 2" xfId="4303" xr:uid="{00000000-0005-0000-0000-0000D2100000}"/>
    <cellStyle name="Note 5 3 2 2 2 2" xfId="4304" xr:uid="{00000000-0005-0000-0000-0000D3100000}"/>
    <cellStyle name="Note 5 3 2 2 2 2 2" xfId="4305" xr:uid="{00000000-0005-0000-0000-0000D4100000}"/>
    <cellStyle name="Note 5 3 2 2 2 2 2 2" xfId="10732" xr:uid="{4E067366-B95E-47F7-8C67-1C635874AD32}"/>
    <cellStyle name="Note 5 3 2 2 2 2 3" xfId="10731" xr:uid="{69C82938-D3EE-4658-B83C-0B809687CA2D}"/>
    <cellStyle name="Note 5 3 2 2 2 3" xfId="4306" xr:uid="{00000000-0005-0000-0000-0000D5100000}"/>
    <cellStyle name="Note 5 3 2 2 2 3 2" xfId="10733" xr:uid="{4F0166A2-DCDA-43A5-B4B3-BC82856BECCA}"/>
    <cellStyle name="Note 5 3 2 2 2 4" xfId="10730" xr:uid="{8990A816-E409-47B2-BF35-B4F59D79BE83}"/>
    <cellStyle name="Note 5 3 2 2 3" xfId="4307" xr:uid="{00000000-0005-0000-0000-0000D6100000}"/>
    <cellStyle name="Note 5 3 2 2 3 2" xfId="4308" xr:uid="{00000000-0005-0000-0000-0000D7100000}"/>
    <cellStyle name="Note 5 3 2 2 3 2 2" xfId="10735" xr:uid="{18A98383-DF6B-4B4E-925F-5D039902F72B}"/>
    <cellStyle name="Note 5 3 2 2 3 3" xfId="10734" xr:uid="{906DA1E4-BB9B-4DB7-9742-06B843C51F2A}"/>
    <cellStyle name="Note 5 3 2 2 4" xfId="4309" xr:uid="{00000000-0005-0000-0000-0000D8100000}"/>
    <cellStyle name="Note 5 3 2 2 4 2" xfId="10736" xr:uid="{9FFDE4DA-120A-4E93-BBD8-F0CF752449C6}"/>
    <cellStyle name="Note 5 3 2 2 5" xfId="10729" xr:uid="{4B90DEF4-467C-4719-BF78-FF524D7283C3}"/>
    <cellStyle name="Note 5 3 2 3" xfId="4310" xr:uid="{00000000-0005-0000-0000-0000D9100000}"/>
    <cellStyle name="Note 5 3 2 3 2" xfId="4311" xr:uid="{00000000-0005-0000-0000-0000DA100000}"/>
    <cellStyle name="Note 5 3 2 3 2 2" xfId="4312" xr:uid="{00000000-0005-0000-0000-0000DB100000}"/>
    <cellStyle name="Note 5 3 2 3 2 2 2" xfId="10739" xr:uid="{E0A8DBBA-A6FA-4B26-A199-6B8147D41979}"/>
    <cellStyle name="Note 5 3 2 3 2 3" xfId="10738" xr:uid="{AEA63375-67BD-43A9-A6F9-73084A639B9E}"/>
    <cellStyle name="Note 5 3 2 3 3" xfId="4313" xr:uid="{00000000-0005-0000-0000-0000DC100000}"/>
    <cellStyle name="Note 5 3 2 3 3 2" xfId="10740" xr:uid="{179134E4-28FC-4ED6-AC08-01966EF1B159}"/>
    <cellStyle name="Note 5 3 2 3 4" xfId="10737" xr:uid="{2888ECC3-2ACD-485C-9717-2D5F8864F619}"/>
    <cellStyle name="Note 5 3 2 4" xfId="4314" xr:uid="{00000000-0005-0000-0000-0000DD100000}"/>
    <cellStyle name="Note 5 3 2 4 2" xfId="4315" xr:uid="{00000000-0005-0000-0000-0000DE100000}"/>
    <cellStyle name="Note 5 3 2 4 2 2" xfId="10742" xr:uid="{56A8A728-4F6E-4C88-987A-EA5E7FE8F75E}"/>
    <cellStyle name="Note 5 3 2 4 3" xfId="10741" xr:uid="{C622AA04-4EFE-43DF-957E-EF37CE458448}"/>
    <cellStyle name="Note 5 3 2 5" xfId="4316" xr:uid="{00000000-0005-0000-0000-0000DF100000}"/>
    <cellStyle name="Note 5 3 2 5 2" xfId="4317" xr:uid="{00000000-0005-0000-0000-0000E0100000}"/>
    <cellStyle name="Note 5 3 2 5 2 2" xfId="10744" xr:uid="{C8FE85D0-77B0-4CC7-9A40-FF1F670021E4}"/>
    <cellStyle name="Note 5 3 2 5 3" xfId="10743" xr:uid="{52D3FE86-6917-4872-B41A-62BE0BC16FFF}"/>
    <cellStyle name="Note 5 3 2 6" xfId="4318" xr:uid="{00000000-0005-0000-0000-0000E1100000}"/>
    <cellStyle name="Note 5 3 2 6 2" xfId="10745" xr:uid="{73476F18-9A8F-4444-AF7A-BB0844299411}"/>
    <cellStyle name="Note 5 3 2 7" xfId="10728" xr:uid="{9801662D-A0F9-474C-ACF0-932652058A8E}"/>
    <cellStyle name="Note 5 3 3" xfId="4319" xr:uid="{00000000-0005-0000-0000-0000E2100000}"/>
    <cellStyle name="Note 5 3 3 2" xfId="4320" xr:uid="{00000000-0005-0000-0000-0000E3100000}"/>
    <cellStyle name="Note 5 3 3 2 2" xfId="4321" xr:uid="{00000000-0005-0000-0000-0000E4100000}"/>
    <cellStyle name="Note 5 3 3 2 2 2" xfId="4322" xr:uid="{00000000-0005-0000-0000-0000E5100000}"/>
    <cellStyle name="Note 5 3 3 2 2 2 2" xfId="10749" xr:uid="{B24A7241-E087-4A4B-9899-F58E4FB16839}"/>
    <cellStyle name="Note 5 3 3 2 2 3" xfId="10748" xr:uid="{4F3B827A-658E-48C4-8477-1FB08CD58F3F}"/>
    <cellStyle name="Note 5 3 3 2 3" xfId="4323" xr:uid="{00000000-0005-0000-0000-0000E6100000}"/>
    <cellStyle name="Note 5 3 3 2 3 2" xfId="10750" xr:uid="{A4EDEDF7-71B3-446A-ACBD-E645C92C5A4C}"/>
    <cellStyle name="Note 5 3 3 2 4" xfId="10747" xr:uid="{CE7868B9-C24B-4BEE-AD1C-B3D4B6607827}"/>
    <cellStyle name="Note 5 3 3 3" xfId="4324" xr:uid="{00000000-0005-0000-0000-0000E7100000}"/>
    <cellStyle name="Note 5 3 3 3 2" xfId="4325" xr:uid="{00000000-0005-0000-0000-0000E8100000}"/>
    <cellStyle name="Note 5 3 3 3 2 2" xfId="10752" xr:uid="{9EB4A73E-5EC3-40F9-B854-DE789166E06A}"/>
    <cellStyle name="Note 5 3 3 3 3" xfId="10751" xr:uid="{055DE6F5-0415-472C-AA5E-0CDC41E7AB25}"/>
    <cellStyle name="Note 5 3 3 4" xfId="4326" xr:uid="{00000000-0005-0000-0000-0000E9100000}"/>
    <cellStyle name="Note 5 3 3 4 2" xfId="10753" xr:uid="{6D6BFCB4-67A4-46E0-A731-FB71839D55CC}"/>
    <cellStyle name="Note 5 3 3 5" xfId="10746" xr:uid="{69710BCA-4BC1-4292-84E2-343BFB432197}"/>
    <cellStyle name="Note 5 3 4" xfId="4327" xr:uid="{00000000-0005-0000-0000-0000EA100000}"/>
    <cellStyle name="Note 5 3 4 2" xfId="4328" xr:uid="{00000000-0005-0000-0000-0000EB100000}"/>
    <cellStyle name="Note 5 3 4 2 2" xfId="4329" xr:uid="{00000000-0005-0000-0000-0000EC100000}"/>
    <cellStyle name="Note 5 3 4 2 2 2" xfId="10756" xr:uid="{1E1774EA-E8DC-488E-88C4-E4799F612C40}"/>
    <cellStyle name="Note 5 3 4 2 3" xfId="10755" xr:uid="{672E7173-2531-4C8B-8AE7-711D0E4DF90C}"/>
    <cellStyle name="Note 5 3 4 3" xfId="4330" xr:uid="{00000000-0005-0000-0000-0000ED100000}"/>
    <cellStyle name="Note 5 3 4 3 2" xfId="10757" xr:uid="{1D54526E-2751-4CD0-A78C-5530726ED4F0}"/>
    <cellStyle name="Note 5 3 4 4" xfId="10754" xr:uid="{E9A056CA-72D6-4D4C-8A39-46AED6120D16}"/>
    <cellStyle name="Note 5 3 5" xfId="4331" xr:uid="{00000000-0005-0000-0000-0000EE100000}"/>
    <cellStyle name="Note 5 3 5 2" xfId="4332" xr:uid="{00000000-0005-0000-0000-0000EF100000}"/>
    <cellStyle name="Note 5 3 5 2 2" xfId="10759" xr:uid="{2503ADDA-4698-4306-9044-DD26DCFB4FEA}"/>
    <cellStyle name="Note 5 3 5 3" xfId="10758" xr:uid="{09775188-B1E3-4A6C-B412-FCC9EB29B486}"/>
    <cellStyle name="Note 5 3 6" xfId="4333" xr:uid="{00000000-0005-0000-0000-0000F0100000}"/>
    <cellStyle name="Note 5 3 6 2" xfId="10760" xr:uid="{0FC7D811-DBFD-4001-8D55-7B4D0A0CB5B9}"/>
    <cellStyle name="Note 5 3 7" xfId="10727" xr:uid="{19A39CA0-C89B-420B-950D-E584E262259D}"/>
    <cellStyle name="Note 5 4" xfId="4334" xr:uid="{00000000-0005-0000-0000-0000F1100000}"/>
    <cellStyle name="Note 5 4 2" xfId="4335" xr:uid="{00000000-0005-0000-0000-0000F2100000}"/>
    <cellStyle name="Note 5 4 2 2" xfId="4336" xr:uid="{00000000-0005-0000-0000-0000F3100000}"/>
    <cellStyle name="Note 5 4 2 2 2" xfId="4337" xr:uid="{00000000-0005-0000-0000-0000F4100000}"/>
    <cellStyle name="Note 5 4 2 2 2 2" xfId="4338" xr:uid="{00000000-0005-0000-0000-0000F5100000}"/>
    <cellStyle name="Note 5 4 2 2 2 2 2" xfId="4339" xr:uid="{00000000-0005-0000-0000-0000F6100000}"/>
    <cellStyle name="Note 5 4 2 2 2 2 2 2" xfId="10766" xr:uid="{693C69E4-8018-468B-8668-DE17630CB7F5}"/>
    <cellStyle name="Note 5 4 2 2 2 2 3" xfId="10765" xr:uid="{56B9E288-D3D6-4132-A61C-74ECB0F85764}"/>
    <cellStyle name="Note 5 4 2 2 2 3" xfId="4340" xr:uid="{00000000-0005-0000-0000-0000F7100000}"/>
    <cellStyle name="Note 5 4 2 2 2 3 2" xfId="10767" xr:uid="{E26E87CC-C980-4202-B1EF-F4052EB3E4DD}"/>
    <cellStyle name="Note 5 4 2 2 2 4" xfId="10764" xr:uid="{38CADAEA-8382-49B0-A041-9EAFB6CADC85}"/>
    <cellStyle name="Note 5 4 2 2 3" xfId="4341" xr:uid="{00000000-0005-0000-0000-0000F8100000}"/>
    <cellStyle name="Note 5 4 2 2 3 2" xfId="4342" xr:uid="{00000000-0005-0000-0000-0000F9100000}"/>
    <cellStyle name="Note 5 4 2 2 3 2 2" xfId="10769" xr:uid="{365DDDFB-3DC0-447C-808D-2CC20FACD279}"/>
    <cellStyle name="Note 5 4 2 2 3 3" xfId="10768" xr:uid="{167441BA-C922-42CC-86EC-836D20C89D2E}"/>
    <cellStyle name="Note 5 4 2 2 4" xfId="4343" xr:uid="{00000000-0005-0000-0000-0000FA100000}"/>
    <cellStyle name="Note 5 4 2 2 4 2" xfId="10770" xr:uid="{F28A6055-CA27-4F3A-AC42-4507B3DD2134}"/>
    <cellStyle name="Note 5 4 2 2 5" xfId="10763" xr:uid="{F70A23AA-F451-4BA9-B682-68117944BD33}"/>
    <cellStyle name="Note 5 4 2 3" xfId="4344" xr:uid="{00000000-0005-0000-0000-0000FB100000}"/>
    <cellStyle name="Note 5 4 2 3 2" xfId="4345" xr:uid="{00000000-0005-0000-0000-0000FC100000}"/>
    <cellStyle name="Note 5 4 2 3 2 2" xfId="4346" xr:uid="{00000000-0005-0000-0000-0000FD100000}"/>
    <cellStyle name="Note 5 4 2 3 2 2 2" xfId="10773" xr:uid="{323EF5E9-2393-44FD-93A0-0517D017862B}"/>
    <cellStyle name="Note 5 4 2 3 2 3" xfId="10772" xr:uid="{FF76A1A9-BA48-4C1C-98A6-57CC1DC7D6F6}"/>
    <cellStyle name="Note 5 4 2 3 3" xfId="4347" xr:uid="{00000000-0005-0000-0000-0000FE100000}"/>
    <cellStyle name="Note 5 4 2 3 3 2" xfId="10774" xr:uid="{B6752EF4-CFFF-4E84-9C41-1C51A99425D2}"/>
    <cellStyle name="Note 5 4 2 3 4" xfId="10771" xr:uid="{0681DA75-CAA3-4661-9B70-95D6233129F9}"/>
    <cellStyle name="Note 5 4 2 4" xfId="4348" xr:uid="{00000000-0005-0000-0000-0000FF100000}"/>
    <cellStyle name="Note 5 4 2 4 2" xfId="4349" xr:uid="{00000000-0005-0000-0000-000000110000}"/>
    <cellStyle name="Note 5 4 2 4 2 2" xfId="10776" xr:uid="{EACBBDB9-2B91-4FD9-A8A4-FCB41CD02E5F}"/>
    <cellStyle name="Note 5 4 2 4 3" xfId="10775" xr:uid="{BCE0B3F8-C84D-4472-8F3F-68EFCFAB6CE1}"/>
    <cellStyle name="Note 5 4 2 5" xfId="4350" xr:uid="{00000000-0005-0000-0000-000001110000}"/>
    <cellStyle name="Note 5 4 2 5 2" xfId="4351" xr:uid="{00000000-0005-0000-0000-000002110000}"/>
    <cellStyle name="Note 5 4 2 5 2 2" xfId="10778" xr:uid="{6E91827F-9944-4242-9265-176BF35D76EA}"/>
    <cellStyle name="Note 5 4 2 5 3" xfId="10777" xr:uid="{E493986C-91C6-4C30-A524-26CA5682F9A8}"/>
    <cellStyle name="Note 5 4 2 6" xfId="4352" xr:uid="{00000000-0005-0000-0000-000003110000}"/>
    <cellStyle name="Note 5 4 2 6 2" xfId="10779" xr:uid="{6E7F76C5-47AC-4A13-AB0D-EFB8CEF59AFD}"/>
    <cellStyle name="Note 5 4 2 7" xfId="10762" xr:uid="{F97240BE-06DF-437A-8B2B-66BBB73FC7F2}"/>
    <cellStyle name="Note 5 4 3" xfId="4353" xr:uid="{00000000-0005-0000-0000-000004110000}"/>
    <cellStyle name="Note 5 4 3 2" xfId="4354" xr:uid="{00000000-0005-0000-0000-000005110000}"/>
    <cellStyle name="Note 5 4 3 2 2" xfId="4355" xr:uid="{00000000-0005-0000-0000-000006110000}"/>
    <cellStyle name="Note 5 4 3 2 2 2" xfId="4356" xr:uid="{00000000-0005-0000-0000-000007110000}"/>
    <cellStyle name="Note 5 4 3 2 2 2 2" xfId="10783" xr:uid="{97A499A8-9822-4C70-959D-24786BC413B3}"/>
    <cellStyle name="Note 5 4 3 2 2 3" xfId="10782" xr:uid="{5440C476-A114-444C-B4BF-8A313173AE71}"/>
    <cellStyle name="Note 5 4 3 2 3" xfId="4357" xr:uid="{00000000-0005-0000-0000-000008110000}"/>
    <cellStyle name="Note 5 4 3 2 3 2" xfId="10784" xr:uid="{D15BE3E2-1462-4F84-A1E0-5C132CC4D9B7}"/>
    <cellStyle name="Note 5 4 3 2 4" xfId="10781" xr:uid="{505CFE43-413B-4E7B-AEE1-F177A7BB041B}"/>
    <cellStyle name="Note 5 4 3 3" xfId="4358" xr:uid="{00000000-0005-0000-0000-000009110000}"/>
    <cellStyle name="Note 5 4 3 3 2" xfId="4359" xr:uid="{00000000-0005-0000-0000-00000A110000}"/>
    <cellStyle name="Note 5 4 3 3 2 2" xfId="10786" xr:uid="{E6E9FCE7-00EE-4680-9DEC-3FEB8B6BA0AF}"/>
    <cellStyle name="Note 5 4 3 3 3" xfId="10785" xr:uid="{1A330A42-019A-4738-B17E-99594F8A91B0}"/>
    <cellStyle name="Note 5 4 3 4" xfId="4360" xr:uid="{00000000-0005-0000-0000-00000B110000}"/>
    <cellStyle name="Note 5 4 3 4 2" xfId="10787" xr:uid="{FEB4FD67-7773-4524-B71A-1AD5E046F763}"/>
    <cellStyle name="Note 5 4 3 5" xfId="10780" xr:uid="{AE01B575-73C4-4A01-A1A5-0BCB7C049591}"/>
    <cellStyle name="Note 5 4 4" xfId="4361" xr:uid="{00000000-0005-0000-0000-00000C110000}"/>
    <cellStyle name="Note 5 4 4 2" xfId="4362" xr:uid="{00000000-0005-0000-0000-00000D110000}"/>
    <cellStyle name="Note 5 4 4 2 2" xfId="4363" xr:uid="{00000000-0005-0000-0000-00000E110000}"/>
    <cellStyle name="Note 5 4 4 2 2 2" xfId="10790" xr:uid="{C5F9B764-522E-4D60-AF15-153AD5E40CDD}"/>
    <cellStyle name="Note 5 4 4 2 3" xfId="10789" xr:uid="{FA593205-7733-43DD-A7B1-E434E89472DD}"/>
    <cellStyle name="Note 5 4 4 3" xfId="4364" xr:uid="{00000000-0005-0000-0000-00000F110000}"/>
    <cellStyle name="Note 5 4 4 3 2" xfId="10791" xr:uid="{823861CC-CF27-455E-B51F-F111ADB9BB07}"/>
    <cellStyle name="Note 5 4 4 4" xfId="10788" xr:uid="{6C679C3A-A7F1-42D5-8E08-E3F643337464}"/>
    <cellStyle name="Note 5 4 5" xfId="4365" xr:uid="{00000000-0005-0000-0000-000010110000}"/>
    <cellStyle name="Note 5 4 5 2" xfId="4366" xr:uid="{00000000-0005-0000-0000-000011110000}"/>
    <cellStyle name="Note 5 4 5 2 2" xfId="10793" xr:uid="{2FB81BEC-78B3-4DC0-B6E1-AEAFDFC80167}"/>
    <cellStyle name="Note 5 4 5 3" xfId="10792" xr:uid="{9B3A71D0-E5E3-4C75-9138-D683BCAA789D}"/>
    <cellStyle name="Note 5 4 6" xfId="4367" xr:uid="{00000000-0005-0000-0000-000012110000}"/>
    <cellStyle name="Note 5 4 6 2" xfId="10794" xr:uid="{4EE32B14-4CB0-41FC-B9DB-D110EA0E8B12}"/>
    <cellStyle name="Note 5 4 7" xfId="10761" xr:uid="{82835BE4-A1AE-4CDE-831E-3AFDC4543370}"/>
    <cellStyle name="Note 5 5" xfId="4368" xr:uid="{00000000-0005-0000-0000-000013110000}"/>
    <cellStyle name="Note 5 5 2" xfId="4369" xr:uid="{00000000-0005-0000-0000-000014110000}"/>
    <cellStyle name="Note 5 5 2 2" xfId="4370" xr:uid="{00000000-0005-0000-0000-000015110000}"/>
    <cellStyle name="Note 5 5 2 2 2" xfId="4371" xr:uid="{00000000-0005-0000-0000-000016110000}"/>
    <cellStyle name="Note 5 5 2 2 2 2" xfId="4372" xr:uid="{00000000-0005-0000-0000-000017110000}"/>
    <cellStyle name="Note 5 5 2 2 2 2 2" xfId="4373" xr:uid="{00000000-0005-0000-0000-000018110000}"/>
    <cellStyle name="Note 5 5 2 2 2 2 2 2" xfId="10800" xr:uid="{FA5C9A71-95BF-419A-9275-DC66C8B93D34}"/>
    <cellStyle name="Note 5 5 2 2 2 2 3" xfId="10799" xr:uid="{11C6819B-45F3-4D3F-8BA7-577E48A3A015}"/>
    <cellStyle name="Note 5 5 2 2 2 3" xfId="4374" xr:uid="{00000000-0005-0000-0000-000019110000}"/>
    <cellStyle name="Note 5 5 2 2 2 3 2" xfId="10801" xr:uid="{19935B95-37AE-4F8A-AD97-E53E1A43F57E}"/>
    <cellStyle name="Note 5 5 2 2 2 4" xfId="10798" xr:uid="{AC249832-6A57-4DAC-8084-CF810DC2E049}"/>
    <cellStyle name="Note 5 5 2 2 3" xfId="4375" xr:uid="{00000000-0005-0000-0000-00001A110000}"/>
    <cellStyle name="Note 5 5 2 2 3 2" xfId="4376" xr:uid="{00000000-0005-0000-0000-00001B110000}"/>
    <cellStyle name="Note 5 5 2 2 3 2 2" xfId="10803" xr:uid="{24F75327-9053-4A20-B977-99EE7965DA75}"/>
    <cellStyle name="Note 5 5 2 2 3 3" xfId="10802" xr:uid="{EAF9B262-9EAA-47CD-8FFC-5DB69321CB79}"/>
    <cellStyle name="Note 5 5 2 2 4" xfId="4377" xr:uid="{00000000-0005-0000-0000-00001C110000}"/>
    <cellStyle name="Note 5 5 2 2 4 2" xfId="10804" xr:uid="{EA69D5CD-2745-4403-AB3B-CBD87FDA8427}"/>
    <cellStyle name="Note 5 5 2 2 5" xfId="10797" xr:uid="{D46F0A62-40BB-4719-BEF4-7FAEBB3FB6C4}"/>
    <cellStyle name="Note 5 5 2 3" xfId="4378" xr:uid="{00000000-0005-0000-0000-00001D110000}"/>
    <cellStyle name="Note 5 5 2 3 2" xfId="4379" xr:uid="{00000000-0005-0000-0000-00001E110000}"/>
    <cellStyle name="Note 5 5 2 3 2 2" xfId="4380" xr:uid="{00000000-0005-0000-0000-00001F110000}"/>
    <cellStyle name="Note 5 5 2 3 2 2 2" xfId="10807" xr:uid="{46BCD05A-073D-41BE-9B88-4863D5A1A57E}"/>
    <cellStyle name="Note 5 5 2 3 2 3" xfId="10806" xr:uid="{E101A36E-55E9-4919-9EA5-DB36453B3861}"/>
    <cellStyle name="Note 5 5 2 3 3" xfId="4381" xr:uid="{00000000-0005-0000-0000-000020110000}"/>
    <cellStyle name="Note 5 5 2 3 3 2" xfId="10808" xr:uid="{91FF141C-5947-4FCA-9A1C-2D1AF55E2053}"/>
    <cellStyle name="Note 5 5 2 3 4" xfId="10805" xr:uid="{B28845C6-2EEC-4005-A602-B63E4E39A3F6}"/>
    <cellStyle name="Note 5 5 2 4" xfId="4382" xr:uid="{00000000-0005-0000-0000-000021110000}"/>
    <cellStyle name="Note 5 5 2 4 2" xfId="4383" xr:uid="{00000000-0005-0000-0000-000022110000}"/>
    <cellStyle name="Note 5 5 2 4 2 2" xfId="10810" xr:uid="{660D7D77-9D6A-4FE3-A979-6FC23ABB6BFD}"/>
    <cellStyle name="Note 5 5 2 4 3" xfId="10809" xr:uid="{EB63E637-85EF-4D88-946C-CC8B88DE8B0F}"/>
    <cellStyle name="Note 5 5 2 5" xfId="4384" xr:uid="{00000000-0005-0000-0000-000023110000}"/>
    <cellStyle name="Note 5 5 2 5 2" xfId="4385" xr:uid="{00000000-0005-0000-0000-000024110000}"/>
    <cellStyle name="Note 5 5 2 5 2 2" xfId="10812" xr:uid="{E91BC161-94C4-40E6-B7FD-2A520F179CB5}"/>
    <cellStyle name="Note 5 5 2 5 3" xfId="10811" xr:uid="{FDEBB519-5C99-465D-8354-4DB405953CBD}"/>
    <cellStyle name="Note 5 5 2 6" xfId="4386" xr:uid="{00000000-0005-0000-0000-000025110000}"/>
    <cellStyle name="Note 5 5 2 6 2" xfId="10813" xr:uid="{2EC71AE3-01E5-4863-A2DC-4D38E2B1531B}"/>
    <cellStyle name="Note 5 5 2 7" xfId="10796" xr:uid="{79F82B2A-EB4B-4693-9679-6BDC47651507}"/>
    <cellStyle name="Note 5 5 3" xfId="4387" xr:uid="{00000000-0005-0000-0000-000026110000}"/>
    <cellStyle name="Note 5 5 3 2" xfId="4388" xr:uid="{00000000-0005-0000-0000-000027110000}"/>
    <cellStyle name="Note 5 5 3 2 2" xfId="4389" xr:uid="{00000000-0005-0000-0000-000028110000}"/>
    <cellStyle name="Note 5 5 3 2 2 2" xfId="4390" xr:uid="{00000000-0005-0000-0000-000029110000}"/>
    <cellStyle name="Note 5 5 3 2 2 2 2" xfId="10817" xr:uid="{9BBDD6D3-FE4B-4C3C-A0A7-AC16D3D4FF90}"/>
    <cellStyle name="Note 5 5 3 2 2 3" xfId="10816" xr:uid="{EDFB04CE-7B59-4A8B-BED3-E527A5A2BFD7}"/>
    <cellStyle name="Note 5 5 3 2 3" xfId="4391" xr:uid="{00000000-0005-0000-0000-00002A110000}"/>
    <cellStyle name="Note 5 5 3 2 3 2" xfId="10818" xr:uid="{AB3E863F-8FBB-402C-B323-3EB9D7E73793}"/>
    <cellStyle name="Note 5 5 3 2 4" xfId="10815" xr:uid="{C367CECB-C712-4A88-B58D-B920DBA69074}"/>
    <cellStyle name="Note 5 5 3 3" xfId="4392" xr:uid="{00000000-0005-0000-0000-00002B110000}"/>
    <cellStyle name="Note 5 5 3 3 2" xfId="4393" xr:uid="{00000000-0005-0000-0000-00002C110000}"/>
    <cellStyle name="Note 5 5 3 3 2 2" xfId="10820" xr:uid="{634576E5-E8B8-451B-8C09-89B27CD9C01D}"/>
    <cellStyle name="Note 5 5 3 3 3" xfId="10819" xr:uid="{9D83A75D-E31D-4798-8D83-4FEA4181C418}"/>
    <cellStyle name="Note 5 5 3 4" xfId="4394" xr:uid="{00000000-0005-0000-0000-00002D110000}"/>
    <cellStyle name="Note 5 5 3 4 2" xfId="10821" xr:uid="{76C36AC7-F508-464B-8AE1-3E3D731F6457}"/>
    <cellStyle name="Note 5 5 3 5" xfId="10814" xr:uid="{AFFAB3DF-49AE-4D38-82C3-89F20C1986E4}"/>
    <cellStyle name="Note 5 5 4" xfId="4395" xr:uid="{00000000-0005-0000-0000-00002E110000}"/>
    <cellStyle name="Note 5 5 4 2" xfId="4396" xr:uid="{00000000-0005-0000-0000-00002F110000}"/>
    <cellStyle name="Note 5 5 4 2 2" xfId="4397" xr:uid="{00000000-0005-0000-0000-000030110000}"/>
    <cellStyle name="Note 5 5 4 2 2 2" xfId="10824" xr:uid="{2F7B230C-5240-43E1-94AA-B45191CE1D5B}"/>
    <cellStyle name="Note 5 5 4 2 3" xfId="10823" xr:uid="{F94DB9FF-7414-4C21-A971-EAE130B6A911}"/>
    <cellStyle name="Note 5 5 4 3" xfId="4398" xr:uid="{00000000-0005-0000-0000-000031110000}"/>
    <cellStyle name="Note 5 5 4 3 2" xfId="10825" xr:uid="{F4D92C34-093A-4734-9D78-9EE0B929C765}"/>
    <cellStyle name="Note 5 5 4 4" xfId="10822" xr:uid="{FCC49B8F-FFFE-4966-B574-0C11AE83C8B0}"/>
    <cellStyle name="Note 5 5 5" xfId="4399" xr:uid="{00000000-0005-0000-0000-000032110000}"/>
    <cellStyle name="Note 5 5 5 2" xfId="4400" xr:uid="{00000000-0005-0000-0000-000033110000}"/>
    <cellStyle name="Note 5 5 5 2 2" xfId="10827" xr:uid="{57574500-A9E2-4EC3-A596-BBD0E3B05F9C}"/>
    <cellStyle name="Note 5 5 5 3" xfId="10826" xr:uid="{49BB66CE-AFE4-4A4C-9627-538E68957DB1}"/>
    <cellStyle name="Note 5 5 6" xfId="4401" xr:uid="{00000000-0005-0000-0000-000034110000}"/>
    <cellStyle name="Note 5 5 6 2" xfId="10828" xr:uid="{548A86BC-1171-4E88-94BB-8E579D009137}"/>
    <cellStyle name="Note 5 5 7" xfId="10795" xr:uid="{09A8BECD-4A58-4077-A0BC-1B69AFD38C89}"/>
    <cellStyle name="Note 5 6" xfId="4402" xr:uid="{00000000-0005-0000-0000-000035110000}"/>
    <cellStyle name="Note 5 6 2" xfId="4403" xr:uid="{00000000-0005-0000-0000-000036110000}"/>
    <cellStyle name="Note 5 6 2 2" xfId="4404" xr:uid="{00000000-0005-0000-0000-000037110000}"/>
    <cellStyle name="Note 5 6 2 2 2" xfId="4405" xr:uid="{00000000-0005-0000-0000-000038110000}"/>
    <cellStyle name="Note 5 6 2 2 2 2" xfId="4406" xr:uid="{00000000-0005-0000-0000-000039110000}"/>
    <cellStyle name="Note 5 6 2 2 2 2 2" xfId="4407" xr:uid="{00000000-0005-0000-0000-00003A110000}"/>
    <cellStyle name="Note 5 6 2 2 2 2 2 2" xfId="10834" xr:uid="{5C3582A7-4DEF-4DFC-AEC4-654F5F9B4F1B}"/>
    <cellStyle name="Note 5 6 2 2 2 2 3" xfId="10833" xr:uid="{2C167619-C9D2-45A7-97A4-6BD07D456FE0}"/>
    <cellStyle name="Note 5 6 2 2 2 3" xfId="4408" xr:uid="{00000000-0005-0000-0000-00003B110000}"/>
    <cellStyle name="Note 5 6 2 2 2 3 2" xfId="10835" xr:uid="{CF4C97E4-9630-4EFD-A36B-3F69D6BA88A8}"/>
    <cellStyle name="Note 5 6 2 2 2 4" xfId="10832" xr:uid="{1DB0C272-625E-434D-A490-B86A03DE0A24}"/>
    <cellStyle name="Note 5 6 2 2 3" xfId="4409" xr:uid="{00000000-0005-0000-0000-00003C110000}"/>
    <cellStyle name="Note 5 6 2 2 3 2" xfId="4410" xr:uid="{00000000-0005-0000-0000-00003D110000}"/>
    <cellStyle name="Note 5 6 2 2 3 2 2" xfId="10837" xr:uid="{89692DAA-1295-4B65-9FF1-686D22F1E34F}"/>
    <cellStyle name="Note 5 6 2 2 3 3" xfId="10836" xr:uid="{DAA24385-D5EB-468D-8D6E-61B5512DD00F}"/>
    <cellStyle name="Note 5 6 2 2 4" xfId="4411" xr:uid="{00000000-0005-0000-0000-00003E110000}"/>
    <cellStyle name="Note 5 6 2 2 4 2" xfId="10838" xr:uid="{727A9E2A-5323-45E0-8A9C-5A57039F5D34}"/>
    <cellStyle name="Note 5 6 2 2 5" xfId="10831" xr:uid="{EE176593-1A78-4D52-95D0-51B842EBBDB7}"/>
    <cellStyle name="Note 5 6 2 3" xfId="4412" xr:uid="{00000000-0005-0000-0000-00003F110000}"/>
    <cellStyle name="Note 5 6 2 3 2" xfId="4413" xr:uid="{00000000-0005-0000-0000-000040110000}"/>
    <cellStyle name="Note 5 6 2 3 2 2" xfId="4414" xr:uid="{00000000-0005-0000-0000-000041110000}"/>
    <cellStyle name="Note 5 6 2 3 2 2 2" xfId="10841" xr:uid="{96E28311-3979-4060-8ADF-30C5911E2984}"/>
    <cellStyle name="Note 5 6 2 3 2 3" xfId="10840" xr:uid="{37F3BBB7-6F11-4FED-A5D3-BF4A3D982E59}"/>
    <cellStyle name="Note 5 6 2 3 3" xfId="4415" xr:uid="{00000000-0005-0000-0000-000042110000}"/>
    <cellStyle name="Note 5 6 2 3 3 2" xfId="10842" xr:uid="{16CE3851-B000-4E7D-ADB9-A9D70565B949}"/>
    <cellStyle name="Note 5 6 2 3 4" xfId="10839" xr:uid="{CC46FDA6-383E-4B1F-949E-6FB6572116EB}"/>
    <cellStyle name="Note 5 6 2 4" xfId="4416" xr:uid="{00000000-0005-0000-0000-000043110000}"/>
    <cellStyle name="Note 5 6 2 4 2" xfId="4417" xr:uid="{00000000-0005-0000-0000-000044110000}"/>
    <cellStyle name="Note 5 6 2 4 2 2" xfId="10844" xr:uid="{FCC7D166-3102-42E4-8F2D-45AD82A9AC40}"/>
    <cellStyle name="Note 5 6 2 4 3" xfId="10843" xr:uid="{2F11A55A-C3D5-4216-8C8B-48054259D9C1}"/>
    <cellStyle name="Note 5 6 2 5" xfId="4418" xr:uid="{00000000-0005-0000-0000-000045110000}"/>
    <cellStyle name="Note 5 6 2 5 2" xfId="4419" xr:uid="{00000000-0005-0000-0000-000046110000}"/>
    <cellStyle name="Note 5 6 2 5 2 2" xfId="10846" xr:uid="{F20E79D6-12CD-4AAE-8F0E-763D1D4BA210}"/>
    <cellStyle name="Note 5 6 2 5 3" xfId="10845" xr:uid="{71DEDF65-2D4C-46C7-B22A-409685FE57B5}"/>
    <cellStyle name="Note 5 6 2 6" xfId="4420" xr:uid="{00000000-0005-0000-0000-000047110000}"/>
    <cellStyle name="Note 5 6 2 6 2" xfId="10847" xr:uid="{5279BFC7-DA90-4FA8-BF40-9783CBD85BC4}"/>
    <cellStyle name="Note 5 6 2 7" xfId="10830" xr:uid="{014C52D0-0515-4C7A-8273-773211145125}"/>
    <cellStyle name="Note 5 6 3" xfId="4421" xr:uid="{00000000-0005-0000-0000-000048110000}"/>
    <cellStyle name="Note 5 6 3 2" xfId="4422" xr:uid="{00000000-0005-0000-0000-000049110000}"/>
    <cellStyle name="Note 5 6 3 2 2" xfId="4423" xr:uid="{00000000-0005-0000-0000-00004A110000}"/>
    <cellStyle name="Note 5 6 3 2 2 2" xfId="4424" xr:uid="{00000000-0005-0000-0000-00004B110000}"/>
    <cellStyle name="Note 5 6 3 2 2 2 2" xfId="10851" xr:uid="{03C11120-25EE-4265-B769-EC51FDE4D70F}"/>
    <cellStyle name="Note 5 6 3 2 2 3" xfId="10850" xr:uid="{BAF74B41-6829-4695-9F5A-BFB9E7B0293F}"/>
    <cellStyle name="Note 5 6 3 2 3" xfId="4425" xr:uid="{00000000-0005-0000-0000-00004C110000}"/>
    <cellStyle name="Note 5 6 3 2 3 2" xfId="10852" xr:uid="{4CD5F379-CAB1-4013-8FF6-EC923210F719}"/>
    <cellStyle name="Note 5 6 3 2 4" xfId="10849" xr:uid="{592F0FE1-8562-4CC3-BB72-E82270822F8E}"/>
    <cellStyle name="Note 5 6 3 3" xfId="4426" xr:uid="{00000000-0005-0000-0000-00004D110000}"/>
    <cellStyle name="Note 5 6 3 3 2" xfId="4427" xr:uid="{00000000-0005-0000-0000-00004E110000}"/>
    <cellStyle name="Note 5 6 3 3 2 2" xfId="10854" xr:uid="{D9A55315-74C4-45F6-9826-2EF93D3B696E}"/>
    <cellStyle name="Note 5 6 3 3 3" xfId="10853" xr:uid="{4E31E144-02CE-4E88-9C8A-00CB7EA95023}"/>
    <cellStyle name="Note 5 6 3 4" xfId="4428" xr:uid="{00000000-0005-0000-0000-00004F110000}"/>
    <cellStyle name="Note 5 6 3 4 2" xfId="10855" xr:uid="{87296458-6995-4764-9649-2F3EA3766283}"/>
    <cellStyle name="Note 5 6 3 5" xfId="10848" xr:uid="{2C552457-2BC5-4618-8660-D79B9F73E3A1}"/>
    <cellStyle name="Note 5 6 4" xfId="4429" xr:uid="{00000000-0005-0000-0000-000050110000}"/>
    <cellStyle name="Note 5 6 4 2" xfId="4430" xr:uid="{00000000-0005-0000-0000-000051110000}"/>
    <cellStyle name="Note 5 6 4 2 2" xfId="4431" xr:uid="{00000000-0005-0000-0000-000052110000}"/>
    <cellStyle name="Note 5 6 4 2 2 2" xfId="10858" xr:uid="{ACCA4A4A-669F-4AB0-8E13-AF0E7599B0B1}"/>
    <cellStyle name="Note 5 6 4 2 3" xfId="10857" xr:uid="{6CD4EC35-2D78-434F-BAFD-596AE8AD3787}"/>
    <cellStyle name="Note 5 6 4 3" xfId="4432" xr:uid="{00000000-0005-0000-0000-000053110000}"/>
    <cellStyle name="Note 5 6 4 3 2" xfId="10859" xr:uid="{401236AF-7A88-4CE8-ADDF-752DD6D129D0}"/>
    <cellStyle name="Note 5 6 4 4" xfId="10856" xr:uid="{422C161C-1BEE-4D58-9E04-4559983C6B76}"/>
    <cellStyle name="Note 5 6 5" xfId="4433" xr:uid="{00000000-0005-0000-0000-000054110000}"/>
    <cellStyle name="Note 5 6 5 2" xfId="4434" xr:uid="{00000000-0005-0000-0000-000055110000}"/>
    <cellStyle name="Note 5 6 5 2 2" xfId="10861" xr:uid="{EF4DB9ED-B5BC-4487-94EA-A554B59C8E6C}"/>
    <cellStyle name="Note 5 6 5 3" xfId="10860" xr:uid="{3A77B972-2D0E-4761-83B6-9356B81CF25C}"/>
    <cellStyle name="Note 5 6 6" xfId="4435" xr:uid="{00000000-0005-0000-0000-000056110000}"/>
    <cellStyle name="Note 5 6 6 2" xfId="10862" xr:uid="{008D341F-F02D-4645-A55F-2ACBC900D093}"/>
    <cellStyle name="Note 5 6 7" xfId="10829" xr:uid="{AF87689F-7BEA-46BD-B097-7E75CFF8F494}"/>
    <cellStyle name="Note 5 7" xfId="4436" xr:uid="{00000000-0005-0000-0000-000057110000}"/>
    <cellStyle name="Note 5 7 2" xfId="4437" xr:uid="{00000000-0005-0000-0000-000058110000}"/>
    <cellStyle name="Note 5 7 2 2" xfId="4438" xr:uid="{00000000-0005-0000-0000-000059110000}"/>
    <cellStyle name="Note 5 7 2 2 2" xfId="4439" xr:uid="{00000000-0005-0000-0000-00005A110000}"/>
    <cellStyle name="Note 5 7 2 2 2 2" xfId="4440" xr:uid="{00000000-0005-0000-0000-00005B110000}"/>
    <cellStyle name="Note 5 7 2 2 2 2 2" xfId="4441" xr:uid="{00000000-0005-0000-0000-00005C110000}"/>
    <cellStyle name="Note 5 7 2 2 2 2 2 2" xfId="10868" xr:uid="{1C121B58-EC22-4E10-BD7B-A2086096D78C}"/>
    <cellStyle name="Note 5 7 2 2 2 2 3" xfId="10867" xr:uid="{6316D5B2-B64B-4C6C-A0CD-28EB5F974423}"/>
    <cellStyle name="Note 5 7 2 2 2 3" xfId="4442" xr:uid="{00000000-0005-0000-0000-00005D110000}"/>
    <cellStyle name="Note 5 7 2 2 2 3 2" xfId="10869" xr:uid="{7FCC19DD-5459-4B09-A842-12B952DF87E1}"/>
    <cellStyle name="Note 5 7 2 2 2 4" xfId="10866" xr:uid="{1EA5278F-E9A5-4A29-A0CB-2C1EFE370264}"/>
    <cellStyle name="Note 5 7 2 2 3" xfId="4443" xr:uid="{00000000-0005-0000-0000-00005E110000}"/>
    <cellStyle name="Note 5 7 2 2 3 2" xfId="4444" xr:uid="{00000000-0005-0000-0000-00005F110000}"/>
    <cellStyle name="Note 5 7 2 2 3 2 2" xfId="10871" xr:uid="{A51BE767-19F1-4119-BCCE-003C21D94AA3}"/>
    <cellStyle name="Note 5 7 2 2 3 3" xfId="10870" xr:uid="{11423658-CD16-46D1-A522-0482CCDA4575}"/>
    <cellStyle name="Note 5 7 2 2 4" xfId="4445" xr:uid="{00000000-0005-0000-0000-000060110000}"/>
    <cellStyle name="Note 5 7 2 2 4 2" xfId="10872" xr:uid="{372EBCD9-6B3D-4E62-8950-855A67BAFCF3}"/>
    <cellStyle name="Note 5 7 2 2 5" xfId="10865" xr:uid="{74BC12E2-A37C-4B4F-8516-E91F6EB6C0DA}"/>
    <cellStyle name="Note 5 7 2 3" xfId="4446" xr:uid="{00000000-0005-0000-0000-000061110000}"/>
    <cellStyle name="Note 5 7 2 3 2" xfId="4447" xr:uid="{00000000-0005-0000-0000-000062110000}"/>
    <cellStyle name="Note 5 7 2 3 2 2" xfId="4448" xr:uid="{00000000-0005-0000-0000-000063110000}"/>
    <cellStyle name="Note 5 7 2 3 2 2 2" xfId="10875" xr:uid="{B3B00868-F805-461B-B4B0-7153CA96D968}"/>
    <cellStyle name="Note 5 7 2 3 2 3" xfId="10874" xr:uid="{5B7C3A29-AE6D-4927-BCF9-19D5D29A21A9}"/>
    <cellStyle name="Note 5 7 2 3 3" xfId="4449" xr:uid="{00000000-0005-0000-0000-000064110000}"/>
    <cellStyle name="Note 5 7 2 3 3 2" xfId="10876" xr:uid="{DC1ED47A-816F-4DA0-9E81-9F4D4D00BD14}"/>
    <cellStyle name="Note 5 7 2 3 4" xfId="10873" xr:uid="{995B4763-CC9C-4BCD-8FEC-52E33384EDCB}"/>
    <cellStyle name="Note 5 7 2 4" xfId="4450" xr:uid="{00000000-0005-0000-0000-000065110000}"/>
    <cellStyle name="Note 5 7 2 4 2" xfId="4451" xr:uid="{00000000-0005-0000-0000-000066110000}"/>
    <cellStyle name="Note 5 7 2 4 2 2" xfId="10878" xr:uid="{732E4377-C2FF-4F5F-BCD3-798690C7B903}"/>
    <cellStyle name="Note 5 7 2 4 3" xfId="10877" xr:uid="{8DD9F44A-A3E4-40A8-8057-7BFA2AA623FF}"/>
    <cellStyle name="Note 5 7 2 5" xfId="4452" xr:uid="{00000000-0005-0000-0000-000067110000}"/>
    <cellStyle name="Note 5 7 2 5 2" xfId="4453" xr:uid="{00000000-0005-0000-0000-000068110000}"/>
    <cellStyle name="Note 5 7 2 5 2 2" xfId="10880" xr:uid="{731FDAD1-F43E-4857-A38C-F1939830D9E7}"/>
    <cellStyle name="Note 5 7 2 5 3" xfId="10879" xr:uid="{DBFBFCAB-9E33-4ADE-9D12-66B5396F40B2}"/>
    <cellStyle name="Note 5 7 2 6" xfId="4454" xr:uid="{00000000-0005-0000-0000-000069110000}"/>
    <cellStyle name="Note 5 7 2 6 2" xfId="10881" xr:uid="{AB0677AC-6C75-4B10-9A20-6D9B63D7889A}"/>
    <cellStyle name="Note 5 7 2 7" xfId="10864" xr:uid="{071FCDE4-F667-48F6-82DE-2CF8E0A83EA4}"/>
    <cellStyle name="Note 5 7 3" xfId="4455" xr:uid="{00000000-0005-0000-0000-00006A110000}"/>
    <cellStyle name="Note 5 7 3 2" xfId="4456" xr:uid="{00000000-0005-0000-0000-00006B110000}"/>
    <cellStyle name="Note 5 7 3 2 2" xfId="4457" xr:uid="{00000000-0005-0000-0000-00006C110000}"/>
    <cellStyle name="Note 5 7 3 2 2 2" xfId="4458" xr:uid="{00000000-0005-0000-0000-00006D110000}"/>
    <cellStyle name="Note 5 7 3 2 2 2 2" xfId="10885" xr:uid="{DE03416F-C460-4677-96A6-CD5C96617BA7}"/>
    <cellStyle name="Note 5 7 3 2 2 3" xfId="10884" xr:uid="{111DE2EF-93E6-4708-BAF9-0168FC05E3C5}"/>
    <cellStyle name="Note 5 7 3 2 3" xfId="4459" xr:uid="{00000000-0005-0000-0000-00006E110000}"/>
    <cellStyle name="Note 5 7 3 2 3 2" xfId="10886" xr:uid="{F39DE67A-1634-4A51-994B-73C00A553BF3}"/>
    <cellStyle name="Note 5 7 3 2 4" xfId="10883" xr:uid="{AFC7496B-DA6C-4635-BC22-D57276660CFE}"/>
    <cellStyle name="Note 5 7 3 3" xfId="4460" xr:uid="{00000000-0005-0000-0000-00006F110000}"/>
    <cellStyle name="Note 5 7 3 3 2" xfId="4461" xr:uid="{00000000-0005-0000-0000-000070110000}"/>
    <cellStyle name="Note 5 7 3 3 2 2" xfId="10888" xr:uid="{65328A0E-4156-48A4-8193-B71D5FF3DD84}"/>
    <cellStyle name="Note 5 7 3 3 3" xfId="10887" xr:uid="{51904348-C2B1-452F-B735-3394DB2E30EF}"/>
    <cellStyle name="Note 5 7 3 4" xfId="4462" xr:uid="{00000000-0005-0000-0000-000071110000}"/>
    <cellStyle name="Note 5 7 3 4 2" xfId="10889" xr:uid="{AF9B07A7-5D59-4751-B331-F318B45DE7F9}"/>
    <cellStyle name="Note 5 7 3 5" xfId="10882" xr:uid="{1D9F7C03-3298-4460-B932-159705FA5FA3}"/>
    <cellStyle name="Note 5 7 4" xfId="4463" xr:uid="{00000000-0005-0000-0000-000072110000}"/>
    <cellStyle name="Note 5 7 4 2" xfId="4464" xr:uid="{00000000-0005-0000-0000-000073110000}"/>
    <cellStyle name="Note 5 7 4 2 2" xfId="4465" xr:uid="{00000000-0005-0000-0000-000074110000}"/>
    <cellStyle name="Note 5 7 4 2 2 2" xfId="10892" xr:uid="{D03DBDDF-1152-4CD8-813D-C438E2033254}"/>
    <cellStyle name="Note 5 7 4 2 3" xfId="10891" xr:uid="{A90BB467-6B97-47C3-9D1A-4836C138E283}"/>
    <cellStyle name="Note 5 7 4 3" xfId="4466" xr:uid="{00000000-0005-0000-0000-000075110000}"/>
    <cellStyle name="Note 5 7 4 3 2" xfId="10893" xr:uid="{6289CA8A-F745-416C-BE4C-E9B24D3DC363}"/>
    <cellStyle name="Note 5 7 4 4" xfId="10890" xr:uid="{542C8EA1-2E56-4C72-BE04-EBFB0D0FE049}"/>
    <cellStyle name="Note 5 7 5" xfId="4467" xr:uid="{00000000-0005-0000-0000-000076110000}"/>
    <cellStyle name="Note 5 7 5 2" xfId="4468" xr:uid="{00000000-0005-0000-0000-000077110000}"/>
    <cellStyle name="Note 5 7 5 2 2" xfId="10895" xr:uid="{8D6EE422-6346-461E-A120-58FF316C272F}"/>
    <cellStyle name="Note 5 7 5 3" xfId="10894" xr:uid="{A09711E7-BCF8-4BB7-99EE-3E64E26B4C24}"/>
    <cellStyle name="Note 5 7 6" xfId="4469" xr:uid="{00000000-0005-0000-0000-000078110000}"/>
    <cellStyle name="Note 5 7 6 2" xfId="10896" xr:uid="{E184C394-07B3-45F7-A328-68763079C039}"/>
    <cellStyle name="Note 5 7 7" xfId="10863" xr:uid="{515DE247-C77F-4B46-996A-818CDE4BF1D8}"/>
    <cellStyle name="Note 5 8" xfId="4470" xr:uid="{00000000-0005-0000-0000-000079110000}"/>
    <cellStyle name="Note 5 8 2" xfId="4471" xr:uid="{00000000-0005-0000-0000-00007A110000}"/>
    <cellStyle name="Note 5 8 2 2" xfId="4472" xr:uid="{00000000-0005-0000-0000-00007B110000}"/>
    <cellStyle name="Note 5 8 2 2 2" xfId="4473" xr:uid="{00000000-0005-0000-0000-00007C110000}"/>
    <cellStyle name="Note 5 8 2 2 2 2" xfId="4474" xr:uid="{00000000-0005-0000-0000-00007D110000}"/>
    <cellStyle name="Note 5 8 2 2 2 2 2" xfId="4475" xr:uid="{00000000-0005-0000-0000-00007E110000}"/>
    <cellStyle name="Note 5 8 2 2 2 2 2 2" xfId="10902" xr:uid="{D5FE8CC8-4895-4800-BB3F-D74545C7F8CF}"/>
    <cellStyle name="Note 5 8 2 2 2 2 3" xfId="10901" xr:uid="{D4F370D5-A16E-4C44-BFD7-A2523E6D77C4}"/>
    <cellStyle name="Note 5 8 2 2 2 3" xfId="4476" xr:uid="{00000000-0005-0000-0000-00007F110000}"/>
    <cellStyle name="Note 5 8 2 2 2 3 2" xfId="10903" xr:uid="{8EBC6764-4FDA-4557-BFD1-A965D0465376}"/>
    <cellStyle name="Note 5 8 2 2 2 4" xfId="10900" xr:uid="{50A69912-E13B-4D10-90C3-9E16D314BB72}"/>
    <cellStyle name="Note 5 8 2 2 3" xfId="4477" xr:uid="{00000000-0005-0000-0000-000080110000}"/>
    <cellStyle name="Note 5 8 2 2 3 2" xfId="4478" xr:uid="{00000000-0005-0000-0000-000081110000}"/>
    <cellStyle name="Note 5 8 2 2 3 2 2" xfId="10905" xr:uid="{C1147D9C-F3F6-4027-8358-F44DF59AB76F}"/>
    <cellStyle name="Note 5 8 2 2 3 3" xfId="10904" xr:uid="{ED7A5279-F99F-4218-8184-7DF4BE49511C}"/>
    <cellStyle name="Note 5 8 2 2 4" xfId="4479" xr:uid="{00000000-0005-0000-0000-000082110000}"/>
    <cellStyle name="Note 5 8 2 2 4 2" xfId="10906" xr:uid="{2D4CF1B7-EE07-4CB6-B41A-50E029054E12}"/>
    <cellStyle name="Note 5 8 2 2 5" xfId="10899" xr:uid="{A7500139-5BF3-4FC4-98F8-509F382C3B97}"/>
    <cellStyle name="Note 5 8 2 3" xfId="4480" xr:uid="{00000000-0005-0000-0000-000083110000}"/>
    <cellStyle name="Note 5 8 2 3 2" xfId="4481" xr:uid="{00000000-0005-0000-0000-000084110000}"/>
    <cellStyle name="Note 5 8 2 3 2 2" xfId="4482" xr:uid="{00000000-0005-0000-0000-000085110000}"/>
    <cellStyle name="Note 5 8 2 3 2 2 2" xfId="10909" xr:uid="{1C0F05A3-6CF2-403C-B9B0-7CB492F7BC84}"/>
    <cellStyle name="Note 5 8 2 3 2 3" xfId="10908" xr:uid="{31D80932-3FB1-4924-AB45-85DF40114936}"/>
    <cellStyle name="Note 5 8 2 3 3" xfId="4483" xr:uid="{00000000-0005-0000-0000-000086110000}"/>
    <cellStyle name="Note 5 8 2 3 3 2" xfId="10910" xr:uid="{E34795A7-C244-48A4-AF2B-A4C6190EB5EA}"/>
    <cellStyle name="Note 5 8 2 3 4" xfId="10907" xr:uid="{945BE278-B8B4-4E34-9F2F-21171F301567}"/>
    <cellStyle name="Note 5 8 2 4" xfId="4484" xr:uid="{00000000-0005-0000-0000-000087110000}"/>
    <cellStyle name="Note 5 8 2 4 2" xfId="4485" xr:uid="{00000000-0005-0000-0000-000088110000}"/>
    <cellStyle name="Note 5 8 2 4 2 2" xfId="10912" xr:uid="{A8BF5602-0D9D-4B5A-B4C6-D61BD4B3FB2E}"/>
    <cellStyle name="Note 5 8 2 4 3" xfId="10911" xr:uid="{334B52C3-0980-47A6-AE41-7F6B6C012D36}"/>
    <cellStyle name="Note 5 8 2 5" xfId="4486" xr:uid="{00000000-0005-0000-0000-000089110000}"/>
    <cellStyle name="Note 5 8 2 5 2" xfId="4487" xr:uid="{00000000-0005-0000-0000-00008A110000}"/>
    <cellStyle name="Note 5 8 2 5 2 2" xfId="10914" xr:uid="{03BB2AB6-B585-4EEE-AAF8-C2F6BB1494AD}"/>
    <cellStyle name="Note 5 8 2 5 3" xfId="10913" xr:uid="{8FA012EF-9D37-40E2-8B17-BCD76057F78D}"/>
    <cellStyle name="Note 5 8 2 6" xfId="4488" xr:uid="{00000000-0005-0000-0000-00008B110000}"/>
    <cellStyle name="Note 5 8 2 6 2" xfId="10915" xr:uid="{3D2968E5-8230-456E-81FC-BF218349D45F}"/>
    <cellStyle name="Note 5 8 2 7" xfId="10898" xr:uid="{309564C1-D592-4AD3-AC9E-0806A88AB895}"/>
    <cellStyle name="Note 5 8 3" xfId="4489" xr:uid="{00000000-0005-0000-0000-00008C110000}"/>
    <cellStyle name="Note 5 8 3 2" xfId="4490" xr:uid="{00000000-0005-0000-0000-00008D110000}"/>
    <cellStyle name="Note 5 8 3 2 2" xfId="4491" xr:uid="{00000000-0005-0000-0000-00008E110000}"/>
    <cellStyle name="Note 5 8 3 2 2 2" xfId="4492" xr:uid="{00000000-0005-0000-0000-00008F110000}"/>
    <cellStyle name="Note 5 8 3 2 2 2 2" xfId="10919" xr:uid="{82CE7C6A-2575-416C-8DD8-C352613FD2C6}"/>
    <cellStyle name="Note 5 8 3 2 2 3" xfId="10918" xr:uid="{C6D45209-3D4B-47F6-A2FC-1FAE78D68081}"/>
    <cellStyle name="Note 5 8 3 2 3" xfId="4493" xr:uid="{00000000-0005-0000-0000-000090110000}"/>
    <cellStyle name="Note 5 8 3 2 3 2" xfId="10920" xr:uid="{73B82321-38BC-44E8-BDA6-CCF680B04DC7}"/>
    <cellStyle name="Note 5 8 3 2 4" xfId="10917" xr:uid="{BB710502-0F20-4BE9-9354-97015437C043}"/>
    <cellStyle name="Note 5 8 3 3" xfId="4494" xr:uid="{00000000-0005-0000-0000-000091110000}"/>
    <cellStyle name="Note 5 8 3 3 2" xfId="4495" xr:uid="{00000000-0005-0000-0000-000092110000}"/>
    <cellStyle name="Note 5 8 3 3 2 2" xfId="10922" xr:uid="{63A268F1-48D8-4FF5-8967-E205FDFF5B73}"/>
    <cellStyle name="Note 5 8 3 3 3" xfId="10921" xr:uid="{E0481355-A86B-4C21-B3DC-24478369B34C}"/>
    <cellStyle name="Note 5 8 3 4" xfId="4496" xr:uid="{00000000-0005-0000-0000-000093110000}"/>
    <cellStyle name="Note 5 8 3 4 2" xfId="10923" xr:uid="{C12B674C-03CF-4099-9440-1D76891B7062}"/>
    <cellStyle name="Note 5 8 3 5" xfId="10916" xr:uid="{28F75553-4523-4FC6-9963-24A296A102A6}"/>
    <cellStyle name="Note 5 8 4" xfId="4497" xr:uid="{00000000-0005-0000-0000-000094110000}"/>
    <cellStyle name="Note 5 8 4 2" xfId="4498" xr:uid="{00000000-0005-0000-0000-000095110000}"/>
    <cellStyle name="Note 5 8 4 2 2" xfId="4499" xr:uid="{00000000-0005-0000-0000-000096110000}"/>
    <cellStyle name="Note 5 8 4 2 2 2" xfId="10926" xr:uid="{8F2BDD47-A346-45FA-A76D-FA1C7AB1EC82}"/>
    <cellStyle name="Note 5 8 4 2 3" xfId="10925" xr:uid="{73C783CE-AA72-400C-BBEB-E92759203C6C}"/>
    <cellStyle name="Note 5 8 4 3" xfId="4500" xr:uid="{00000000-0005-0000-0000-000097110000}"/>
    <cellStyle name="Note 5 8 4 3 2" xfId="10927" xr:uid="{CFEC66E2-F0CF-453B-AFBC-F16AC4AFA828}"/>
    <cellStyle name="Note 5 8 4 4" xfId="10924" xr:uid="{6E7D1217-C979-487E-9042-F513A639136F}"/>
    <cellStyle name="Note 5 8 5" xfId="4501" xr:uid="{00000000-0005-0000-0000-000098110000}"/>
    <cellStyle name="Note 5 8 5 2" xfId="4502" xr:uid="{00000000-0005-0000-0000-000099110000}"/>
    <cellStyle name="Note 5 8 5 2 2" xfId="10929" xr:uid="{4838892C-C2A8-4757-B316-BC8F490136F5}"/>
    <cellStyle name="Note 5 8 5 3" xfId="10928" xr:uid="{C62FE61A-F4D4-46AC-8B71-803D5A8B51E7}"/>
    <cellStyle name="Note 5 8 6" xfId="4503" xr:uid="{00000000-0005-0000-0000-00009A110000}"/>
    <cellStyle name="Note 5 8 6 2" xfId="10930" xr:uid="{81B05339-4B21-4821-BD03-9C6BA95AFB64}"/>
    <cellStyle name="Note 5 8 7" xfId="10897" xr:uid="{7CA98273-6C0D-42BC-BBA1-0BDC47388C74}"/>
    <cellStyle name="Note 6 2" xfId="4504" xr:uid="{00000000-0005-0000-0000-00009B110000}"/>
    <cellStyle name="Note 6 2 2" xfId="4505" xr:uid="{00000000-0005-0000-0000-00009C110000}"/>
    <cellStyle name="Note 6 2 2 2" xfId="4506" xr:uid="{00000000-0005-0000-0000-00009D110000}"/>
    <cellStyle name="Note 6 2 2 2 2" xfId="4507" xr:uid="{00000000-0005-0000-0000-00009E110000}"/>
    <cellStyle name="Note 6 2 2 2 2 2" xfId="4508" xr:uid="{00000000-0005-0000-0000-00009F110000}"/>
    <cellStyle name="Note 6 2 2 2 2 2 2" xfId="4509" xr:uid="{00000000-0005-0000-0000-0000A0110000}"/>
    <cellStyle name="Note 6 2 2 2 2 2 2 2" xfId="10936" xr:uid="{A784BE26-A1B5-483B-9EB8-00D1BE69C4C4}"/>
    <cellStyle name="Note 6 2 2 2 2 2 3" xfId="10935" xr:uid="{61DC3FEE-4365-4E2A-ADDF-12D35297AE96}"/>
    <cellStyle name="Note 6 2 2 2 2 3" xfId="4510" xr:uid="{00000000-0005-0000-0000-0000A1110000}"/>
    <cellStyle name="Note 6 2 2 2 2 3 2" xfId="10937" xr:uid="{D4CBB402-5FF2-4249-BA97-72DF279652EC}"/>
    <cellStyle name="Note 6 2 2 2 2 4" xfId="10934" xr:uid="{DEC22C56-0148-4E49-9612-7533299CD1DA}"/>
    <cellStyle name="Note 6 2 2 2 3" xfId="4511" xr:uid="{00000000-0005-0000-0000-0000A2110000}"/>
    <cellStyle name="Note 6 2 2 2 3 2" xfId="4512" xr:uid="{00000000-0005-0000-0000-0000A3110000}"/>
    <cellStyle name="Note 6 2 2 2 3 2 2" xfId="10939" xr:uid="{B35943A1-C34C-4C80-A133-90CB5F2ADBE2}"/>
    <cellStyle name="Note 6 2 2 2 3 3" xfId="10938" xr:uid="{9F5FD653-E25A-492A-99B6-73AA6DBBAFC1}"/>
    <cellStyle name="Note 6 2 2 2 4" xfId="4513" xr:uid="{00000000-0005-0000-0000-0000A4110000}"/>
    <cellStyle name="Note 6 2 2 2 4 2" xfId="10940" xr:uid="{1FD3C2AF-C25C-44E0-99B0-686E6A394569}"/>
    <cellStyle name="Note 6 2 2 2 5" xfId="10933" xr:uid="{C5249073-8585-4772-A1D5-84E13F2E7491}"/>
    <cellStyle name="Note 6 2 2 3" xfId="4514" xr:uid="{00000000-0005-0000-0000-0000A5110000}"/>
    <cellStyle name="Note 6 2 2 3 2" xfId="4515" xr:uid="{00000000-0005-0000-0000-0000A6110000}"/>
    <cellStyle name="Note 6 2 2 3 2 2" xfId="4516" xr:uid="{00000000-0005-0000-0000-0000A7110000}"/>
    <cellStyle name="Note 6 2 2 3 2 2 2" xfId="10943" xr:uid="{2520F83F-B6C6-4853-B92D-ABD574D168F8}"/>
    <cellStyle name="Note 6 2 2 3 2 3" xfId="10942" xr:uid="{79971DFB-E0EF-46FC-AA5B-1F9F5FD08584}"/>
    <cellStyle name="Note 6 2 2 3 3" xfId="4517" xr:uid="{00000000-0005-0000-0000-0000A8110000}"/>
    <cellStyle name="Note 6 2 2 3 3 2" xfId="10944" xr:uid="{19167DDE-5A80-40C0-9870-CD5FF25AFC3E}"/>
    <cellStyle name="Note 6 2 2 3 4" xfId="10941" xr:uid="{D32AC576-F2FD-44BC-B527-8EBCB840006B}"/>
    <cellStyle name="Note 6 2 2 4" xfId="4518" xr:uid="{00000000-0005-0000-0000-0000A9110000}"/>
    <cellStyle name="Note 6 2 2 4 2" xfId="4519" xr:uid="{00000000-0005-0000-0000-0000AA110000}"/>
    <cellStyle name="Note 6 2 2 4 2 2" xfId="10946" xr:uid="{040AC0AE-6D24-415B-A087-44F5CBB16C4F}"/>
    <cellStyle name="Note 6 2 2 4 3" xfId="10945" xr:uid="{F8EC9058-5286-4995-9716-FEFE88C80F45}"/>
    <cellStyle name="Note 6 2 2 5" xfId="4520" xr:uid="{00000000-0005-0000-0000-0000AB110000}"/>
    <cellStyle name="Note 6 2 2 5 2" xfId="4521" xr:uid="{00000000-0005-0000-0000-0000AC110000}"/>
    <cellStyle name="Note 6 2 2 5 2 2" xfId="10948" xr:uid="{18F5BEA1-1E1B-4970-BC83-BD3737452ADD}"/>
    <cellStyle name="Note 6 2 2 5 3" xfId="10947" xr:uid="{EDC9DC92-C6E5-4237-B0EE-4FCAAE5AF9F4}"/>
    <cellStyle name="Note 6 2 2 6" xfId="4522" xr:uid="{00000000-0005-0000-0000-0000AD110000}"/>
    <cellStyle name="Note 6 2 2 6 2" xfId="10949" xr:uid="{F98B5B80-8AD9-4DF5-8235-38C24AAD0A3C}"/>
    <cellStyle name="Note 6 2 2 7" xfId="10932" xr:uid="{8D22F8F0-0DEB-4363-9660-40D1D050919E}"/>
    <cellStyle name="Note 6 2 3" xfId="4523" xr:uid="{00000000-0005-0000-0000-0000AE110000}"/>
    <cellStyle name="Note 6 2 3 2" xfId="4524" xr:uid="{00000000-0005-0000-0000-0000AF110000}"/>
    <cellStyle name="Note 6 2 3 2 2" xfId="4525" xr:uid="{00000000-0005-0000-0000-0000B0110000}"/>
    <cellStyle name="Note 6 2 3 2 2 2" xfId="4526" xr:uid="{00000000-0005-0000-0000-0000B1110000}"/>
    <cellStyle name="Note 6 2 3 2 2 2 2" xfId="10953" xr:uid="{32B2851E-FBAE-4B0C-AF82-15A2A6210C50}"/>
    <cellStyle name="Note 6 2 3 2 2 3" xfId="10952" xr:uid="{268DA4ED-3F05-4C0C-A7A7-BFC856C40EB7}"/>
    <cellStyle name="Note 6 2 3 2 3" xfId="4527" xr:uid="{00000000-0005-0000-0000-0000B2110000}"/>
    <cellStyle name="Note 6 2 3 2 3 2" xfId="10954" xr:uid="{F3EF9C66-EEC9-48FF-9C34-AD19A6CFB113}"/>
    <cellStyle name="Note 6 2 3 2 4" xfId="10951" xr:uid="{E1F27D68-A45B-4037-ACDA-FCD81415AD5F}"/>
    <cellStyle name="Note 6 2 3 3" xfId="4528" xr:uid="{00000000-0005-0000-0000-0000B3110000}"/>
    <cellStyle name="Note 6 2 3 3 2" xfId="4529" xr:uid="{00000000-0005-0000-0000-0000B4110000}"/>
    <cellStyle name="Note 6 2 3 3 2 2" xfId="10956" xr:uid="{5323ADBD-15E5-468A-B8BF-564B299F58D0}"/>
    <cellStyle name="Note 6 2 3 3 3" xfId="10955" xr:uid="{9022EC7E-EE7E-4994-9759-D13C1DC2C8B8}"/>
    <cellStyle name="Note 6 2 3 4" xfId="4530" xr:uid="{00000000-0005-0000-0000-0000B5110000}"/>
    <cellStyle name="Note 6 2 3 4 2" xfId="10957" xr:uid="{30F0FD6F-47B0-4713-A3CA-E30A1E6A4E67}"/>
    <cellStyle name="Note 6 2 3 5" xfId="10950" xr:uid="{F84266E0-F3CF-402B-9812-C4FBB0248C83}"/>
    <cellStyle name="Note 6 2 4" xfId="4531" xr:uid="{00000000-0005-0000-0000-0000B6110000}"/>
    <cellStyle name="Note 6 2 4 2" xfId="4532" xr:uid="{00000000-0005-0000-0000-0000B7110000}"/>
    <cellStyle name="Note 6 2 4 2 2" xfId="4533" xr:uid="{00000000-0005-0000-0000-0000B8110000}"/>
    <cellStyle name="Note 6 2 4 2 2 2" xfId="10960" xr:uid="{F723B9D8-20CF-433D-A4E8-2BF58457D30B}"/>
    <cellStyle name="Note 6 2 4 2 3" xfId="10959" xr:uid="{405E673A-7EC2-4730-9300-348B7BED34E7}"/>
    <cellStyle name="Note 6 2 4 3" xfId="4534" xr:uid="{00000000-0005-0000-0000-0000B9110000}"/>
    <cellStyle name="Note 6 2 4 3 2" xfId="10961" xr:uid="{410463E6-FAF9-4F26-A714-0B00DC7118A4}"/>
    <cellStyle name="Note 6 2 4 4" xfId="10958" xr:uid="{65D355E9-E7E4-462C-8BE5-CCC49C88CF52}"/>
    <cellStyle name="Note 6 2 5" xfId="4535" xr:uid="{00000000-0005-0000-0000-0000BA110000}"/>
    <cellStyle name="Note 6 2 5 2" xfId="4536" xr:uid="{00000000-0005-0000-0000-0000BB110000}"/>
    <cellStyle name="Note 6 2 5 2 2" xfId="10963" xr:uid="{1C0EC058-B266-4E25-8524-8394910BDE8F}"/>
    <cellStyle name="Note 6 2 5 3" xfId="10962" xr:uid="{98195382-BCA7-4A8B-9E74-387B4A92C3C8}"/>
    <cellStyle name="Note 6 2 6" xfId="4537" xr:uid="{00000000-0005-0000-0000-0000BC110000}"/>
    <cellStyle name="Note 6 2 6 2" xfId="10964" xr:uid="{B5A947CB-08E9-451D-A9E5-8C2DA9EBE09B}"/>
    <cellStyle name="Note 6 2 7" xfId="10931" xr:uid="{48F743D5-1C21-46DF-891C-D061E321C55D}"/>
    <cellStyle name="Note 6 3" xfId="4538" xr:uid="{00000000-0005-0000-0000-0000BD110000}"/>
    <cellStyle name="Note 6 3 2" xfId="4539" xr:uid="{00000000-0005-0000-0000-0000BE110000}"/>
    <cellStyle name="Note 6 3 2 2" xfId="4540" xr:uid="{00000000-0005-0000-0000-0000BF110000}"/>
    <cellStyle name="Note 6 3 2 2 2" xfId="4541" xr:uid="{00000000-0005-0000-0000-0000C0110000}"/>
    <cellStyle name="Note 6 3 2 2 2 2" xfId="4542" xr:uid="{00000000-0005-0000-0000-0000C1110000}"/>
    <cellStyle name="Note 6 3 2 2 2 2 2" xfId="4543" xr:uid="{00000000-0005-0000-0000-0000C2110000}"/>
    <cellStyle name="Note 6 3 2 2 2 2 2 2" xfId="10970" xr:uid="{3AF4773E-97EA-48EE-B5B8-1915D4C51A10}"/>
    <cellStyle name="Note 6 3 2 2 2 2 3" xfId="10969" xr:uid="{D1C14B8A-4ECF-47A7-B881-27792A9403A0}"/>
    <cellStyle name="Note 6 3 2 2 2 3" xfId="4544" xr:uid="{00000000-0005-0000-0000-0000C3110000}"/>
    <cellStyle name="Note 6 3 2 2 2 3 2" xfId="10971" xr:uid="{C1EB6E77-6607-4C67-B3D7-18C11B067FEA}"/>
    <cellStyle name="Note 6 3 2 2 2 4" xfId="10968" xr:uid="{48F3F101-091F-48DA-9623-A18452A441A3}"/>
    <cellStyle name="Note 6 3 2 2 3" xfId="4545" xr:uid="{00000000-0005-0000-0000-0000C4110000}"/>
    <cellStyle name="Note 6 3 2 2 3 2" xfId="4546" xr:uid="{00000000-0005-0000-0000-0000C5110000}"/>
    <cellStyle name="Note 6 3 2 2 3 2 2" xfId="10973" xr:uid="{4F0B8A06-EE5E-4CF0-8002-18A3352E71BB}"/>
    <cellStyle name="Note 6 3 2 2 3 3" xfId="10972" xr:uid="{F3741506-DD1D-4855-8D04-848F66D1CEA6}"/>
    <cellStyle name="Note 6 3 2 2 4" xfId="4547" xr:uid="{00000000-0005-0000-0000-0000C6110000}"/>
    <cellStyle name="Note 6 3 2 2 4 2" xfId="10974" xr:uid="{F44C6642-8446-49C0-8C25-B91169F5AFD3}"/>
    <cellStyle name="Note 6 3 2 2 5" xfId="10967" xr:uid="{042F3E2B-34AA-434F-8180-EFBE0D879F73}"/>
    <cellStyle name="Note 6 3 2 3" xfId="4548" xr:uid="{00000000-0005-0000-0000-0000C7110000}"/>
    <cellStyle name="Note 6 3 2 3 2" xfId="4549" xr:uid="{00000000-0005-0000-0000-0000C8110000}"/>
    <cellStyle name="Note 6 3 2 3 2 2" xfId="4550" xr:uid="{00000000-0005-0000-0000-0000C9110000}"/>
    <cellStyle name="Note 6 3 2 3 2 2 2" xfId="10977" xr:uid="{7C282FB5-4AC3-4701-A912-75A7F616AD47}"/>
    <cellStyle name="Note 6 3 2 3 2 3" xfId="10976" xr:uid="{5F3C7A3D-9D65-464E-85B3-2B470E65712E}"/>
    <cellStyle name="Note 6 3 2 3 3" xfId="4551" xr:uid="{00000000-0005-0000-0000-0000CA110000}"/>
    <cellStyle name="Note 6 3 2 3 3 2" xfId="10978" xr:uid="{C1269521-8F43-4A09-9F84-FDFF4A542500}"/>
    <cellStyle name="Note 6 3 2 3 4" xfId="10975" xr:uid="{8DDBE2A3-E0ED-45DC-8E86-5ADA9A54EFC4}"/>
    <cellStyle name="Note 6 3 2 4" xfId="4552" xr:uid="{00000000-0005-0000-0000-0000CB110000}"/>
    <cellStyle name="Note 6 3 2 4 2" xfId="4553" xr:uid="{00000000-0005-0000-0000-0000CC110000}"/>
    <cellStyle name="Note 6 3 2 4 2 2" xfId="10980" xr:uid="{0722C5CB-EB54-4966-8884-CCD08A99CE06}"/>
    <cellStyle name="Note 6 3 2 4 3" xfId="10979" xr:uid="{702CD5E3-1DF2-4921-88E8-52C88D9AA409}"/>
    <cellStyle name="Note 6 3 2 5" xfId="4554" xr:uid="{00000000-0005-0000-0000-0000CD110000}"/>
    <cellStyle name="Note 6 3 2 5 2" xfId="4555" xr:uid="{00000000-0005-0000-0000-0000CE110000}"/>
    <cellStyle name="Note 6 3 2 5 2 2" xfId="10982" xr:uid="{70352C67-E2CA-477A-B6CD-9132C79CD469}"/>
    <cellStyle name="Note 6 3 2 5 3" xfId="10981" xr:uid="{0932FA0C-7DDD-4C4A-9C8E-5D91721ECB45}"/>
    <cellStyle name="Note 6 3 2 6" xfId="4556" xr:uid="{00000000-0005-0000-0000-0000CF110000}"/>
    <cellStyle name="Note 6 3 2 6 2" xfId="10983" xr:uid="{B561F7B1-332E-416E-9B0B-141F79E713DC}"/>
    <cellStyle name="Note 6 3 2 7" xfId="10966" xr:uid="{26376844-BBA3-4CC8-83BA-B78481C2DE14}"/>
    <cellStyle name="Note 6 3 3" xfId="4557" xr:uid="{00000000-0005-0000-0000-0000D0110000}"/>
    <cellStyle name="Note 6 3 3 2" xfId="4558" xr:uid="{00000000-0005-0000-0000-0000D1110000}"/>
    <cellStyle name="Note 6 3 3 2 2" xfId="4559" xr:uid="{00000000-0005-0000-0000-0000D2110000}"/>
    <cellStyle name="Note 6 3 3 2 2 2" xfId="4560" xr:uid="{00000000-0005-0000-0000-0000D3110000}"/>
    <cellStyle name="Note 6 3 3 2 2 2 2" xfId="10987" xr:uid="{70569423-07F4-49FB-92F1-0C253AEA60EF}"/>
    <cellStyle name="Note 6 3 3 2 2 3" xfId="10986" xr:uid="{A70BC2F0-1B67-4AD8-A461-1BEEA23B3D8B}"/>
    <cellStyle name="Note 6 3 3 2 3" xfId="4561" xr:uid="{00000000-0005-0000-0000-0000D4110000}"/>
    <cellStyle name="Note 6 3 3 2 3 2" xfId="10988" xr:uid="{2B846B9D-DC04-4B18-B4D6-BB275F47F005}"/>
    <cellStyle name="Note 6 3 3 2 4" xfId="10985" xr:uid="{0448B133-980E-431B-BF81-DFCC6E2EF4F5}"/>
    <cellStyle name="Note 6 3 3 3" xfId="4562" xr:uid="{00000000-0005-0000-0000-0000D5110000}"/>
    <cellStyle name="Note 6 3 3 3 2" xfId="4563" xr:uid="{00000000-0005-0000-0000-0000D6110000}"/>
    <cellStyle name="Note 6 3 3 3 2 2" xfId="10990" xr:uid="{CF090727-9BFA-468D-91F0-4CCDA36EE7FB}"/>
    <cellStyle name="Note 6 3 3 3 3" xfId="10989" xr:uid="{AD29754E-AEC7-4AAD-A7DA-44330E96A7A2}"/>
    <cellStyle name="Note 6 3 3 4" xfId="4564" xr:uid="{00000000-0005-0000-0000-0000D7110000}"/>
    <cellStyle name="Note 6 3 3 4 2" xfId="10991" xr:uid="{E1341BDF-176B-4ED5-8A8F-5CE7D7F5B44E}"/>
    <cellStyle name="Note 6 3 3 5" xfId="10984" xr:uid="{AABD81A8-28F7-4B60-94C9-6CF4CEAB146B}"/>
    <cellStyle name="Note 6 3 4" xfId="4565" xr:uid="{00000000-0005-0000-0000-0000D8110000}"/>
    <cellStyle name="Note 6 3 4 2" xfId="4566" xr:uid="{00000000-0005-0000-0000-0000D9110000}"/>
    <cellStyle name="Note 6 3 4 2 2" xfId="4567" xr:uid="{00000000-0005-0000-0000-0000DA110000}"/>
    <cellStyle name="Note 6 3 4 2 2 2" xfId="10994" xr:uid="{A42FBE24-3382-4269-98A8-D1F3E90A47F5}"/>
    <cellStyle name="Note 6 3 4 2 3" xfId="10993" xr:uid="{BCCBAECC-9AD2-4192-A3CD-53F1B1F84B81}"/>
    <cellStyle name="Note 6 3 4 3" xfId="4568" xr:uid="{00000000-0005-0000-0000-0000DB110000}"/>
    <cellStyle name="Note 6 3 4 3 2" xfId="10995" xr:uid="{96C5FBCE-1B18-4FA8-8DD9-27988854332B}"/>
    <cellStyle name="Note 6 3 4 4" xfId="10992" xr:uid="{3013FF50-3C78-47E1-9D25-B37C61BF4773}"/>
    <cellStyle name="Note 6 3 5" xfId="4569" xr:uid="{00000000-0005-0000-0000-0000DC110000}"/>
    <cellStyle name="Note 6 3 5 2" xfId="4570" xr:uid="{00000000-0005-0000-0000-0000DD110000}"/>
    <cellStyle name="Note 6 3 5 2 2" xfId="10997" xr:uid="{14BC3B34-2E11-47FF-B661-53F271FA04B7}"/>
    <cellStyle name="Note 6 3 5 3" xfId="10996" xr:uid="{C0EDB2C1-4B1A-4B3E-995F-8B948EAB398D}"/>
    <cellStyle name="Note 6 3 6" xfId="4571" xr:uid="{00000000-0005-0000-0000-0000DE110000}"/>
    <cellStyle name="Note 6 3 6 2" xfId="10998" xr:uid="{AA8ED3E2-BA99-48FC-92FE-19C178D155AB}"/>
    <cellStyle name="Note 6 3 7" xfId="10965" xr:uid="{5C9BF835-7273-4F61-8E30-DCC8F3082B16}"/>
    <cellStyle name="Note 6 4" xfId="4572" xr:uid="{00000000-0005-0000-0000-0000DF110000}"/>
    <cellStyle name="Note 6 4 2" xfId="4573" xr:uid="{00000000-0005-0000-0000-0000E0110000}"/>
    <cellStyle name="Note 6 4 2 2" xfId="4574" xr:uid="{00000000-0005-0000-0000-0000E1110000}"/>
    <cellStyle name="Note 6 4 2 2 2" xfId="4575" xr:uid="{00000000-0005-0000-0000-0000E2110000}"/>
    <cellStyle name="Note 6 4 2 2 2 2" xfId="4576" xr:uid="{00000000-0005-0000-0000-0000E3110000}"/>
    <cellStyle name="Note 6 4 2 2 2 2 2" xfId="4577" xr:uid="{00000000-0005-0000-0000-0000E4110000}"/>
    <cellStyle name="Note 6 4 2 2 2 2 2 2" xfId="11004" xr:uid="{EBA50CC5-FF4B-4546-867F-55453DCA6018}"/>
    <cellStyle name="Note 6 4 2 2 2 2 3" xfId="11003" xr:uid="{B054400B-9AF7-4435-BDFB-85330DC61E62}"/>
    <cellStyle name="Note 6 4 2 2 2 3" xfId="4578" xr:uid="{00000000-0005-0000-0000-0000E5110000}"/>
    <cellStyle name="Note 6 4 2 2 2 3 2" xfId="11005" xr:uid="{7FDE60B9-3800-4864-B3DD-E6B1D7A959C2}"/>
    <cellStyle name="Note 6 4 2 2 2 4" xfId="11002" xr:uid="{4AD5375E-3EBA-4FE1-AC8C-CA89531ED6EF}"/>
    <cellStyle name="Note 6 4 2 2 3" xfId="4579" xr:uid="{00000000-0005-0000-0000-0000E6110000}"/>
    <cellStyle name="Note 6 4 2 2 3 2" xfId="4580" xr:uid="{00000000-0005-0000-0000-0000E7110000}"/>
    <cellStyle name="Note 6 4 2 2 3 2 2" xfId="11007" xr:uid="{10D06B29-310A-475A-8392-2E9F218C0212}"/>
    <cellStyle name="Note 6 4 2 2 3 3" xfId="11006" xr:uid="{5ED62C92-80B8-43F6-93D0-7243EE9425C7}"/>
    <cellStyle name="Note 6 4 2 2 4" xfId="4581" xr:uid="{00000000-0005-0000-0000-0000E8110000}"/>
    <cellStyle name="Note 6 4 2 2 4 2" xfId="11008" xr:uid="{AF76AD92-539C-4645-B7FC-F97596226F56}"/>
    <cellStyle name="Note 6 4 2 2 5" xfId="11001" xr:uid="{707BC87B-4B6F-4FB9-819F-FFF5ABE94D72}"/>
    <cellStyle name="Note 6 4 2 3" xfId="4582" xr:uid="{00000000-0005-0000-0000-0000E9110000}"/>
    <cellStyle name="Note 6 4 2 3 2" xfId="4583" xr:uid="{00000000-0005-0000-0000-0000EA110000}"/>
    <cellStyle name="Note 6 4 2 3 2 2" xfId="4584" xr:uid="{00000000-0005-0000-0000-0000EB110000}"/>
    <cellStyle name="Note 6 4 2 3 2 2 2" xfId="11011" xr:uid="{6CAEDFDC-0260-454F-931E-E85887313013}"/>
    <cellStyle name="Note 6 4 2 3 2 3" xfId="11010" xr:uid="{4C47BECE-856D-40F3-892B-198CE2071D05}"/>
    <cellStyle name="Note 6 4 2 3 3" xfId="4585" xr:uid="{00000000-0005-0000-0000-0000EC110000}"/>
    <cellStyle name="Note 6 4 2 3 3 2" xfId="11012" xr:uid="{A1D7D0F8-446A-4111-9D35-FE0313F5D3A3}"/>
    <cellStyle name="Note 6 4 2 3 4" xfId="11009" xr:uid="{69E7C18F-D8CF-49AE-9F64-23F73E806E5E}"/>
    <cellStyle name="Note 6 4 2 4" xfId="4586" xr:uid="{00000000-0005-0000-0000-0000ED110000}"/>
    <cellStyle name="Note 6 4 2 4 2" xfId="4587" xr:uid="{00000000-0005-0000-0000-0000EE110000}"/>
    <cellStyle name="Note 6 4 2 4 2 2" xfId="11014" xr:uid="{8DCCA147-4E44-46FE-B590-6B064CCC376B}"/>
    <cellStyle name="Note 6 4 2 4 3" xfId="11013" xr:uid="{A0017FBA-E1B5-4F57-A355-2EAD1C27E7CD}"/>
    <cellStyle name="Note 6 4 2 5" xfId="4588" xr:uid="{00000000-0005-0000-0000-0000EF110000}"/>
    <cellStyle name="Note 6 4 2 5 2" xfId="4589" xr:uid="{00000000-0005-0000-0000-0000F0110000}"/>
    <cellStyle name="Note 6 4 2 5 2 2" xfId="11016" xr:uid="{FC75441D-26A4-43C1-A8E3-099FCE82FBFF}"/>
    <cellStyle name="Note 6 4 2 5 3" xfId="11015" xr:uid="{D20EA12A-4D1B-4D4D-BE95-356D19DC1E82}"/>
    <cellStyle name="Note 6 4 2 6" xfId="4590" xr:uid="{00000000-0005-0000-0000-0000F1110000}"/>
    <cellStyle name="Note 6 4 2 6 2" xfId="11017" xr:uid="{42818AC3-FFB5-4EA7-B93A-311250B59E50}"/>
    <cellStyle name="Note 6 4 2 7" xfId="11000" xr:uid="{7D013C09-E434-4ED4-B567-023FC054AF84}"/>
    <cellStyle name="Note 6 4 3" xfId="4591" xr:uid="{00000000-0005-0000-0000-0000F2110000}"/>
    <cellStyle name="Note 6 4 3 2" xfId="4592" xr:uid="{00000000-0005-0000-0000-0000F3110000}"/>
    <cellStyle name="Note 6 4 3 2 2" xfId="4593" xr:uid="{00000000-0005-0000-0000-0000F4110000}"/>
    <cellStyle name="Note 6 4 3 2 2 2" xfId="4594" xr:uid="{00000000-0005-0000-0000-0000F5110000}"/>
    <cellStyle name="Note 6 4 3 2 2 2 2" xfId="11021" xr:uid="{645EC73A-4728-45CE-8462-3B6940671F7D}"/>
    <cellStyle name="Note 6 4 3 2 2 3" xfId="11020" xr:uid="{11C02064-D266-4DC7-B785-EAAAECC1F632}"/>
    <cellStyle name="Note 6 4 3 2 3" xfId="4595" xr:uid="{00000000-0005-0000-0000-0000F6110000}"/>
    <cellStyle name="Note 6 4 3 2 3 2" xfId="11022" xr:uid="{7AB0ED86-EF53-45E7-BF1F-8255CB398D01}"/>
    <cellStyle name="Note 6 4 3 2 4" xfId="11019" xr:uid="{DAE41A97-EBB8-4C09-991F-B4C601C1FA73}"/>
    <cellStyle name="Note 6 4 3 3" xfId="4596" xr:uid="{00000000-0005-0000-0000-0000F7110000}"/>
    <cellStyle name="Note 6 4 3 3 2" xfId="4597" xr:uid="{00000000-0005-0000-0000-0000F8110000}"/>
    <cellStyle name="Note 6 4 3 3 2 2" xfId="11024" xr:uid="{B8BFB393-E250-4D57-A79A-4E0AECF42EAA}"/>
    <cellStyle name="Note 6 4 3 3 3" xfId="11023" xr:uid="{75B2FC4B-FB89-4CB5-A786-2F6CFFD1BC90}"/>
    <cellStyle name="Note 6 4 3 4" xfId="4598" xr:uid="{00000000-0005-0000-0000-0000F9110000}"/>
    <cellStyle name="Note 6 4 3 4 2" xfId="11025" xr:uid="{327FAC87-AF23-420C-B14B-E67C767DA5D9}"/>
    <cellStyle name="Note 6 4 3 5" xfId="11018" xr:uid="{1D744C64-DDC9-4F09-8AAC-5936C23EF6B7}"/>
    <cellStyle name="Note 6 4 4" xfId="4599" xr:uid="{00000000-0005-0000-0000-0000FA110000}"/>
    <cellStyle name="Note 6 4 4 2" xfId="4600" xr:uid="{00000000-0005-0000-0000-0000FB110000}"/>
    <cellStyle name="Note 6 4 4 2 2" xfId="4601" xr:uid="{00000000-0005-0000-0000-0000FC110000}"/>
    <cellStyle name="Note 6 4 4 2 2 2" xfId="11028" xr:uid="{0A75C322-4C88-41D4-97DB-9B42B5AB34CA}"/>
    <cellStyle name="Note 6 4 4 2 3" xfId="11027" xr:uid="{B7AD2412-FDDF-4BD9-9E39-550D938A88BA}"/>
    <cellStyle name="Note 6 4 4 3" xfId="4602" xr:uid="{00000000-0005-0000-0000-0000FD110000}"/>
    <cellStyle name="Note 6 4 4 3 2" xfId="11029" xr:uid="{3E8B7BF7-05F4-4FD6-8306-96732F667C7E}"/>
    <cellStyle name="Note 6 4 4 4" xfId="11026" xr:uid="{EF6B6BB4-2DED-4CD5-ADEC-76266F4CE594}"/>
    <cellStyle name="Note 6 4 5" xfId="4603" xr:uid="{00000000-0005-0000-0000-0000FE110000}"/>
    <cellStyle name="Note 6 4 5 2" xfId="4604" xr:uid="{00000000-0005-0000-0000-0000FF110000}"/>
    <cellStyle name="Note 6 4 5 2 2" xfId="11031" xr:uid="{47E4D7F2-9A74-40A4-8B80-819609AAEDD2}"/>
    <cellStyle name="Note 6 4 5 3" xfId="11030" xr:uid="{2FA40535-0A7E-4871-9D99-152243D6A255}"/>
    <cellStyle name="Note 6 4 6" xfId="4605" xr:uid="{00000000-0005-0000-0000-000000120000}"/>
    <cellStyle name="Note 6 4 6 2" xfId="11032" xr:uid="{DC792173-EF02-41F0-ADDC-F9759F0ECA09}"/>
    <cellStyle name="Note 6 4 7" xfId="10999" xr:uid="{6A39C43A-DE53-46A6-A2FF-4EBB29362693}"/>
    <cellStyle name="Note 6 5" xfId="4606" xr:uid="{00000000-0005-0000-0000-000001120000}"/>
    <cellStyle name="Note 6 5 2" xfId="4607" xr:uid="{00000000-0005-0000-0000-000002120000}"/>
    <cellStyle name="Note 6 5 2 2" xfId="4608" xr:uid="{00000000-0005-0000-0000-000003120000}"/>
    <cellStyle name="Note 6 5 2 2 2" xfId="4609" xr:uid="{00000000-0005-0000-0000-000004120000}"/>
    <cellStyle name="Note 6 5 2 2 2 2" xfId="4610" xr:uid="{00000000-0005-0000-0000-000005120000}"/>
    <cellStyle name="Note 6 5 2 2 2 2 2" xfId="4611" xr:uid="{00000000-0005-0000-0000-000006120000}"/>
    <cellStyle name="Note 6 5 2 2 2 2 2 2" xfId="11038" xr:uid="{3E4EE923-065A-4B5E-B844-46EED443F206}"/>
    <cellStyle name="Note 6 5 2 2 2 2 3" xfId="11037" xr:uid="{3AC21EF7-9D12-4DF3-8C59-2247B0916369}"/>
    <cellStyle name="Note 6 5 2 2 2 3" xfId="4612" xr:uid="{00000000-0005-0000-0000-000007120000}"/>
    <cellStyle name="Note 6 5 2 2 2 3 2" xfId="11039" xr:uid="{CF351DEF-FE2A-446E-ACF3-49F987D73C48}"/>
    <cellStyle name="Note 6 5 2 2 2 4" xfId="11036" xr:uid="{C587B0AD-9FF9-4D5E-AB80-FE2C0038485B}"/>
    <cellStyle name="Note 6 5 2 2 3" xfId="4613" xr:uid="{00000000-0005-0000-0000-000008120000}"/>
    <cellStyle name="Note 6 5 2 2 3 2" xfId="4614" xr:uid="{00000000-0005-0000-0000-000009120000}"/>
    <cellStyle name="Note 6 5 2 2 3 2 2" xfId="11041" xr:uid="{37F77D74-483E-42BA-93B0-353B929C18BD}"/>
    <cellStyle name="Note 6 5 2 2 3 3" xfId="11040" xr:uid="{DFAA3E82-6354-4EA0-824F-71D79D5281EF}"/>
    <cellStyle name="Note 6 5 2 2 4" xfId="4615" xr:uid="{00000000-0005-0000-0000-00000A120000}"/>
    <cellStyle name="Note 6 5 2 2 4 2" xfId="11042" xr:uid="{54953F01-67C7-4D44-BEA9-CDF37008ADE8}"/>
    <cellStyle name="Note 6 5 2 2 5" xfId="11035" xr:uid="{FBFB2CD4-92FD-43C2-B8F1-6509441A0E53}"/>
    <cellStyle name="Note 6 5 2 3" xfId="4616" xr:uid="{00000000-0005-0000-0000-00000B120000}"/>
    <cellStyle name="Note 6 5 2 3 2" xfId="4617" xr:uid="{00000000-0005-0000-0000-00000C120000}"/>
    <cellStyle name="Note 6 5 2 3 2 2" xfId="4618" xr:uid="{00000000-0005-0000-0000-00000D120000}"/>
    <cellStyle name="Note 6 5 2 3 2 2 2" xfId="11045" xr:uid="{D142001F-BA2E-49AF-A3A3-A27A86F78051}"/>
    <cellStyle name="Note 6 5 2 3 2 3" xfId="11044" xr:uid="{5F09A507-DA8A-4157-B9F0-55D8729C0453}"/>
    <cellStyle name="Note 6 5 2 3 3" xfId="4619" xr:uid="{00000000-0005-0000-0000-00000E120000}"/>
    <cellStyle name="Note 6 5 2 3 3 2" xfId="11046" xr:uid="{0E9136BB-062D-4C09-8838-638DE3BA8956}"/>
    <cellStyle name="Note 6 5 2 3 4" xfId="11043" xr:uid="{29D8373B-C2BF-4D07-8009-AC4DC11AA828}"/>
    <cellStyle name="Note 6 5 2 4" xfId="4620" xr:uid="{00000000-0005-0000-0000-00000F120000}"/>
    <cellStyle name="Note 6 5 2 4 2" xfId="4621" xr:uid="{00000000-0005-0000-0000-000010120000}"/>
    <cellStyle name="Note 6 5 2 4 2 2" xfId="11048" xr:uid="{D7EC6F3D-A4FD-4862-99E1-72DFD907D181}"/>
    <cellStyle name="Note 6 5 2 4 3" xfId="11047" xr:uid="{19EE6B90-BE7D-44ED-AC3C-CEC4084A2589}"/>
    <cellStyle name="Note 6 5 2 5" xfId="4622" xr:uid="{00000000-0005-0000-0000-000011120000}"/>
    <cellStyle name="Note 6 5 2 5 2" xfId="4623" xr:uid="{00000000-0005-0000-0000-000012120000}"/>
    <cellStyle name="Note 6 5 2 5 2 2" xfId="11050" xr:uid="{2B0A8D94-E8AF-4F29-BBAC-C81BBE0E3504}"/>
    <cellStyle name="Note 6 5 2 5 3" xfId="11049" xr:uid="{1C8CA7BB-CAED-468B-8222-018D58FA36B9}"/>
    <cellStyle name="Note 6 5 2 6" xfId="4624" xr:uid="{00000000-0005-0000-0000-000013120000}"/>
    <cellStyle name="Note 6 5 2 6 2" xfId="11051" xr:uid="{0E3DD909-7F9F-4EAF-8146-69CA03539C66}"/>
    <cellStyle name="Note 6 5 2 7" xfId="11034" xr:uid="{1E6DBDF9-7F94-4D92-91B6-EE11AB9D1A2B}"/>
    <cellStyle name="Note 6 5 3" xfId="4625" xr:uid="{00000000-0005-0000-0000-000014120000}"/>
    <cellStyle name="Note 6 5 3 2" xfId="4626" xr:uid="{00000000-0005-0000-0000-000015120000}"/>
    <cellStyle name="Note 6 5 3 2 2" xfId="4627" xr:uid="{00000000-0005-0000-0000-000016120000}"/>
    <cellStyle name="Note 6 5 3 2 2 2" xfId="4628" xr:uid="{00000000-0005-0000-0000-000017120000}"/>
    <cellStyle name="Note 6 5 3 2 2 2 2" xfId="11055" xr:uid="{4A724B44-EF33-4FA7-9E14-43D172D25E05}"/>
    <cellStyle name="Note 6 5 3 2 2 3" xfId="11054" xr:uid="{2C4953D1-D8AB-428B-9F41-18563D7498B4}"/>
    <cellStyle name="Note 6 5 3 2 3" xfId="4629" xr:uid="{00000000-0005-0000-0000-000018120000}"/>
    <cellStyle name="Note 6 5 3 2 3 2" xfId="11056" xr:uid="{8F451FDD-EE2A-49CC-B215-286BCFE14EBA}"/>
    <cellStyle name="Note 6 5 3 2 4" xfId="11053" xr:uid="{23C705F6-61FF-487B-8367-B35CF46F9702}"/>
    <cellStyle name="Note 6 5 3 3" xfId="4630" xr:uid="{00000000-0005-0000-0000-000019120000}"/>
    <cellStyle name="Note 6 5 3 3 2" xfId="4631" xr:uid="{00000000-0005-0000-0000-00001A120000}"/>
    <cellStyle name="Note 6 5 3 3 2 2" xfId="11058" xr:uid="{2116C032-0803-4839-B69F-1A39C5F24047}"/>
    <cellStyle name="Note 6 5 3 3 3" xfId="11057" xr:uid="{3EE2ABF3-C44E-4DB4-945D-F1C8371B3B05}"/>
    <cellStyle name="Note 6 5 3 4" xfId="4632" xr:uid="{00000000-0005-0000-0000-00001B120000}"/>
    <cellStyle name="Note 6 5 3 4 2" xfId="11059" xr:uid="{6012ED5A-5E2A-4E83-B590-4131652BC120}"/>
    <cellStyle name="Note 6 5 3 5" xfId="11052" xr:uid="{B88F69D7-0505-4DB9-96D4-CE59A151BE33}"/>
    <cellStyle name="Note 6 5 4" xfId="4633" xr:uid="{00000000-0005-0000-0000-00001C120000}"/>
    <cellStyle name="Note 6 5 4 2" xfId="4634" xr:uid="{00000000-0005-0000-0000-00001D120000}"/>
    <cellStyle name="Note 6 5 4 2 2" xfId="4635" xr:uid="{00000000-0005-0000-0000-00001E120000}"/>
    <cellStyle name="Note 6 5 4 2 2 2" xfId="11062" xr:uid="{EF71FD63-090E-4690-A1AF-DB920AC9D026}"/>
    <cellStyle name="Note 6 5 4 2 3" xfId="11061" xr:uid="{0F57F49C-E61A-4DF0-AD6E-8BB93C305740}"/>
    <cellStyle name="Note 6 5 4 3" xfId="4636" xr:uid="{00000000-0005-0000-0000-00001F120000}"/>
    <cellStyle name="Note 6 5 4 3 2" xfId="11063" xr:uid="{98608464-BEEE-4F03-ABCA-6CF9118EB7D6}"/>
    <cellStyle name="Note 6 5 4 4" xfId="11060" xr:uid="{7776CB7C-DC0E-43B4-BA5F-A7234DC98FEB}"/>
    <cellStyle name="Note 6 5 5" xfId="4637" xr:uid="{00000000-0005-0000-0000-000020120000}"/>
    <cellStyle name="Note 6 5 5 2" xfId="4638" xr:uid="{00000000-0005-0000-0000-000021120000}"/>
    <cellStyle name="Note 6 5 5 2 2" xfId="11065" xr:uid="{4FDF639C-50AE-4FD3-A06E-0CA56B93191B}"/>
    <cellStyle name="Note 6 5 5 3" xfId="11064" xr:uid="{082206A3-307B-482C-9333-581291CDAD88}"/>
    <cellStyle name="Note 6 5 6" xfId="4639" xr:uid="{00000000-0005-0000-0000-000022120000}"/>
    <cellStyle name="Note 6 5 6 2" xfId="11066" xr:uid="{B9F0386B-F107-4DCF-AB42-4E4E1F15DDA8}"/>
    <cellStyle name="Note 6 5 7" xfId="11033" xr:uid="{6F19A34D-E280-4017-8DE4-79AD25318099}"/>
    <cellStyle name="Note 6 6" xfId="4640" xr:uid="{00000000-0005-0000-0000-000023120000}"/>
    <cellStyle name="Note 6 6 2" xfId="4641" xr:uid="{00000000-0005-0000-0000-000024120000}"/>
    <cellStyle name="Note 6 6 2 2" xfId="4642" xr:uid="{00000000-0005-0000-0000-000025120000}"/>
    <cellStyle name="Note 6 6 2 2 2" xfId="4643" xr:uid="{00000000-0005-0000-0000-000026120000}"/>
    <cellStyle name="Note 6 6 2 2 2 2" xfId="4644" xr:uid="{00000000-0005-0000-0000-000027120000}"/>
    <cellStyle name="Note 6 6 2 2 2 2 2" xfId="4645" xr:uid="{00000000-0005-0000-0000-000028120000}"/>
    <cellStyle name="Note 6 6 2 2 2 2 2 2" xfId="11072" xr:uid="{07681010-D14B-40FC-BD7B-CD969349E137}"/>
    <cellStyle name="Note 6 6 2 2 2 2 3" xfId="11071" xr:uid="{CCC03B4B-0D16-4BF8-91A9-EFDFB1939599}"/>
    <cellStyle name="Note 6 6 2 2 2 3" xfId="4646" xr:uid="{00000000-0005-0000-0000-000029120000}"/>
    <cellStyle name="Note 6 6 2 2 2 3 2" xfId="11073" xr:uid="{60F06639-7D50-4ED4-B9DD-AD08B34C9257}"/>
    <cellStyle name="Note 6 6 2 2 2 4" xfId="11070" xr:uid="{583E5C10-739B-4BA5-8597-708C4688918D}"/>
    <cellStyle name="Note 6 6 2 2 3" xfId="4647" xr:uid="{00000000-0005-0000-0000-00002A120000}"/>
    <cellStyle name="Note 6 6 2 2 3 2" xfId="4648" xr:uid="{00000000-0005-0000-0000-00002B120000}"/>
    <cellStyle name="Note 6 6 2 2 3 2 2" xfId="11075" xr:uid="{14F25232-FE68-4F86-90FE-772894B7D5BF}"/>
    <cellStyle name="Note 6 6 2 2 3 3" xfId="11074" xr:uid="{4D436983-9021-45A5-9D7B-A5F4E39BA9CE}"/>
    <cellStyle name="Note 6 6 2 2 4" xfId="4649" xr:uid="{00000000-0005-0000-0000-00002C120000}"/>
    <cellStyle name="Note 6 6 2 2 4 2" xfId="11076" xr:uid="{22644C11-7CC7-4D2B-B5B8-64A38D4130F5}"/>
    <cellStyle name="Note 6 6 2 2 5" xfId="11069" xr:uid="{DBA82BCD-9DB5-448F-863D-F7D195A0CD3F}"/>
    <cellStyle name="Note 6 6 2 3" xfId="4650" xr:uid="{00000000-0005-0000-0000-00002D120000}"/>
    <cellStyle name="Note 6 6 2 3 2" xfId="4651" xr:uid="{00000000-0005-0000-0000-00002E120000}"/>
    <cellStyle name="Note 6 6 2 3 2 2" xfId="4652" xr:uid="{00000000-0005-0000-0000-00002F120000}"/>
    <cellStyle name="Note 6 6 2 3 2 2 2" xfId="11079" xr:uid="{2BF3FFA4-29FF-4F30-A437-9DAD328703E4}"/>
    <cellStyle name="Note 6 6 2 3 2 3" xfId="11078" xr:uid="{397F6F1C-3FDD-40AD-A2EB-1C8B23C6E0F7}"/>
    <cellStyle name="Note 6 6 2 3 3" xfId="4653" xr:uid="{00000000-0005-0000-0000-000030120000}"/>
    <cellStyle name="Note 6 6 2 3 3 2" xfId="11080" xr:uid="{9D121B4F-2698-49D9-AFBD-6D4174DEE782}"/>
    <cellStyle name="Note 6 6 2 3 4" xfId="11077" xr:uid="{F73A96E5-AB6C-4F25-8631-038A6B3C36B5}"/>
    <cellStyle name="Note 6 6 2 4" xfId="4654" xr:uid="{00000000-0005-0000-0000-000031120000}"/>
    <cellStyle name="Note 6 6 2 4 2" xfId="4655" xr:uid="{00000000-0005-0000-0000-000032120000}"/>
    <cellStyle name="Note 6 6 2 4 2 2" xfId="11082" xr:uid="{1EF2B415-86AF-4BA5-8DD4-F64332E6418D}"/>
    <cellStyle name="Note 6 6 2 4 3" xfId="11081" xr:uid="{4A4AB883-F256-4494-8543-E22C07388B90}"/>
    <cellStyle name="Note 6 6 2 5" xfId="4656" xr:uid="{00000000-0005-0000-0000-000033120000}"/>
    <cellStyle name="Note 6 6 2 5 2" xfId="4657" xr:uid="{00000000-0005-0000-0000-000034120000}"/>
    <cellStyle name="Note 6 6 2 5 2 2" xfId="11084" xr:uid="{8AE0C80A-0FC8-4330-BDC3-45F8A4B7A48A}"/>
    <cellStyle name="Note 6 6 2 5 3" xfId="11083" xr:uid="{E26D09DB-3A4F-40F9-8CC9-1999B864D584}"/>
    <cellStyle name="Note 6 6 2 6" xfId="4658" xr:uid="{00000000-0005-0000-0000-000035120000}"/>
    <cellStyle name="Note 6 6 2 6 2" xfId="11085" xr:uid="{DCB43D3F-4849-45B3-9E57-61BF2CD3C04F}"/>
    <cellStyle name="Note 6 6 2 7" xfId="11068" xr:uid="{59E7E9B4-3A4E-4EEC-9F9C-ACB434D6F38B}"/>
    <cellStyle name="Note 6 6 3" xfId="4659" xr:uid="{00000000-0005-0000-0000-000036120000}"/>
    <cellStyle name="Note 6 6 3 2" xfId="4660" xr:uid="{00000000-0005-0000-0000-000037120000}"/>
    <cellStyle name="Note 6 6 3 2 2" xfId="4661" xr:uid="{00000000-0005-0000-0000-000038120000}"/>
    <cellStyle name="Note 6 6 3 2 2 2" xfId="4662" xr:uid="{00000000-0005-0000-0000-000039120000}"/>
    <cellStyle name="Note 6 6 3 2 2 2 2" xfId="11089" xr:uid="{59423A59-1964-4DAF-8957-4BE5FAB51B24}"/>
    <cellStyle name="Note 6 6 3 2 2 3" xfId="11088" xr:uid="{FC0C726F-46EE-42CE-9764-42CCA47DA1B6}"/>
    <cellStyle name="Note 6 6 3 2 3" xfId="4663" xr:uid="{00000000-0005-0000-0000-00003A120000}"/>
    <cellStyle name="Note 6 6 3 2 3 2" xfId="11090" xr:uid="{65735CBA-E78E-423D-9710-A8E5B17330BA}"/>
    <cellStyle name="Note 6 6 3 2 4" xfId="11087" xr:uid="{2B17155D-A99B-4377-B29E-CF0BAD30E2E8}"/>
    <cellStyle name="Note 6 6 3 3" xfId="4664" xr:uid="{00000000-0005-0000-0000-00003B120000}"/>
    <cellStyle name="Note 6 6 3 3 2" xfId="4665" xr:uid="{00000000-0005-0000-0000-00003C120000}"/>
    <cellStyle name="Note 6 6 3 3 2 2" xfId="11092" xr:uid="{83F43AC6-B3CC-4C60-8A37-4B7E22A66217}"/>
    <cellStyle name="Note 6 6 3 3 3" xfId="11091" xr:uid="{5D1E745A-7EDC-4AF4-B5DF-316583BBEE3D}"/>
    <cellStyle name="Note 6 6 3 4" xfId="4666" xr:uid="{00000000-0005-0000-0000-00003D120000}"/>
    <cellStyle name="Note 6 6 3 4 2" xfId="11093" xr:uid="{FB9BBE36-E6AC-4589-93D1-2971915CBB8E}"/>
    <cellStyle name="Note 6 6 3 5" xfId="11086" xr:uid="{C0FE2C91-8119-478F-9B37-E7D0CA3023F1}"/>
    <cellStyle name="Note 6 6 4" xfId="4667" xr:uid="{00000000-0005-0000-0000-00003E120000}"/>
    <cellStyle name="Note 6 6 4 2" xfId="4668" xr:uid="{00000000-0005-0000-0000-00003F120000}"/>
    <cellStyle name="Note 6 6 4 2 2" xfId="4669" xr:uid="{00000000-0005-0000-0000-000040120000}"/>
    <cellStyle name="Note 6 6 4 2 2 2" xfId="11096" xr:uid="{F0D46935-7A31-4345-B763-268B4472EE51}"/>
    <cellStyle name="Note 6 6 4 2 3" xfId="11095" xr:uid="{6F0B0870-8732-42B1-A3D0-E1B59C2877CE}"/>
    <cellStyle name="Note 6 6 4 3" xfId="4670" xr:uid="{00000000-0005-0000-0000-000041120000}"/>
    <cellStyle name="Note 6 6 4 3 2" xfId="11097" xr:uid="{1A5403BD-FBA0-4E5C-916D-59131287151B}"/>
    <cellStyle name="Note 6 6 4 4" xfId="11094" xr:uid="{C08B1064-2F8D-40CD-B515-522FCD515788}"/>
    <cellStyle name="Note 6 6 5" xfId="4671" xr:uid="{00000000-0005-0000-0000-000042120000}"/>
    <cellStyle name="Note 6 6 5 2" xfId="4672" xr:uid="{00000000-0005-0000-0000-000043120000}"/>
    <cellStyle name="Note 6 6 5 2 2" xfId="11099" xr:uid="{005FA1D7-680F-4995-A44E-ADA399D0BEED}"/>
    <cellStyle name="Note 6 6 5 3" xfId="11098" xr:uid="{4C3DAE10-92B9-4EE9-BF8F-40BA5B3DE021}"/>
    <cellStyle name="Note 6 6 6" xfId="4673" xr:uid="{00000000-0005-0000-0000-000044120000}"/>
    <cellStyle name="Note 6 6 6 2" xfId="11100" xr:uid="{A1D4CFF2-AD7D-4CE1-8309-48A8D5F8A9FE}"/>
    <cellStyle name="Note 6 6 7" xfId="11067" xr:uid="{0706C421-FF40-4A36-8542-FFADDF9B4FF8}"/>
    <cellStyle name="Note 6 7" xfId="4674" xr:uid="{00000000-0005-0000-0000-000045120000}"/>
    <cellStyle name="Note 6 7 2" xfId="4675" xr:uid="{00000000-0005-0000-0000-000046120000}"/>
    <cellStyle name="Note 6 7 2 2" xfId="4676" xr:uid="{00000000-0005-0000-0000-000047120000}"/>
    <cellStyle name="Note 6 7 2 2 2" xfId="4677" xr:uid="{00000000-0005-0000-0000-000048120000}"/>
    <cellStyle name="Note 6 7 2 2 2 2" xfId="4678" xr:uid="{00000000-0005-0000-0000-000049120000}"/>
    <cellStyle name="Note 6 7 2 2 2 2 2" xfId="4679" xr:uid="{00000000-0005-0000-0000-00004A120000}"/>
    <cellStyle name="Note 6 7 2 2 2 2 2 2" xfId="11106" xr:uid="{1120B370-B07D-48E4-9ECE-8E13E9494252}"/>
    <cellStyle name="Note 6 7 2 2 2 2 3" xfId="11105" xr:uid="{97151F2D-3224-4D42-9132-4E207F100B24}"/>
    <cellStyle name="Note 6 7 2 2 2 3" xfId="4680" xr:uid="{00000000-0005-0000-0000-00004B120000}"/>
    <cellStyle name="Note 6 7 2 2 2 3 2" xfId="11107" xr:uid="{3779F35D-94F0-481C-8F60-B3EB53EBEF86}"/>
    <cellStyle name="Note 6 7 2 2 2 4" xfId="11104" xr:uid="{573E8410-8AF9-4543-88A5-BBD94BC60DCC}"/>
    <cellStyle name="Note 6 7 2 2 3" xfId="4681" xr:uid="{00000000-0005-0000-0000-00004C120000}"/>
    <cellStyle name="Note 6 7 2 2 3 2" xfId="4682" xr:uid="{00000000-0005-0000-0000-00004D120000}"/>
    <cellStyle name="Note 6 7 2 2 3 2 2" xfId="11109" xr:uid="{0A5FB11D-7262-49B1-926D-26A4BA0BEE95}"/>
    <cellStyle name="Note 6 7 2 2 3 3" xfId="11108" xr:uid="{57868D93-1B3A-45CA-8A9A-E92B7AEFA471}"/>
    <cellStyle name="Note 6 7 2 2 4" xfId="4683" xr:uid="{00000000-0005-0000-0000-00004E120000}"/>
    <cellStyle name="Note 6 7 2 2 4 2" xfId="11110" xr:uid="{E1E8528A-1249-45A5-A0EC-13DAC0843DF6}"/>
    <cellStyle name="Note 6 7 2 2 5" xfId="11103" xr:uid="{D929F604-1A0E-4004-A185-9F52B3E94E80}"/>
    <cellStyle name="Note 6 7 2 3" xfId="4684" xr:uid="{00000000-0005-0000-0000-00004F120000}"/>
    <cellStyle name="Note 6 7 2 3 2" xfId="4685" xr:uid="{00000000-0005-0000-0000-000050120000}"/>
    <cellStyle name="Note 6 7 2 3 2 2" xfId="4686" xr:uid="{00000000-0005-0000-0000-000051120000}"/>
    <cellStyle name="Note 6 7 2 3 2 2 2" xfId="11113" xr:uid="{8AF765FF-1FD5-4D80-B728-E7367DF966FB}"/>
    <cellStyle name="Note 6 7 2 3 2 3" xfId="11112" xr:uid="{213B85B1-E4AE-4B0D-AD90-82E73CA0FC5D}"/>
    <cellStyle name="Note 6 7 2 3 3" xfId="4687" xr:uid="{00000000-0005-0000-0000-000052120000}"/>
    <cellStyle name="Note 6 7 2 3 3 2" xfId="11114" xr:uid="{5A422B35-4A70-4BDE-A47D-BADB5E3BFEE9}"/>
    <cellStyle name="Note 6 7 2 3 4" xfId="11111" xr:uid="{5BED4D67-A83E-4548-9E05-1D77E2AA822C}"/>
    <cellStyle name="Note 6 7 2 4" xfId="4688" xr:uid="{00000000-0005-0000-0000-000053120000}"/>
    <cellStyle name="Note 6 7 2 4 2" xfId="4689" xr:uid="{00000000-0005-0000-0000-000054120000}"/>
    <cellStyle name="Note 6 7 2 4 2 2" xfId="11116" xr:uid="{2CA54BA6-5E33-4021-80B1-F21B50652B27}"/>
    <cellStyle name="Note 6 7 2 4 3" xfId="11115" xr:uid="{D1DD3915-90F3-4BC7-9326-369E4B6B4546}"/>
    <cellStyle name="Note 6 7 2 5" xfId="4690" xr:uid="{00000000-0005-0000-0000-000055120000}"/>
    <cellStyle name="Note 6 7 2 5 2" xfId="4691" xr:uid="{00000000-0005-0000-0000-000056120000}"/>
    <cellStyle name="Note 6 7 2 5 2 2" xfId="11118" xr:uid="{5B2A7965-66A2-4C83-8BF9-B9DD1EBA37CF}"/>
    <cellStyle name="Note 6 7 2 5 3" xfId="11117" xr:uid="{C51BB4DD-B510-4D6D-B682-96B3E05D109D}"/>
    <cellStyle name="Note 6 7 2 6" xfId="4692" xr:uid="{00000000-0005-0000-0000-000057120000}"/>
    <cellStyle name="Note 6 7 2 6 2" xfId="11119" xr:uid="{59B29586-4F68-4ABC-8EAC-F30F252686B6}"/>
    <cellStyle name="Note 6 7 2 7" xfId="11102" xr:uid="{31E6A2B0-C547-452A-8A05-D74056BDA0AD}"/>
    <cellStyle name="Note 6 7 3" xfId="4693" xr:uid="{00000000-0005-0000-0000-000058120000}"/>
    <cellStyle name="Note 6 7 3 2" xfId="4694" xr:uid="{00000000-0005-0000-0000-000059120000}"/>
    <cellStyle name="Note 6 7 3 2 2" xfId="4695" xr:uid="{00000000-0005-0000-0000-00005A120000}"/>
    <cellStyle name="Note 6 7 3 2 2 2" xfId="4696" xr:uid="{00000000-0005-0000-0000-00005B120000}"/>
    <cellStyle name="Note 6 7 3 2 2 2 2" xfId="11123" xr:uid="{AE2BFB9F-72E2-426E-B3F2-80F5F134896D}"/>
    <cellStyle name="Note 6 7 3 2 2 3" xfId="11122" xr:uid="{2EE946C0-6318-4026-8D61-A7F438712A34}"/>
    <cellStyle name="Note 6 7 3 2 3" xfId="4697" xr:uid="{00000000-0005-0000-0000-00005C120000}"/>
    <cellStyle name="Note 6 7 3 2 3 2" xfId="11124" xr:uid="{9956E9E7-BE9B-42BA-84F2-8BDAD8C144B8}"/>
    <cellStyle name="Note 6 7 3 2 4" xfId="11121" xr:uid="{32BA569F-582D-4AEA-AF48-266ADE428296}"/>
    <cellStyle name="Note 6 7 3 3" xfId="4698" xr:uid="{00000000-0005-0000-0000-00005D120000}"/>
    <cellStyle name="Note 6 7 3 3 2" xfId="4699" xr:uid="{00000000-0005-0000-0000-00005E120000}"/>
    <cellStyle name="Note 6 7 3 3 2 2" xfId="11126" xr:uid="{73546AFA-BF55-4FD0-800B-EB8A10172DA0}"/>
    <cellStyle name="Note 6 7 3 3 3" xfId="11125" xr:uid="{3E6009D4-3401-47CC-80B3-E07021655506}"/>
    <cellStyle name="Note 6 7 3 4" xfId="4700" xr:uid="{00000000-0005-0000-0000-00005F120000}"/>
    <cellStyle name="Note 6 7 3 4 2" xfId="11127" xr:uid="{E32CE4F9-83B4-404A-885F-1A4B0F016E02}"/>
    <cellStyle name="Note 6 7 3 5" xfId="11120" xr:uid="{1E65D949-A7A8-4C25-8851-F0DB9E3249DE}"/>
    <cellStyle name="Note 6 7 4" xfId="4701" xr:uid="{00000000-0005-0000-0000-000060120000}"/>
    <cellStyle name="Note 6 7 4 2" xfId="4702" xr:uid="{00000000-0005-0000-0000-000061120000}"/>
    <cellStyle name="Note 6 7 4 2 2" xfId="4703" xr:uid="{00000000-0005-0000-0000-000062120000}"/>
    <cellStyle name="Note 6 7 4 2 2 2" xfId="11130" xr:uid="{075A2787-0946-4BE5-9AF6-0B8CA65F3F47}"/>
    <cellStyle name="Note 6 7 4 2 3" xfId="11129" xr:uid="{8FFAEB9D-A905-4196-9E3B-D810FBF18C45}"/>
    <cellStyle name="Note 6 7 4 3" xfId="4704" xr:uid="{00000000-0005-0000-0000-000063120000}"/>
    <cellStyle name="Note 6 7 4 3 2" xfId="11131" xr:uid="{3A721C42-CD9C-4318-92F2-AB424E3B1849}"/>
    <cellStyle name="Note 6 7 4 4" xfId="11128" xr:uid="{7BDBE5DA-96BC-49C4-A5BC-24958B8F7A48}"/>
    <cellStyle name="Note 6 7 5" xfId="4705" xr:uid="{00000000-0005-0000-0000-000064120000}"/>
    <cellStyle name="Note 6 7 5 2" xfId="4706" xr:uid="{00000000-0005-0000-0000-000065120000}"/>
    <cellStyle name="Note 6 7 5 2 2" xfId="11133" xr:uid="{89789B8E-C741-4AC7-8921-509D5404D827}"/>
    <cellStyle name="Note 6 7 5 3" xfId="11132" xr:uid="{38D9A178-E918-4B34-956C-0ECDD3857D5F}"/>
    <cellStyle name="Note 6 7 6" xfId="4707" xr:uid="{00000000-0005-0000-0000-000066120000}"/>
    <cellStyle name="Note 6 7 6 2" xfId="11134" xr:uid="{B099C367-F981-4CEF-821A-9F289BBDDB8D}"/>
    <cellStyle name="Note 6 7 7" xfId="11101" xr:uid="{C88E38E9-F4C4-4ED2-9580-E70FEF83F6DB}"/>
    <cellStyle name="Note 6 8" xfId="4708" xr:uid="{00000000-0005-0000-0000-000067120000}"/>
    <cellStyle name="Note 6 8 2" xfId="4709" xr:uid="{00000000-0005-0000-0000-000068120000}"/>
    <cellStyle name="Note 6 8 2 2" xfId="4710" xr:uid="{00000000-0005-0000-0000-000069120000}"/>
    <cellStyle name="Note 6 8 2 2 2" xfId="4711" xr:uid="{00000000-0005-0000-0000-00006A120000}"/>
    <cellStyle name="Note 6 8 2 2 2 2" xfId="4712" xr:uid="{00000000-0005-0000-0000-00006B120000}"/>
    <cellStyle name="Note 6 8 2 2 2 2 2" xfId="4713" xr:uid="{00000000-0005-0000-0000-00006C120000}"/>
    <cellStyle name="Note 6 8 2 2 2 2 2 2" xfId="11140" xr:uid="{6F6BED60-F57D-4DD8-9E2A-20F84BD68B5F}"/>
    <cellStyle name="Note 6 8 2 2 2 2 3" xfId="11139" xr:uid="{ABC0D481-7BE6-4444-8984-B6CDEC6F0751}"/>
    <cellStyle name="Note 6 8 2 2 2 3" xfId="4714" xr:uid="{00000000-0005-0000-0000-00006D120000}"/>
    <cellStyle name="Note 6 8 2 2 2 3 2" xfId="11141" xr:uid="{AD73FD99-A16C-4B86-855F-FA24E56173AB}"/>
    <cellStyle name="Note 6 8 2 2 2 4" xfId="11138" xr:uid="{D114E41D-F1C9-4DAC-955F-DB881B99A1F2}"/>
    <cellStyle name="Note 6 8 2 2 3" xfId="4715" xr:uid="{00000000-0005-0000-0000-00006E120000}"/>
    <cellStyle name="Note 6 8 2 2 3 2" xfId="4716" xr:uid="{00000000-0005-0000-0000-00006F120000}"/>
    <cellStyle name="Note 6 8 2 2 3 2 2" xfId="11143" xr:uid="{58EBCFAB-9B51-492F-ADA0-858621751DB2}"/>
    <cellStyle name="Note 6 8 2 2 3 3" xfId="11142" xr:uid="{FD156A82-8638-4087-A29C-EE44E372027C}"/>
    <cellStyle name="Note 6 8 2 2 4" xfId="4717" xr:uid="{00000000-0005-0000-0000-000070120000}"/>
    <cellStyle name="Note 6 8 2 2 4 2" xfId="11144" xr:uid="{47610345-9566-4673-993A-9C186840C126}"/>
    <cellStyle name="Note 6 8 2 2 5" xfId="11137" xr:uid="{5CF978B7-CF24-4D2F-9D84-EFCDC4B97183}"/>
    <cellStyle name="Note 6 8 2 3" xfId="4718" xr:uid="{00000000-0005-0000-0000-000071120000}"/>
    <cellStyle name="Note 6 8 2 3 2" xfId="4719" xr:uid="{00000000-0005-0000-0000-000072120000}"/>
    <cellStyle name="Note 6 8 2 3 2 2" xfId="4720" xr:uid="{00000000-0005-0000-0000-000073120000}"/>
    <cellStyle name="Note 6 8 2 3 2 2 2" xfId="11147" xr:uid="{7EC73F0A-E73B-4857-9EFA-600679A93C3A}"/>
    <cellStyle name="Note 6 8 2 3 2 3" xfId="11146" xr:uid="{B73371B5-CEF8-4EDD-8CFB-662773C2FDC2}"/>
    <cellStyle name="Note 6 8 2 3 3" xfId="4721" xr:uid="{00000000-0005-0000-0000-000074120000}"/>
    <cellStyle name="Note 6 8 2 3 3 2" xfId="11148" xr:uid="{BC6FF340-683F-4877-B9B1-396F25EBC11A}"/>
    <cellStyle name="Note 6 8 2 3 4" xfId="11145" xr:uid="{61C9A933-5FCA-4143-B666-A3CDB8110DB1}"/>
    <cellStyle name="Note 6 8 2 4" xfId="4722" xr:uid="{00000000-0005-0000-0000-000075120000}"/>
    <cellStyle name="Note 6 8 2 4 2" xfId="4723" xr:uid="{00000000-0005-0000-0000-000076120000}"/>
    <cellStyle name="Note 6 8 2 4 2 2" xfId="11150" xr:uid="{3007406F-0BB7-4E00-9565-8ACE7F1A5B2F}"/>
    <cellStyle name="Note 6 8 2 4 3" xfId="11149" xr:uid="{A2310EC1-01AA-4650-9DC8-E840A068D0A6}"/>
    <cellStyle name="Note 6 8 2 5" xfId="4724" xr:uid="{00000000-0005-0000-0000-000077120000}"/>
    <cellStyle name="Note 6 8 2 5 2" xfId="4725" xr:uid="{00000000-0005-0000-0000-000078120000}"/>
    <cellStyle name="Note 6 8 2 5 2 2" xfId="11152" xr:uid="{07581DA0-6B53-42DD-B249-AC69BF797756}"/>
    <cellStyle name="Note 6 8 2 5 3" xfId="11151" xr:uid="{353B6171-00D5-4564-9624-FF412715F1F1}"/>
    <cellStyle name="Note 6 8 2 6" xfId="4726" xr:uid="{00000000-0005-0000-0000-000079120000}"/>
    <cellStyle name="Note 6 8 2 6 2" xfId="11153" xr:uid="{0CE2A481-EFFA-4939-9323-C7E4047FA8A9}"/>
    <cellStyle name="Note 6 8 2 7" xfId="11136" xr:uid="{CEE2B720-EF7A-4FDB-90CE-EA451FDBAE7B}"/>
    <cellStyle name="Note 6 8 3" xfId="4727" xr:uid="{00000000-0005-0000-0000-00007A120000}"/>
    <cellStyle name="Note 6 8 3 2" xfId="4728" xr:uid="{00000000-0005-0000-0000-00007B120000}"/>
    <cellStyle name="Note 6 8 3 2 2" xfId="4729" xr:uid="{00000000-0005-0000-0000-00007C120000}"/>
    <cellStyle name="Note 6 8 3 2 2 2" xfId="4730" xr:uid="{00000000-0005-0000-0000-00007D120000}"/>
    <cellStyle name="Note 6 8 3 2 2 2 2" xfId="11157" xr:uid="{65CF96ED-E630-4AF8-B4C8-F38ED1A3DC8B}"/>
    <cellStyle name="Note 6 8 3 2 2 3" xfId="11156" xr:uid="{80E0890C-4857-4D48-8BEF-2C66797B1862}"/>
    <cellStyle name="Note 6 8 3 2 3" xfId="4731" xr:uid="{00000000-0005-0000-0000-00007E120000}"/>
    <cellStyle name="Note 6 8 3 2 3 2" xfId="11158" xr:uid="{62377CB7-C0F5-4D09-936D-6328AF4A9A9D}"/>
    <cellStyle name="Note 6 8 3 2 4" xfId="11155" xr:uid="{E8F16BCB-9FCD-43CE-B189-1386A66382F0}"/>
    <cellStyle name="Note 6 8 3 3" xfId="4732" xr:uid="{00000000-0005-0000-0000-00007F120000}"/>
    <cellStyle name="Note 6 8 3 3 2" xfId="4733" xr:uid="{00000000-0005-0000-0000-000080120000}"/>
    <cellStyle name="Note 6 8 3 3 2 2" xfId="11160" xr:uid="{D2C73DC9-CD97-4CE7-9DC4-0F2806531898}"/>
    <cellStyle name="Note 6 8 3 3 3" xfId="11159" xr:uid="{AB15F095-1A30-4B57-993D-316A862A594A}"/>
    <cellStyle name="Note 6 8 3 4" xfId="4734" xr:uid="{00000000-0005-0000-0000-000081120000}"/>
    <cellStyle name="Note 6 8 3 4 2" xfId="11161" xr:uid="{0029B601-9A3E-4277-93E2-6C37E7CDAC46}"/>
    <cellStyle name="Note 6 8 3 5" xfId="11154" xr:uid="{F1C1B345-792D-4CD4-BCAC-5E28A4FF13E9}"/>
    <cellStyle name="Note 6 8 4" xfId="4735" xr:uid="{00000000-0005-0000-0000-000082120000}"/>
    <cellStyle name="Note 6 8 4 2" xfId="4736" xr:uid="{00000000-0005-0000-0000-000083120000}"/>
    <cellStyle name="Note 6 8 4 2 2" xfId="4737" xr:uid="{00000000-0005-0000-0000-000084120000}"/>
    <cellStyle name="Note 6 8 4 2 2 2" xfId="11164" xr:uid="{EE869968-BCCF-4118-8543-E723A7F8C0E8}"/>
    <cellStyle name="Note 6 8 4 2 3" xfId="11163" xr:uid="{C25A42C1-3861-4719-9A30-557E71A70E3B}"/>
    <cellStyle name="Note 6 8 4 3" xfId="4738" xr:uid="{00000000-0005-0000-0000-000085120000}"/>
    <cellStyle name="Note 6 8 4 3 2" xfId="11165" xr:uid="{A4F7E92E-1D5D-4FD9-9C55-5292F429F63D}"/>
    <cellStyle name="Note 6 8 4 4" xfId="11162" xr:uid="{F31E9BC2-270B-46D0-80AA-65A196C334C5}"/>
    <cellStyle name="Note 6 8 5" xfId="4739" xr:uid="{00000000-0005-0000-0000-000086120000}"/>
    <cellStyle name="Note 6 8 5 2" xfId="4740" xr:uid="{00000000-0005-0000-0000-000087120000}"/>
    <cellStyle name="Note 6 8 5 2 2" xfId="11167" xr:uid="{20ABFD11-588E-4776-95CC-3783AF43B044}"/>
    <cellStyle name="Note 6 8 5 3" xfId="11166" xr:uid="{C4D12C79-614F-4754-BC31-2071DDC41E7F}"/>
    <cellStyle name="Note 6 8 6" xfId="4741" xr:uid="{00000000-0005-0000-0000-000088120000}"/>
    <cellStyle name="Note 6 8 6 2" xfId="11168" xr:uid="{BE0500A5-70ED-442B-927F-AE3E782FBD27}"/>
    <cellStyle name="Note 6 8 7" xfId="11135" xr:uid="{CD8D610D-BBB9-40B0-8A98-84B07EC7BB4C}"/>
    <cellStyle name="Note 7 2" xfId="4742" xr:uid="{00000000-0005-0000-0000-000089120000}"/>
    <cellStyle name="Note 7 2 2" xfId="4743" xr:uid="{00000000-0005-0000-0000-00008A120000}"/>
    <cellStyle name="Note 7 2 2 2" xfId="4744" xr:uid="{00000000-0005-0000-0000-00008B120000}"/>
    <cellStyle name="Note 7 2 2 2 2" xfId="4745" xr:uid="{00000000-0005-0000-0000-00008C120000}"/>
    <cellStyle name="Note 7 2 2 2 2 2" xfId="4746" xr:uid="{00000000-0005-0000-0000-00008D120000}"/>
    <cellStyle name="Note 7 2 2 2 2 2 2" xfId="4747" xr:uid="{00000000-0005-0000-0000-00008E120000}"/>
    <cellStyle name="Note 7 2 2 2 2 2 2 2" xfId="11174" xr:uid="{06F00C59-FE3A-46B6-B066-B802A429D15E}"/>
    <cellStyle name="Note 7 2 2 2 2 2 3" xfId="11173" xr:uid="{C2D11EF3-11F3-46AD-8D84-F6E5693267DA}"/>
    <cellStyle name="Note 7 2 2 2 2 3" xfId="4748" xr:uid="{00000000-0005-0000-0000-00008F120000}"/>
    <cellStyle name="Note 7 2 2 2 2 3 2" xfId="11175" xr:uid="{93F6C659-7A9F-4B9F-8CB7-798E86160B23}"/>
    <cellStyle name="Note 7 2 2 2 2 4" xfId="11172" xr:uid="{3391AA53-3B63-4AC9-9EDA-DFC4F9C8C306}"/>
    <cellStyle name="Note 7 2 2 2 3" xfId="4749" xr:uid="{00000000-0005-0000-0000-000090120000}"/>
    <cellStyle name="Note 7 2 2 2 3 2" xfId="4750" xr:uid="{00000000-0005-0000-0000-000091120000}"/>
    <cellStyle name="Note 7 2 2 2 3 2 2" xfId="11177" xr:uid="{2729AF6A-2C05-422B-96D0-AEB6FD515141}"/>
    <cellStyle name="Note 7 2 2 2 3 3" xfId="11176" xr:uid="{7EED15CE-14DF-404B-B49F-F00250B2057F}"/>
    <cellStyle name="Note 7 2 2 2 4" xfId="4751" xr:uid="{00000000-0005-0000-0000-000092120000}"/>
    <cellStyle name="Note 7 2 2 2 4 2" xfId="11178" xr:uid="{7A4E5B55-168E-4DD8-AF61-7BD21F08633A}"/>
    <cellStyle name="Note 7 2 2 2 5" xfId="11171" xr:uid="{E16B4E35-987F-4ED8-9B36-524A44033381}"/>
    <cellStyle name="Note 7 2 2 3" xfId="4752" xr:uid="{00000000-0005-0000-0000-000093120000}"/>
    <cellStyle name="Note 7 2 2 3 2" xfId="4753" xr:uid="{00000000-0005-0000-0000-000094120000}"/>
    <cellStyle name="Note 7 2 2 3 2 2" xfId="4754" xr:uid="{00000000-0005-0000-0000-000095120000}"/>
    <cellStyle name="Note 7 2 2 3 2 2 2" xfId="11181" xr:uid="{93325A02-D353-424B-89FC-94BCCBC210DC}"/>
    <cellStyle name="Note 7 2 2 3 2 3" xfId="11180" xr:uid="{1A41942E-2C45-484F-BCFD-E69C438C7805}"/>
    <cellStyle name="Note 7 2 2 3 3" xfId="4755" xr:uid="{00000000-0005-0000-0000-000096120000}"/>
    <cellStyle name="Note 7 2 2 3 3 2" xfId="11182" xr:uid="{A5329027-0D12-4B1F-ABFC-1E6D3CC0F4D9}"/>
    <cellStyle name="Note 7 2 2 3 4" xfId="11179" xr:uid="{F519C1AA-5B82-40FB-B0D2-4B44C0DA47BF}"/>
    <cellStyle name="Note 7 2 2 4" xfId="4756" xr:uid="{00000000-0005-0000-0000-000097120000}"/>
    <cellStyle name="Note 7 2 2 4 2" xfId="4757" xr:uid="{00000000-0005-0000-0000-000098120000}"/>
    <cellStyle name="Note 7 2 2 4 2 2" xfId="11184" xr:uid="{77E08111-F06B-4678-A400-37DFA7BFB937}"/>
    <cellStyle name="Note 7 2 2 4 3" xfId="11183" xr:uid="{0823B7A9-82B5-4629-8022-13F2CE57D8B8}"/>
    <cellStyle name="Note 7 2 2 5" xfId="4758" xr:uid="{00000000-0005-0000-0000-000099120000}"/>
    <cellStyle name="Note 7 2 2 5 2" xfId="4759" xr:uid="{00000000-0005-0000-0000-00009A120000}"/>
    <cellStyle name="Note 7 2 2 5 2 2" xfId="11186" xr:uid="{FD9057C0-CFF0-4643-8CE1-C82D985C266E}"/>
    <cellStyle name="Note 7 2 2 5 3" xfId="11185" xr:uid="{111945A1-2B35-4A22-9204-A0E2EF436AD6}"/>
    <cellStyle name="Note 7 2 2 6" xfId="4760" xr:uid="{00000000-0005-0000-0000-00009B120000}"/>
    <cellStyle name="Note 7 2 2 6 2" xfId="11187" xr:uid="{77432D7B-15BF-416B-96AD-1CB9A67D4534}"/>
    <cellStyle name="Note 7 2 2 7" xfId="11170" xr:uid="{8C4CF3D7-BB06-4E96-B81A-63BE7311236E}"/>
    <cellStyle name="Note 7 2 3" xfId="4761" xr:uid="{00000000-0005-0000-0000-00009C120000}"/>
    <cellStyle name="Note 7 2 3 2" xfId="4762" xr:uid="{00000000-0005-0000-0000-00009D120000}"/>
    <cellStyle name="Note 7 2 3 2 2" xfId="4763" xr:uid="{00000000-0005-0000-0000-00009E120000}"/>
    <cellStyle name="Note 7 2 3 2 2 2" xfId="4764" xr:uid="{00000000-0005-0000-0000-00009F120000}"/>
    <cellStyle name="Note 7 2 3 2 2 2 2" xfId="11191" xr:uid="{FB573898-16CB-4782-BF27-E25A9BDB891E}"/>
    <cellStyle name="Note 7 2 3 2 2 3" xfId="11190" xr:uid="{1A7B8501-2D0A-47C8-A8BB-92E345B0CCCE}"/>
    <cellStyle name="Note 7 2 3 2 3" xfId="4765" xr:uid="{00000000-0005-0000-0000-0000A0120000}"/>
    <cellStyle name="Note 7 2 3 2 3 2" xfId="11192" xr:uid="{0BD940A8-CA9A-4973-9C45-1A7D19B00D98}"/>
    <cellStyle name="Note 7 2 3 2 4" xfId="11189" xr:uid="{92CADFC2-4001-4933-ADDE-BF3BC512F2A0}"/>
    <cellStyle name="Note 7 2 3 3" xfId="4766" xr:uid="{00000000-0005-0000-0000-0000A1120000}"/>
    <cellStyle name="Note 7 2 3 3 2" xfId="4767" xr:uid="{00000000-0005-0000-0000-0000A2120000}"/>
    <cellStyle name="Note 7 2 3 3 2 2" xfId="11194" xr:uid="{77243BAD-1E71-4B83-8868-49F3FCC858B7}"/>
    <cellStyle name="Note 7 2 3 3 3" xfId="11193" xr:uid="{2E386190-2D6B-4BB9-87D4-2DF16116C61C}"/>
    <cellStyle name="Note 7 2 3 4" xfId="4768" xr:uid="{00000000-0005-0000-0000-0000A3120000}"/>
    <cellStyle name="Note 7 2 3 4 2" xfId="11195" xr:uid="{44A95FDF-0BD4-4979-B1DE-8FD21ED57115}"/>
    <cellStyle name="Note 7 2 3 5" xfId="11188" xr:uid="{E64B83F5-8678-4E47-9285-D6C3D49B2737}"/>
    <cellStyle name="Note 7 2 4" xfId="4769" xr:uid="{00000000-0005-0000-0000-0000A4120000}"/>
    <cellStyle name="Note 7 2 4 2" xfId="4770" xr:uid="{00000000-0005-0000-0000-0000A5120000}"/>
    <cellStyle name="Note 7 2 4 2 2" xfId="4771" xr:uid="{00000000-0005-0000-0000-0000A6120000}"/>
    <cellStyle name="Note 7 2 4 2 2 2" xfId="11198" xr:uid="{57F0ED6B-B26E-4585-B4E5-16AA00D1BD6A}"/>
    <cellStyle name="Note 7 2 4 2 3" xfId="11197" xr:uid="{AE508B78-1483-40BC-A934-D11A9D1E4E2F}"/>
    <cellStyle name="Note 7 2 4 3" xfId="4772" xr:uid="{00000000-0005-0000-0000-0000A7120000}"/>
    <cellStyle name="Note 7 2 4 3 2" xfId="11199" xr:uid="{2060F732-793C-42D0-99A6-5C1380FE3A88}"/>
    <cellStyle name="Note 7 2 4 4" xfId="11196" xr:uid="{34573973-5D70-4D05-B530-CD03BB05EDDD}"/>
    <cellStyle name="Note 7 2 5" xfId="4773" xr:uid="{00000000-0005-0000-0000-0000A8120000}"/>
    <cellStyle name="Note 7 2 5 2" xfId="4774" xr:uid="{00000000-0005-0000-0000-0000A9120000}"/>
    <cellStyle name="Note 7 2 5 2 2" xfId="11201" xr:uid="{736BFF0F-B6FF-4C25-B247-2E157496EB9A}"/>
    <cellStyle name="Note 7 2 5 3" xfId="11200" xr:uid="{6980A317-D797-42F1-A8FA-882A844793F6}"/>
    <cellStyle name="Note 7 2 6" xfId="4775" xr:uid="{00000000-0005-0000-0000-0000AA120000}"/>
    <cellStyle name="Note 7 2 6 2" xfId="11202" xr:uid="{1C6900D5-3BB2-4DCE-866D-331A9C055866}"/>
    <cellStyle name="Note 7 2 7" xfId="11169" xr:uid="{9D526D70-AB5C-4D81-88E3-11BE7C9D694C}"/>
    <cellStyle name="Note 7 3" xfId="4776" xr:uid="{00000000-0005-0000-0000-0000AB120000}"/>
    <cellStyle name="Note 7 3 2" xfId="4777" xr:uid="{00000000-0005-0000-0000-0000AC120000}"/>
    <cellStyle name="Note 7 3 2 2" xfId="4778" xr:uid="{00000000-0005-0000-0000-0000AD120000}"/>
    <cellStyle name="Note 7 3 2 2 2" xfId="4779" xr:uid="{00000000-0005-0000-0000-0000AE120000}"/>
    <cellStyle name="Note 7 3 2 2 2 2" xfId="4780" xr:uid="{00000000-0005-0000-0000-0000AF120000}"/>
    <cellStyle name="Note 7 3 2 2 2 2 2" xfId="4781" xr:uid="{00000000-0005-0000-0000-0000B0120000}"/>
    <cellStyle name="Note 7 3 2 2 2 2 2 2" xfId="11208" xr:uid="{F1963007-4B4D-45F9-80AE-099C94BF875E}"/>
    <cellStyle name="Note 7 3 2 2 2 2 3" xfId="11207" xr:uid="{B6869A3A-C04A-4B97-BF93-8400E7B2AAD2}"/>
    <cellStyle name="Note 7 3 2 2 2 3" xfId="4782" xr:uid="{00000000-0005-0000-0000-0000B1120000}"/>
    <cellStyle name="Note 7 3 2 2 2 3 2" xfId="11209" xr:uid="{99A15320-A37A-4130-B88E-22E10BD8FD2A}"/>
    <cellStyle name="Note 7 3 2 2 2 4" xfId="11206" xr:uid="{77F0BD38-FC4B-4E49-86E6-D51A137EBB8B}"/>
    <cellStyle name="Note 7 3 2 2 3" xfId="4783" xr:uid="{00000000-0005-0000-0000-0000B2120000}"/>
    <cellStyle name="Note 7 3 2 2 3 2" xfId="4784" xr:uid="{00000000-0005-0000-0000-0000B3120000}"/>
    <cellStyle name="Note 7 3 2 2 3 2 2" xfId="11211" xr:uid="{988F0A8B-7E81-44A3-8DAB-102B867BA65A}"/>
    <cellStyle name="Note 7 3 2 2 3 3" xfId="11210" xr:uid="{1752511D-B830-42BF-98E4-1E1F410D3067}"/>
    <cellStyle name="Note 7 3 2 2 4" xfId="4785" xr:uid="{00000000-0005-0000-0000-0000B4120000}"/>
    <cellStyle name="Note 7 3 2 2 4 2" xfId="11212" xr:uid="{DC41A0B6-9539-450A-9FE4-00C7EAD7805F}"/>
    <cellStyle name="Note 7 3 2 2 5" xfId="11205" xr:uid="{119169BB-0ECF-4B16-82C1-951E8FEBBFA0}"/>
    <cellStyle name="Note 7 3 2 3" xfId="4786" xr:uid="{00000000-0005-0000-0000-0000B5120000}"/>
    <cellStyle name="Note 7 3 2 3 2" xfId="4787" xr:uid="{00000000-0005-0000-0000-0000B6120000}"/>
    <cellStyle name="Note 7 3 2 3 2 2" xfId="4788" xr:uid="{00000000-0005-0000-0000-0000B7120000}"/>
    <cellStyle name="Note 7 3 2 3 2 2 2" xfId="11215" xr:uid="{F1B29AEA-E64D-4778-ABC1-A0922AD67128}"/>
    <cellStyle name="Note 7 3 2 3 2 3" xfId="11214" xr:uid="{6E794F6A-77C8-43D6-B915-360A0943BB7D}"/>
    <cellStyle name="Note 7 3 2 3 3" xfId="4789" xr:uid="{00000000-0005-0000-0000-0000B8120000}"/>
    <cellStyle name="Note 7 3 2 3 3 2" xfId="11216" xr:uid="{5B990092-FC6D-4C96-9517-D96CF926876F}"/>
    <cellStyle name="Note 7 3 2 3 4" xfId="11213" xr:uid="{DC4C356B-BA73-42E7-8E77-84B38F0ED4F8}"/>
    <cellStyle name="Note 7 3 2 4" xfId="4790" xr:uid="{00000000-0005-0000-0000-0000B9120000}"/>
    <cellStyle name="Note 7 3 2 4 2" xfId="4791" xr:uid="{00000000-0005-0000-0000-0000BA120000}"/>
    <cellStyle name="Note 7 3 2 4 2 2" xfId="11218" xr:uid="{39B437E3-DA8B-46EA-8D25-12830A1A03DA}"/>
    <cellStyle name="Note 7 3 2 4 3" xfId="11217" xr:uid="{4F27A43D-681E-46A7-B255-C3B83BF28C04}"/>
    <cellStyle name="Note 7 3 2 5" xfId="4792" xr:uid="{00000000-0005-0000-0000-0000BB120000}"/>
    <cellStyle name="Note 7 3 2 5 2" xfId="4793" xr:uid="{00000000-0005-0000-0000-0000BC120000}"/>
    <cellStyle name="Note 7 3 2 5 2 2" xfId="11220" xr:uid="{D930FDA0-29EA-4A2C-BEE7-5E59AE55905C}"/>
    <cellStyle name="Note 7 3 2 5 3" xfId="11219" xr:uid="{9467F470-FD12-4C19-B916-9358636413CF}"/>
    <cellStyle name="Note 7 3 2 6" xfId="4794" xr:uid="{00000000-0005-0000-0000-0000BD120000}"/>
    <cellStyle name="Note 7 3 2 6 2" xfId="11221" xr:uid="{F268031F-98F1-4EFA-8ED1-3756BA6AB627}"/>
    <cellStyle name="Note 7 3 2 7" xfId="11204" xr:uid="{D2292050-AAA0-4F5C-A7A6-46F3606A91B6}"/>
    <cellStyle name="Note 7 3 3" xfId="4795" xr:uid="{00000000-0005-0000-0000-0000BE120000}"/>
    <cellStyle name="Note 7 3 3 2" xfId="4796" xr:uid="{00000000-0005-0000-0000-0000BF120000}"/>
    <cellStyle name="Note 7 3 3 2 2" xfId="4797" xr:uid="{00000000-0005-0000-0000-0000C0120000}"/>
    <cellStyle name="Note 7 3 3 2 2 2" xfId="4798" xr:uid="{00000000-0005-0000-0000-0000C1120000}"/>
    <cellStyle name="Note 7 3 3 2 2 2 2" xfId="11225" xr:uid="{619F44B8-8306-44BC-B29A-513FEACD5D79}"/>
    <cellStyle name="Note 7 3 3 2 2 3" xfId="11224" xr:uid="{21D93E1E-7F40-4D4E-B549-161026106C9C}"/>
    <cellStyle name="Note 7 3 3 2 3" xfId="4799" xr:uid="{00000000-0005-0000-0000-0000C2120000}"/>
    <cellStyle name="Note 7 3 3 2 3 2" xfId="11226" xr:uid="{2E30C647-EC8C-43F8-9FB8-C7911B50B6E6}"/>
    <cellStyle name="Note 7 3 3 2 4" xfId="11223" xr:uid="{D7ABC631-B822-4E3A-AFEB-B4C1C010ACA4}"/>
    <cellStyle name="Note 7 3 3 3" xfId="4800" xr:uid="{00000000-0005-0000-0000-0000C3120000}"/>
    <cellStyle name="Note 7 3 3 3 2" xfId="4801" xr:uid="{00000000-0005-0000-0000-0000C4120000}"/>
    <cellStyle name="Note 7 3 3 3 2 2" xfId="11228" xr:uid="{BCBEA18F-C33E-470A-9598-DCB79C7E761D}"/>
    <cellStyle name="Note 7 3 3 3 3" xfId="11227" xr:uid="{C229BA08-EA2D-4E02-803E-2426BE49CA75}"/>
    <cellStyle name="Note 7 3 3 4" xfId="4802" xr:uid="{00000000-0005-0000-0000-0000C5120000}"/>
    <cellStyle name="Note 7 3 3 4 2" xfId="11229" xr:uid="{D55125AA-17EE-4366-83A9-1C0EE7E603E6}"/>
    <cellStyle name="Note 7 3 3 5" xfId="11222" xr:uid="{0FBB98B9-D188-4D76-B5EA-F967F1A8CDB8}"/>
    <cellStyle name="Note 7 3 4" xfId="4803" xr:uid="{00000000-0005-0000-0000-0000C6120000}"/>
    <cellStyle name="Note 7 3 4 2" xfId="4804" xr:uid="{00000000-0005-0000-0000-0000C7120000}"/>
    <cellStyle name="Note 7 3 4 2 2" xfId="4805" xr:uid="{00000000-0005-0000-0000-0000C8120000}"/>
    <cellStyle name="Note 7 3 4 2 2 2" xfId="11232" xr:uid="{821D11EA-B45D-43C8-9965-DCB930EF9EB2}"/>
    <cellStyle name="Note 7 3 4 2 3" xfId="11231" xr:uid="{DB91AF72-F9BE-4589-92A9-0AA3700E2F39}"/>
    <cellStyle name="Note 7 3 4 3" xfId="4806" xr:uid="{00000000-0005-0000-0000-0000C9120000}"/>
    <cellStyle name="Note 7 3 4 3 2" xfId="11233" xr:uid="{EE151796-9C88-42CD-9C6F-E70A4B458C94}"/>
    <cellStyle name="Note 7 3 4 4" xfId="11230" xr:uid="{C7A785CD-A3DB-4CB7-81AD-C98E77142D2E}"/>
    <cellStyle name="Note 7 3 5" xfId="4807" xr:uid="{00000000-0005-0000-0000-0000CA120000}"/>
    <cellStyle name="Note 7 3 5 2" xfId="4808" xr:uid="{00000000-0005-0000-0000-0000CB120000}"/>
    <cellStyle name="Note 7 3 5 2 2" xfId="11235" xr:uid="{07EDB084-36B7-4742-A25F-2AD5ABE4EEA4}"/>
    <cellStyle name="Note 7 3 5 3" xfId="11234" xr:uid="{FAA61EED-5DF9-4A06-A537-164523195F42}"/>
    <cellStyle name="Note 7 3 6" xfId="4809" xr:uid="{00000000-0005-0000-0000-0000CC120000}"/>
    <cellStyle name="Note 7 3 6 2" xfId="11236" xr:uid="{2E786017-864F-4581-95A2-4CB274BE52E7}"/>
    <cellStyle name="Note 7 3 7" xfId="11203" xr:uid="{0C5AF816-1CF4-4115-95B4-43F585656032}"/>
    <cellStyle name="Note 7 4" xfId="4810" xr:uid="{00000000-0005-0000-0000-0000CD120000}"/>
    <cellStyle name="Note 7 4 2" xfId="4811" xr:uid="{00000000-0005-0000-0000-0000CE120000}"/>
    <cellStyle name="Note 7 4 2 2" xfId="4812" xr:uid="{00000000-0005-0000-0000-0000CF120000}"/>
    <cellStyle name="Note 7 4 2 2 2" xfId="4813" xr:uid="{00000000-0005-0000-0000-0000D0120000}"/>
    <cellStyle name="Note 7 4 2 2 2 2" xfId="4814" xr:uid="{00000000-0005-0000-0000-0000D1120000}"/>
    <cellStyle name="Note 7 4 2 2 2 2 2" xfId="4815" xr:uid="{00000000-0005-0000-0000-0000D2120000}"/>
    <cellStyle name="Note 7 4 2 2 2 2 2 2" xfId="11242" xr:uid="{3B800FE7-580E-403C-B17B-2B8FFD4AA56B}"/>
    <cellStyle name="Note 7 4 2 2 2 2 3" xfId="11241" xr:uid="{1399EBAC-32F5-46A8-91A9-1A923F19A5F5}"/>
    <cellStyle name="Note 7 4 2 2 2 3" xfId="4816" xr:uid="{00000000-0005-0000-0000-0000D3120000}"/>
    <cellStyle name="Note 7 4 2 2 2 3 2" xfId="11243" xr:uid="{E7476C7A-D916-468C-80EE-0D7E06AE3E7D}"/>
    <cellStyle name="Note 7 4 2 2 2 4" xfId="11240" xr:uid="{EC40F6E9-EB82-423B-8C13-CBD5AD2D8453}"/>
    <cellStyle name="Note 7 4 2 2 3" xfId="4817" xr:uid="{00000000-0005-0000-0000-0000D4120000}"/>
    <cellStyle name="Note 7 4 2 2 3 2" xfId="4818" xr:uid="{00000000-0005-0000-0000-0000D5120000}"/>
    <cellStyle name="Note 7 4 2 2 3 2 2" xfId="11245" xr:uid="{5FFCB78F-51CB-4971-9E9F-BBD3376961F8}"/>
    <cellStyle name="Note 7 4 2 2 3 3" xfId="11244" xr:uid="{CAC0B8DE-B174-47EE-9967-0CFED8B01414}"/>
    <cellStyle name="Note 7 4 2 2 4" xfId="4819" xr:uid="{00000000-0005-0000-0000-0000D6120000}"/>
    <cellStyle name="Note 7 4 2 2 4 2" xfId="11246" xr:uid="{507A6DBC-E12F-4473-87BB-5B2D2E9A92C5}"/>
    <cellStyle name="Note 7 4 2 2 5" xfId="11239" xr:uid="{10999293-6B33-4BC8-B6EA-DC2D82D58F5D}"/>
    <cellStyle name="Note 7 4 2 3" xfId="4820" xr:uid="{00000000-0005-0000-0000-0000D7120000}"/>
    <cellStyle name="Note 7 4 2 3 2" xfId="4821" xr:uid="{00000000-0005-0000-0000-0000D8120000}"/>
    <cellStyle name="Note 7 4 2 3 2 2" xfId="4822" xr:uid="{00000000-0005-0000-0000-0000D9120000}"/>
    <cellStyle name="Note 7 4 2 3 2 2 2" xfId="11249" xr:uid="{82D8F1B1-5985-4066-A1B7-A2DD7504B949}"/>
    <cellStyle name="Note 7 4 2 3 2 3" xfId="11248" xr:uid="{4AE87769-E3BB-4C56-8064-848D955C263E}"/>
    <cellStyle name="Note 7 4 2 3 3" xfId="4823" xr:uid="{00000000-0005-0000-0000-0000DA120000}"/>
    <cellStyle name="Note 7 4 2 3 3 2" xfId="11250" xr:uid="{69010623-3F2D-49A5-AEBA-107ED9D32B8D}"/>
    <cellStyle name="Note 7 4 2 3 4" xfId="11247" xr:uid="{3AD8727F-EED2-45CA-BC6A-68E3FD8B61BD}"/>
    <cellStyle name="Note 7 4 2 4" xfId="4824" xr:uid="{00000000-0005-0000-0000-0000DB120000}"/>
    <cellStyle name="Note 7 4 2 4 2" xfId="4825" xr:uid="{00000000-0005-0000-0000-0000DC120000}"/>
    <cellStyle name="Note 7 4 2 4 2 2" xfId="11252" xr:uid="{FC63F718-0D5D-4163-9009-05CD6198F780}"/>
    <cellStyle name="Note 7 4 2 4 3" xfId="11251" xr:uid="{D80F5A5D-22BA-422C-AA57-B2667B4C63A5}"/>
    <cellStyle name="Note 7 4 2 5" xfId="4826" xr:uid="{00000000-0005-0000-0000-0000DD120000}"/>
    <cellStyle name="Note 7 4 2 5 2" xfId="4827" xr:uid="{00000000-0005-0000-0000-0000DE120000}"/>
    <cellStyle name="Note 7 4 2 5 2 2" xfId="11254" xr:uid="{28129E47-B878-4327-ACE6-04DA4885ACB7}"/>
    <cellStyle name="Note 7 4 2 5 3" xfId="11253" xr:uid="{96A98C08-A984-41CD-87BC-7629992CFFCE}"/>
    <cellStyle name="Note 7 4 2 6" xfId="4828" xr:uid="{00000000-0005-0000-0000-0000DF120000}"/>
    <cellStyle name="Note 7 4 2 6 2" xfId="11255" xr:uid="{8265B024-7B75-4675-8584-50F8B7FBE74E}"/>
    <cellStyle name="Note 7 4 2 7" xfId="11238" xr:uid="{4002C3CF-1DDA-49C8-955E-1DAE871C9F3A}"/>
    <cellStyle name="Note 7 4 3" xfId="4829" xr:uid="{00000000-0005-0000-0000-0000E0120000}"/>
    <cellStyle name="Note 7 4 3 2" xfId="4830" xr:uid="{00000000-0005-0000-0000-0000E1120000}"/>
    <cellStyle name="Note 7 4 3 2 2" xfId="4831" xr:uid="{00000000-0005-0000-0000-0000E2120000}"/>
    <cellStyle name="Note 7 4 3 2 2 2" xfId="4832" xr:uid="{00000000-0005-0000-0000-0000E3120000}"/>
    <cellStyle name="Note 7 4 3 2 2 2 2" xfId="11259" xr:uid="{5DC01EA6-6BE9-403E-A53C-A8FD8B020C16}"/>
    <cellStyle name="Note 7 4 3 2 2 3" xfId="11258" xr:uid="{7466EBCB-0B4E-4C37-9B61-7334629AE6D5}"/>
    <cellStyle name="Note 7 4 3 2 3" xfId="4833" xr:uid="{00000000-0005-0000-0000-0000E4120000}"/>
    <cellStyle name="Note 7 4 3 2 3 2" xfId="11260" xr:uid="{9889B01B-6E03-48A9-9190-866FED829035}"/>
    <cellStyle name="Note 7 4 3 2 4" xfId="11257" xr:uid="{33B92B7A-711E-4124-95B7-031C65EFFBF8}"/>
    <cellStyle name="Note 7 4 3 3" xfId="4834" xr:uid="{00000000-0005-0000-0000-0000E5120000}"/>
    <cellStyle name="Note 7 4 3 3 2" xfId="4835" xr:uid="{00000000-0005-0000-0000-0000E6120000}"/>
    <cellStyle name="Note 7 4 3 3 2 2" xfId="11262" xr:uid="{01E9A2AD-D36D-4187-B8D9-ECD4D2A2055A}"/>
    <cellStyle name="Note 7 4 3 3 3" xfId="11261" xr:uid="{CCFF5128-4727-46F4-ACBB-186508E86F2A}"/>
    <cellStyle name="Note 7 4 3 4" xfId="4836" xr:uid="{00000000-0005-0000-0000-0000E7120000}"/>
    <cellStyle name="Note 7 4 3 4 2" xfId="11263" xr:uid="{D4658268-2AFA-47B8-99BC-0BFDA69E1FD2}"/>
    <cellStyle name="Note 7 4 3 5" xfId="11256" xr:uid="{CE8D887E-AF7D-459D-A44D-2525E3D1A275}"/>
    <cellStyle name="Note 7 4 4" xfId="4837" xr:uid="{00000000-0005-0000-0000-0000E8120000}"/>
    <cellStyle name="Note 7 4 4 2" xfId="4838" xr:uid="{00000000-0005-0000-0000-0000E9120000}"/>
    <cellStyle name="Note 7 4 4 2 2" xfId="4839" xr:uid="{00000000-0005-0000-0000-0000EA120000}"/>
    <cellStyle name="Note 7 4 4 2 2 2" xfId="11266" xr:uid="{1A80237F-A2CA-4AD8-A035-F6836B38B754}"/>
    <cellStyle name="Note 7 4 4 2 3" xfId="11265" xr:uid="{8DB89691-9FC3-4AA9-A012-E7FD43EC5CDD}"/>
    <cellStyle name="Note 7 4 4 3" xfId="4840" xr:uid="{00000000-0005-0000-0000-0000EB120000}"/>
    <cellStyle name="Note 7 4 4 3 2" xfId="11267" xr:uid="{0E29FC07-CBC8-4E28-84A3-9BC123B2C953}"/>
    <cellStyle name="Note 7 4 4 4" xfId="11264" xr:uid="{6A6C5349-0293-498B-865A-0973974335AE}"/>
    <cellStyle name="Note 7 4 5" xfId="4841" xr:uid="{00000000-0005-0000-0000-0000EC120000}"/>
    <cellStyle name="Note 7 4 5 2" xfId="4842" xr:uid="{00000000-0005-0000-0000-0000ED120000}"/>
    <cellStyle name="Note 7 4 5 2 2" xfId="11269" xr:uid="{C12CEDCC-2262-4A90-B329-6E565A24C3F0}"/>
    <cellStyle name="Note 7 4 5 3" xfId="11268" xr:uid="{FF525276-9A6A-414A-8AD3-25E4F12973F5}"/>
    <cellStyle name="Note 7 4 6" xfId="4843" xr:uid="{00000000-0005-0000-0000-0000EE120000}"/>
    <cellStyle name="Note 7 4 6 2" xfId="11270" xr:uid="{D83C0F3E-E0A8-4389-B4AD-F270708616FB}"/>
    <cellStyle name="Note 7 4 7" xfId="11237" xr:uid="{4F73C2BF-1A01-4593-AEB1-7D21F51FD99C}"/>
    <cellStyle name="Note 7 5" xfId="4844" xr:uid="{00000000-0005-0000-0000-0000EF120000}"/>
    <cellStyle name="Note 7 5 2" xfId="4845" xr:uid="{00000000-0005-0000-0000-0000F0120000}"/>
    <cellStyle name="Note 7 5 2 2" xfId="4846" xr:uid="{00000000-0005-0000-0000-0000F1120000}"/>
    <cellStyle name="Note 7 5 2 2 2" xfId="4847" xr:uid="{00000000-0005-0000-0000-0000F2120000}"/>
    <cellStyle name="Note 7 5 2 2 2 2" xfId="4848" xr:uid="{00000000-0005-0000-0000-0000F3120000}"/>
    <cellStyle name="Note 7 5 2 2 2 2 2" xfId="4849" xr:uid="{00000000-0005-0000-0000-0000F4120000}"/>
    <cellStyle name="Note 7 5 2 2 2 2 2 2" xfId="11276" xr:uid="{01FE7256-1690-4506-8278-3EB8E644A5AB}"/>
    <cellStyle name="Note 7 5 2 2 2 2 3" xfId="11275" xr:uid="{795DA366-C33D-45B0-BF76-9C575B008A3F}"/>
    <cellStyle name="Note 7 5 2 2 2 3" xfId="4850" xr:uid="{00000000-0005-0000-0000-0000F5120000}"/>
    <cellStyle name="Note 7 5 2 2 2 3 2" xfId="11277" xr:uid="{FED62F54-1E3E-4389-9EF5-21BE30E0721A}"/>
    <cellStyle name="Note 7 5 2 2 2 4" xfId="11274" xr:uid="{2AA73450-60AA-41B2-A9F9-1C5120FFF584}"/>
    <cellStyle name="Note 7 5 2 2 3" xfId="4851" xr:uid="{00000000-0005-0000-0000-0000F6120000}"/>
    <cellStyle name="Note 7 5 2 2 3 2" xfId="4852" xr:uid="{00000000-0005-0000-0000-0000F7120000}"/>
    <cellStyle name="Note 7 5 2 2 3 2 2" xfId="11279" xr:uid="{516B6DDA-15F7-444F-9ADE-0AE1BE2D4DAA}"/>
    <cellStyle name="Note 7 5 2 2 3 3" xfId="11278" xr:uid="{5DF82636-786D-45B4-B29B-D2F2482B6B34}"/>
    <cellStyle name="Note 7 5 2 2 4" xfId="4853" xr:uid="{00000000-0005-0000-0000-0000F8120000}"/>
    <cellStyle name="Note 7 5 2 2 4 2" xfId="11280" xr:uid="{50E8CBAE-0BEC-4C2C-9C26-7AD7AE3B57F1}"/>
    <cellStyle name="Note 7 5 2 2 5" xfId="11273" xr:uid="{CD6077C3-0C3C-48E4-89F0-09972625F64F}"/>
    <cellStyle name="Note 7 5 2 3" xfId="4854" xr:uid="{00000000-0005-0000-0000-0000F9120000}"/>
    <cellStyle name="Note 7 5 2 3 2" xfId="4855" xr:uid="{00000000-0005-0000-0000-0000FA120000}"/>
    <cellStyle name="Note 7 5 2 3 2 2" xfId="4856" xr:uid="{00000000-0005-0000-0000-0000FB120000}"/>
    <cellStyle name="Note 7 5 2 3 2 2 2" xfId="11283" xr:uid="{94E2C6EE-5366-49BF-B65D-F6FB195EEA60}"/>
    <cellStyle name="Note 7 5 2 3 2 3" xfId="11282" xr:uid="{5D1F2F8B-EEE5-4F41-941A-6163F6B0C456}"/>
    <cellStyle name="Note 7 5 2 3 3" xfId="4857" xr:uid="{00000000-0005-0000-0000-0000FC120000}"/>
    <cellStyle name="Note 7 5 2 3 3 2" xfId="11284" xr:uid="{2C193A3C-8AD5-4767-AD00-9FD7CA767F1E}"/>
    <cellStyle name="Note 7 5 2 3 4" xfId="11281" xr:uid="{F2FE4A79-E19B-473E-9825-7C169776FD83}"/>
    <cellStyle name="Note 7 5 2 4" xfId="4858" xr:uid="{00000000-0005-0000-0000-0000FD120000}"/>
    <cellStyle name="Note 7 5 2 4 2" xfId="4859" xr:uid="{00000000-0005-0000-0000-0000FE120000}"/>
    <cellStyle name="Note 7 5 2 4 2 2" xfId="11286" xr:uid="{C03EF6DB-685F-47E5-8003-418E2A3A79C6}"/>
    <cellStyle name="Note 7 5 2 4 3" xfId="11285" xr:uid="{6072954C-E5CB-4187-BB26-8702D944FB17}"/>
    <cellStyle name="Note 7 5 2 5" xfId="4860" xr:uid="{00000000-0005-0000-0000-0000FF120000}"/>
    <cellStyle name="Note 7 5 2 5 2" xfId="4861" xr:uid="{00000000-0005-0000-0000-000000130000}"/>
    <cellStyle name="Note 7 5 2 5 2 2" xfId="11288" xr:uid="{45C9AFE3-FE48-4EEC-A83A-AE16E0CFC2EB}"/>
    <cellStyle name="Note 7 5 2 5 3" xfId="11287" xr:uid="{C29789B8-6743-4AD6-AC48-7541DC148EFE}"/>
    <cellStyle name="Note 7 5 2 6" xfId="4862" xr:uid="{00000000-0005-0000-0000-000001130000}"/>
    <cellStyle name="Note 7 5 2 6 2" xfId="11289" xr:uid="{75E2BA9E-438B-422A-A956-CCC298378664}"/>
    <cellStyle name="Note 7 5 2 7" xfId="11272" xr:uid="{B347F93A-881F-4ECD-A747-3AB7B8BC218D}"/>
    <cellStyle name="Note 7 5 3" xfId="4863" xr:uid="{00000000-0005-0000-0000-000002130000}"/>
    <cellStyle name="Note 7 5 3 2" xfId="4864" xr:uid="{00000000-0005-0000-0000-000003130000}"/>
    <cellStyle name="Note 7 5 3 2 2" xfId="4865" xr:uid="{00000000-0005-0000-0000-000004130000}"/>
    <cellStyle name="Note 7 5 3 2 2 2" xfId="4866" xr:uid="{00000000-0005-0000-0000-000005130000}"/>
    <cellStyle name="Note 7 5 3 2 2 2 2" xfId="11293" xr:uid="{BAED4AF5-33D3-44B2-A135-3D17E9776394}"/>
    <cellStyle name="Note 7 5 3 2 2 3" xfId="11292" xr:uid="{3CF2188A-CC99-4B74-A38B-60B9CE06CC0D}"/>
    <cellStyle name="Note 7 5 3 2 3" xfId="4867" xr:uid="{00000000-0005-0000-0000-000006130000}"/>
    <cellStyle name="Note 7 5 3 2 3 2" xfId="11294" xr:uid="{2830D00D-8E2D-4208-BB14-A36EBA6C0B35}"/>
    <cellStyle name="Note 7 5 3 2 4" xfId="11291" xr:uid="{C675C76D-C62C-4A7A-BDCE-F80F66343735}"/>
    <cellStyle name="Note 7 5 3 3" xfId="4868" xr:uid="{00000000-0005-0000-0000-000007130000}"/>
    <cellStyle name="Note 7 5 3 3 2" xfId="4869" xr:uid="{00000000-0005-0000-0000-000008130000}"/>
    <cellStyle name="Note 7 5 3 3 2 2" xfId="11296" xr:uid="{DE42AAFC-3195-4199-8540-2AE90B04CE09}"/>
    <cellStyle name="Note 7 5 3 3 3" xfId="11295" xr:uid="{0E17D65A-FBC0-4770-A7CC-3699E94A0C80}"/>
    <cellStyle name="Note 7 5 3 4" xfId="4870" xr:uid="{00000000-0005-0000-0000-000009130000}"/>
    <cellStyle name="Note 7 5 3 4 2" xfId="11297" xr:uid="{2D5AF6A3-420F-4A57-8A47-5783AC9ADD61}"/>
    <cellStyle name="Note 7 5 3 5" xfId="11290" xr:uid="{528B2153-FE5F-43EE-AB06-D24E3B8046D4}"/>
    <cellStyle name="Note 7 5 4" xfId="4871" xr:uid="{00000000-0005-0000-0000-00000A130000}"/>
    <cellStyle name="Note 7 5 4 2" xfId="4872" xr:uid="{00000000-0005-0000-0000-00000B130000}"/>
    <cellStyle name="Note 7 5 4 2 2" xfId="4873" xr:uid="{00000000-0005-0000-0000-00000C130000}"/>
    <cellStyle name="Note 7 5 4 2 2 2" xfId="11300" xr:uid="{53DCAD08-BB90-4AD8-B1DE-AE459544DF0F}"/>
    <cellStyle name="Note 7 5 4 2 3" xfId="11299" xr:uid="{EDDDE263-7E66-464F-AFEF-9EB962609EB4}"/>
    <cellStyle name="Note 7 5 4 3" xfId="4874" xr:uid="{00000000-0005-0000-0000-00000D130000}"/>
    <cellStyle name="Note 7 5 4 3 2" xfId="11301" xr:uid="{D05E07E7-FFB7-4D92-AF4F-04AB133E619A}"/>
    <cellStyle name="Note 7 5 4 4" xfId="11298" xr:uid="{C6346E6E-519E-4FF0-AA02-91F2125B21EC}"/>
    <cellStyle name="Note 7 5 5" xfId="4875" xr:uid="{00000000-0005-0000-0000-00000E130000}"/>
    <cellStyle name="Note 7 5 5 2" xfId="4876" xr:uid="{00000000-0005-0000-0000-00000F130000}"/>
    <cellStyle name="Note 7 5 5 2 2" xfId="11303" xr:uid="{10B0DE79-0457-4E30-9E35-CFA18BE04398}"/>
    <cellStyle name="Note 7 5 5 3" xfId="11302" xr:uid="{D094D3E6-CD81-4F80-BBFC-6ED5FA6DA9F6}"/>
    <cellStyle name="Note 7 5 6" xfId="4877" xr:uid="{00000000-0005-0000-0000-000010130000}"/>
    <cellStyle name="Note 7 5 6 2" xfId="11304" xr:uid="{92D96BC1-62A4-4095-890C-5FE300457BA1}"/>
    <cellStyle name="Note 7 5 7" xfId="11271" xr:uid="{CA5385DB-C937-47AD-B5D4-1776BBDD7571}"/>
    <cellStyle name="Note 7 6" xfId="4878" xr:uid="{00000000-0005-0000-0000-000011130000}"/>
    <cellStyle name="Note 7 6 2" xfId="4879" xr:uid="{00000000-0005-0000-0000-000012130000}"/>
    <cellStyle name="Note 7 6 2 2" xfId="4880" xr:uid="{00000000-0005-0000-0000-000013130000}"/>
    <cellStyle name="Note 7 6 2 2 2" xfId="4881" xr:uid="{00000000-0005-0000-0000-000014130000}"/>
    <cellStyle name="Note 7 6 2 2 2 2" xfId="4882" xr:uid="{00000000-0005-0000-0000-000015130000}"/>
    <cellStyle name="Note 7 6 2 2 2 2 2" xfId="4883" xr:uid="{00000000-0005-0000-0000-000016130000}"/>
    <cellStyle name="Note 7 6 2 2 2 2 2 2" xfId="11310" xr:uid="{2E88B20A-0123-43E8-B927-280650CD1F7F}"/>
    <cellStyle name="Note 7 6 2 2 2 2 3" xfId="11309" xr:uid="{A9C1C895-855F-4646-B0CA-AC45C76E7FBE}"/>
    <cellStyle name="Note 7 6 2 2 2 3" xfId="4884" xr:uid="{00000000-0005-0000-0000-000017130000}"/>
    <cellStyle name="Note 7 6 2 2 2 3 2" xfId="11311" xr:uid="{6E84B657-E978-45C9-9E7F-E857E8F0A168}"/>
    <cellStyle name="Note 7 6 2 2 2 4" xfId="11308" xr:uid="{B1D07D8F-DDAE-4B9F-B478-818E377A3925}"/>
    <cellStyle name="Note 7 6 2 2 3" xfId="4885" xr:uid="{00000000-0005-0000-0000-000018130000}"/>
    <cellStyle name="Note 7 6 2 2 3 2" xfId="4886" xr:uid="{00000000-0005-0000-0000-000019130000}"/>
    <cellStyle name="Note 7 6 2 2 3 2 2" xfId="11313" xr:uid="{569DE705-D6A9-4C42-B7A0-477B627D741A}"/>
    <cellStyle name="Note 7 6 2 2 3 3" xfId="11312" xr:uid="{96F8B6F8-6F37-4C80-8F05-3FE62EFBD519}"/>
    <cellStyle name="Note 7 6 2 2 4" xfId="4887" xr:uid="{00000000-0005-0000-0000-00001A130000}"/>
    <cellStyle name="Note 7 6 2 2 4 2" xfId="11314" xr:uid="{8964A689-E6C3-455A-BC42-1523C8016D91}"/>
    <cellStyle name="Note 7 6 2 2 5" xfId="11307" xr:uid="{7959AB98-FB46-4CC7-B092-FEBB7FC741D4}"/>
    <cellStyle name="Note 7 6 2 3" xfId="4888" xr:uid="{00000000-0005-0000-0000-00001B130000}"/>
    <cellStyle name="Note 7 6 2 3 2" xfId="4889" xr:uid="{00000000-0005-0000-0000-00001C130000}"/>
    <cellStyle name="Note 7 6 2 3 2 2" xfId="4890" xr:uid="{00000000-0005-0000-0000-00001D130000}"/>
    <cellStyle name="Note 7 6 2 3 2 2 2" xfId="11317" xr:uid="{636F7D79-EDC0-48D3-B0A1-D44D4AC6FA4D}"/>
    <cellStyle name="Note 7 6 2 3 2 3" xfId="11316" xr:uid="{96C1DDB5-A20C-497B-A749-5F0B52DFA668}"/>
    <cellStyle name="Note 7 6 2 3 3" xfId="4891" xr:uid="{00000000-0005-0000-0000-00001E130000}"/>
    <cellStyle name="Note 7 6 2 3 3 2" xfId="11318" xr:uid="{1D1127E7-BD14-44F8-BFF7-E434EA7C441D}"/>
    <cellStyle name="Note 7 6 2 3 4" xfId="11315" xr:uid="{70CFA8F8-5B91-49C9-B103-78F5D87C1AAB}"/>
    <cellStyle name="Note 7 6 2 4" xfId="4892" xr:uid="{00000000-0005-0000-0000-00001F130000}"/>
    <cellStyle name="Note 7 6 2 4 2" xfId="4893" xr:uid="{00000000-0005-0000-0000-000020130000}"/>
    <cellStyle name="Note 7 6 2 4 2 2" xfId="11320" xr:uid="{9FCBC555-F7F3-40C9-903D-B57F864369F3}"/>
    <cellStyle name="Note 7 6 2 4 3" xfId="11319" xr:uid="{03E53D63-F98B-4558-8694-EBFAA8E76811}"/>
    <cellStyle name="Note 7 6 2 5" xfId="4894" xr:uid="{00000000-0005-0000-0000-000021130000}"/>
    <cellStyle name="Note 7 6 2 5 2" xfId="4895" xr:uid="{00000000-0005-0000-0000-000022130000}"/>
    <cellStyle name="Note 7 6 2 5 2 2" xfId="11322" xr:uid="{3831256B-A233-4C1C-9D70-178B3A1A4573}"/>
    <cellStyle name="Note 7 6 2 5 3" xfId="11321" xr:uid="{995293E5-C664-40E4-A478-461610887321}"/>
    <cellStyle name="Note 7 6 2 6" xfId="4896" xr:uid="{00000000-0005-0000-0000-000023130000}"/>
    <cellStyle name="Note 7 6 2 6 2" xfId="11323" xr:uid="{4F6E45E8-6B96-4EEA-A7EF-C8CAA4789233}"/>
    <cellStyle name="Note 7 6 2 7" xfId="11306" xr:uid="{A13B0BF9-ABC0-4FAC-869D-18E102906DA4}"/>
    <cellStyle name="Note 7 6 3" xfId="4897" xr:uid="{00000000-0005-0000-0000-000024130000}"/>
    <cellStyle name="Note 7 6 3 2" xfId="4898" xr:uid="{00000000-0005-0000-0000-000025130000}"/>
    <cellStyle name="Note 7 6 3 2 2" xfId="4899" xr:uid="{00000000-0005-0000-0000-000026130000}"/>
    <cellStyle name="Note 7 6 3 2 2 2" xfId="4900" xr:uid="{00000000-0005-0000-0000-000027130000}"/>
    <cellStyle name="Note 7 6 3 2 2 2 2" xfId="11327" xr:uid="{E8272B98-C12E-4CF7-B980-77D66C2E89D6}"/>
    <cellStyle name="Note 7 6 3 2 2 3" xfId="11326" xr:uid="{403E2DC3-7ECB-4353-B791-C45DE5D99B60}"/>
    <cellStyle name="Note 7 6 3 2 3" xfId="4901" xr:uid="{00000000-0005-0000-0000-000028130000}"/>
    <cellStyle name="Note 7 6 3 2 3 2" xfId="11328" xr:uid="{BB0FBAAE-CF22-4729-80B0-DB82BF02D5B3}"/>
    <cellStyle name="Note 7 6 3 2 4" xfId="11325" xr:uid="{93AA9BDE-EB1E-4D39-9B6B-1DB6AA464E05}"/>
    <cellStyle name="Note 7 6 3 3" xfId="4902" xr:uid="{00000000-0005-0000-0000-000029130000}"/>
    <cellStyle name="Note 7 6 3 3 2" xfId="4903" xr:uid="{00000000-0005-0000-0000-00002A130000}"/>
    <cellStyle name="Note 7 6 3 3 2 2" xfId="11330" xr:uid="{102C04E9-14AF-4A14-B01F-859010060475}"/>
    <cellStyle name="Note 7 6 3 3 3" xfId="11329" xr:uid="{979AF19F-6559-4529-8412-DA3386C6803D}"/>
    <cellStyle name="Note 7 6 3 4" xfId="4904" xr:uid="{00000000-0005-0000-0000-00002B130000}"/>
    <cellStyle name="Note 7 6 3 4 2" xfId="11331" xr:uid="{EB94BDD7-8634-4F8B-8DAC-E21585B5F6E1}"/>
    <cellStyle name="Note 7 6 3 5" xfId="11324" xr:uid="{E0735430-D6FF-4E9F-9BC0-3A610B10C7C4}"/>
    <cellStyle name="Note 7 6 4" xfId="4905" xr:uid="{00000000-0005-0000-0000-00002C130000}"/>
    <cellStyle name="Note 7 6 4 2" xfId="4906" xr:uid="{00000000-0005-0000-0000-00002D130000}"/>
    <cellStyle name="Note 7 6 4 2 2" xfId="4907" xr:uid="{00000000-0005-0000-0000-00002E130000}"/>
    <cellStyle name="Note 7 6 4 2 2 2" xfId="11334" xr:uid="{4F9022F6-8204-4E72-89BE-86FF44389C0B}"/>
    <cellStyle name="Note 7 6 4 2 3" xfId="11333" xr:uid="{827E6210-5DBB-4894-BAEF-728180707CDB}"/>
    <cellStyle name="Note 7 6 4 3" xfId="4908" xr:uid="{00000000-0005-0000-0000-00002F130000}"/>
    <cellStyle name="Note 7 6 4 3 2" xfId="11335" xr:uid="{2D7835E4-E585-4414-B751-18000214F88F}"/>
    <cellStyle name="Note 7 6 4 4" xfId="11332" xr:uid="{BC8BB67D-13D0-4813-A75A-3AE8D9751B32}"/>
    <cellStyle name="Note 7 6 5" xfId="4909" xr:uid="{00000000-0005-0000-0000-000030130000}"/>
    <cellStyle name="Note 7 6 5 2" xfId="4910" xr:uid="{00000000-0005-0000-0000-000031130000}"/>
    <cellStyle name="Note 7 6 5 2 2" xfId="11337" xr:uid="{AC33C4EA-76B7-447B-9AE3-D3B4F6F2C03E}"/>
    <cellStyle name="Note 7 6 5 3" xfId="11336" xr:uid="{1F7C7409-20BC-4FD4-91A1-ADF7060586F3}"/>
    <cellStyle name="Note 7 6 6" xfId="4911" xr:uid="{00000000-0005-0000-0000-000032130000}"/>
    <cellStyle name="Note 7 6 6 2" xfId="11338" xr:uid="{8D502F13-E6D1-4057-BA77-6C431C81AE46}"/>
    <cellStyle name="Note 7 6 7" xfId="11305" xr:uid="{073F179B-21CC-4D2B-96CB-733235AE1EDC}"/>
    <cellStyle name="Note 7 7" xfId="4912" xr:uid="{00000000-0005-0000-0000-000033130000}"/>
    <cellStyle name="Note 7 7 2" xfId="4913" xr:uid="{00000000-0005-0000-0000-000034130000}"/>
    <cellStyle name="Note 7 7 2 2" xfId="4914" xr:uid="{00000000-0005-0000-0000-000035130000}"/>
    <cellStyle name="Note 7 7 2 2 2" xfId="4915" xr:uid="{00000000-0005-0000-0000-000036130000}"/>
    <cellStyle name="Note 7 7 2 2 2 2" xfId="4916" xr:uid="{00000000-0005-0000-0000-000037130000}"/>
    <cellStyle name="Note 7 7 2 2 2 2 2" xfId="4917" xr:uid="{00000000-0005-0000-0000-000038130000}"/>
    <cellStyle name="Note 7 7 2 2 2 2 2 2" xfId="11344" xr:uid="{C4F24BFD-51A7-4094-8FDA-25D6ECF1E317}"/>
    <cellStyle name="Note 7 7 2 2 2 2 3" xfId="11343" xr:uid="{3D216B86-6D57-4693-A4A4-11AF6F8E7808}"/>
    <cellStyle name="Note 7 7 2 2 2 3" xfId="4918" xr:uid="{00000000-0005-0000-0000-000039130000}"/>
    <cellStyle name="Note 7 7 2 2 2 3 2" xfId="11345" xr:uid="{61C7594B-58F9-40A9-BDEC-0958ACF818DC}"/>
    <cellStyle name="Note 7 7 2 2 2 4" xfId="11342" xr:uid="{5885505A-FAC3-4863-A339-48AA1D7F6685}"/>
    <cellStyle name="Note 7 7 2 2 3" xfId="4919" xr:uid="{00000000-0005-0000-0000-00003A130000}"/>
    <cellStyle name="Note 7 7 2 2 3 2" xfId="4920" xr:uid="{00000000-0005-0000-0000-00003B130000}"/>
    <cellStyle name="Note 7 7 2 2 3 2 2" xfId="11347" xr:uid="{0B4996E4-FA7E-4B02-A901-5030CC5764EE}"/>
    <cellStyle name="Note 7 7 2 2 3 3" xfId="11346" xr:uid="{B735EA70-9D20-4C88-AA62-B5F13AE9C638}"/>
    <cellStyle name="Note 7 7 2 2 4" xfId="4921" xr:uid="{00000000-0005-0000-0000-00003C130000}"/>
    <cellStyle name="Note 7 7 2 2 4 2" xfId="11348" xr:uid="{CA26B2DC-36FD-4D0E-8395-717FDA9D0F0F}"/>
    <cellStyle name="Note 7 7 2 2 5" xfId="11341" xr:uid="{5E81CEC0-EE1D-4182-A665-9AE46D0275D6}"/>
    <cellStyle name="Note 7 7 2 3" xfId="4922" xr:uid="{00000000-0005-0000-0000-00003D130000}"/>
    <cellStyle name="Note 7 7 2 3 2" xfId="4923" xr:uid="{00000000-0005-0000-0000-00003E130000}"/>
    <cellStyle name="Note 7 7 2 3 2 2" xfId="4924" xr:uid="{00000000-0005-0000-0000-00003F130000}"/>
    <cellStyle name="Note 7 7 2 3 2 2 2" xfId="11351" xr:uid="{667B5A06-2B5D-4C43-BB99-C0E850EA0138}"/>
    <cellStyle name="Note 7 7 2 3 2 3" xfId="11350" xr:uid="{AA4E2262-56D5-45DC-B05A-553D5410A22B}"/>
    <cellStyle name="Note 7 7 2 3 3" xfId="4925" xr:uid="{00000000-0005-0000-0000-000040130000}"/>
    <cellStyle name="Note 7 7 2 3 3 2" xfId="11352" xr:uid="{8DF471BC-566F-4B2C-92CC-53BB6BFBE51A}"/>
    <cellStyle name="Note 7 7 2 3 4" xfId="11349" xr:uid="{9F2BDE7A-7F78-4CC9-98A5-3F552B448764}"/>
    <cellStyle name="Note 7 7 2 4" xfId="4926" xr:uid="{00000000-0005-0000-0000-000041130000}"/>
    <cellStyle name="Note 7 7 2 4 2" xfId="4927" xr:uid="{00000000-0005-0000-0000-000042130000}"/>
    <cellStyle name="Note 7 7 2 4 2 2" xfId="11354" xr:uid="{8C405CDC-81A7-4D27-A322-BC67D663138F}"/>
    <cellStyle name="Note 7 7 2 4 3" xfId="11353" xr:uid="{4C37A9D4-BBF1-4694-9C52-DEDE65789A71}"/>
    <cellStyle name="Note 7 7 2 5" xfId="4928" xr:uid="{00000000-0005-0000-0000-000043130000}"/>
    <cellStyle name="Note 7 7 2 5 2" xfId="4929" xr:uid="{00000000-0005-0000-0000-000044130000}"/>
    <cellStyle name="Note 7 7 2 5 2 2" xfId="11356" xr:uid="{AF489AA6-9B69-47DA-BA4D-C685B67133D8}"/>
    <cellStyle name="Note 7 7 2 5 3" xfId="11355" xr:uid="{E18D0144-1A20-4FE6-9954-ABCFC85FCF15}"/>
    <cellStyle name="Note 7 7 2 6" xfId="4930" xr:uid="{00000000-0005-0000-0000-000045130000}"/>
    <cellStyle name="Note 7 7 2 6 2" xfId="11357" xr:uid="{38B42D32-5EC0-454D-89E1-9E7894EF9035}"/>
    <cellStyle name="Note 7 7 2 7" xfId="11340" xr:uid="{F1BC7FB7-1DA8-4565-AB74-CB88A0911F28}"/>
    <cellStyle name="Note 7 7 3" xfId="4931" xr:uid="{00000000-0005-0000-0000-000046130000}"/>
    <cellStyle name="Note 7 7 3 2" xfId="4932" xr:uid="{00000000-0005-0000-0000-000047130000}"/>
    <cellStyle name="Note 7 7 3 2 2" xfId="4933" xr:uid="{00000000-0005-0000-0000-000048130000}"/>
    <cellStyle name="Note 7 7 3 2 2 2" xfId="4934" xr:uid="{00000000-0005-0000-0000-000049130000}"/>
    <cellStyle name="Note 7 7 3 2 2 2 2" xfId="11361" xr:uid="{77B04A7B-ABDB-48F6-B3AB-941133E02A4C}"/>
    <cellStyle name="Note 7 7 3 2 2 3" xfId="11360" xr:uid="{82A9BE87-D860-40E1-BAA3-AC31C66458B2}"/>
    <cellStyle name="Note 7 7 3 2 3" xfId="4935" xr:uid="{00000000-0005-0000-0000-00004A130000}"/>
    <cellStyle name="Note 7 7 3 2 3 2" xfId="11362" xr:uid="{B0C8D959-D20C-482B-B4E0-CA395CCE497B}"/>
    <cellStyle name="Note 7 7 3 2 4" xfId="11359" xr:uid="{08B58D1D-8D06-4BB5-A0FD-09736E168F86}"/>
    <cellStyle name="Note 7 7 3 3" xfId="4936" xr:uid="{00000000-0005-0000-0000-00004B130000}"/>
    <cellStyle name="Note 7 7 3 3 2" xfId="4937" xr:uid="{00000000-0005-0000-0000-00004C130000}"/>
    <cellStyle name="Note 7 7 3 3 2 2" xfId="11364" xr:uid="{D4EC8188-5E03-41B3-A275-439D2360849D}"/>
    <cellStyle name="Note 7 7 3 3 3" xfId="11363" xr:uid="{AD7943C1-7F16-43CD-81BE-39FB0E5F0AEB}"/>
    <cellStyle name="Note 7 7 3 4" xfId="4938" xr:uid="{00000000-0005-0000-0000-00004D130000}"/>
    <cellStyle name="Note 7 7 3 4 2" xfId="11365" xr:uid="{47CB81FC-40BD-4348-9C77-D9822B6CB57C}"/>
    <cellStyle name="Note 7 7 3 5" xfId="11358" xr:uid="{59D7A86A-603A-48E3-A439-B7517984C8BD}"/>
    <cellStyle name="Note 7 7 4" xfId="4939" xr:uid="{00000000-0005-0000-0000-00004E130000}"/>
    <cellStyle name="Note 7 7 4 2" xfId="4940" xr:uid="{00000000-0005-0000-0000-00004F130000}"/>
    <cellStyle name="Note 7 7 4 2 2" xfId="4941" xr:uid="{00000000-0005-0000-0000-000050130000}"/>
    <cellStyle name="Note 7 7 4 2 2 2" xfId="11368" xr:uid="{55B1E9C4-2B9C-4688-B66A-27B40756A439}"/>
    <cellStyle name="Note 7 7 4 2 3" xfId="11367" xr:uid="{253A241D-C28C-4909-8BED-A5A2083C588F}"/>
    <cellStyle name="Note 7 7 4 3" xfId="4942" xr:uid="{00000000-0005-0000-0000-000051130000}"/>
    <cellStyle name="Note 7 7 4 3 2" xfId="11369" xr:uid="{7531CA15-33C6-4213-9FB2-06F34A15EC57}"/>
    <cellStyle name="Note 7 7 4 4" xfId="11366" xr:uid="{8AE24006-BFAF-4168-A161-332C1884186F}"/>
    <cellStyle name="Note 7 7 5" xfId="4943" xr:uid="{00000000-0005-0000-0000-000052130000}"/>
    <cellStyle name="Note 7 7 5 2" xfId="4944" xr:uid="{00000000-0005-0000-0000-000053130000}"/>
    <cellStyle name="Note 7 7 5 2 2" xfId="11371" xr:uid="{4C5E0800-0FB0-4DA7-BB65-D90BD2E2F6CB}"/>
    <cellStyle name="Note 7 7 5 3" xfId="11370" xr:uid="{280BAE81-E114-4A9D-8981-DA323798743F}"/>
    <cellStyle name="Note 7 7 6" xfId="4945" xr:uid="{00000000-0005-0000-0000-000054130000}"/>
    <cellStyle name="Note 7 7 6 2" xfId="11372" xr:uid="{D318CA02-4219-42D9-8857-371F855AE2AA}"/>
    <cellStyle name="Note 7 7 7" xfId="11339" xr:uid="{01A1D55D-ED44-43E3-B436-F4F7225A1076}"/>
    <cellStyle name="Note 7 8" xfId="4946" xr:uid="{00000000-0005-0000-0000-000055130000}"/>
    <cellStyle name="Note 7 8 2" xfId="4947" xr:uid="{00000000-0005-0000-0000-000056130000}"/>
    <cellStyle name="Note 7 8 2 2" xfId="4948" xr:uid="{00000000-0005-0000-0000-000057130000}"/>
    <cellStyle name="Note 7 8 2 2 2" xfId="4949" xr:uid="{00000000-0005-0000-0000-000058130000}"/>
    <cellStyle name="Note 7 8 2 2 2 2" xfId="4950" xr:uid="{00000000-0005-0000-0000-000059130000}"/>
    <cellStyle name="Note 7 8 2 2 2 2 2" xfId="4951" xr:uid="{00000000-0005-0000-0000-00005A130000}"/>
    <cellStyle name="Note 7 8 2 2 2 2 2 2" xfId="11378" xr:uid="{E58C1360-A09A-4A58-9411-57C1975102C4}"/>
    <cellStyle name="Note 7 8 2 2 2 2 3" xfId="11377" xr:uid="{DA3F89D6-D2FC-4040-9B25-695F6224E5EF}"/>
    <cellStyle name="Note 7 8 2 2 2 3" xfId="4952" xr:uid="{00000000-0005-0000-0000-00005B130000}"/>
    <cellStyle name="Note 7 8 2 2 2 3 2" xfId="11379" xr:uid="{CA270F2D-D7E4-4AC0-80F9-2FC2AB0A5055}"/>
    <cellStyle name="Note 7 8 2 2 2 4" xfId="11376" xr:uid="{B718BF16-78FC-44B6-8797-CF4D6E7DE14F}"/>
    <cellStyle name="Note 7 8 2 2 3" xfId="4953" xr:uid="{00000000-0005-0000-0000-00005C130000}"/>
    <cellStyle name="Note 7 8 2 2 3 2" xfId="4954" xr:uid="{00000000-0005-0000-0000-00005D130000}"/>
    <cellStyle name="Note 7 8 2 2 3 2 2" xfId="11381" xr:uid="{1FE990FD-823E-4663-8DC7-6095D50B0E1C}"/>
    <cellStyle name="Note 7 8 2 2 3 3" xfId="11380" xr:uid="{0469DCBB-D800-47B3-9B37-06C962E70FBE}"/>
    <cellStyle name="Note 7 8 2 2 4" xfId="4955" xr:uid="{00000000-0005-0000-0000-00005E130000}"/>
    <cellStyle name="Note 7 8 2 2 4 2" xfId="11382" xr:uid="{EAE12866-629B-43AD-B214-6C1091C9C500}"/>
    <cellStyle name="Note 7 8 2 2 5" xfId="11375" xr:uid="{FDFB562C-9E66-40F1-9EC3-21168436EA12}"/>
    <cellStyle name="Note 7 8 2 3" xfId="4956" xr:uid="{00000000-0005-0000-0000-00005F130000}"/>
    <cellStyle name="Note 7 8 2 3 2" xfId="4957" xr:uid="{00000000-0005-0000-0000-000060130000}"/>
    <cellStyle name="Note 7 8 2 3 2 2" xfId="4958" xr:uid="{00000000-0005-0000-0000-000061130000}"/>
    <cellStyle name="Note 7 8 2 3 2 2 2" xfId="11385" xr:uid="{CD1DA147-3372-4614-97F6-7D09817B6B22}"/>
    <cellStyle name="Note 7 8 2 3 2 3" xfId="11384" xr:uid="{5E62FE77-240C-4D2D-B744-99BADB1F9055}"/>
    <cellStyle name="Note 7 8 2 3 3" xfId="4959" xr:uid="{00000000-0005-0000-0000-000062130000}"/>
    <cellStyle name="Note 7 8 2 3 3 2" xfId="11386" xr:uid="{606B8B1E-49FD-4572-9A71-9497B18E29AF}"/>
    <cellStyle name="Note 7 8 2 3 4" xfId="11383" xr:uid="{478A0995-840E-45DF-9421-115E3ED62477}"/>
    <cellStyle name="Note 7 8 2 4" xfId="4960" xr:uid="{00000000-0005-0000-0000-000063130000}"/>
    <cellStyle name="Note 7 8 2 4 2" xfId="4961" xr:uid="{00000000-0005-0000-0000-000064130000}"/>
    <cellStyle name="Note 7 8 2 4 2 2" xfId="11388" xr:uid="{9674388F-04E4-4C78-B3CB-1389163D5B89}"/>
    <cellStyle name="Note 7 8 2 4 3" xfId="11387" xr:uid="{1F1E0642-5D5E-4B30-BD18-C6E0CB63B795}"/>
    <cellStyle name="Note 7 8 2 5" xfId="4962" xr:uid="{00000000-0005-0000-0000-000065130000}"/>
    <cellStyle name="Note 7 8 2 5 2" xfId="4963" xr:uid="{00000000-0005-0000-0000-000066130000}"/>
    <cellStyle name="Note 7 8 2 5 2 2" xfId="11390" xr:uid="{457786E8-4B96-4365-B0F6-DCF89D7333F6}"/>
    <cellStyle name="Note 7 8 2 5 3" xfId="11389" xr:uid="{DD8F9BF7-DC70-4482-BCC9-1C4D6A2FF6F0}"/>
    <cellStyle name="Note 7 8 2 6" xfId="4964" xr:uid="{00000000-0005-0000-0000-000067130000}"/>
    <cellStyle name="Note 7 8 2 6 2" xfId="11391" xr:uid="{A1FE889F-8C32-4B3A-8256-8848ADA4E4BD}"/>
    <cellStyle name="Note 7 8 2 7" xfId="11374" xr:uid="{200CBBA4-6369-4A13-9323-DEDBF91AA4C0}"/>
    <cellStyle name="Note 7 8 3" xfId="4965" xr:uid="{00000000-0005-0000-0000-000068130000}"/>
    <cellStyle name="Note 7 8 3 2" xfId="4966" xr:uid="{00000000-0005-0000-0000-000069130000}"/>
    <cellStyle name="Note 7 8 3 2 2" xfId="4967" xr:uid="{00000000-0005-0000-0000-00006A130000}"/>
    <cellStyle name="Note 7 8 3 2 2 2" xfId="4968" xr:uid="{00000000-0005-0000-0000-00006B130000}"/>
    <cellStyle name="Note 7 8 3 2 2 2 2" xfId="11395" xr:uid="{06002D97-F708-49C9-9A12-8108FD385BE3}"/>
    <cellStyle name="Note 7 8 3 2 2 3" xfId="11394" xr:uid="{A94B056B-4E5B-442B-ADDC-9C873F660C57}"/>
    <cellStyle name="Note 7 8 3 2 3" xfId="4969" xr:uid="{00000000-0005-0000-0000-00006C130000}"/>
    <cellStyle name="Note 7 8 3 2 3 2" xfId="11396" xr:uid="{E6AD3DFF-A909-4887-A5DE-47CD18E7FE24}"/>
    <cellStyle name="Note 7 8 3 2 4" xfId="11393" xr:uid="{263856B4-E5FB-40A6-99F1-9E613AE4161D}"/>
    <cellStyle name="Note 7 8 3 3" xfId="4970" xr:uid="{00000000-0005-0000-0000-00006D130000}"/>
    <cellStyle name="Note 7 8 3 3 2" xfId="4971" xr:uid="{00000000-0005-0000-0000-00006E130000}"/>
    <cellStyle name="Note 7 8 3 3 2 2" xfId="11398" xr:uid="{46D5C38B-34FE-41F9-B0C3-C659DBE46F5F}"/>
    <cellStyle name="Note 7 8 3 3 3" xfId="11397" xr:uid="{B45EC42F-A283-4E0F-847B-81C1F079439C}"/>
    <cellStyle name="Note 7 8 3 4" xfId="4972" xr:uid="{00000000-0005-0000-0000-00006F130000}"/>
    <cellStyle name="Note 7 8 3 4 2" xfId="11399" xr:uid="{977B6252-6DBB-430C-97DB-E62D82285857}"/>
    <cellStyle name="Note 7 8 3 5" xfId="11392" xr:uid="{62AFEE79-C3B7-4C32-8D61-4E7B6492EB6C}"/>
    <cellStyle name="Note 7 8 4" xfId="4973" xr:uid="{00000000-0005-0000-0000-000070130000}"/>
    <cellStyle name="Note 7 8 4 2" xfId="4974" xr:uid="{00000000-0005-0000-0000-000071130000}"/>
    <cellStyle name="Note 7 8 4 2 2" xfId="4975" xr:uid="{00000000-0005-0000-0000-000072130000}"/>
    <cellStyle name="Note 7 8 4 2 2 2" xfId="11402" xr:uid="{E1F2B599-2371-47A0-9B7D-732E89EDB8C2}"/>
    <cellStyle name="Note 7 8 4 2 3" xfId="11401" xr:uid="{683C4DA5-535C-4431-B720-1FC1DAD6B9FF}"/>
    <cellStyle name="Note 7 8 4 3" xfId="4976" xr:uid="{00000000-0005-0000-0000-000073130000}"/>
    <cellStyle name="Note 7 8 4 3 2" xfId="11403" xr:uid="{32319FD0-72DE-41DB-9212-BD0D85B8B30A}"/>
    <cellStyle name="Note 7 8 4 4" xfId="11400" xr:uid="{6EAEC889-F1F6-4156-A714-C71E08702A70}"/>
    <cellStyle name="Note 7 8 5" xfId="4977" xr:uid="{00000000-0005-0000-0000-000074130000}"/>
    <cellStyle name="Note 7 8 5 2" xfId="4978" xr:uid="{00000000-0005-0000-0000-000075130000}"/>
    <cellStyle name="Note 7 8 5 2 2" xfId="11405" xr:uid="{C80BEA80-2896-418A-8E32-1A20EC4B02C9}"/>
    <cellStyle name="Note 7 8 5 3" xfId="11404" xr:uid="{0D57C57D-E0E4-4D88-9C17-C4F6EF601D79}"/>
    <cellStyle name="Note 7 8 6" xfId="4979" xr:uid="{00000000-0005-0000-0000-000076130000}"/>
    <cellStyle name="Note 7 8 6 2" xfId="11406" xr:uid="{341136A9-4437-42EC-A8D5-E8164A0D2D70}"/>
    <cellStyle name="Note 7 8 7" xfId="11373" xr:uid="{5BEBC7A1-E672-4FB8-965E-6EDE0F0F9257}"/>
    <cellStyle name="Note 8 2" xfId="4980" xr:uid="{00000000-0005-0000-0000-000077130000}"/>
    <cellStyle name="Note 8 2 2" xfId="4981" xr:uid="{00000000-0005-0000-0000-000078130000}"/>
    <cellStyle name="Note 8 2 2 2" xfId="4982" xr:uid="{00000000-0005-0000-0000-000079130000}"/>
    <cellStyle name="Note 8 2 2 2 2" xfId="4983" xr:uid="{00000000-0005-0000-0000-00007A130000}"/>
    <cellStyle name="Note 8 2 2 2 2 2" xfId="4984" xr:uid="{00000000-0005-0000-0000-00007B130000}"/>
    <cellStyle name="Note 8 2 2 2 2 2 2" xfId="4985" xr:uid="{00000000-0005-0000-0000-00007C130000}"/>
    <cellStyle name="Note 8 2 2 2 2 2 2 2" xfId="11412" xr:uid="{8EE6AA4B-6B5E-42BE-9F2C-60614CD8422D}"/>
    <cellStyle name="Note 8 2 2 2 2 2 3" xfId="11411" xr:uid="{2DAFF8F3-A7E0-42E0-8A18-33F4CE73BB25}"/>
    <cellStyle name="Note 8 2 2 2 2 3" xfId="4986" xr:uid="{00000000-0005-0000-0000-00007D130000}"/>
    <cellStyle name="Note 8 2 2 2 2 3 2" xfId="11413" xr:uid="{74CB92E2-EA93-4CFE-BD70-0DF7DA61E677}"/>
    <cellStyle name="Note 8 2 2 2 2 4" xfId="11410" xr:uid="{7BC696FD-CB6A-484B-8E3F-D95580B60230}"/>
    <cellStyle name="Note 8 2 2 2 3" xfId="4987" xr:uid="{00000000-0005-0000-0000-00007E130000}"/>
    <cellStyle name="Note 8 2 2 2 3 2" xfId="4988" xr:uid="{00000000-0005-0000-0000-00007F130000}"/>
    <cellStyle name="Note 8 2 2 2 3 2 2" xfId="11415" xr:uid="{8C5B4688-55DE-4C5F-8113-680DBFA48DDD}"/>
    <cellStyle name="Note 8 2 2 2 3 3" xfId="11414" xr:uid="{47FDE87B-2A81-4F55-B18A-E32505BA574E}"/>
    <cellStyle name="Note 8 2 2 2 4" xfId="4989" xr:uid="{00000000-0005-0000-0000-000080130000}"/>
    <cellStyle name="Note 8 2 2 2 4 2" xfId="11416" xr:uid="{324E367C-30A3-448E-87DD-A3EC3883548D}"/>
    <cellStyle name="Note 8 2 2 2 5" xfId="11409" xr:uid="{75890A4F-CC40-4164-9F49-EAD8D9D59446}"/>
    <cellStyle name="Note 8 2 2 3" xfId="4990" xr:uid="{00000000-0005-0000-0000-000081130000}"/>
    <cellStyle name="Note 8 2 2 3 2" xfId="4991" xr:uid="{00000000-0005-0000-0000-000082130000}"/>
    <cellStyle name="Note 8 2 2 3 2 2" xfId="4992" xr:uid="{00000000-0005-0000-0000-000083130000}"/>
    <cellStyle name="Note 8 2 2 3 2 2 2" xfId="11419" xr:uid="{ABE7374E-681C-45F8-BF12-3F3631F40A18}"/>
    <cellStyle name="Note 8 2 2 3 2 3" xfId="11418" xr:uid="{09016D15-1E58-42FE-951A-613BB331D577}"/>
    <cellStyle name="Note 8 2 2 3 3" xfId="4993" xr:uid="{00000000-0005-0000-0000-000084130000}"/>
    <cellStyle name="Note 8 2 2 3 3 2" xfId="11420" xr:uid="{0B9655EE-6A55-480F-B611-3F16DA9886CB}"/>
    <cellStyle name="Note 8 2 2 3 4" xfId="11417" xr:uid="{4CB3BCD7-7933-476F-8F98-03F4C109E738}"/>
    <cellStyle name="Note 8 2 2 4" xfId="4994" xr:uid="{00000000-0005-0000-0000-000085130000}"/>
    <cellStyle name="Note 8 2 2 4 2" xfId="4995" xr:uid="{00000000-0005-0000-0000-000086130000}"/>
    <cellStyle name="Note 8 2 2 4 2 2" xfId="11422" xr:uid="{6FE45217-67D5-47F2-9F70-731DA60E28B3}"/>
    <cellStyle name="Note 8 2 2 4 3" xfId="11421" xr:uid="{38255CCD-6C9B-4897-B7F0-2887A3D41B69}"/>
    <cellStyle name="Note 8 2 2 5" xfId="4996" xr:uid="{00000000-0005-0000-0000-000087130000}"/>
    <cellStyle name="Note 8 2 2 5 2" xfId="4997" xr:uid="{00000000-0005-0000-0000-000088130000}"/>
    <cellStyle name="Note 8 2 2 5 2 2" xfId="11424" xr:uid="{9E278A8B-678B-4509-A9A9-1CACD8A5F72D}"/>
    <cellStyle name="Note 8 2 2 5 3" xfId="11423" xr:uid="{3418DA7D-7AB4-4F78-92D5-0206580286BC}"/>
    <cellStyle name="Note 8 2 2 6" xfId="4998" xr:uid="{00000000-0005-0000-0000-000089130000}"/>
    <cellStyle name="Note 8 2 2 6 2" xfId="11425" xr:uid="{71B0C2B2-5CA5-4727-BF00-20164A3D76C5}"/>
    <cellStyle name="Note 8 2 2 7" xfId="11408" xr:uid="{53843447-84B2-42E9-9504-3FDCDE6B2920}"/>
    <cellStyle name="Note 8 2 3" xfId="4999" xr:uid="{00000000-0005-0000-0000-00008A130000}"/>
    <cellStyle name="Note 8 2 3 2" xfId="5000" xr:uid="{00000000-0005-0000-0000-00008B130000}"/>
    <cellStyle name="Note 8 2 3 2 2" xfId="5001" xr:uid="{00000000-0005-0000-0000-00008C130000}"/>
    <cellStyle name="Note 8 2 3 2 2 2" xfId="5002" xr:uid="{00000000-0005-0000-0000-00008D130000}"/>
    <cellStyle name="Note 8 2 3 2 2 2 2" xfId="11429" xr:uid="{576694A6-9B27-475D-8A0F-3B06DD8980ED}"/>
    <cellStyle name="Note 8 2 3 2 2 3" xfId="11428" xr:uid="{653A6D2C-9204-4C9D-AE50-49CD33E4B664}"/>
    <cellStyle name="Note 8 2 3 2 3" xfId="5003" xr:uid="{00000000-0005-0000-0000-00008E130000}"/>
    <cellStyle name="Note 8 2 3 2 3 2" xfId="11430" xr:uid="{803734E5-0772-457B-9AAE-0D1491A3D431}"/>
    <cellStyle name="Note 8 2 3 2 4" xfId="11427" xr:uid="{9446B95D-D83A-450F-A3E6-895A14AFF92F}"/>
    <cellStyle name="Note 8 2 3 3" xfId="5004" xr:uid="{00000000-0005-0000-0000-00008F130000}"/>
    <cellStyle name="Note 8 2 3 3 2" xfId="5005" xr:uid="{00000000-0005-0000-0000-000090130000}"/>
    <cellStyle name="Note 8 2 3 3 2 2" xfId="11432" xr:uid="{B6E5DFB7-38EB-4420-A40B-8A83ABB90D82}"/>
    <cellStyle name="Note 8 2 3 3 3" xfId="11431" xr:uid="{1EFCE205-D42C-47BA-B1E1-D6EA26ED650D}"/>
    <cellStyle name="Note 8 2 3 4" xfId="5006" xr:uid="{00000000-0005-0000-0000-000091130000}"/>
    <cellStyle name="Note 8 2 3 4 2" xfId="11433" xr:uid="{2ACCC2F0-9C17-4312-A6DA-592B47722B24}"/>
    <cellStyle name="Note 8 2 3 5" xfId="11426" xr:uid="{FD7A9CA2-0192-492B-A102-ABE41AB2BE8A}"/>
    <cellStyle name="Note 8 2 4" xfId="5007" xr:uid="{00000000-0005-0000-0000-000092130000}"/>
    <cellStyle name="Note 8 2 4 2" xfId="5008" xr:uid="{00000000-0005-0000-0000-000093130000}"/>
    <cellStyle name="Note 8 2 4 2 2" xfId="5009" xr:uid="{00000000-0005-0000-0000-000094130000}"/>
    <cellStyle name="Note 8 2 4 2 2 2" xfId="11436" xr:uid="{C25355CD-3C12-41DD-8512-F7C5488133D9}"/>
    <cellStyle name="Note 8 2 4 2 3" xfId="11435" xr:uid="{B84CE27A-D656-420D-BCFD-AC486371723C}"/>
    <cellStyle name="Note 8 2 4 3" xfId="5010" xr:uid="{00000000-0005-0000-0000-000095130000}"/>
    <cellStyle name="Note 8 2 4 3 2" xfId="11437" xr:uid="{1CD5E7C2-7108-48B9-9556-F3B5AF8B72AE}"/>
    <cellStyle name="Note 8 2 4 4" xfId="11434" xr:uid="{AB502F96-29AF-4135-8BF9-3BE001140D43}"/>
    <cellStyle name="Note 8 2 5" xfId="5011" xr:uid="{00000000-0005-0000-0000-000096130000}"/>
    <cellStyle name="Note 8 2 5 2" xfId="5012" xr:uid="{00000000-0005-0000-0000-000097130000}"/>
    <cellStyle name="Note 8 2 5 2 2" xfId="11439" xr:uid="{E052F575-FEA4-4D6A-8E53-01E1BC81E856}"/>
    <cellStyle name="Note 8 2 5 3" xfId="11438" xr:uid="{82F73B86-A2DC-4182-BCE1-538939D4E62B}"/>
    <cellStyle name="Note 8 2 6" xfId="5013" xr:uid="{00000000-0005-0000-0000-000098130000}"/>
    <cellStyle name="Note 8 2 6 2" xfId="11440" xr:uid="{B8EC6F98-AD18-4757-9C24-BCF12B4CC247}"/>
    <cellStyle name="Note 8 2 7" xfId="11407" xr:uid="{98203E7E-692A-4FC2-B707-4CE07AE13BFB}"/>
    <cellStyle name="Note 8 3" xfId="5014" xr:uid="{00000000-0005-0000-0000-000099130000}"/>
    <cellStyle name="Note 8 3 2" xfId="5015" xr:uid="{00000000-0005-0000-0000-00009A130000}"/>
    <cellStyle name="Note 8 3 2 2" xfId="5016" xr:uid="{00000000-0005-0000-0000-00009B130000}"/>
    <cellStyle name="Note 8 3 2 2 2" xfId="5017" xr:uid="{00000000-0005-0000-0000-00009C130000}"/>
    <cellStyle name="Note 8 3 2 2 2 2" xfId="5018" xr:uid="{00000000-0005-0000-0000-00009D130000}"/>
    <cellStyle name="Note 8 3 2 2 2 2 2" xfId="5019" xr:uid="{00000000-0005-0000-0000-00009E130000}"/>
    <cellStyle name="Note 8 3 2 2 2 2 2 2" xfId="11446" xr:uid="{52CDCE1D-0B3B-42F4-BC95-5E272D869885}"/>
    <cellStyle name="Note 8 3 2 2 2 2 3" xfId="11445" xr:uid="{C9DE49E5-F7DE-4862-ABD6-1E2A9C864686}"/>
    <cellStyle name="Note 8 3 2 2 2 3" xfId="5020" xr:uid="{00000000-0005-0000-0000-00009F130000}"/>
    <cellStyle name="Note 8 3 2 2 2 3 2" xfId="11447" xr:uid="{02E1D5BA-0964-47E0-9D0C-225799267D69}"/>
    <cellStyle name="Note 8 3 2 2 2 4" xfId="11444" xr:uid="{38DD26C6-89EC-4C57-B120-99A5F22A828B}"/>
    <cellStyle name="Note 8 3 2 2 3" xfId="5021" xr:uid="{00000000-0005-0000-0000-0000A0130000}"/>
    <cellStyle name="Note 8 3 2 2 3 2" xfId="5022" xr:uid="{00000000-0005-0000-0000-0000A1130000}"/>
    <cellStyle name="Note 8 3 2 2 3 2 2" xfId="11449" xr:uid="{B8A98D38-7902-479E-8C93-205C5EE6057F}"/>
    <cellStyle name="Note 8 3 2 2 3 3" xfId="11448" xr:uid="{A66F33EB-BE2E-4BB6-B1FF-36EB769E62F0}"/>
    <cellStyle name="Note 8 3 2 2 4" xfId="5023" xr:uid="{00000000-0005-0000-0000-0000A2130000}"/>
    <cellStyle name="Note 8 3 2 2 4 2" xfId="11450" xr:uid="{D53E5E62-8005-4357-8C7C-B4D569529BF6}"/>
    <cellStyle name="Note 8 3 2 2 5" xfId="11443" xr:uid="{E51356D6-0D16-418D-A46C-CBCCEE05C4E4}"/>
    <cellStyle name="Note 8 3 2 3" xfId="5024" xr:uid="{00000000-0005-0000-0000-0000A3130000}"/>
    <cellStyle name="Note 8 3 2 3 2" xfId="5025" xr:uid="{00000000-0005-0000-0000-0000A4130000}"/>
    <cellStyle name="Note 8 3 2 3 2 2" xfId="5026" xr:uid="{00000000-0005-0000-0000-0000A5130000}"/>
    <cellStyle name="Note 8 3 2 3 2 2 2" xfId="11453" xr:uid="{3B7EA64C-9E65-47D0-811A-27A5E686EA55}"/>
    <cellStyle name="Note 8 3 2 3 2 3" xfId="11452" xr:uid="{133FF747-EB39-4B5C-B2AE-135341FAA98C}"/>
    <cellStyle name="Note 8 3 2 3 3" xfId="5027" xr:uid="{00000000-0005-0000-0000-0000A6130000}"/>
    <cellStyle name="Note 8 3 2 3 3 2" xfId="11454" xr:uid="{09F6CAED-0775-4B48-914D-B8E508D3D36D}"/>
    <cellStyle name="Note 8 3 2 3 4" xfId="11451" xr:uid="{4CEA400B-7593-4EAE-94C6-543EBA086CA0}"/>
    <cellStyle name="Note 8 3 2 4" xfId="5028" xr:uid="{00000000-0005-0000-0000-0000A7130000}"/>
    <cellStyle name="Note 8 3 2 4 2" xfId="5029" xr:uid="{00000000-0005-0000-0000-0000A8130000}"/>
    <cellStyle name="Note 8 3 2 4 2 2" xfId="11456" xr:uid="{28B24116-BC97-41D7-B36B-CCE94AC8AB2C}"/>
    <cellStyle name="Note 8 3 2 4 3" xfId="11455" xr:uid="{5702DDC1-A7D3-4D23-92DA-DE50893CCD0E}"/>
    <cellStyle name="Note 8 3 2 5" xfId="5030" xr:uid="{00000000-0005-0000-0000-0000A9130000}"/>
    <cellStyle name="Note 8 3 2 5 2" xfId="5031" xr:uid="{00000000-0005-0000-0000-0000AA130000}"/>
    <cellStyle name="Note 8 3 2 5 2 2" xfId="11458" xr:uid="{00752C12-3220-41EB-9529-549AA068FEB6}"/>
    <cellStyle name="Note 8 3 2 5 3" xfId="11457" xr:uid="{08F9C346-430C-42C1-BBF2-C236247B3784}"/>
    <cellStyle name="Note 8 3 2 6" xfId="5032" xr:uid="{00000000-0005-0000-0000-0000AB130000}"/>
    <cellStyle name="Note 8 3 2 6 2" xfId="11459" xr:uid="{38F0353E-6075-4BE9-B647-BFBA2437B0EF}"/>
    <cellStyle name="Note 8 3 2 7" xfId="11442" xr:uid="{8EA66747-AB18-4F23-89BD-CDA7BB6038A3}"/>
    <cellStyle name="Note 8 3 3" xfId="5033" xr:uid="{00000000-0005-0000-0000-0000AC130000}"/>
    <cellStyle name="Note 8 3 3 2" xfId="5034" xr:uid="{00000000-0005-0000-0000-0000AD130000}"/>
    <cellStyle name="Note 8 3 3 2 2" xfId="5035" xr:uid="{00000000-0005-0000-0000-0000AE130000}"/>
    <cellStyle name="Note 8 3 3 2 2 2" xfId="5036" xr:uid="{00000000-0005-0000-0000-0000AF130000}"/>
    <cellStyle name="Note 8 3 3 2 2 2 2" xfId="11463" xr:uid="{622D6800-852A-416F-9A6B-7E81D894EFD2}"/>
    <cellStyle name="Note 8 3 3 2 2 3" xfId="11462" xr:uid="{918D016C-6659-47F6-B26A-6D254C30D50B}"/>
    <cellStyle name="Note 8 3 3 2 3" xfId="5037" xr:uid="{00000000-0005-0000-0000-0000B0130000}"/>
    <cellStyle name="Note 8 3 3 2 3 2" xfId="11464" xr:uid="{7345BB6B-91CB-440E-9310-A8178347A5D2}"/>
    <cellStyle name="Note 8 3 3 2 4" xfId="11461" xr:uid="{8E6AD414-EAD4-4DAB-8BB2-6C73734F70EF}"/>
    <cellStyle name="Note 8 3 3 3" xfId="5038" xr:uid="{00000000-0005-0000-0000-0000B1130000}"/>
    <cellStyle name="Note 8 3 3 3 2" xfId="5039" xr:uid="{00000000-0005-0000-0000-0000B2130000}"/>
    <cellStyle name="Note 8 3 3 3 2 2" xfId="11466" xr:uid="{65DDE587-6BBA-47F3-BF1B-0D7695B7653D}"/>
    <cellStyle name="Note 8 3 3 3 3" xfId="11465" xr:uid="{90099367-798B-4946-9C5F-698CFAC31C15}"/>
    <cellStyle name="Note 8 3 3 4" xfId="5040" xr:uid="{00000000-0005-0000-0000-0000B3130000}"/>
    <cellStyle name="Note 8 3 3 4 2" xfId="11467" xr:uid="{A90DD7D8-F147-48EA-B977-F512F3ED1423}"/>
    <cellStyle name="Note 8 3 3 5" xfId="11460" xr:uid="{9F5B81FD-6020-4059-B1E0-098992663BA8}"/>
    <cellStyle name="Note 8 3 4" xfId="5041" xr:uid="{00000000-0005-0000-0000-0000B4130000}"/>
    <cellStyle name="Note 8 3 4 2" xfId="5042" xr:uid="{00000000-0005-0000-0000-0000B5130000}"/>
    <cellStyle name="Note 8 3 4 2 2" xfId="5043" xr:uid="{00000000-0005-0000-0000-0000B6130000}"/>
    <cellStyle name="Note 8 3 4 2 2 2" xfId="11470" xr:uid="{A7D7CBC6-6D51-4D88-A951-6BFA9170CACD}"/>
    <cellStyle name="Note 8 3 4 2 3" xfId="11469" xr:uid="{4759CEBF-8B4E-4D3E-9842-EF09411016FC}"/>
    <cellStyle name="Note 8 3 4 3" xfId="5044" xr:uid="{00000000-0005-0000-0000-0000B7130000}"/>
    <cellStyle name="Note 8 3 4 3 2" xfId="11471" xr:uid="{2D711734-E61F-4BC0-92AD-AE40A84C82A9}"/>
    <cellStyle name="Note 8 3 4 4" xfId="11468" xr:uid="{A08DAAEA-576C-42A8-BDA1-91FD5F995B2E}"/>
    <cellStyle name="Note 8 3 5" xfId="5045" xr:uid="{00000000-0005-0000-0000-0000B8130000}"/>
    <cellStyle name="Note 8 3 5 2" xfId="5046" xr:uid="{00000000-0005-0000-0000-0000B9130000}"/>
    <cellStyle name="Note 8 3 5 2 2" xfId="11473" xr:uid="{02D929DF-0B9B-4F61-9706-BCC1D9DD6692}"/>
    <cellStyle name="Note 8 3 5 3" xfId="11472" xr:uid="{589BA7DA-676D-4CE0-92FA-F77B4193747B}"/>
    <cellStyle name="Note 8 3 6" xfId="5047" xr:uid="{00000000-0005-0000-0000-0000BA130000}"/>
    <cellStyle name="Note 8 3 6 2" xfId="11474" xr:uid="{D294EED6-E8D1-4DB4-84D8-6E5AA17301A2}"/>
    <cellStyle name="Note 8 3 7" xfId="11441" xr:uid="{1EE48B70-9718-452C-A7FC-978904670604}"/>
    <cellStyle name="Note 8 4" xfId="5048" xr:uid="{00000000-0005-0000-0000-0000BB130000}"/>
    <cellStyle name="Note 8 4 2" xfId="5049" xr:uid="{00000000-0005-0000-0000-0000BC130000}"/>
    <cellStyle name="Note 8 4 2 2" xfId="5050" xr:uid="{00000000-0005-0000-0000-0000BD130000}"/>
    <cellStyle name="Note 8 4 2 2 2" xfId="5051" xr:uid="{00000000-0005-0000-0000-0000BE130000}"/>
    <cellStyle name="Note 8 4 2 2 2 2" xfId="5052" xr:uid="{00000000-0005-0000-0000-0000BF130000}"/>
    <cellStyle name="Note 8 4 2 2 2 2 2" xfId="5053" xr:uid="{00000000-0005-0000-0000-0000C0130000}"/>
    <cellStyle name="Note 8 4 2 2 2 2 2 2" xfId="11480" xr:uid="{3E26B2BF-5B35-418F-9A6A-C1207C3CEBDA}"/>
    <cellStyle name="Note 8 4 2 2 2 2 3" xfId="11479" xr:uid="{33AE1FD4-1CEE-4F35-857F-782ACDE29AD4}"/>
    <cellStyle name="Note 8 4 2 2 2 3" xfId="5054" xr:uid="{00000000-0005-0000-0000-0000C1130000}"/>
    <cellStyle name="Note 8 4 2 2 2 3 2" xfId="11481" xr:uid="{CF65B144-11A4-4112-9F8A-AD816BD9917B}"/>
    <cellStyle name="Note 8 4 2 2 2 4" xfId="11478" xr:uid="{1C465D8D-EB1B-4C16-A16B-DAF38C355271}"/>
    <cellStyle name="Note 8 4 2 2 3" xfId="5055" xr:uid="{00000000-0005-0000-0000-0000C2130000}"/>
    <cellStyle name="Note 8 4 2 2 3 2" xfId="5056" xr:uid="{00000000-0005-0000-0000-0000C3130000}"/>
    <cellStyle name="Note 8 4 2 2 3 2 2" xfId="11483" xr:uid="{94CBAC52-1BA3-4EA1-B768-B0A26945C3BE}"/>
    <cellStyle name="Note 8 4 2 2 3 3" xfId="11482" xr:uid="{FB21362F-FC84-4B0D-BCA1-5669E854E770}"/>
    <cellStyle name="Note 8 4 2 2 4" xfId="5057" xr:uid="{00000000-0005-0000-0000-0000C4130000}"/>
    <cellStyle name="Note 8 4 2 2 4 2" xfId="11484" xr:uid="{9DFDB818-506D-4CBE-85E4-678BA8A79341}"/>
    <cellStyle name="Note 8 4 2 2 5" xfId="11477" xr:uid="{98D46F4A-B567-4961-AEFA-DA5FDFF45F0E}"/>
    <cellStyle name="Note 8 4 2 3" xfId="5058" xr:uid="{00000000-0005-0000-0000-0000C5130000}"/>
    <cellStyle name="Note 8 4 2 3 2" xfId="5059" xr:uid="{00000000-0005-0000-0000-0000C6130000}"/>
    <cellStyle name="Note 8 4 2 3 2 2" xfId="5060" xr:uid="{00000000-0005-0000-0000-0000C7130000}"/>
    <cellStyle name="Note 8 4 2 3 2 2 2" xfId="11487" xr:uid="{AB09CCB1-F801-4DA4-924A-7C7B3BDB5DAE}"/>
    <cellStyle name="Note 8 4 2 3 2 3" xfId="11486" xr:uid="{01B4491A-85F2-417D-8C43-9E3F44945BB5}"/>
    <cellStyle name="Note 8 4 2 3 3" xfId="5061" xr:uid="{00000000-0005-0000-0000-0000C8130000}"/>
    <cellStyle name="Note 8 4 2 3 3 2" xfId="11488" xr:uid="{B83DA95D-316C-4486-A688-04EDF5BED919}"/>
    <cellStyle name="Note 8 4 2 3 4" xfId="11485" xr:uid="{1073F56B-0B95-4EE4-96AB-029A8851FB8A}"/>
    <cellStyle name="Note 8 4 2 4" xfId="5062" xr:uid="{00000000-0005-0000-0000-0000C9130000}"/>
    <cellStyle name="Note 8 4 2 4 2" xfId="5063" xr:uid="{00000000-0005-0000-0000-0000CA130000}"/>
    <cellStyle name="Note 8 4 2 4 2 2" xfId="11490" xr:uid="{8B84CE13-1E46-4062-B535-61EA18B69191}"/>
    <cellStyle name="Note 8 4 2 4 3" xfId="11489" xr:uid="{1B9774BE-F31E-4054-B9D4-A5D523BF9D45}"/>
    <cellStyle name="Note 8 4 2 5" xfId="5064" xr:uid="{00000000-0005-0000-0000-0000CB130000}"/>
    <cellStyle name="Note 8 4 2 5 2" xfId="5065" xr:uid="{00000000-0005-0000-0000-0000CC130000}"/>
    <cellStyle name="Note 8 4 2 5 2 2" xfId="11492" xr:uid="{661D2073-98A8-40F7-984D-079A150695D3}"/>
    <cellStyle name="Note 8 4 2 5 3" xfId="11491" xr:uid="{41CF19FD-1638-4069-87D0-125150ED4376}"/>
    <cellStyle name="Note 8 4 2 6" xfId="5066" xr:uid="{00000000-0005-0000-0000-0000CD130000}"/>
    <cellStyle name="Note 8 4 2 6 2" xfId="11493" xr:uid="{CDACF2E3-215A-4DE1-A09B-296A9491D6D8}"/>
    <cellStyle name="Note 8 4 2 7" xfId="11476" xr:uid="{180584CC-0DAD-4B44-884E-B0B1777DA20E}"/>
    <cellStyle name="Note 8 4 3" xfId="5067" xr:uid="{00000000-0005-0000-0000-0000CE130000}"/>
    <cellStyle name="Note 8 4 3 2" xfId="5068" xr:uid="{00000000-0005-0000-0000-0000CF130000}"/>
    <cellStyle name="Note 8 4 3 2 2" xfId="5069" xr:uid="{00000000-0005-0000-0000-0000D0130000}"/>
    <cellStyle name="Note 8 4 3 2 2 2" xfId="5070" xr:uid="{00000000-0005-0000-0000-0000D1130000}"/>
    <cellStyle name="Note 8 4 3 2 2 2 2" xfId="11497" xr:uid="{2625CAA9-E13C-4654-8643-BFC856C89AEF}"/>
    <cellStyle name="Note 8 4 3 2 2 3" xfId="11496" xr:uid="{BADA59C7-357E-4605-9CF0-82FD693B5FEA}"/>
    <cellStyle name="Note 8 4 3 2 3" xfId="5071" xr:uid="{00000000-0005-0000-0000-0000D2130000}"/>
    <cellStyle name="Note 8 4 3 2 3 2" xfId="11498" xr:uid="{4228E498-4E46-4B69-AFE0-D95A27236EB5}"/>
    <cellStyle name="Note 8 4 3 2 4" xfId="11495" xr:uid="{20297ADB-6E46-43F6-9FDB-0B87861C122E}"/>
    <cellStyle name="Note 8 4 3 3" xfId="5072" xr:uid="{00000000-0005-0000-0000-0000D3130000}"/>
    <cellStyle name="Note 8 4 3 3 2" xfId="5073" xr:uid="{00000000-0005-0000-0000-0000D4130000}"/>
    <cellStyle name="Note 8 4 3 3 2 2" xfId="11500" xr:uid="{34BE60C1-75AE-4375-BAC4-B483DD21074C}"/>
    <cellStyle name="Note 8 4 3 3 3" xfId="11499" xr:uid="{25EB3A44-A557-4D0D-8EBE-D6B7633DDF0E}"/>
    <cellStyle name="Note 8 4 3 4" xfId="5074" xr:uid="{00000000-0005-0000-0000-0000D5130000}"/>
    <cellStyle name="Note 8 4 3 4 2" xfId="11501" xr:uid="{EDCBAE49-89E3-4866-8708-6F99848EC585}"/>
    <cellStyle name="Note 8 4 3 5" xfId="11494" xr:uid="{8971C9D6-574E-412D-AAED-CD7670CB4837}"/>
    <cellStyle name="Note 8 4 4" xfId="5075" xr:uid="{00000000-0005-0000-0000-0000D6130000}"/>
    <cellStyle name="Note 8 4 4 2" xfId="5076" xr:uid="{00000000-0005-0000-0000-0000D7130000}"/>
    <cellStyle name="Note 8 4 4 2 2" xfId="5077" xr:uid="{00000000-0005-0000-0000-0000D8130000}"/>
    <cellStyle name="Note 8 4 4 2 2 2" xfId="11504" xr:uid="{3EF5188C-E4E8-4B2D-B66E-D9ACB61BF6C0}"/>
    <cellStyle name="Note 8 4 4 2 3" xfId="11503" xr:uid="{133CEF8C-3AA0-47C5-8583-E6942925725F}"/>
    <cellStyle name="Note 8 4 4 3" xfId="5078" xr:uid="{00000000-0005-0000-0000-0000D9130000}"/>
    <cellStyle name="Note 8 4 4 3 2" xfId="11505" xr:uid="{4B5D43BF-C16C-46F8-A4FD-C880ED08261A}"/>
    <cellStyle name="Note 8 4 4 4" xfId="11502" xr:uid="{E8F76ACF-7A45-418C-9E54-AED4E17D9FA7}"/>
    <cellStyle name="Note 8 4 5" xfId="5079" xr:uid="{00000000-0005-0000-0000-0000DA130000}"/>
    <cellStyle name="Note 8 4 5 2" xfId="5080" xr:uid="{00000000-0005-0000-0000-0000DB130000}"/>
    <cellStyle name="Note 8 4 5 2 2" xfId="11507" xr:uid="{8C51BAA4-DB18-408E-A636-AF079458A716}"/>
    <cellStyle name="Note 8 4 5 3" xfId="11506" xr:uid="{4DECDC20-B4B9-406C-99E2-BCB4E56D3366}"/>
    <cellStyle name="Note 8 4 6" xfId="5081" xr:uid="{00000000-0005-0000-0000-0000DC130000}"/>
    <cellStyle name="Note 8 4 6 2" xfId="11508" xr:uid="{0D354F18-50C3-42ED-9781-748461890ABD}"/>
    <cellStyle name="Note 8 4 7" xfId="11475" xr:uid="{D35387F7-2618-46E1-8A01-DFCA702B0F2B}"/>
    <cellStyle name="Note 8 5" xfId="5082" xr:uid="{00000000-0005-0000-0000-0000DD130000}"/>
    <cellStyle name="Note 8 5 2" xfId="5083" xr:uid="{00000000-0005-0000-0000-0000DE130000}"/>
    <cellStyle name="Note 8 5 2 2" xfId="5084" xr:uid="{00000000-0005-0000-0000-0000DF130000}"/>
    <cellStyle name="Note 8 5 2 2 2" xfId="5085" xr:uid="{00000000-0005-0000-0000-0000E0130000}"/>
    <cellStyle name="Note 8 5 2 2 2 2" xfId="5086" xr:uid="{00000000-0005-0000-0000-0000E1130000}"/>
    <cellStyle name="Note 8 5 2 2 2 2 2" xfId="5087" xr:uid="{00000000-0005-0000-0000-0000E2130000}"/>
    <cellStyle name="Note 8 5 2 2 2 2 2 2" xfId="11514" xr:uid="{DFA6B9CE-F554-4A35-BD64-489027B4E604}"/>
    <cellStyle name="Note 8 5 2 2 2 2 3" xfId="11513" xr:uid="{ED56500D-563C-40B7-9577-6133681E80BA}"/>
    <cellStyle name="Note 8 5 2 2 2 3" xfId="5088" xr:uid="{00000000-0005-0000-0000-0000E3130000}"/>
    <cellStyle name="Note 8 5 2 2 2 3 2" xfId="11515" xr:uid="{55955D99-7255-4D28-9B07-C04AFF54132E}"/>
    <cellStyle name="Note 8 5 2 2 2 4" xfId="11512" xr:uid="{555AA25A-7A97-4648-95FB-C5C684E69D72}"/>
    <cellStyle name="Note 8 5 2 2 3" xfId="5089" xr:uid="{00000000-0005-0000-0000-0000E4130000}"/>
    <cellStyle name="Note 8 5 2 2 3 2" xfId="5090" xr:uid="{00000000-0005-0000-0000-0000E5130000}"/>
    <cellStyle name="Note 8 5 2 2 3 2 2" xfId="11517" xr:uid="{FC5D8462-8B2B-4A63-B03B-3B328C2F0F6A}"/>
    <cellStyle name="Note 8 5 2 2 3 3" xfId="11516" xr:uid="{BADD26DC-FE7F-40DD-8D9C-244D71AB0390}"/>
    <cellStyle name="Note 8 5 2 2 4" xfId="5091" xr:uid="{00000000-0005-0000-0000-0000E6130000}"/>
    <cellStyle name="Note 8 5 2 2 4 2" xfId="11518" xr:uid="{16916443-50B9-4D39-BC0C-BBFCA02CBDC8}"/>
    <cellStyle name="Note 8 5 2 2 5" xfId="11511" xr:uid="{2FD204B4-47E0-4073-8ECD-EEA5BCFCFEDE}"/>
    <cellStyle name="Note 8 5 2 3" xfId="5092" xr:uid="{00000000-0005-0000-0000-0000E7130000}"/>
    <cellStyle name="Note 8 5 2 3 2" xfId="5093" xr:uid="{00000000-0005-0000-0000-0000E8130000}"/>
    <cellStyle name="Note 8 5 2 3 2 2" xfId="5094" xr:uid="{00000000-0005-0000-0000-0000E9130000}"/>
    <cellStyle name="Note 8 5 2 3 2 2 2" xfId="11521" xr:uid="{69F071C5-B5FF-43F1-BD94-3FB093C1032B}"/>
    <cellStyle name="Note 8 5 2 3 2 3" xfId="11520" xr:uid="{4C1890D5-D8C7-4919-BEAD-9B37DDE69366}"/>
    <cellStyle name="Note 8 5 2 3 3" xfId="5095" xr:uid="{00000000-0005-0000-0000-0000EA130000}"/>
    <cellStyle name="Note 8 5 2 3 3 2" xfId="11522" xr:uid="{3E1B8E48-C967-46E3-8B04-3F06E5499A59}"/>
    <cellStyle name="Note 8 5 2 3 4" xfId="11519" xr:uid="{1567AEAC-BACA-432F-9D42-A192ECD25DB4}"/>
    <cellStyle name="Note 8 5 2 4" xfId="5096" xr:uid="{00000000-0005-0000-0000-0000EB130000}"/>
    <cellStyle name="Note 8 5 2 4 2" xfId="5097" xr:uid="{00000000-0005-0000-0000-0000EC130000}"/>
    <cellStyle name="Note 8 5 2 4 2 2" xfId="11524" xr:uid="{DFC4E5DE-D636-400A-B819-EB279FEC41B4}"/>
    <cellStyle name="Note 8 5 2 4 3" xfId="11523" xr:uid="{F49A52D2-978B-4D6D-BD0C-CA64916BBB2A}"/>
    <cellStyle name="Note 8 5 2 5" xfId="5098" xr:uid="{00000000-0005-0000-0000-0000ED130000}"/>
    <cellStyle name="Note 8 5 2 5 2" xfId="5099" xr:uid="{00000000-0005-0000-0000-0000EE130000}"/>
    <cellStyle name="Note 8 5 2 5 2 2" xfId="11526" xr:uid="{CBE908DF-840D-4E56-95AB-34DA18C9802D}"/>
    <cellStyle name="Note 8 5 2 5 3" xfId="11525" xr:uid="{B39B4114-E3F4-4CE1-80DA-4B02EC9272A0}"/>
    <cellStyle name="Note 8 5 2 6" xfId="5100" xr:uid="{00000000-0005-0000-0000-0000EF130000}"/>
    <cellStyle name="Note 8 5 2 6 2" xfId="11527" xr:uid="{592C1198-8A42-48DA-9404-33FE710ABF8F}"/>
    <cellStyle name="Note 8 5 2 7" xfId="11510" xr:uid="{C214894C-A947-4A22-B949-3761C1C4B118}"/>
    <cellStyle name="Note 8 5 3" xfId="5101" xr:uid="{00000000-0005-0000-0000-0000F0130000}"/>
    <cellStyle name="Note 8 5 3 2" xfId="5102" xr:uid="{00000000-0005-0000-0000-0000F1130000}"/>
    <cellStyle name="Note 8 5 3 2 2" xfId="5103" xr:uid="{00000000-0005-0000-0000-0000F2130000}"/>
    <cellStyle name="Note 8 5 3 2 2 2" xfId="5104" xr:uid="{00000000-0005-0000-0000-0000F3130000}"/>
    <cellStyle name="Note 8 5 3 2 2 2 2" xfId="11531" xr:uid="{897B6692-3A0D-4A2F-AB5B-4CE965DCF30D}"/>
    <cellStyle name="Note 8 5 3 2 2 3" xfId="11530" xr:uid="{3C14D530-28EC-45CA-9E73-D6A88C2E7B47}"/>
    <cellStyle name="Note 8 5 3 2 3" xfId="5105" xr:uid="{00000000-0005-0000-0000-0000F4130000}"/>
    <cellStyle name="Note 8 5 3 2 3 2" xfId="11532" xr:uid="{2711DE1C-772E-40ED-B2FD-D238C0EC7FB8}"/>
    <cellStyle name="Note 8 5 3 2 4" xfId="11529" xr:uid="{853A2A7F-B748-494D-9CDC-204A3BE0416A}"/>
    <cellStyle name="Note 8 5 3 3" xfId="5106" xr:uid="{00000000-0005-0000-0000-0000F5130000}"/>
    <cellStyle name="Note 8 5 3 3 2" xfId="5107" xr:uid="{00000000-0005-0000-0000-0000F6130000}"/>
    <cellStyle name="Note 8 5 3 3 2 2" xfId="11534" xr:uid="{4002660E-C891-4DC5-B946-3F30CA74D2EC}"/>
    <cellStyle name="Note 8 5 3 3 3" xfId="11533" xr:uid="{6B8D4054-FE4D-4A44-9B37-F51A70153DCE}"/>
    <cellStyle name="Note 8 5 3 4" xfId="5108" xr:uid="{00000000-0005-0000-0000-0000F7130000}"/>
    <cellStyle name="Note 8 5 3 4 2" xfId="11535" xr:uid="{3D1D449E-5BC4-4B19-A324-0521235EDF5D}"/>
    <cellStyle name="Note 8 5 3 5" xfId="11528" xr:uid="{437DD34B-5654-4B6A-8BE2-3E03EA88C44F}"/>
    <cellStyle name="Note 8 5 4" xfId="5109" xr:uid="{00000000-0005-0000-0000-0000F8130000}"/>
    <cellStyle name="Note 8 5 4 2" xfId="5110" xr:uid="{00000000-0005-0000-0000-0000F9130000}"/>
    <cellStyle name="Note 8 5 4 2 2" xfId="5111" xr:uid="{00000000-0005-0000-0000-0000FA130000}"/>
    <cellStyle name="Note 8 5 4 2 2 2" xfId="11538" xr:uid="{F6A304B4-9941-4B19-9B0D-DD9E08EF481F}"/>
    <cellStyle name="Note 8 5 4 2 3" xfId="11537" xr:uid="{B532BBD0-702D-4D2B-A68B-6B17635A072C}"/>
    <cellStyle name="Note 8 5 4 3" xfId="5112" xr:uid="{00000000-0005-0000-0000-0000FB130000}"/>
    <cellStyle name="Note 8 5 4 3 2" xfId="11539" xr:uid="{E47740CB-FCA6-474C-905F-43D75FAE623F}"/>
    <cellStyle name="Note 8 5 4 4" xfId="11536" xr:uid="{132F49AD-25A8-406C-BFE7-F31348125DA9}"/>
    <cellStyle name="Note 8 5 5" xfId="5113" xr:uid="{00000000-0005-0000-0000-0000FC130000}"/>
    <cellStyle name="Note 8 5 5 2" xfId="5114" xr:uid="{00000000-0005-0000-0000-0000FD130000}"/>
    <cellStyle name="Note 8 5 5 2 2" xfId="11541" xr:uid="{7C48B7DF-67E1-478D-B17B-993177585A4C}"/>
    <cellStyle name="Note 8 5 5 3" xfId="11540" xr:uid="{A4F1BACE-C18D-497F-9CE7-BCA5D4F6B8FB}"/>
    <cellStyle name="Note 8 5 6" xfId="5115" xr:uid="{00000000-0005-0000-0000-0000FE130000}"/>
    <cellStyle name="Note 8 5 6 2" xfId="11542" xr:uid="{D80EFBF9-E91B-4A5E-9256-523754BD3F2E}"/>
    <cellStyle name="Note 8 5 7" xfId="11509" xr:uid="{88159C26-D575-4120-B516-81958CCD77C6}"/>
    <cellStyle name="Note 8 6" xfId="5116" xr:uid="{00000000-0005-0000-0000-0000FF130000}"/>
    <cellStyle name="Note 8 6 2" xfId="5117" xr:uid="{00000000-0005-0000-0000-000000140000}"/>
    <cellStyle name="Note 8 6 2 2" xfId="5118" xr:uid="{00000000-0005-0000-0000-000001140000}"/>
    <cellStyle name="Note 8 6 2 2 2" xfId="5119" xr:uid="{00000000-0005-0000-0000-000002140000}"/>
    <cellStyle name="Note 8 6 2 2 2 2" xfId="5120" xr:uid="{00000000-0005-0000-0000-000003140000}"/>
    <cellStyle name="Note 8 6 2 2 2 2 2" xfId="5121" xr:uid="{00000000-0005-0000-0000-000004140000}"/>
    <cellStyle name="Note 8 6 2 2 2 2 2 2" xfId="11548" xr:uid="{BE5D52E0-2118-4716-9568-5FECB6E5EA9F}"/>
    <cellStyle name="Note 8 6 2 2 2 2 3" xfId="11547" xr:uid="{FC024811-B7C8-408A-A23A-8EA92E73D042}"/>
    <cellStyle name="Note 8 6 2 2 2 3" xfId="5122" xr:uid="{00000000-0005-0000-0000-000005140000}"/>
    <cellStyle name="Note 8 6 2 2 2 3 2" xfId="11549" xr:uid="{E776E80B-4B2D-4757-883F-0A72CD15D2CE}"/>
    <cellStyle name="Note 8 6 2 2 2 4" xfId="11546" xr:uid="{76D85E9D-27B8-472F-B80B-DBABEB5DBE7A}"/>
    <cellStyle name="Note 8 6 2 2 3" xfId="5123" xr:uid="{00000000-0005-0000-0000-000006140000}"/>
    <cellStyle name="Note 8 6 2 2 3 2" xfId="5124" xr:uid="{00000000-0005-0000-0000-000007140000}"/>
    <cellStyle name="Note 8 6 2 2 3 2 2" xfId="11551" xr:uid="{42F4DB14-C44E-4ACB-9C8D-1966A7A4703A}"/>
    <cellStyle name="Note 8 6 2 2 3 3" xfId="11550" xr:uid="{4A517052-85EE-455C-9B51-620F0B45252F}"/>
    <cellStyle name="Note 8 6 2 2 4" xfId="5125" xr:uid="{00000000-0005-0000-0000-000008140000}"/>
    <cellStyle name="Note 8 6 2 2 4 2" xfId="11552" xr:uid="{C050784D-14E7-4B09-AF19-76AB1C476C4D}"/>
    <cellStyle name="Note 8 6 2 2 5" xfId="11545" xr:uid="{768536D1-DEBD-4075-AB16-6B85620013DB}"/>
    <cellStyle name="Note 8 6 2 3" xfId="5126" xr:uid="{00000000-0005-0000-0000-000009140000}"/>
    <cellStyle name="Note 8 6 2 3 2" xfId="5127" xr:uid="{00000000-0005-0000-0000-00000A140000}"/>
    <cellStyle name="Note 8 6 2 3 2 2" xfId="5128" xr:uid="{00000000-0005-0000-0000-00000B140000}"/>
    <cellStyle name="Note 8 6 2 3 2 2 2" xfId="11555" xr:uid="{1B73D646-63FB-471B-87BF-9F9675771C5B}"/>
    <cellStyle name="Note 8 6 2 3 2 3" xfId="11554" xr:uid="{56821B45-787F-40D2-A0BC-CEB902E9DEB8}"/>
    <cellStyle name="Note 8 6 2 3 3" xfId="5129" xr:uid="{00000000-0005-0000-0000-00000C140000}"/>
    <cellStyle name="Note 8 6 2 3 3 2" xfId="11556" xr:uid="{31DCCE92-9461-425A-9DB4-99409BE14625}"/>
    <cellStyle name="Note 8 6 2 3 4" xfId="11553" xr:uid="{917F6B3A-8E31-4EAC-A523-16ACFDC017BD}"/>
    <cellStyle name="Note 8 6 2 4" xfId="5130" xr:uid="{00000000-0005-0000-0000-00000D140000}"/>
    <cellStyle name="Note 8 6 2 4 2" xfId="5131" xr:uid="{00000000-0005-0000-0000-00000E140000}"/>
    <cellStyle name="Note 8 6 2 4 2 2" xfId="11558" xr:uid="{BEEF3A30-440E-485E-BBD0-687D6797D423}"/>
    <cellStyle name="Note 8 6 2 4 3" xfId="11557" xr:uid="{46B4BE14-ED6F-4B21-8EC3-EA9B2569D097}"/>
    <cellStyle name="Note 8 6 2 5" xfId="5132" xr:uid="{00000000-0005-0000-0000-00000F140000}"/>
    <cellStyle name="Note 8 6 2 5 2" xfId="5133" xr:uid="{00000000-0005-0000-0000-000010140000}"/>
    <cellStyle name="Note 8 6 2 5 2 2" xfId="11560" xr:uid="{BC6F8E80-7716-4422-A4EE-4030FD2EDBC5}"/>
    <cellStyle name="Note 8 6 2 5 3" xfId="11559" xr:uid="{475518AD-A734-4ECD-8CEB-F62FBE5F3404}"/>
    <cellStyle name="Note 8 6 2 6" xfId="5134" xr:uid="{00000000-0005-0000-0000-000011140000}"/>
    <cellStyle name="Note 8 6 2 6 2" xfId="11561" xr:uid="{F12D0933-E3F8-4B9A-8664-359245F48D4B}"/>
    <cellStyle name="Note 8 6 2 7" xfId="11544" xr:uid="{04C86D19-95B1-4D97-9563-A91CC4D8502C}"/>
    <cellStyle name="Note 8 6 3" xfId="5135" xr:uid="{00000000-0005-0000-0000-000012140000}"/>
    <cellStyle name="Note 8 6 3 2" xfId="5136" xr:uid="{00000000-0005-0000-0000-000013140000}"/>
    <cellStyle name="Note 8 6 3 2 2" xfId="5137" xr:uid="{00000000-0005-0000-0000-000014140000}"/>
    <cellStyle name="Note 8 6 3 2 2 2" xfId="5138" xr:uid="{00000000-0005-0000-0000-000015140000}"/>
    <cellStyle name="Note 8 6 3 2 2 2 2" xfId="11565" xr:uid="{3D3309BD-EF25-4549-9D88-67AD4653EE19}"/>
    <cellStyle name="Note 8 6 3 2 2 3" xfId="11564" xr:uid="{5F3F306E-2A4F-4889-A7AF-ACA8765EB467}"/>
    <cellStyle name="Note 8 6 3 2 3" xfId="5139" xr:uid="{00000000-0005-0000-0000-000016140000}"/>
    <cellStyle name="Note 8 6 3 2 3 2" xfId="11566" xr:uid="{12CD8E31-F57F-46DF-8715-29B3C4A57DB2}"/>
    <cellStyle name="Note 8 6 3 2 4" xfId="11563" xr:uid="{9F3D6B2C-D735-4C4D-95B6-853E1647FA8B}"/>
    <cellStyle name="Note 8 6 3 3" xfId="5140" xr:uid="{00000000-0005-0000-0000-000017140000}"/>
    <cellStyle name="Note 8 6 3 3 2" xfId="5141" xr:uid="{00000000-0005-0000-0000-000018140000}"/>
    <cellStyle name="Note 8 6 3 3 2 2" xfId="11568" xr:uid="{DDD32566-82CD-41EF-A4F5-66F6AFFDBE33}"/>
    <cellStyle name="Note 8 6 3 3 3" xfId="11567" xr:uid="{7668E1B1-C838-4A8B-BA62-472C73417019}"/>
    <cellStyle name="Note 8 6 3 4" xfId="5142" xr:uid="{00000000-0005-0000-0000-000019140000}"/>
    <cellStyle name="Note 8 6 3 4 2" xfId="11569" xr:uid="{7B7A4BD5-39C6-4A0A-9D75-DA3762E8BB3A}"/>
    <cellStyle name="Note 8 6 3 5" xfId="11562" xr:uid="{00738038-E12D-44AE-A4F8-61C6646EFE4A}"/>
    <cellStyle name="Note 8 6 4" xfId="5143" xr:uid="{00000000-0005-0000-0000-00001A140000}"/>
    <cellStyle name="Note 8 6 4 2" xfId="5144" xr:uid="{00000000-0005-0000-0000-00001B140000}"/>
    <cellStyle name="Note 8 6 4 2 2" xfId="5145" xr:uid="{00000000-0005-0000-0000-00001C140000}"/>
    <cellStyle name="Note 8 6 4 2 2 2" xfId="11572" xr:uid="{9094AE3E-87CC-4C58-B598-C2EA1E9F8E74}"/>
    <cellStyle name="Note 8 6 4 2 3" xfId="11571" xr:uid="{D7A8AFFB-4576-4B08-8EAB-EAC8E1159E47}"/>
    <cellStyle name="Note 8 6 4 3" xfId="5146" xr:uid="{00000000-0005-0000-0000-00001D140000}"/>
    <cellStyle name="Note 8 6 4 3 2" xfId="11573" xr:uid="{BB347E57-8236-4EF1-927F-D2C0F7AD28AF}"/>
    <cellStyle name="Note 8 6 4 4" xfId="11570" xr:uid="{5DC947E2-7519-4491-9EC6-CECB8EEE67AD}"/>
    <cellStyle name="Note 8 6 5" xfId="5147" xr:uid="{00000000-0005-0000-0000-00001E140000}"/>
    <cellStyle name="Note 8 6 5 2" xfId="5148" xr:uid="{00000000-0005-0000-0000-00001F140000}"/>
    <cellStyle name="Note 8 6 5 2 2" xfId="11575" xr:uid="{438B900C-8CFE-4B1A-ADAF-B6EAFE621C34}"/>
    <cellStyle name="Note 8 6 5 3" xfId="11574" xr:uid="{2970E416-1A30-4CAB-AFD1-3400C9F42057}"/>
    <cellStyle name="Note 8 6 6" xfId="5149" xr:uid="{00000000-0005-0000-0000-000020140000}"/>
    <cellStyle name="Note 8 6 6 2" xfId="11576" xr:uid="{B9D36153-CA51-4EDA-AA6F-48F91032F6B8}"/>
    <cellStyle name="Note 8 6 7" xfId="11543" xr:uid="{F553BB3D-398E-45C5-BF7B-406DC4CF7BD9}"/>
    <cellStyle name="Note 8 7" xfId="5150" xr:uid="{00000000-0005-0000-0000-000021140000}"/>
    <cellStyle name="Note 8 7 2" xfId="5151" xr:uid="{00000000-0005-0000-0000-000022140000}"/>
    <cellStyle name="Note 8 7 2 2" xfId="5152" xr:uid="{00000000-0005-0000-0000-000023140000}"/>
    <cellStyle name="Note 8 7 2 2 2" xfId="5153" xr:uid="{00000000-0005-0000-0000-000024140000}"/>
    <cellStyle name="Note 8 7 2 2 2 2" xfId="5154" xr:uid="{00000000-0005-0000-0000-000025140000}"/>
    <cellStyle name="Note 8 7 2 2 2 2 2" xfId="5155" xr:uid="{00000000-0005-0000-0000-000026140000}"/>
    <cellStyle name="Note 8 7 2 2 2 2 2 2" xfId="11582" xr:uid="{A6F287AF-49C4-4240-B5B5-2BB1AEABDE36}"/>
    <cellStyle name="Note 8 7 2 2 2 2 3" xfId="11581" xr:uid="{E0AE8671-4F7E-4CF5-91B9-75219A20CCB0}"/>
    <cellStyle name="Note 8 7 2 2 2 3" xfId="5156" xr:uid="{00000000-0005-0000-0000-000027140000}"/>
    <cellStyle name="Note 8 7 2 2 2 3 2" xfId="11583" xr:uid="{D8E7EC64-6E36-47DC-B290-D1748AC78D34}"/>
    <cellStyle name="Note 8 7 2 2 2 4" xfId="11580" xr:uid="{F94269E3-83C8-4DCA-9FF4-E7DC95282A26}"/>
    <cellStyle name="Note 8 7 2 2 3" xfId="5157" xr:uid="{00000000-0005-0000-0000-000028140000}"/>
    <cellStyle name="Note 8 7 2 2 3 2" xfId="5158" xr:uid="{00000000-0005-0000-0000-000029140000}"/>
    <cellStyle name="Note 8 7 2 2 3 2 2" xfId="11585" xr:uid="{562FA8F8-D2D5-4A59-AE8F-01233AE33DCE}"/>
    <cellStyle name="Note 8 7 2 2 3 3" xfId="11584" xr:uid="{BB1389E3-C417-4C10-B93B-0DCB7DC78A3E}"/>
    <cellStyle name="Note 8 7 2 2 4" xfId="5159" xr:uid="{00000000-0005-0000-0000-00002A140000}"/>
    <cellStyle name="Note 8 7 2 2 4 2" xfId="11586" xr:uid="{2DEFB7E3-2381-4E04-8000-E386A3D1E26C}"/>
    <cellStyle name="Note 8 7 2 2 5" xfId="11579" xr:uid="{F01539E7-9E1D-41E2-9D2A-4199A1CD047C}"/>
    <cellStyle name="Note 8 7 2 3" xfId="5160" xr:uid="{00000000-0005-0000-0000-00002B140000}"/>
    <cellStyle name="Note 8 7 2 3 2" xfId="5161" xr:uid="{00000000-0005-0000-0000-00002C140000}"/>
    <cellStyle name="Note 8 7 2 3 2 2" xfId="5162" xr:uid="{00000000-0005-0000-0000-00002D140000}"/>
    <cellStyle name="Note 8 7 2 3 2 2 2" xfId="11589" xr:uid="{56C9C784-FCFD-4F0B-B3D6-FB2E311A22C1}"/>
    <cellStyle name="Note 8 7 2 3 2 3" xfId="11588" xr:uid="{E53EE3C1-F539-4F0D-B77B-DB03FCA8FE98}"/>
    <cellStyle name="Note 8 7 2 3 3" xfId="5163" xr:uid="{00000000-0005-0000-0000-00002E140000}"/>
    <cellStyle name="Note 8 7 2 3 3 2" xfId="11590" xr:uid="{93FFAF5D-9D4C-44C8-A301-4DBD711EC80F}"/>
    <cellStyle name="Note 8 7 2 3 4" xfId="11587" xr:uid="{2D125B12-4E12-4CDC-9B7E-2D45B5A95838}"/>
    <cellStyle name="Note 8 7 2 4" xfId="5164" xr:uid="{00000000-0005-0000-0000-00002F140000}"/>
    <cellStyle name="Note 8 7 2 4 2" xfId="5165" xr:uid="{00000000-0005-0000-0000-000030140000}"/>
    <cellStyle name="Note 8 7 2 4 2 2" xfId="11592" xr:uid="{6E2F85DF-24F5-4EBC-8E52-C281EDF360FF}"/>
    <cellStyle name="Note 8 7 2 4 3" xfId="11591" xr:uid="{B9E1DCEB-25AD-43C5-ADF9-137CB6B4FC6F}"/>
    <cellStyle name="Note 8 7 2 5" xfId="5166" xr:uid="{00000000-0005-0000-0000-000031140000}"/>
    <cellStyle name="Note 8 7 2 5 2" xfId="5167" xr:uid="{00000000-0005-0000-0000-000032140000}"/>
    <cellStyle name="Note 8 7 2 5 2 2" xfId="11594" xr:uid="{064B4428-0270-43A5-8F05-4655501E0F6D}"/>
    <cellStyle name="Note 8 7 2 5 3" xfId="11593" xr:uid="{F51F29EC-10AE-4357-9029-BF814B2495DF}"/>
    <cellStyle name="Note 8 7 2 6" xfId="5168" xr:uid="{00000000-0005-0000-0000-000033140000}"/>
    <cellStyle name="Note 8 7 2 6 2" xfId="11595" xr:uid="{4343C79C-6E25-4CDC-87A9-3B60EA33A7EF}"/>
    <cellStyle name="Note 8 7 2 7" xfId="11578" xr:uid="{EF24EC97-C424-461F-ADD2-6F3A8753AA6C}"/>
    <cellStyle name="Note 8 7 3" xfId="5169" xr:uid="{00000000-0005-0000-0000-000034140000}"/>
    <cellStyle name="Note 8 7 3 2" xfId="5170" xr:uid="{00000000-0005-0000-0000-000035140000}"/>
    <cellStyle name="Note 8 7 3 2 2" xfId="5171" xr:uid="{00000000-0005-0000-0000-000036140000}"/>
    <cellStyle name="Note 8 7 3 2 2 2" xfId="5172" xr:uid="{00000000-0005-0000-0000-000037140000}"/>
    <cellStyle name="Note 8 7 3 2 2 2 2" xfId="11599" xr:uid="{D9A3998B-B30B-4417-8829-1E2000794CAB}"/>
    <cellStyle name="Note 8 7 3 2 2 3" xfId="11598" xr:uid="{9DCAD695-A159-4D3E-8EE3-B3C0800E819B}"/>
    <cellStyle name="Note 8 7 3 2 3" xfId="5173" xr:uid="{00000000-0005-0000-0000-000038140000}"/>
    <cellStyle name="Note 8 7 3 2 3 2" xfId="11600" xr:uid="{18F007C4-22C3-408A-A019-90E4868F898B}"/>
    <cellStyle name="Note 8 7 3 2 4" xfId="11597" xr:uid="{FB2F9D61-3167-48BC-B480-18DF0318B2CF}"/>
    <cellStyle name="Note 8 7 3 3" xfId="5174" xr:uid="{00000000-0005-0000-0000-000039140000}"/>
    <cellStyle name="Note 8 7 3 3 2" xfId="5175" xr:uid="{00000000-0005-0000-0000-00003A140000}"/>
    <cellStyle name="Note 8 7 3 3 2 2" xfId="11602" xr:uid="{5CAF1D01-5B56-4B88-BA0E-C8AC60450BFD}"/>
    <cellStyle name="Note 8 7 3 3 3" xfId="11601" xr:uid="{27285530-1BD4-4D24-8008-EE38452FDCB7}"/>
    <cellStyle name="Note 8 7 3 4" xfId="5176" xr:uid="{00000000-0005-0000-0000-00003B140000}"/>
    <cellStyle name="Note 8 7 3 4 2" xfId="11603" xr:uid="{D9E59EE6-4E72-4E8E-8057-E250BF4E5DA8}"/>
    <cellStyle name="Note 8 7 3 5" xfId="11596" xr:uid="{FC99BB9F-994D-42F7-BFB6-D8CCD8466891}"/>
    <cellStyle name="Note 8 7 4" xfId="5177" xr:uid="{00000000-0005-0000-0000-00003C140000}"/>
    <cellStyle name="Note 8 7 4 2" xfId="5178" xr:uid="{00000000-0005-0000-0000-00003D140000}"/>
    <cellStyle name="Note 8 7 4 2 2" xfId="5179" xr:uid="{00000000-0005-0000-0000-00003E140000}"/>
    <cellStyle name="Note 8 7 4 2 2 2" xfId="11606" xr:uid="{59079B1E-4811-43BD-8515-B2284CF1FC5C}"/>
    <cellStyle name="Note 8 7 4 2 3" xfId="11605" xr:uid="{DC7BEDBC-D056-48D1-906E-E67D72753211}"/>
    <cellStyle name="Note 8 7 4 3" xfId="5180" xr:uid="{00000000-0005-0000-0000-00003F140000}"/>
    <cellStyle name="Note 8 7 4 3 2" xfId="11607" xr:uid="{8397A704-80B4-495E-BBDE-F2FEBFB368F0}"/>
    <cellStyle name="Note 8 7 4 4" xfId="11604" xr:uid="{C5D10E0C-2B9E-4E40-9710-53C0DE0DA07F}"/>
    <cellStyle name="Note 8 7 5" xfId="5181" xr:uid="{00000000-0005-0000-0000-000040140000}"/>
    <cellStyle name="Note 8 7 5 2" xfId="5182" xr:uid="{00000000-0005-0000-0000-000041140000}"/>
    <cellStyle name="Note 8 7 5 2 2" xfId="11609" xr:uid="{642A6066-0EFD-43BE-B3C2-A18B56AEC6CC}"/>
    <cellStyle name="Note 8 7 5 3" xfId="11608" xr:uid="{5B7FB2AE-0CE3-4736-BD80-BAAAD020F52B}"/>
    <cellStyle name="Note 8 7 6" xfId="5183" xr:uid="{00000000-0005-0000-0000-000042140000}"/>
    <cellStyle name="Note 8 7 6 2" xfId="11610" xr:uid="{90848930-568F-4BB2-B1B8-F98704AACAB9}"/>
    <cellStyle name="Note 8 7 7" xfId="11577" xr:uid="{E09FF6BA-4CB0-4477-8C79-66C3D2A4A7C4}"/>
    <cellStyle name="Note 8 8" xfId="5184" xr:uid="{00000000-0005-0000-0000-000043140000}"/>
    <cellStyle name="Note 8 8 2" xfId="5185" xr:uid="{00000000-0005-0000-0000-000044140000}"/>
    <cellStyle name="Note 8 8 2 2" xfId="5186" xr:uid="{00000000-0005-0000-0000-000045140000}"/>
    <cellStyle name="Note 8 8 2 2 2" xfId="5187" xr:uid="{00000000-0005-0000-0000-000046140000}"/>
    <cellStyle name="Note 8 8 2 2 2 2" xfId="5188" xr:uid="{00000000-0005-0000-0000-000047140000}"/>
    <cellStyle name="Note 8 8 2 2 2 2 2" xfId="5189" xr:uid="{00000000-0005-0000-0000-000048140000}"/>
    <cellStyle name="Note 8 8 2 2 2 2 2 2" xfId="11616" xr:uid="{8D9D1DFB-16E1-43E8-8EC8-86558217FC8B}"/>
    <cellStyle name="Note 8 8 2 2 2 2 3" xfId="11615" xr:uid="{764B640B-1A6E-4B09-A0A0-3997805F9C29}"/>
    <cellStyle name="Note 8 8 2 2 2 3" xfId="5190" xr:uid="{00000000-0005-0000-0000-000049140000}"/>
    <cellStyle name="Note 8 8 2 2 2 3 2" xfId="11617" xr:uid="{67C21635-37E4-433B-A546-E431EEC37CA6}"/>
    <cellStyle name="Note 8 8 2 2 2 4" xfId="11614" xr:uid="{5236D2BE-9A50-4ADC-A856-94A77D83600A}"/>
    <cellStyle name="Note 8 8 2 2 3" xfId="5191" xr:uid="{00000000-0005-0000-0000-00004A140000}"/>
    <cellStyle name="Note 8 8 2 2 3 2" xfId="5192" xr:uid="{00000000-0005-0000-0000-00004B140000}"/>
    <cellStyle name="Note 8 8 2 2 3 2 2" xfId="11619" xr:uid="{237C29EE-814A-446E-B664-26B4846AB2AD}"/>
    <cellStyle name="Note 8 8 2 2 3 3" xfId="11618" xr:uid="{BF18A6CD-505E-4499-803A-0FDEF4BF8802}"/>
    <cellStyle name="Note 8 8 2 2 4" xfId="5193" xr:uid="{00000000-0005-0000-0000-00004C140000}"/>
    <cellStyle name="Note 8 8 2 2 4 2" xfId="11620" xr:uid="{0E8DFC01-DABE-48FB-89D3-B1A3F68128D8}"/>
    <cellStyle name="Note 8 8 2 2 5" xfId="11613" xr:uid="{A8B6D37F-0466-43B7-A7D5-8FF29473B27E}"/>
    <cellStyle name="Note 8 8 2 3" xfId="5194" xr:uid="{00000000-0005-0000-0000-00004D140000}"/>
    <cellStyle name="Note 8 8 2 3 2" xfId="5195" xr:uid="{00000000-0005-0000-0000-00004E140000}"/>
    <cellStyle name="Note 8 8 2 3 2 2" xfId="5196" xr:uid="{00000000-0005-0000-0000-00004F140000}"/>
    <cellStyle name="Note 8 8 2 3 2 2 2" xfId="11623" xr:uid="{6752172E-007C-4B8A-A9AC-8E496F2AEF31}"/>
    <cellStyle name="Note 8 8 2 3 2 3" xfId="11622" xr:uid="{2374B1CA-395D-41B3-8A99-577D3C559CB1}"/>
    <cellStyle name="Note 8 8 2 3 3" xfId="5197" xr:uid="{00000000-0005-0000-0000-000050140000}"/>
    <cellStyle name="Note 8 8 2 3 3 2" xfId="11624" xr:uid="{09388D1F-9827-41FC-9AC0-DE6B11DABEBC}"/>
    <cellStyle name="Note 8 8 2 3 4" xfId="11621" xr:uid="{E52CBE89-2196-405B-91B8-AD967FAF2C5B}"/>
    <cellStyle name="Note 8 8 2 4" xfId="5198" xr:uid="{00000000-0005-0000-0000-000051140000}"/>
    <cellStyle name="Note 8 8 2 4 2" xfId="5199" xr:uid="{00000000-0005-0000-0000-000052140000}"/>
    <cellStyle name="Note 8 8 2 4 2 2" xfId="11626" xr:uid="{E36CBE0D-C027-4BA7-9093-C113A6FD1E69}"/>
    <cellStyle name="Note 8 8 2 4 3" xfId="11625" xr:uid="{B5562F27-7177-479F-8DCC-0D928B0BA54E}"/>
    <cellStyle name="Note 8 8 2 5" xfId="5200" xr:uid="{00000000-0005-0000-0000-000053140000}"/>
    <cellStyle name="Note 8 8 2 5 2" xfId="5201" xr:uid="{00000000-0005-0000-0000-000054140000}"/>
    <cellStyle name="Note 8 8 2 5 2 2" xfId="11628" xr:uid="{CBA013AA-FF9A-4DFA-BCDB-AADF0AF4A49F}"/>
    <cellStyle name="Note 8 8 2 5 3" xfId="11627" xr:uid="{4CCC4499-CE04-4011-8421-C5B4825334FE}"/>
    <cellStyle name="Note 8 8 2 6" xfId="5202" xr:uid="{00000000-0005-0000-0000-000055140000}"/>
    <cellStyle name="Note 8 8 2 6 2" xfId="11629" xr:uid="{E1E8432C-1F2B-44A0-90E1-26FE103BD6D5}"/>
    <cellStyle name="Note 8 8 2 7" xfId="11612" xr:uid="{DE2576EE-0F4D-4858-A3D1-F9FA69D5D5EC}"/>
    <cellStyle name="Note 8 8 3" xfId="5203" xr:uid="{00000000-0005-0000-0000-000056140000}"/>
    <cellStyle name="Note 8 8 3 2" xfId="5204" xr:uid="{00000000-0005-0000-0000-000057140000}"/>
    <cellStyle name="Note 8 8 3 2 2" xfId="5205" xr:uid="{00000000-0005-0000-0000-000058140000}"/>
    <cellStyle name="Note 8 8 3 2 2 2" xfId="5206" xr:uid="{00000000-0005-0000-0000-000059140000}"/>
    <cellStyle name="Note 8 8 3 2 2 2 2" xfId="11633" xr:uid="{0683D6B5-3CBA-45BE-AD66-3D0833E82868}"/>
    <cellStyle name="Note 8 8 3 2 2 3" xfId="11632" xr:uid="{29E24E4B-0EA4-4066-84B2-D1B5C932CE70}"/>
    <cellStyle name="Note 8 8 3 2 3" xfId="5207" xr:uid="{00000000-0005-0000-0000-00005A140000}"/>
    <cellStyle name="Note 8 8 3 2 3 2" xfId="11634" xr:uid="{8F85F062-22B2-46BF-AB10-D3F068A5E478}"/>
    <cellStyle name="Note 8 8 3 2 4" xfId="11631" xr:uid="{557B2634-6AAC-4BFF-A1C9-CBD2B1279766}"/>
    <cellStyle name="Note 8 8 3 3" xfId="5208" xr:uid="{00000000-0005-0000-0000-00005B140000}"/>
    <cellStyle name="Note 8 8 3 3 2" xfId="5209" xr:uid="{00000000-0005-0000-0000-00005C140000}"/>
    <cellStyle name="Note 8 8 3 3 2 2" xfId="11636" xr:uid="{F1B0DBCB-13EF-49BC-B9A3-F9A219BA08D9}"/>
    <cellStyle name="Note 8 8 3 3 3" xfId="11635" xr:uid="{5B5E9088-FCAA-4E9B-B5BC-2281459B7D30}"/>
    <cellStyle name="Note 8 8 3 4" xfId="5210" xr:uid="{00000000-0005-0000-0000-00005D140000}"/>
    <cellStyle name="Note 8 8 3 4 2" xfId="11637" xr:uid="{DDC39C39-9740-4480-B809-F1431301FF6F}"/>
    <cellStyle name="Note 8 8 3 5" xfId="11630" xr:uid="{44FE6142-1578-4A98-96E5-EA0EA771CD43}"/>
    <cellStyle name="Note 8 8 4" xfId="5211" xr:uid="{00000000-0005-0000-0000-00005E140000}"/>
    <cellStyle name="Note 8 8 4 2" xfId="5212" xr:uid="{00000000-0005-0000-0000-00005F140000}"/>
    <cellStyle name="Note 8 8 4 2 2" xfId="5213" xr:uid="{00000000-0005-0000-0000-000060140000}"/>
    <cellStyle name="Note 8 8 4 2 2 2" xfId="11640" xr:uid="{DBEAE866-3166-4E27-9CA9-9B98BE70A107}"/>
    <cellStyle name="Note 8 8 4 2 3" xfId="11639" xr:uid="{569E2DA6-DF4F-4637-9881-961191529BF3}"/>
    <cellStyle name="Note 8 8 4 3" xfId="5214" xr:uid="{00000000-0005-0000-0000-000061140000}"/>
    <cellStyle name="Note 8 8 4 3 2" xfId="11641" xr:uid="{639C964A-E927-4423-992E-7B71B4523A55}"/>
    <cellStyle name="Note 8 8 4 4" xfId="11638" xr:uid="{CDF787B7-6868-4971-961D-DE55C88F11A2}"/>
    <cellStyle name="Note 8 8 5" xfId="5215" xr:uid="{00000000-0005-0000-0000-000062140000}"/>
    <cellStyle name="Note 8 8 5 2" xfId="5216" xr:uid="{00000000-0005-0000-0000-000063140000}"/>
    <cellStyle name="Note 8 8 5 2 2" xfId="11643" xr:uid="{A34A301D-CBF3-4378-A827-A41213A5BF01}"/>
    <cellStyle name="Note 8 8 5 3" xfId="11642" xr:uid="{84D1F28D-7366-450C-BC25-231B45AD5C9D}"/>
    <cellStyle name="Note 8 8 6" xfId="5217" xr:uid="{00000000-0005-0000-0000-000064140000}"/>
    <cellStyle name="Note 8 8 6 2" xfId="11644" xr:uid="{DD12E8D5-96C7-43BE-9FDE-C061823C26EA}"/>
    <cellStyle name="Note 8 8 7" xfId="11611" xr:uid="{FCC9C18E-4CFC-4275-BC96-AD4914073647}"/>
    <cellStyle name="Note 9 2" xfId="5218" xr:uid="{00000000-0005-0000-0000-000065140000}"/>
    <cellStyle name="Note 9 2 2" xfId="5219" xr:uid="{00000000-0005-0000-0000-000066140000}"/>
    <cellStyle name="Note 9 2 2 2" xfId="5220" xr:uid="{00000000-0005-0000-0000-000067140000}"/>
    <cellStyle name="Note 9 2 2 2 2" xfId="5221" xr:uid="{00000000-0005-0000-0000-000068140000}"/>
    <cellStyle name="Note 9 2 2 2 2 2" xfId="5222" xr:uid="{00000000-0005-0000-0000-000069140000}"/>
    <cellStyle name="Note 9 2 2 2 2 2 2" xfId="5223" xr:uid="{00000000-0005-0000-0000-00006A140000}"/>
    <cellStyle name="Note 9 2 2 2 2 2 2 2" xfId="11650" xr:uid="{19F75040-B3F6-40C3-89F8-86CBBD87FD68}"/>
    <cellStyle name="Note 9 2 2 2 2 2 3" xfId="11649" xr:uid="{E67C3332-DAA8-4F11-B70D-3F70CE7F84EB}"/>
    <cellStyle name="Note 9 2 2 2 2 3" xfId="5224" xr:uid="{00000000-0005-0000-0000-00006B140000}"/>
    <cellStyle name="Note 9 2 2 2 2 3 2" xfId="11651" xr:uid="{E62B5FF0-997E-4C6F-9A4C-0A8A689187EE}"/>
    <cellStyle name="Note 9 2 2 2 2 4" xfId="11648" xr:uid="{53385392-1039-410B-B7BF-FB86B15EC3D2}"/>
    <cellStyle name="Note 9 2 2 2 3" xfId="5225" xr:uid="{00000000-0005-0000-0000-00006C140000}"/>
    <cellStyle name="Note 9 2 2 2 3 2" xfId="5226" xr:uid="{00000000-0005-0000-0000-00006D140000}"/>
    <cellStyle name="Note 9 2 2 2 3 2 2" xfId="11653" xr:uid="{1A4757EC-6E67-465E-A510-1C2830A31CA7}"/>
    <cellStyle name="Note 9 2 2 2 3 3" xfId="11652" xr:uid="{2BD12013-5601-4E1E-BC04-AE88DC32B472}"/>
    <cellStyle name="Note 9 2 2 2 4" xfId="5227" xr:uid="{00000000-0005-0000-0000-00006E140000}"/>
    <cellStyle name="Note 9 2 2 2 4 2" xfId="11654" xr:uid="{3593E04D-0CF1-4D46-9B1B-306C5E8EFA16}"/>
    <cellStyle name="Note 9 2 2 2 5" xfId="11647" xr:uid="{E915D44B-7150-45D4-B00B-6718355E0D59}"/>
    <cellStyle name="Note 9 2 2 3" xfId="5228" xr:uid="{00000000-0005-0000-0000-00006F140000}"/>
    <cellStyle name="Note 9 2 2 3 2" xfId="5229" xr:uid="{00000000-0005-0000-0000-000070140000}"/>
    <cellStyle name="Note 9 2 2 3 2 2" xfId="5230" xr:uid="{00000000-0005-0000-0000-000071140000}"/>
    <cellStyle name="Note 9 2 2 3 2 2 2" xfId="11657" xr:uid="{CE9718AF-8D1A-4DF5-AD92-DF21C5AEFCAA}"/>
    <cellStyle name="Note 9 2 2 3 2 3" xfId="11656" xr:uid="{85A92FB9-E2C3-423A-ACC6-8A5929C17C04}"/>
    <cellStyle name="Note 9 2 2 3 3" xfId="5231" xr:uid="{00000000-0005-0000-0000-000072140000}"/>
    <cellStyle name="Note 9 2 2 3 3 2" xfId="11658" xr:uid="{00341EBD-9DEE-45EE-957A-1B5793AF9329}"/>
    <cellStyle name="Note 9 2 2 3 4" xfId="11655" xr:uid="{BF97EAD3-DACF-4B33-ABAC-88075416BCEB}"/>
    <cellStyle name="Note 9 2 2 4" xfId="5232" xr:uid="{00000000-0005-0000-0000-000073140000}"/>
    <cellStyle name="Note 9 2 2 4 2" xfId="5233" xr:uid="{00000000-0005-0000-0000-000074140000}"/>
    <cellStyle name="Note 9 2 2 4 2 2" xfId="11660" xr:uid="{3020A235-08E4-4B13-9F2A-C083FA6ED1D4}"/>
    <cellStyle name="Note 9 2 2 4 3" xfId="11659" xr:uid="{01D9695A-9235-4223-BC60-B561593DA357}"/>
    <cellStyle name="Note 9 2 2 5" xfId="5234" xr:uid="{00000000-0005-0000-0000-000075140000}"/>
    <cellStyle name="Note 9 2 2 5 2" xfId="5235" xr:uid="{00000000-0005-0000-0000-000076140000}"/>
    <cellStyle name="Note 9 2 2 5 2 2" xfId="11662" xr:uid="{14E4E21C-083D-4EC6-9CDF-A8EB98CEE841}"/>
    <cellStyle name="Note 9 2 2 5 3" xfId="11661" xr:uid="{7754C3C0-B40B-496B-9D6F-1519ADF3A47F}"/>
    <cellStyle name="Note 9 2 2 6" xfId="5236" xr:uid="{00000000-0005-0000-0000-000077140000}"/>
    <cellStyle name="Note 9 2 2 6 2" xfId="11663" xr:uid="{8064035E-A002-49A0-BA77-E25969723C9C}"/>
    <cellStyle name="Note 9 2 2 7" xfId="11646" xr:uid="{1258F9DA-6894-4E16-A223-491F6BC9D0C0}"/>
    <cellStyle name="Note 9 2 3" xfId="5237" xr:uid="{00000000-0005-0000-0000-000078140000}"/>
    <cellStyle name="Note 9 2 3 2" xfId="5238" xr:uid="{00000000-0005-0000-0000-000079140000}"/>
    <cellStyle name="Note 9 2 3 2 2" xfId="5239" xr:uid="{00000000-0005-0000-0000-00007A140000}"/>
    <cellStyle name="Note 9 2 3 2 2 2" xfId="5240" xr:uid="{00000000-0005-0000-0000-00007B140000}"/>
    <cellStyle name="Note 9 2 3 2 2 2 2" xfId="11667" xr:uid="{11D55A40-623F-4863-9D94-EC008A155344}"/>
    <cellStyle name="Note 9 2 3 2 2 3" xfId="11666" xr:uid="{27741762-C01C-4468-90EC-F444DD746203}"/>
    <cellStyle name="Note 9 2 3 2 3" xfId="5241" xr:uid="{00000000-0005-0000-0000-00007C140000}"/>
    <cellStyle name="Note 9 2 3 2 3 2" xfId="11668" xr:uid="{AED696B1-9BDF-46E6-8A9D-FA521179278F}"/>
    <cellStyle name="Note 9 2 3 2 4" xfId="11665" xr:uid="{211FAF8D-0FF1-48E4-BEC2-881393A0AC5A}"/>
    <cellStyle name="Note 9 2 3 3" xfId="5242" xr:uid="{00000000-0005-0000-0000-00007D140000}"/>
    <cellStyle name="Note 9 2 3 3 2" xfId="5243" xr:uid="{00000000-0005-0000-0000-00007E140000}"/>
    <cellStyle name="Note 9 2 3 3 2 2" xfId="11670" xr:uid="{DB4882A7-9D0E-4188-8564-F0C44188FB59}"/>
    <cellStyle name="Note 9 2 3 3 3" xfId="11669" xr:uid="{B7FE7AA2-B03A-4D4A-A5CD-CB3C5557CE84}"/>
    <cellStyle name="Note 9 2 3 4" xfId="5244" xr:uid="{00000000-0005-0000-0000-00007F140000}"/>
    <cellStyle name="Note 9 2 3 4 2" xfId="11671" xr:uid="{CFB3227F-77DB-414A-B8F6-EBD3CAD1B79D}"/>
    <cellStyle name="Note 9 2 3 5" xfId="11664" xr:uid="{82D7499F-FE6D-46FE-8079-DF9C9D53535B}"/>
    <cellStyle name="Note 9 2 4" xfId="5245" xr:uid="{00000000-0005-0000-0000-000080140000}"/>
    <cellStyle name="Note 9 2 4 2" xfId="5246" xr:uid="{00000000-0005-0000-0000-000081140000}"/>
    <cellStyle name="Note 9 2 4 2 2" xfId="5247" xr:uid="{00000000-0005-0000-0000-000082140000}"/>
    <cellStyle name="Note 9 2 4 2 2 2" xfId="11674" xr:uid="{2AD67379-D744-46FD-9364-9C62DC1DF08A}"/>
    <cellStyle name="Note 9 2 4 2 3" xfId="11673" xr:uid="{47264981-D0C1-4EAC-B3D2-760704EE80BB}"/>
    <cellStyle name="Note 9 2 4 3" xfId="5248" xr:uid="{00000000-0005-0000-0000-000083140000}"/>
    <cellStyle name="Note 9 2 4 3 2" xfId="11675" xr:uid="{F4327BF8-9E68-435C-B9A3-9CD390EA0908}"/>
    <cellStyle name="Note 9 2 4 4" xfId="11672" xr:uid="{810AE7F9-87A4-4C03-8E3A-CAFED9BA174E}"/>
    <cellStyle name="Note 9 2 5" xfId="5249" xr:uid="{00000000-0005-0000-0000-000084140000}"/>
    <cellStyle name="Note 9 2 5 2" xfId="5250" xr:uid="{00000000-0005-0000-0000-000085140000}"/>
    <cellStyle name="Note 9 2 5 2 2" xfId="11677" xr:uid="{93553EA1-600C-4B9F-BAE4-F00EE43B35AC}"/>
    <cellStyle name="Note 9 2 5 3" xfId="11676" xr:uid="{8E98831A-E92C-4DFB-A97D-63D253BA3289}"/>
    <cellStyle name="Note 9 2 6" xfId="5251" xr:uid="{00000000-0005-0000-0000-000086140000}"/>
    <cellStyle name="Note 9 2 6 2" xfId="11678" xr:uid="{1BF77646-59CA-465B-8722-770B38B79864}"/>
    <cellStyle name="Note 9 2 7" xfId="11645" xr:uid="{7EBED314-B42B-44EA-901B-C2C0D2E238BD}"/>
    <cellStyle name="Note 9 3" xfId="5252" xr:uid="{00000000-0005-0000-0000-000087140000}"/>
    <cellStyle name="Note 9 3 2" xfId="5253" xr:uid="{00000000-0005-0000-0000-000088140000}"/>
    <cellStyle name="Note 9 3 2 2" xfId="5254" xr:uid="{00000000-0005-0000-0000-000089140000}"/>
    <cellStyle name="Note 9 3 2 2 2" xfId="5255" xr:uid="{00000000-0005-0000-0000-00008A140000}"/>
    <cellStyle name="Note 9 3 2 2 2 2" xfId="5256" xr:uid="{00000000-0005-0000-0000-00008B140000}"/>
    <cellStyle name="Note 9 3 2 2 2 2 2" xfId="5257" xr:uid="{00000000-0005-0000-0000-00008C140000}"/>
    <cellStyle name="Note 9 3 2 2 2 2 2 2" xfId="11684" xr:uid="{66846975-0CC5-4514-A97D-ED706EDB8DF2}"/>
    <cellStyle name="Note 9 3 2 2 2 2 3" xfId="11683" xr:uid="{D480AB41-A551-48FF-B130-068E13F2EC5D}"/>
    <cellStyle name="Note 9 3 2 2 2 3" xfId="5258" xr:uid="{00000000-0005-0000-0000-00008D140000}"/>
    <cellStyle name="Note 9 3 2 2 2 3 2" xfId="11685" xr:uid="{EA36A098-DBBC-4BCD-B140-33D9A0D67D4C}"/>
    <cellStyle name="Note 9 3 2 2 2 4" xfId="11682" xr:uid="{2D7EDE42-460E-4B12-9024-54A24AEFDF0E}"/>
    <cellStyle name="Note 9 3 2 2 3" xfId="5259" xr:uid="{00000000-0005-0000-0000-00008E140000}"/>
    <cellStyle name="Note 9 3 2 2 3 2" xfId="5260" xr:uid="{00000000-0005-0000-0000-00008F140000}"/>
    <cellStyle name="Note 9 3 2 2 3 2 2" xfId="11687" xr:uid="{4E38ED79-36C7-4AF8-95C7-58EB79B5BBA7}"/>
    <cellStyle name="Note 9 3 2 2 3 3" xfId="11686" xr:uid="{36A90429-F5B3-4A54-9425-6D1B645B0058}"/>
    <cellStyle name="Note 9 3 2 2 4" xfId="5261" xr:uid="{00000000-0005-0000-0000-000090140000}"/>
    <cellStyle name="Note 9 3 2 2 4 2" xfId="11688" xr:uid="{82E49240-3061-45B8-87B8-9CABCD867179}"/>
    <cellStyle name="Note 9 3 2 2 5" xfId="11681" xr:uid="{782A0F90-7C47-42C8-97B2-CDD812925A59}"/>
    <cellStyle name="Note 9 3 2 3" xfId="5262" xr:uid="{00000000-0005-0000-0000-000091140000}"/>
    <cellStyle name="Note 9 3 2 3 2" xfId="5263" xr:uid="{00000000-0005-0000-0000-000092140000}"/>
    <cellStyle name="Note 9 3 2 3 2 2" xfId="5264" xr:uid="{00000000-0005-0000-0000-000093140000}"/>
    <cellStyle name="Note 9 3 2 3 2 2 2" xfId="11691" xr:uid="{6BF57A5C-A62A-465A-BAB8-4142A5D68E9F}"/>
    <cellStyle name="Note 9 3 2 3 2 3" xfId="11690" xr:uid="{62863BC3-E555-43BF-B047-6FF614F54031}"/>
    <cellStyle name="Note 9 3 2 3 3" xfId="5265" xr:uid="{00000000-0005-0000-0000-000094140000}"/>
    <cellStyle name="Note 9 3 2 3 3 2" xfId="11692" xr:uid="{12E2D6B7-D6E1-4D87-B90B-A0CC17CF4E65}"/>
    <cellStyle name="Note 9 3 2 3 4" xfId="11689" xr:uid="{66B5EED3-7D68-4AC3-82B5-B6B4E3E64900}"/>
    <cellStyle name="Note 9 3 2 4" xfId="5266" xr:uid="{00000000-0005-0000-0000-000095140000}"/>
    <cellStyle name="Note 9 3 2 4 2" xfId="5267" xr:uid="{00000000-0005-0000-0000-000096140000}"/>
    <cellStyle name="Note 9 3 2 4 2 2" xfId="11694" xr:uid="{E045D89E-89A0-4DE4-B4B0-60F19EDD0058}"/>
    <cellStyle name="Note 9 3 2 4 3" xfId="11693" xr:uid="{7A0C2D90-7924-4469-857A-97F50213921C}"/>
    <cellStyle name="Note 9 3 2 5" xfId="5268" xr:uid="{00000000-0005-0000-0000-000097140000}"/>
    <cellStyle name="Note 9 3 2 5 2" xfId="5269" xr:uid="{00000000-0005-0000-0000-000098140000}"/>
    <cellStyle name="Note 9 3 2 5 2 2" xfId="11696" xr:uid="{4A7F0537-AA27-4E8E-8B84-E3CAA0DE6E4C}"/>
    <cellStyle name="Note 9 3 2 5 3" xfId="11695" xr:uid="{181C3656-1753-4E4D-9D46-E6C4F5893D90}"/>
    <cellStyle name="Note 9 3 2 6" xfId="5270" xr:uid="{00000000-0005-0000-0000-000099140000}"/>
    <cellStyle name="Note 9 3 2 6 2" xfId="11697" xr:uid="{6AAE69A2-4DAC-48EF-B3BB-47F019FAEC08}"/>
    <cellStyle name="Note 9 3 2 7" xfId="11680" xr:uid="{385EC41A-5F91-4748-8F61-25164675C6EF}"/>
    <cellStyle name="Note 9 3 3" xfId="5271" xr:uid="{00000000-0005-0000-0000-00009A140000}"/>
    <cellStyle name="Note 9 3 3 2" xfId="5272" xr:uid="{00000000-0005-0000-0000-00009B140000}"/>
    <cellStyle name="Note 9 3 3 2 2" xfId="5273" xr:uid="{00000000-0005-0000-0000-00009C140000}"/>
    <cellStyle name="Note 9 3 3 2 2 2" xfId="5274" xr:uid="{00000000-0005-0000-0000-00009D140000}"/>
    <cellStyle name="Note 9 3 3 2 2 2 2" xfId="11701" xr:uid="{86001F5D-43E3-4472-9AF5-A031D83A217F}"/>
    <cellStyle name="Note 9 3 3 2 2 3" xfId="11700" xr:uid="{9D395268-F68B-4C53-AA0A-6D3744EFB217}"/>
    <cellStyle name="Note 9 3 3 2 3" xfId="5275" xr:uid="{00000000-0005-0000-0000-00009E140000}"/>
    <cellStyle name="Note 9 3 3 2 3 2" xfId="11702" xr:uid="{51751E2E-1416-425E-82AB-3C8BAD7B9A10}"/>
    <cellStyle name="Note 9 3 3 2 4" xfId="11699" xr:uid="{0842FBF2-CD98-4998-958C-DD9AF34FEE70}"/>
    <cellStyle name="Note 9 3 3 3" xfId="5276" xr:uid="{00000000-0005-0000-0000-00009F140000}"/>
    <cellStyle name="Note 9 3 3 3 2" xfId="5277" xr:uid="{00000000-0005-0000-0000-0000A0140000}"/>
    <cellStyle name="Note 9 3 3 3 2 2" xfId="11704" xr:uid="{9D79E544-BB97-4754-B3AF-4DA953D195A0}"/>
    <cellStyle name="Note 9 3 3 3 3" xfId="11703" xr:uid="{BEE627A5-57FF-4E33-BA56-DB9666C25172}"/>
    <cellStyle name="Note 9 3 3 4" xfId="5278" xr:uid="{00000000-0005-0000-0000-0000A1140000}"/>
    <cellStyle name="Note 9 3 3 4 2" xfId="11705" xr:uid="{5A749486-FA43-4D2B-9113-693B6781C4C5}"/>
    <cellStyle name="Note 9 3 3 5" xfId="11698" xr:uid="{EBA6F693-B93B-44BD-A277-8D097A4C9F39}"/>
    <cellStyle name="Note 9 3 4" xfId="5279" xr:uid="{00000000-0005-0000-0000-0000A2140000}"/>
    <cellStyle name="Note 9 3 4 2" xfId="5280" xr:uid="{00000000-0005-0000-0000-0000A3140000}"/>
    <cellStyle name="Note 9 3 4 2 2" xfId="5281" xr:uid="{00000000-0005-0000-0000-0000A4140000}"/>
    <cellStyle name="Note 9 3 4 2 2 2" xfId="11708" xr:uid="{973E5A92-3236-46A7-82B6-5618844E27C3}"/>
    <cellStyle name="Note 9 3 4 2 3" xfId="11707" xr:uid="{4820E003-960C-4704-89C6-C66D38F9BD45}"/>
    <cellStyle name="Note 9 3 4 3" xfId="5282" xr:uid="{00000000-0005-0000-0000-0000A5140000}"/>
    <cellStyle name="Note 9 3 4 3 2" xfId="11709" xr:uid="{EEA4F36C-8570-4CE0-AFBD-8903B47799AA}"/>
    <cellStyle name="Note 9 3 4 4" xfId="11706" xr:uid="{0D288657-7339-4F50-B2B1-5391BD5AD209}"/>
    <cellStyle name="Note 9 3 5" xfId="5283" xr:uid="{00000000-0005-0000-0000-0000A6140000}"/>
    <cellStyle name="Note 9 3 5 2" xfId="5284" xr:uid="{00000000-0005-0000-0000-0000A7140000}"/>
    <cellStyle name="Note 9 3 5 2 2" xfId="11711" xr:uid="{3B0C2642-C6C8-4A1A-84E5-73B59283F11E}"/>
    <cellStyle name="Note 9 3 5 3" xfId="11710" xr:uid="{E7CDABC6-4E12-4131-956A-D07F058B02A5}"/>
    <cellStyle name="Note 9 3 6" xfId="5285" xr:uid="{00000000-0005-0000-0000-0000A8140000}"/>
    <cellStyle name="Note 9 3 6 2" xfId="11712" xr:uid="{51A988F0-28CF-49A2-BDEE-788E0347915F}"/>
    <cellStyle name="Note 9 3 7" xfId="11679" xr:uid="{1C09139E-E2CC-4FB5-BD0A-F57AA9E90411}"/>
    <cellStyle name="Note 9 4" xfId="5286" xr:uid="{00000000-0005-0000-0000-0000A9140000}"/>
    <cellStyle name="Note 9 4 2" xfId="5287" xr:uid="{00000000-0005-0000-0000-0000AA140000}"/>
    <cellStyle name="Note 9 4 2 2" xfId="5288" xr:uid="{00000000-0005-0000-0000-0000AB140000}"/>
    <cellStyle name="Note 9 4 2 2 2" xfId="5289" xr:uid="{00000000-0005-0000-0000-0000AC140000}"/>
    <cellStyle name="Note 9 4 2 2 2 2" xfId="5290" xr:uid="{00000000-0005-0000-0000-0000AD140000}"/>
    <cellStyle name="Note 9 4 2 2 2 2 2" xfId="5291" xr:uid="{00000000-0005-0000-0000-0000AE140000}"/>
    <cellStyle name="Note 9 4 2 2 2 2 2 2" xfId="11718" xr:uid="{0B7EBD23-D7D3-4C10-830E-F510ACC187CB}"/>
    <cellStyle name="Note 9 4 2 2 2 2 3" xfId="11717" xr:uid="{AF0023B6-1BE0-4AFE-A15D-552634A92D78}"/>
    <cellStyle name="Note 9 4 2 2 2 3" xfId="5292" xr:uid="{00000000-0005-0000-0000-0000AF140000}"/>
    <cellStyle name="Note 9 4 2 2 2 3 2" xfId="11719" xr:uid="{01B2B343-E08D-47CB-BAF6-EC62299BFE4B}"/>
    <cellStyle name="Note 9 4 2 2 2 4" xfId="11716" xr:uid="{AC3B315F-86C9-466E-B278-6ED7EFD5D50B}"/>
    <cellStyle name="Note 9 4 2 2 3" xfId="5293" xr:uid="{00000000-0005-0000-0000-0000B0140000}"/>
    <cellStyle name="Note 9 4 2 2 3 2" xfId="5294" xr:uid="{00000000-0005-0000-0000-0000B1140000}"/>
    <cellStyle name="Note 9 4 2 2 3 2 2" xfId="11721" xr:uid="{F71700AE-4C99-47D8-8230-312251B6CCBE}"/>
    <cellStyle name="Note 9 4 2 2 3 3" xfId="11720" xr:uid="{B52FE347-DA2F-4B3A-8EF6-79507F70D8B4}"/>
    <cellStyle name="Note 9 4 2 2 4" xfId="5295" xr:uid="{00000000-0005-0000-0000-0000B2140000}"/>
    <cellStyle name="Note 9 4 2 2 4 2" xfId="11722" xr:uid="{6CBA34CB-2B85-4439-994B-011F87AB6709}"/>
    <cellStyle name="Note 9 4 2 2 5" xfId="11715" xr:uid="{02E958AC-23C5-481A-BAA6-AC7EAEBB01B7}"/>
    <cellStyle name="Note 9 4 2 3" xfId="5296" xr:uid="{00000000-0005-0000-0000-0000B3140000}"/>
    <cellStyle name="Note 9 4 2 3 2" xfId="5297" xr:uid="{00000000-0005-0000-0000-0000B4140000}"/>
    <cellStyle name="Note 9 4 2 3 2 2" xfId="5298" xr:uid="{00000000-0005-0000-0000-0000B5140000}"/>
    <cellStyle name="Note 9 4 2 3 2 2 2" xfId="11725" xr:uid="{E56D81BA-9E6C-4499-B27E-CBE6276C8B2F}"/>
    <cellStyle name="Note 9 4 2 3 2 3" xfId="11724" xr:uid="{59424D69-870D-495E-A0C5-9838CDAFC49F}"/>
    <cellStyle name="Note 9 4 2 3 3" xfId="5299" xr:uid="{00000000-0005-0000-0000-0000B6140000}"/>
    <cellStyle name="Note 9 4 2 3 3 2" xfId="11726" xr:uid="{172B9041-9ED0-4255-B59F-C9250AE9D007}"/>
    <cellStyle name="Note 9 4 2 3 4" xfId="11723" xr:uid="{3392AD22-C80D-4CF4-A0F9-6DC35D8251BE}"/>
    <cellStyle name="Note 9 4 2 4" xfId="5300" xr:uid="{00000000-0005-0000-0000-0000B7140000}"/>
    <cellStyle name="Note 9 4 2 4 2" xfId="5301" xr:uid="{00000000-0005-0000-0000-0000B8140000}"/>
    <cellStyle name="Note 9 4 2 4 2 2" xfId="11728" xr:uid="{9CDFEBA8-9702-4BE4-8EEA-4D618FE4A988}"/>
    <cellStyle name="Note 9 4 2 4 3" xfId="11727" xr:uid="{3BFC1B8B-3180-46ED-931F-2D6C692CBD64}"/>
    <cellStyle name="Note 9 4 2 5" xfId="5302" xr:uid="{00000000-0005-0000-0000-0000B9140000}"/>
    <cellStyle name="Note 9 4 2 5 2" xfId="5303" xr:uid="{00000000-0005-0000-0000-0000BA140000}"/>
    <cellStyle name="Note 9 4 2 5 2 2" xfId="11730" xr:uid="{89E3523B-AC1D-4B3A-8E6B-5DA615E090CB}"/>
    <cellStyle name="Note 9 4 2 5 3" xfId="11729" xr:uid="{4DC41B54-E6F1-4E80-9E70-B025F6EE86C2}"/>
    <cellStyle name="Note 9 4 2 6" xfId="5304" xr:uid="{00000000-0005-0000-0000-0000BB140000}"/>
    <cellStyle name="Note 9 4 2 6 2" xfId="11731" xr:uid="{54CF7E3F-45FE-4B54-9FF8-484C607E0C3E}"/>
    <cellStyle name="Note 9 4 2 7" xfId="11714" xr:uid="{0FDB7DF0-A28D-4801-A654-F253299900E8}"/>
    <cellStyle name="Note 9 4 3" xfId="5305" xr:uid="{00000000-0005-0000-0000-0000BC140000}"/>
    <cellStyle name="Note 9 4 3 2" xfId="5306" xr:uid="{00000000-0005-0000-0000-0000BD140000}"/>
    <cellStyle name="Note 9 4 3 2 2" xfId="5307" xr:uid="{00000000-0005-0000-0000-0000BE140000}"/>
    <cellStyle name="Note 9 4 3 2 2 2" xfId="5308" xr:uid="{00000000-0005-0000-0000-0000BF140000}"/>
    <cellStyle name="Note 9 4 3 2 2 2 2" xfId="11735" xr:uid="{BC990A89-4D2B-46B3-AC93-1FC59F0272CB}"/>
    <cellStyle name="Note 9 4 3 2 2 3" xfId="11734" xr:uid="{C7363F4A-95A6-4486-B90D-02380789A2DA}"/>
    <cellStyle name="Note 9 4 3 2 3" xfId="5309" xr:uid="{00000000-0005-0000-0000-0000C0140000}"/>
    <cellStyle name="Note 9 4 3 2 3 2" xfId="11736" xr:uid="{72CBFF43-24B8-447E-BD07-E3E59A902A0E}"/>
    <cellStyle name="Note 9 4 3 2 4" xfId="11733" xr:uid="{E63212F1-32F6-4C72-ACF7-3D88AA5DB098}"/>
    <cellStyle name="Note 9 4 3 3" xfId="5310" xr:uid="{00000000-0005-0000-0000-0000C1140000}"/>
    <cellStyle name="Note 9 4 3 3 2" xfId="5311" xr:uid="{00000000-0005-0000-0000-0000C2140000}"/>
    <cellStyle name="Note 9 4 3 3 2 2" xfId="11738" xr:uid="{76F5DECC-BD79-45F2-BC7B-F12C577CA494}"/>
    <cellStyle name="Note 9 4 3 3 3" xfId="11737" xr:uid="{5FDE05E9-3389-42BB-AD22-833CA461341E}"/>
    <cellStyle name="Note 9 4 3 4" xfId="5312" xr:uid="{00000000-0005-0000-0000-0000C3140000}"/>
    <cellStyle name="Note 9 4 3 4 2" xfId="11739" xr:uid="{A8731FDC-9B09-4A43-AB89-C2440BA125A5}"/>
    <cellStyle name="Note 9 4 3 5" xfId="11732" xr:uid="{BD9C3FDD-4E06-42AB-93DB-A0B72586C6BA}"/>
    <cellStyle name="Note 9 4 4" xfId="5313" xr:uid="{00000000-0005-0000-0000-0000C4140000}"/>
    <cellStyle name="Note 9 4 4 2" xfId="5314" xr:uid="{00000000-0005-0000-0000-0000C5140000}"/>
    <cellStyle name="Note 9 4 4 2 2" xfId="5315" xr:uid="{00000000-0005-0000-0000-0000C6140000}"/>
    <cellStyle name="Note 9 4 4 2 2 2" xfId="11742" xr:uid="{9695A91D-2DE1-40F7-A186-DDBC89D20407}"/>
    <cellStyle name="Note 9 4 4 2 3" xfId="11741" xr:uid="{923C651F-5BF3-4E59-B4CA-28427A4B8358}"/>
    <cellStyle name="Note 9 4 4 3" xfId="5316" xr:uid="{00000000-0005-0000-0000-0000C7140000}"/>
    <cellStyle name="Note 9 4 4 3 2" xfId="11743" xr:uid="{6D1C89DF-1FD7-4DA5-B236-698796E63D47}"/>
    <cellStyle name="Note 9 4 4 4" xfId="11740" xr:uid="{BD2720AD-AFDE-4E12-95CF-B031CCE5E267}"/>
    <cellStyle name="Note 9 4 5" xfId="5317" xr:uid="{00000000-0005-0000-0000-0000C8140000}"/>
    <cellStyle name="Note 9 4 5 2" xfId="5318" xr:uid="{00000000-0005-0000-0000-0000C9140000}"/>
    <cellStyle name="Note 9 4 5 2 2" xfId="11745" xr:uid="{FFA2F1FF-5536-4005-B3B6-6D9633432DD6}"/>
    <cellStyle name="Note 9 4 5 3" xfId="11744" xr:uid="{D57D9C5B-0B5E-4059-AFCE-5D638968D61C}"/>
    <cellStyle name="Note 9 4 6" xfId="5319" xr:uid="{00000000-0005-0000-0000-0000CA140000}"/>
    <cellStyle name="Note 9 4 6 2" xfId="11746" xr:uid="{55077FF9-16E2-4B8A-856B-2929EA16696B}"/>
    <cellStyle name="Note 9 4 7" xfId="11713" xr:uid="{AFF40068-FBFB-46A6-867D-6EC39762D266}"/>
    <cellStyle name="Note 9 5" xfId="5320" xr:uid="{00000000-0005-0000-0000-0000CB140000}"/>
    <cellStyle name="Note 9 5 2" xfId="5321" xr:uid="{00000000-0005-0000-0000-0000CC140000}"/>
    <cellStyle name="Note 9 5 2 2" xfId="5322" xr:uid="{00000000-0005-0000-0000-0000CD140000}"/>
    <cellStyle name="Note 9 5 2 2 2" xfId="5323" xr:uid="{00000000-0005-0000-0000-0000CE140000}"/>
    <cellStyle name="Note 9 5 2 2 2 2" xfId="5324" xr:uid="{00000000-0005-0000-0000-0000CF140000}"/>
    <cellStyle name="Note 9 5 2 2 2 2 2" xfId="5325" xr:uid="{00000000-0005-0000-0000-0000D0140000}"/>
    <cellStyle name="Note 9 5 2 2 2 2 2 2" xfId="11752" xr:uid="{0490B29A-1AE3-4530-A14F-298ACE94E345}"/>
    <cellStyle name="Note 9 5 2 2 2 2 3" xfId="11751" xr:uid="{606F1EB9-D3E5-4207-A3C0-7A09CCBDF236}"/>
    <cellStyle name="Note 9 5 2 2 2 3" xfId="5326" xr:uid="{00000000-0005-0000-0000-0000D1140000}"/>
    <cellStyle name="Note 9 5 2 2 2 3 2" xfId="11753" xr:uid="{C69C50B4-20FD-4BE3-96A8-E28880AB6613}"/>
    <cellStyle name="Note 9 5 2 2 2 4" xfId="11750" xr:uid="{027196F9-ADFC-41D6-8C4F-B4C36E5DE29F}"/>
    <cellStyle name="Note 9 5 2 2 3" xfId="5327" xr:uid="{00000000-0005-0000-0000-0000D2140000}"/>
    <cellStyle name="Note 9 5 2 2 3 2" xfId="5328" xr:uid="{00000000-0005-0000-0000-0000D3140000}"/>
    <cellStyle name="Note 9 5 2 2 3 2 2" xfId="11755" xr:uid="{3A2CB77D-3608-4C2F-9734-9F22CC351BB4}"/>
    <cellStyle name="Note 9 5 2 2 3 3" xfId="11754" xr:uid="{70B86EC2-B990-4797-A5DA-9569CCB851B9}"/>
    <cellStyle name="Note 9 5 2 2 4" xfId="5329" xr:uid="{00000000-0005-0000-0000-0000D4140000}"/>
    <cellStyle name="Note 9 5 2 2 4 2" xfId="11756" xr:uid="{551683B4-BC93-45E9-A8D1-84DFF95F01BF}"/>
    <cellStyle name="Note 9 5 2 2 5" xfId="11749" xr:uid="{7CB56A58-2842-45ED-9D46-8CA91316B6E3}"/>
    <cellStyle name="Note 9 5 2 3" xfId="5330" xr:uid="{00000000-0005-0000-0000-0000D5140000}"/>
    <cellStyle name="Note 9 5 2 3 2" xfId="5331" xr:uid="{00000000-0005-0000-0000-0000D6140000}"/>
    <cellStyle name="Note 9 5 2 3 2 2" xfId="5332" xr:uid="{00000000-0005-0000-0000-0000D7140000}"/>
    <cellStyle name="Note 9 5 2 3 2 2 2" xfId="11759" xr:uid="{0856A15F-A760-4B9B-B4F1-608033FC1B3B}"/>
    <cellStyle name="Note 9 5 2 3 2 3" xfId="11758" xr:uid="{C60E7C7A-6259-4988-8DCF-ECF92C712BB9}"/>
    <cellStyle name="Note 9 5 2 3 3" xfId="5333" xr:uid="{00000000-0005-0000-0000-0000D8140000}"/>
    <cellStyle name="Note 9 5 2 3 3 2" xfId="11760" xr:uid="{55E21AD5-0571-45A5-BC95-31B12EEA7244}"/>
    <cellStyle name="Note 9 5 2 3 4" xfId="11757" xr:uid="{8D5934B6-2D7F-4667-BD2E-961DF8B03F4E}"/>
    <cellStyle name="Note 9 5 2 4" xfId="5334" xr:uid="{00000000-0005-0000-0000-0000D9140000}"/>
    <cellStyle name="Note 9 5 2 4 2" xfId="5335" xr:uid="{00000000-0005-0000-0000-0000DA140000}"/>
    <cellStyle name="Note 9 5 2 4 2 2" xfId="11762" xr:uid="{5323D181-B442-4683-8229-B64311848D31}"/>
    <cellStyle name="Note 9 5 2 4 3" xfId="11761" xr:uid="{CE524C1D-F96B-40E3-9289-FF27926F4B19}"/>
    <cellStyle name="Note 9 5 2 5" xfId="5336" xr:uid="{00000000-0005-0000-0000-0000DB140000}"/>
    <cellStyle name="Note 9 5 2 5 2" xfId="5337" xr:uid="{00000000-0005-0000-0000-0000DC140000}"/>
    <cellStyle name="Note 9 5 2 5 2 2" xfId="11764" xr:uid="{9788FCD3-A2AC-4FD2-BECF-992BB7766ADF}"/>
    <cellStyle name="Note 9 5 2 5 3" xfId="11763" xr:uid="{FFDA76E5-13AA-4AFE-A45D-15D354D0D673}"/>
    <cellStyle name="Note 9 5 2 6" xfId="5338" xr:uid="{00000000-0005-0000-0000-0000DD140000}"/>
    <cellStyle name="Note 9 5 2 6 2" xfId="11765" xr:uid="{2E1E2C65-45D5-4DB7-917F-4135CB5EC725}"/>
    <cellStyle name="Note 9 5 2 7" xfId="11748" xr:uid="{44DC532F-F05E-4989-B2A6-8A5B6C75ECB1}"/>
    <cellStyle name="Note 9 5 3" xfId="5339" xr:uid="{00000000-0005-0000-0000-0000DE140000}"/>
    <cellStyle name="Note 9 5 3 2" xfId="5340" xr:uid="{00000000-0005-0000-0000-0000DF140000}"/>
    <cellStyle name="Note 9 5 3 2 2" xfId="5341" xr:uid="{00000000-0005-0000-0000-0000E0140000}"/>
    <cellStyle name="Note 9 5 3 2 2 2" xfId="5342" xr:uid="{00000000-0005-0000-0000-0000E1140000}"/>
    <cellStyle name="Note 9 5 3 2 2 2 2" xfId="11769" xr:uid="{EFE86E16-61D3-44DF-B50B-39CEB845F0A8}"/>
    <cellStyle name="Note 9 5 3 2 2 3" xfId="11768" xr:uid="{F5B39049-5E28-4983-AA4C-33B0C7E2DEA9}"/>
    <cellStyle name="Note 9 5 3 2 3" xfId="5343" xr:uid="{00000000-0005-0000-0000-0000E2140000}"/>
    <cellStyle name="Note 9 5 3 2 3 2" xfId="11770" xr:uid="{4CFB9059-9195-4383-BD53-7C7D21DE9501}"/>
    <cellStyle name="Note 9 5 3 2 4" xfId="11767" xr:uid="{6599FDEB-B795-4B58-9A88-FEA30E506F19}"/>
    <cellStyle name="Note 9 5 3 3" xfId="5344" xr:uid="{00000000-0005-0000-0000-0000E3140000}"/>
    <cellStyle name="Note 9 5 3 3 2" xfId="5345" xr:uid="{00000000-0005-0000-0000-0000E4140000}"/>
    <cellStyle name="Note 9 5 3 3 2 2" xfId="11772" xr:uid="{96734A3D-D454-4B58-8ECC-D80031AB1BD1}"/>
    <cellStyle name="Note 9 5 3 3 3" xfId="11771" xr:uid="{ABFA7E72-B926-4BBF-A4C2-18D3C9DAFCDB}"/>
    <cellStyle name="Note 9 5 3 4" xfId="5346" xr:uid="{00000000-0005-0000-0000-0000E5140000}"/>
    <cellStyle name="Note 9 5 3 4 2" xfId="11773" xr:uid="{71523F4B-8221-4E3D-AAF2-72B4D110DA38}"/>
    <cellStyle name="Note 9 5 3 5" xfId="11766" xr:uid="{AD5AA846-F86C-4D54-9107-99513A863943}"/>
    <cellStyle name="Note 9 5 4" xfId="5347" xr:uid="{00000000-0005-0000-0000-0000E6140000}"/>
    <cellStyle name="Note 9 5 4 2" xfId="5348" xr:uid="{00000000-0005-0000-0000-0000E7140000}"/>
    <cellStyle name="Note 9 5 4 2 2" xfId="5349" xr:uid="{00000000-0005-0000-0000-0000E8140000}"/>
    <cellStyle name="Note 9 5 4 2 2 2" xfId="11776" xr:uid="{66506207-99BA-4B7C-AC5F-0530538DDCEE}"/>
    <cellStyle name="Note 9 5 4 2 3" xfId="11775" xr:uid="{35F1D8C9-D515-4565-A3D2-AF44C18AC1CC}"/>
    <cellStyle name="Note 9 5 4 3" xfId="5350" xr:uid="{00000000-0005-0000-0000-0000E9140000}"/>
    <cellStyle name="Note 9 5 4 3 2" xfId="11777" xr:uid="{07A8FE18-9910-4F65-807A-5EE9EA2F6288}"/>
    <cellStyle name="Note 9 5 4 4" xfId="11774" xr:uid="{F83CB26E-522E-4359-987F-8FDC1A25D0E4}"/>
    <cellStyle name="Note 9 5 5" xfId="5351" xr:uid="{00000000-0005-0000-0000-0000EA140000}"/>
    <cellStyle name="Note 9 5 5 2" xfId="5352" xr:uid="{00000000-0005-0000-0000-0000EB140000}"/>
    <cellStyle name="Note 9 5 5 2 2" xfId="11779" xr:uid="{C713053A-D0F9-46D0-865E-3209227728B9}"/>
    <cellStyle name="Note 9 5 5 3" xfId="11778" xr:uid="{A4EE284E-6A7A-4B83-B690-DE025A644D82}"/>
    <cellStyle name="Note 9 5 6" xfId="5353" xr:uid="{00000000-0005-0000-0000-0000EC140000}"/>
    <cellStyle name="Note 9 5 6 2" xfId="11780" xr:uid="{DAA9484F-8302-4420-87A8-699725EC56A3}"/>
    <cellStyle name="Note 9 5 7" xfId="11747" xr:uid="{3EC4C679-9509-4FF8-BEF9-3BC1525CF9ED}"/>
    <cellStyle name="Note 9 6" xfId="5354" xr:uid="{00000000-0005-0000-0000-0000ED140000}"/>
    <cellStyle name="Note 9 6 2" xfId="5355" xr:uid="{00000000-0005-0000-0000-0000EE140000}"/>
    <cellStyle name="Note 9 6 2 2" xfId="5356" xr:uid="{00000000-0005-0000-0000-0000EF140000}"/>
    <cellStyle name="Note 9 6 2 2 2" xfId="5357" xr:uid="{00000000-0005-0000-0000-0000F0140000}"/>
    <cellStyle name="Note 9 6 2 2 2 2" xfId="5358" xr:uid="{00000000-0005-0000-0000-0000F1140000}"/>
    <cellStyle name="Note 9 6 2 2 2 2 2" xfId="5359" xr:uid="{00000000-0005-0000-0000-0000F2140000}"/>
    <cellStyle name="Note 9 6 2 2 2 2 2 2" xfId="11786" xr:uid="{E6FEE768-FF12-4D3B-BEF5-E0C8FDF73072}"/>
    <cellStyle name="Note 9 6 2 2 2 2 3" xfId="11785" xr:uid="{5035EC56-6A61-49B7-9A1F-B7F9CFC9BF9F}"/>
    <cellStyle name="Note 9 6 2 2 2 3" xfId="5360" xr:uid="{00000000-0005-0000-0000-0000F3140000}"/>
    <cellStyle name="Note 9 6 2 2 2 3 2" xfId="11787" xr:uid="{1BBA5EE8-D5A1-4973-87A5-91DEF91B2C10}"/>
    <cellStyle name="Note 9 6 2 2 2 4" xfId="11784" xr:uid="{BC2D443B-CBDF-452B-BBA8-0FE42F6D23D8}"/>
    <cellStyle name="Note 9 6 2 2 3" xfId="5361" xr:uid="{00000000-0005-0000-0000-0000F4140000}"/>
    <cellStyle name="Note 9 6 2 2 3 2" xfId="5362" xr:uid="{00000000-0005-0000-0000-0000F5140000}"/>
    <cellStyle name="Note 9 6 2 2 3 2 2" xfId="11789" xr:uid="{A84E0B53-CBE6-4A22-91FE-2A83EC5FC27E}"/>
    <cellStyle name="Note 9 6 2 2 3 3" xfId="11788" xr:uid="{5340187A-636C-4C1F-8ACF-9B5EECCD6E40}"/>
    <cellStyle name="Note 9 6 2 2 4" xfId="5363" xr:uid="{00000000-0005-0000-0000-0000F6140000}"/>
    <cellStyle name="Note 9 6 2 2 4 2" xfId="11790" xr:uid="{3472D60D-A0C8-4CF0-9E4E-62354D88F5DC}"/>
    <cellStyle name="Note 9 6 2 2 5" xfId="11783" xr:uid="{8089746A-8EE0-4845-A90F-B54443750563}"/>
    <cellStyle name="Note 9 6 2 3" xfId="5364" xr:uid="{00000000-0005-0000-0000-0000F7140000}"/>
    <cellStyle name="Note 9 6 2 3 2" xfId="5365" xr:uid="{00000000-0005-0000-0000-0000F8140000}"/>
    <cellStyle name="Note 9 6 2 3 2 2" xfId="5366" xr:uid="{00000000-0005-0000-0000-0000F9140000}"/>
    <cellStyle name="Note 9 6 2 3 2 2 2" xfId="11793" xr:uid="{DE75EEA0-A6E3-4D94-B214-08A0FB7DD478}"/>
    <cellStyle name="Note 9 6 2 3 2 3" xfId="11792" xr:uid="{B3F8FE56-FC05-42AC-8B6A-D04159FDDF1D}"/>
    <cellStyle name="Note 9 6 2 3 3" xfId="5367" xr:uid="{00000000-0005-0000-0000-0000FA140000}"/>
    <cellStyle name="Note 9 6 2 3 3 2" xfId="11794" xr:uid="{34B96A85-4E41-4958-BA78-A426B4102A31}"/>
    <cellStyle name="Note 9 6 2 3 4" xfId="11791" xr:uid="{737F8F72-30DF-48E1-9ED2-A792C9B22E73}"/>
    <cellStyle name="Note 9 6 2 4" xfId="5368" xr:uid="{00000000-0005-0000-0000-0000FB140000}"/>
    <cellStyle name="Note 9 6 2 4 2" xfId="5369" xr:uid="{00000000-0005-0000-0000-0000FC140000}"/>
    <cellStyle name="Note 9 6 2 4 2 2" xfId="11796" xr:uid="{BEA9D794-29E4-4EDC-B244-82884C33E8CB}"/>
    <cellStyle name="Note 9 6 2 4 3" xfId="11795" xr:uid="{B9DF4D55-0C0A-434D-94EC-26F6FC8D257D}"/>
    <cellStyle name="Note 9 6 2 5" xfId="5370" xr:uid="{00000000-0005-0000-0000-0000FD140000}"/>
    <cellStyle name="Note 9 6 2 5 2" xfId="5371" xr:uid="{00000000-0005-0000-0000-0000FE140000}"/>
    <cellStyle name="Note 9 6 2 5 2 2" xfId="11798" xr:uid="{5CD9B67F-E425-4770-8FA4-8FE67B3C7A69}"/>
    <cellStyle name="Note 9 6 2 5 3" xfId="11797" xr:uid="{EE3915AD-F965-4BF2-9994-A1253E629C0D}"/>
    <cellStyle name="Note 9 6 2 6" xfId="5372" xr:uid="{00000000-0005-0000-0000-0000FF140000}"/>
    <cellStyle name="Note 9 6 2 6 2" xfId="11799" xr:uid="{4A70B675-2222-4E19-9107-6723C4CAE419}"/>
    <cellStyle name="Note 9 6 2 7" xfId="11782" xr:uid="{30143468-8312-4FE0-9C36-553D64308FAE}"/>
    <cellStyle name="Note 9 6 3" xfId="5373" xr:uid="{00000000-0005-0000-0000-000000150000}"/>
    <cellStyle name="Note 9 6 3 2" xfId="5374" xr:uid="{00000000-0005-0000-0000-000001150000}"/>
    <cellStyle name="Note 9 6 3 2 2" xfId="5375" xr:uid="{00000000-0005-0000-0000-000002150000}"/>
    <cellStyle name="Note 9 6 3 2 2 2" xfId="5376" xr:uid="{00000000-0005-0000-0000-000003150000}"/>
    <cellStyle name="Note 9 6 3 2 2 2 2" xfId="11803" xr:uid="{099C34B5-F0D8-492C-8230-B0C48E09BB97}"/>
    <cellStyle name="Note 9 6 3 2 2 3" xfId="11802" xr:uid="{904D3311-A3C5-4318-AF86-82DE213F59F9}"/>
    <cellStyle name="Note 9 6 3 2 3" xfId="5377" xr:uid="{00000000-0005-0000-0000-000004150000}"/>
    <cellStyle name="Note 9 6 3 2 3 2" xfId="11804" xr:uid="{5AF52438-9682-406F-9165-B2959C87C5D7}"/>
    <cellStyle name="Note 9 6 3 2 4" xfId="11801" xr:uid="{78588FBF-4DC4-4A2C-8C4A-8BD1B0F62D7D}"/>
    <cellStyle name="Note 9 6 3 3" xfId="5378" xr:uid="{00000000-0005-0000-0000-000005150000}"/>
    <cellStyle name="Note 9 6 3 3 2" xfId="5379" xr:uid="{00000000-0005-0000-0000-000006150000}"/>
    <cellStyle name="Note 9 6 3 3 2 2" xfId="11806" xr:uid="{A533896C-7C74-48A2-B85F-3FBEEE5F115A}"/>
    <cellStyle name="Note 9 6 3 3 3" xfId="11805" xr:uid="{E564FB77-FA43-46B5-B665-BBF5E550DDB7}"/>
    <cellStyle name="Note 9 6 3 4" xfId="5380" xr:uid="{00000000-0005-0000-0000-000007150000}"/>
    <cellStyle name="Note 9 6 3 4 2" xfId="11807" xr:uid="{D71DB000-67B0-4610-8820-82B6714BDA22}"/>
    <cellStyle name="Note 9 6 3 5" xfId="11800" xr:uid="{E149902D-1710-4AA7-88F5-61E8F9449D68}"/>
    <cellStyle name="Note 9 6 4" xfId="5381" xr:uid="{00000000-0005-0000-0000-000008150000}"/>
    <cellStyle name="Note 9 6 4 2" xfId="5382" xr:uid="{00000000-0005-0000-0000-000009150000}"/>
    <cellStyle name="Note 9 6 4 2 2" xfId="5383" xr:uid="{00000000-0005-0000-0000-00000A150000}"/>
    <cellStyle name="Note 9 6 4 2 2 2" xfId="11810" xr:uid="{502C358A-3252-4B5D-AF1D-A6BF03E32D5B}"/>
    <cellStyle name="Note 9 6 4 2 3" xfId="11809" xr:uid="{8A2A2C59-4FE6-44F1-9ED2-A5F6C58FE7AA}"/>
    <cellStyle name="Note 9 6 4 3" xfId="5384" xr:uid="{00000000-0005-0000-0000-00000B150000}"/>
    <cellStyle name="Note 9 6 4 3 2" xfId="11811" xr:uid="{82B11BBC-530F-4C3E-9EF1-2E5AE0717364}"/>
    <cellStyle name="Note 9 6 4 4" xfId="11808" xr:uid="{7675D355-8868-4CC5-9B56-1FD6CB122F60}"/>
    <cellStyle name="Note 9 6 5" xfId="5385" xr:uid="{00000000-0005-0000-0000-00000C150000}"/>
    <cellStyle name="Note 9 6 5 2" xfId="5386" xr:uid="{00000000-0005-0000-0000-00000D150000}"/>
    <cellStyle name="Note 9 6 5 2 2" xfId="11813" xr:uid="{734F04F2-3C12-45A7-BE30-E228EDF0E9FE}"/>
    <cellStyle name="Note 9 6 5 3" xfId="11812" xr:uid="{C29FBF7D-5AD7-4635-965A-EDC7129EA11C}"/>
    <cellStyle name="Note 9 6 6" xfId="5387" xr:uid="{00000000-0005-0000-0000-00000E150000}"/>
    <cellStyle name="Note 9 6 6 2" xfId="11814" xr:uid="{2593DE95-2C03-4681-A38E-E7D41F481C98}"/>
    <cellStyle name="Note 9 6 7" xfId="11781" xr:uid="{20182219-5A37-497D-83E7-7CEC0350A7B7}"/>
    <cellStyle name="Note 9 7" xfId="5388" xr:uid="{00000000-0005-0000-0000-00000F150000}"/>
    <cellStyle name="Note 9 7 2" xfId="5389" xr:uid="{00000000-0005-0000-0000-000010150000}"/>
    <cellStyle name="Note 9 7 2 2" xfId="5390" xr:uid="{00000000-0005-0000-0000-000011150000}"/>
    <cellStyle name="Note 9 7 2 2 2" xfId="5391" xr:uid="{00000000-0005-0000-0000-000012150000}"/>
    <cellStyle name="Note 9 7 2 2 2 2" xfId="5392" xr:uid="{00000000-0005-0000-0000-000013150000}"/>
    <cellStyle name="Note 9 7 2 2 2 2 2" xfId="5393" xr:uid="{00000000-0005-0000-0000-000014150000}"/>
    <cellStyle name="Note 9 7 2 2 2 2 2 2" xfId="11820" xr:uid="{3D1B36F0-0167-42CF-8494-9FCFD1642A3E}"/>
    <cellStyle name="Note 9 7 2 2 2 2 3" xfId="11819" xr:uid="{12DFF95A-5D11-4CBD-99E4-44B583A80191}"/>
    <cellStyle name="Note 9 7 2 2 2 3" xfId="5394" xr:uid="{00000000-0005-0000-0000-000015150000}"/>
    <cellStyle name="Note 9 7 2 2 2 3 2" xfId="11821" xr:uid="{5851E52C-2D6D-447B-B745-4CC4E5A1A5F8}"/>
    <cellStyle name="Note 9 7 2 2 2 4" xfId="11818" xr:uid="{09529880-F5C7-4652-B2FC-29CE1B8462FB}"/>
    <cellStyle name="Note 9 7 2 2 3" xfId="5395" xr:uid="{00000000-0005-0000-0000-000016150000}"/>
    <cellStyle name="Note 9 7 2 2 3 2" xfId="5396" xr:uid="{00000000-0005-0000-0000-000017150000}"/>
    <cellStyle name="Note 9 7 2 2 3 2 2" xfId="11823" xr:uid="{EF5E5F1B-04E9-417F-8153-7618704336D1}"/>
    <cellStyle name="Note 9 7 2 2 3 3" xfId="11822" xr:uid="{CD1142C7-55A6-4997-87A5-4C59D816BCD3}"/>
    <cellStyle name="Note 9 7 2 2 4" xfId="5397" xr:uid="{00000000-0005-0000-0000-000018150000}"/>
    <cellStyle name="Note 9 7 2 2 4 2" xfId="11824" xr:uid="{73E61EEA-31F3-49D7-AE94-B654A21ED984}"/>
    <cellStyle name="Note 9 7 2 2 5" xfId="11817" xr:uid="{F652075A-ABB1-479A-8ACC-4855188E6168}"/>
    <cellStyle name="Note 9 7 2 3" xfId="5398" xr:uid="{00000000-0005-0000-0000-000019150000}"/>
    <cellStyle name="Note 9 7 2 3 2" xfId="5399" xr:uid="{00000000-0005-0000-0000-00001A150000}"/>
    <cellStyle name="Note 9 7 2 3 2 2" xfId="5400" xr:uid="{00000000-0005-0000-0000-00001B150000}"/>
    <cellStyle name="Note 9 7 2 3 2 2 2" xfId="11827" xr:uid="{6592E014-6ECC-4605-B5C1-92A63AD11244}"/>
    <cellStyle name="Note 9 7 2 3 2 3" xfId="11826" xr:uid="{AF10A319-C547-484D-82D5-70502339D1B6}"/>
    <cellStyle name="Note 9 7 2 3 3" xfId="5401" xr:uid="{00000000-0005-0000-0000-00001C150000}"/>
    <cellStyle name="Note 9 7 2 3 3 2" xfId="11828" xr:uid="{7C705234-03DF-4A8A-B16A-25E18EF51D34}"/>
    <cellStyle name="Note 9 7 2 3 4" xfId="11825" xr:uid="{E5EB8E55-AEEA-4CCF-B76D-1EDDD164DF2A}"/>
    <cellStyle name="Note 9 7 2 4" xfId="5402" xr:uid="{00000000-0005-0000-0000-00001D150000}"/>
    <cellStyle name="Note 9 7 2 4 2" xfId="5403" xr:uid="{00000000-0005-0000-0000-00001E150000}"/>
    <cellStyle name="Note 9 7 2 4 2 2" xfId="11830" xr:uid="{03B4834E-65AC-438E-8FB2-AA97E3D49B73}"/>
    <cellStyle name="Note 9 7 2 4 3" xfId="11829" xr:uid="{E88A8510-35DA-4077-ACDF-693D8B22F1C9}"/>
    <cellStyle name="Note 9 7 2 5" xfId="5404" xr:uid="{00000000-0005-0000-0000-00001F150000}"/>
    <cellStyle name="Note 9 7 2 5 2" xfId="5405" xr:uid="{00000000-0005-0000-0000-000020150000}"/>
    <cellStyle name="Note 9 7 2 5 2 2" xfId="11832" xr:uid="{FB5575B9-85C6-455E-BFC3-CF75F350FD84}"/>
    <cellStyle name="Note 9 7 2 5 3" xfId="11831" xr:uid="{D722FFEA-CBF7-4DB8-ACEB-7032B74C115A}"/>
    <cellStyle name="Note 9 7 2 6" xfId="5406" xr:uid="{00000000-0005-0000-0000-000021150000}"/>
    <cellStyle name="Note 9 7 2 6 2" xfId="11833" xr:uid="{06DABAAC-E246-4F97-9300-C948F07EE2E1}"/>
    <cellStyle name="Note 9 7 2 7" xfId="11816" xr:uid="{B726C351-8F59-4734-BB2B-E925D6EA0062}"/>
    <cellStyle name="Note 9 7 3" xfId="5407" xr:uid="{00000000-0005-0000-0000-000022150000}"/>
    <cellStyle name="Note 9 7 3 2" xfId="5408" xr:uid="{00000000-0005-0000-0000-000023150000}"/>
    <cellStyle name="Note 9 7 3 2 2" xfId="5409" xr:uid="{00000000-0005-0000-0000-000024150000}"/>
    <cellStyle name="Note 9 7 3 2 2 2" xfId="5410" xr:uid="{00000000-0005-0000-0000-000025150000}"/>
    <cellStyle name="Note 9 7 3 2 2 2 2" xfId="11837" xr:uid="{78138364-28A9-40ED-BA18-20A3E891715B}"/>
    <cellStyle name="Note 9 7 3 2 2 3" xfId="11836" xr:uid="{EE5291F5-4896-46D2-BBDC-087678A44CAC}"/>
    <cellStyle name="Note 9 7 3 2 3" xfId="5411" xr:uid="{00000000-0005-0000-0000-000026150000}"/>
    <cellStyle name="Note 9 7 3 2 3 2" xfId="11838" xr:uid="{AB84771E-0C66-4EC7-A8A7-BD6A4141858B}"/>
    <cellStyle name="Note 9 7 3 2 4" xfId="11835" xr:uid="{F016F6EB-4EC9-4DBF-9BA8-02952485C665}"/>
    <cellStyle name="Note 9 7 3 3" xfId="5412" xr:uid="{00000000-0005-0000-0000-000027150000}"/>
    <cellStyle name="Note 9 7 3 3 2" xfId="5413" xr:uid="{00000000-0005-0000-0000-000028150000}"/>
    <cellStyle name="Note 9 7 3 3 2 2" xfId="11840" xr:uid="{1BE4E1E7-BCEF-4A3E-B948-A98300E5DEEA}"/>
    <cellStyle name="Note 9 7 3 3 3" xfId="11839" xr:uid="{134F033C-6EEB-4EAB-B42E-9200FA0B4193}"/>
    <cellStyle name="Note 9 7 3 4" xfId="5414" xr:uid="{00000000-0005-0000-0000-000029150000}"/>
    <cellStyle name="Note 9 7 3 4 2" xfId="11841" xr:uid="{3388FDA5-CC75-484C-B383-97BD5D439970}"/>
    <cellStyle name="Note 9 7 3 5" xfId="11834" xr:uid="{931704C0-1962-4896-AC7E-04FA8976EB29}"/>
    <cellStyle name="Note 9 7 4" xfId="5415" xr:uid="{00000000-0005-0000-0000-00002A150000}"/>
    <cellStyle name="Note 9 7 4 2" xfId="5416" xr:uid="{00000000-0005-0000-0000-00002B150000}"/>
    <cellStyle name="Note 9 7 4 2 2" xfId="5417" xr:uid="{00000000-0005-0000-0000-00002C150000}"/>
    <cellStyle name="Note 9 7 4 2 2 2" xfId="11844" xr:uid="{8486C8FA-8499-4D42-893D-69D3DC2B8DA6}"/>
    <cellStyle name="Note 9 7 4 2 3" xfId="11843" xr:uid="{EBA59FD0-40A8-49A8-804C-15BD62540656}"/>
    <cellStyle name="Note 9 7 4 3" xfId="5418" xr:uid="{00000000-0005-0000-0000-00002D150000}"/>
    <cellStyle name="Note 9 7 4 3 2" xfId="11845" xr:uid="{C2C06B98-F132-4C46-9523-8D884141FAC1}"/>
    <cellStyle name="Note 9 7 4 4" xfId="11842" xr:uid="{CA178E11-0BD1-4E19-9E1F-D06338E558BA}"/>
    <cellStyle name="Note 9 7 5" xfId="5419" xr:uid="{00000000-0005-0000-0000-00002E150000}"/>
    <cellStyle name="Note 9 7 5 2" xfId="5420" xr:uid="{00000000-0005-0000-0000-00002F150000}"/>
    <cellStyle name="Note 9 7 5 2 2" xfId="11847" xr:uid="{2C601ACF-0D39-4F38-A358-41871D6F3157}"/>
    <cellStyle name="Note 9 7 5 3" xfId="11846" xr:uid="{7168134F-746F-445E-A2CC-598DFB20CF74}"/>
    <cellStyle name="Note 9 7 6" xfId="5421" xr:uid="{00000000-0005-0000-0000-000030150000}"/>
    <cellStyle name="Note 9 7 6 2" xfId="11848" xr:uid="{092CEBAA-72C9-44EC-8CAA-FA26D200D6A8}"/>
    <cellStyle name="Note 9 7 7" xfId="11815" xr:uid="{84A14397-7D69-449C-8AC9-41D1C096E9A5}"/>
    <cellStyle name="Note 9 8" xfId="5422" xr:uid="{00000000-0005-0000-0000-000031150000}"/>
    <cellStyle name="Note 9 8 2" xfId="5423" xr:uid="{00000000-0005-0000-0000-000032150000}"/>
    <cellStyle name="Note 9 8 2 2" xfId="5424" xr:uid="{00000000-0005-0000-0000-000033150000}"/>
    <cellStyle name="Note 9 8 2 2 2" xfId="5425" xr:uid="{00000000-0005-0000-0000-000034150000}"/>
    <cellStyle name="Note 9 8 2 2 2 2" xfId="5426" xr:uid="{00000000-0005-0000-0000-000035150000}"/>
    <cellStyle name="Note 9 8 2 2 2 2 2" xfId="5427" xr:uid="{00000000-0005-0000-0000-000036150000}"/>
    <cellStyle name="Note 9 8 2 2 2 2 2 2" xfId="11854" xr:uid="{A709FC0B-617F-4342-9AD8-1CDC4A457112}"/>
    <cellStyle name="Note 9 8 2 2 2 2 3" xfId="11853" xr:uid="{B51D7E1A-FE15-442D-8976-0D00152D3A87}"/>
    <cellStyle name="Note 9 8 2 2 2 3" xfId="5428" xr:uid="{00000000-0005-0000-0000-000037150000}"/>
    <cellStyle name="Note 9 8 2 2 2 3 2" xfId="11855" xr:uid="{3B700458-689E-48CC-BEAD-6C51CD7D7F65}"/>
    <cellStyle name="Note 9 8 2 2 2 4" xfId="11852" xr:uid="{44C2FEAD-F929-4702-9F29-E897C8DAD084}"/>
    <cellStyle name="Note 9 8 2 2 3" xfId="5429" xr:uid="{00000000-0005-0000-0000-000038150000}"/>
    <cellStyle name="Note 9 8 2 2 3 2" xfId="5430" xr:uid="{00000000-0005-0000-0000-000039150000}"/>
    <cellStyle name="Note 9 8 2 2 3 2 2" xfId="11857" xr:uid="{5999480A-7163-4D1A-A58B-A22DD789FB0F}"/>
    <cellStyle name="Note 9 8 2 2 3 3" xfId="11856" xr:uid="{822F4867-2E6A-4A9A-9772-38911693C156}"/>
    <cellStyle name="Note 9 8 2 2 4" xfId="5431" xr:uid="{00000000-0005-0000-0000-00003A150000}"/>
    <cellStyle name="Note 9 8 2 2 4 2" xfId="11858" xr:uid="{07ED6494-1A57-4E2D-8AEF-62AD97C0F95F}"/>
    <cellStyle name="Note 9 8 2 2 5" xfId="11851" xr:uid="{0540B515-E46A-483D-B6D6-0A13E0291E52}"/>
    <cellStyle name="Note 9 8 2 3" xfId="5432" xr:uid="{00000000-0005-0000-0000-00003B150000}"/>
    <cellStyle name="Note 9 8 2 3 2" xfId="5433" xr:uid="{00000000-0005-0000-0000-00003C150000}"/>
    <cellStyle name="Note 9 8 2 3 2 2" xfId="5434" xr:uid="{00000000-0005-0000-0000-00003D150000}"/>
    <cellStyle name="Note 9 8 2 3 2 2 2" xfId="11861" xr:uid="{E533470F-FBC8-404F-BF99-7C3B0EF4FFB5}"/>
    <cellStyle name="Note 9 8 2 3 2 3" xfId="11860" xr:uid="{7B6F19B0-55F6-4D9C-A936-F915B8C70592}"/>
    <cellStyle name="Note 9 8 2 3 3" xfId="5435" xr:uid="{00000000-0005-0000-0000-00003E150000}"/>
    <cellStyle name="Note 9 8 2 3 3 2" xfId="11862" xr:uid="{4912CE55-5EEA-4A88-AD30-89E8844CF72B}"/>
    <cellStyle name="Note 9 8 2 3 4" xfId="11859" xr:uid="{8E3643C9-87F7-43D4-A381-1BD5124D7400}"/>
    <cellStyle name="Note 9 8 2 4" xfId="5436" xr:uid="{00000000-0005-0000-0000-00003F150000}"/>
    <cellStyle name="Note 9 8 2 4 2" xfId="5437" xr:uid="{00000000-0005-0000-0000-000040150000}"/>
    <cellStyle name="Note 9 8 2 4 2 2" xfId="11864" xr:uid="{081352CC-41CA-4077-9014-B1B5A5AC4CBE}"/>
    <cellStyle name="Note 9 8 2 4 3" xfId="11863" xr:uid="{934C0F0E-D2F5-49C6-B475-00AC6218ED5F}"/>
    <cellStyle name="Note 9 8 2 5" xfId="5438" xr:uid="{00000000-0005-0000-0000-000041150000}"/>
    <cellStyle name="Note 9 8 2 5 2" xfId="5439" xr:uid="{00000000-0005-0000-0000-000042150000}"/>
    <cellStyle name="Note 9 8 2 5 2 2" xfId="11866" xr:uid="{80482FF6-A490-4569-B5F8-A06838FD874A}"/>
    <cellStyle name="Note 9 8 2 5 3" xfId="11865" xr:uid="{E230EF5E-9A89-48D1-84B1-49999544917F}"/>
    <cellStyle name="Note 9 8 2 6" xfId="5440" xr:uid="{00000000-0005-0000-0000-000043150000}"/>
    <cellStyle name="Note 9 8 2 6 2" xfId="11867" xr:uid="{4C37C513-D867-49C4-8A47-4630176F9C52}"/>
    <cellStyle name="Note 9 8 2 7" xfId="11850" xr:uid="{6B6887BC-5E95-4DC5-98FC-F17CB393FCDE}"/>
    <cellStyle name="Note 9 8 3" xfId="5441" xr:uid="{00000000-0005-0000-0000-000044150000}"/>
    <cellStyle name="Note 9 8 3 2" xfId="5442" xr:uid="{00000000-0005-0000-0000-000045150000}"/>
    <cellStyle name="Note 9 8 3 2 2" xfId="5443" xr:uid="{00000000-0005-0000-0000-000046150000}"/>
    <cellStyle name="Note 9 8 3 2 2 2" xfId="5444" xr:uid="{00000000-0005-0000-0000-000047150000}"/>
    <cellStyle name="Note 9 8 3 2 2 2 2" xfId="11871" xr:uid="{8E809F29-A589-4FF5-AB6C-8284131484B6}"/>
    <cellStyle name="Note 9 8 3 2 2 3" xfId="11870" xr:uid="{01AD787F-81D1-4476-A605-465E5DC15E17}"/>
    <cellStyle name="Note 9 8 3 2 3" xfId="5445" xr:uid="{00000000-0005-0000-0000-000048150000}"/>
    <cellStyle name="Note 9 8 3 2 3 2" xfId="11872" xr:uid="{484F59F0-4301-4A80-911E-D01873975F53}"/>
    <cellStyle name="Note 9 8 3 2 4" xfId="11869" xr:uid="{49365221-13DF-4FF0-8200-BE46B29D2C24}"/>
    <cellStyle name="Note 9 8 3 3" xfId="5446" xr:uid="{00000000-0005-0000-0000-000049150000}"/>
    <cellStyle name="Note 9 8 3 3 2" xfId="5447" xr:uid="{00000000-0005-0000-0000-00004A150000}"/>
    <cellStyle name="Note 9 8 3 3 2 2" xfId="11874" xr:uid="{13EB95DC-E728-4978-999F-016807EBADC6}"/>
    <cellStyle name="Note 9 8 3 3 3" xfId="11873" xr:uid="{67D345DE-7134-45E2-8565-4933E5605636}"/>
    <cellStyle name="Note 9 8 3 4" xfId="5448" xr:uid="{00000000-0005-0000-0000-00004B150000}"/>
    <cellStyle name="Note 9 8 3 4 2" xfId="11875" xr:uid="{F945982F-A965-4BEC-B000-6EC8EDACC507}"/>
    <cellStyle name="Note 9 8 3 5" xfId="11868" xr:uid="{D817B2D3-F56A-41C1-8520-99B3F320FEFA}"/>
    <cellStyle name="Note 9 8 4" xfId="5449" xr:uid="{00000000-0005-0000-0000-00004C150000}"/>
    <cellStyle name="Note 9 8 4 2" xfId="5450" xr:uid="{00000000-0005-0000-0000-00004D150000}"/>
    <cellStyle name="Note 9 8 4 2 2" xfId="5451" xr:uid="{00000000-0005-0000-0000-00004E150000}"/>
    <cellStyle name="Note 9 8 4 2 2 2" xfId="11878" xr:uid="{4D96088F-CB6C-473E-8100-FA2B394EF5B1}"/>
    <cellStyle name="Note 9 8 4 2 3" xfId="11877" xr:uid="{F4587C35-8074-400C-81EF-BD4895F2701D}"/>
    <cellStyle name="Note 9 8 4 3" xfId="5452" xr:uid="{00000000-0005-0000-0000-00004F150000}"/>
    <cellStyle name="Note 9 8 4 3 2" xfId="11879" xr:uid="{BC75D0F2-FF6F-488A-A236-2CD91FB42A9E}"/>
    <cellStyle name="Note 9 8 4 4" xfId="11876" xr:uid="{35B8B8A9-584D-4055-BC43-FC9C27C39D78}"/>
    <cellStyle name="Note 9 8 5" xfId="5453" xr:uid="{00000000-0005-0000-0000-000050150000}"/>
    <cellStyle name="Note 9 8 5 2" xfId="5454" xr:uid="{00000000-0005-0000-0000-000051150000}"/>
    <cellStyle name="Note 9 8 5 2 2" xfId="11881" xr:uid="{F11EFFC2-AEA9-4C3E-9A91-3F22C4BB1220}"/>
    <cellStyle name="Note 9 8 5 3" xfId="11880" xr:uid="{39E0B6D1-D9C4-4CF4-A863-982BD233FE90}"/>
    <cellStyle name="Note 9 8 6" xfId="5455" xr:uid="{00000000-0005-0000-0000-000052150000}"/>
    <cellStyle name="Note 9 8 6 2" xfId="11882" xr:uid="{D9A6EF6F-F22D-4019-B668-AF5ECC2BCE00}"/>
    <cellStyle name="Note 9 8 7" xfId="11849" xr:uid="{E0E0BCEF-B2E5-47EB-A5A2-0120235D03B4}"/>
    <cellStyle name="notes" xfId="5456" xr:uid="{00000000-0005-0000-0000-000053150000}"/>
    <cellStyle name="notes 2" xfId="11883" xr:uid="{E2EBBD6E-66D8-4ED0-BC1F-F23714703ED8}"/>
    <cellStyle name="Notiz 10" xfId="5457" xr:uid="{00000000-0005-0000-0000-000054150000}"/>
    <cellStyle name="Notiz 10 2" xfId="5458" xr:uid="{00000000-0005-0000-0000-000055150000}"/>
    <cellStyle name="Notiz 10 2 2" xfId="5459" xr:uid="{00000000-0005-0000-0000-000056150000}"/>
    <cellStyle name="Notiz 10 2 2 2" xfId="11886" xr:uid="{BC134FAF-6F8A-4AA9-99E8-63CD025E82EB}"/>
    <cellStyle name="Notiz 10 2 3" xfId="11885" xr:uid="{AB673C54-16FE-4381-889A-86F5F4274A75}"/>
    <cellStyle name="Notiz 10 3" xfId="5460" xr:uid="{00000000-0005-0000-0000-000057150000}"/>
    <cellStyle name="Notiz 10 3 2" xfId="11887" xr:uid="{07E52888-A506-4E45-B143-5C4C5F0A4E68}"/>
    <cellStyle name="Notiz 10 4" xfId="11884" xr:uid="{41C43457-7DA6-4664-BD55-AFDB64E63D1B}"/>
    <cellStyle name="Notiz 11" xfId="5461" xr:uid="{00000000-0005-0000-0000-000058150000}"/>
    <cellStyle name="Notiz 11 2" xfId="5462" xr:uid="{00000000-0005-0000-0000-000059150000}"/>
    <cellStyle name="Notiz 11 2 2" xfId="5463" xr:uid="{00000000-0005-0000-0000-00005A150000}"/>
    <cellStyle name="Notiz 11 2 2 2" xfId="11890" xr:uid="{508C13FE-4CA9-41A2-9E7D-828C2217BA3E}"/>
    <cellStyle name="Notiz 11 2 3" xfId="11889" xr:uid="{21DAD706-DE97-4E89-A392-F1CEF099FA56}"/>
    <cellStyle name="Notiz 11 3" xfId="5464" xr:uid="{00000000-0005-0000-0000-00005B150000}"/>
    <cellStyle name="Notiz 11 3 2" xfId="11891" xr:uid="{5311FA5F-52B8-49ED-B702-80BB360AAAAA}"/>
    <cellStyle name="Notiz 11 4" xfId="11888" xr:uid="{70D0B51C-623B-4DF6-BBAD-608295838AD1}"/>
    <cellStyle name="Notiz 12" xfId="5465" xr:uid="{00000000-0005-0000-0000-00005C150000}"/>
    <cellStyle name="Notiz 12 2" xfId="5466" xr:uid="{00000000-0005-0000-0000-00005D150000}"/>
    <cellStyle name="Notiz 12 2 2" xfId="5467" xr:uid="{00000000-0005-0000-0000-00005E150000}"/>
    <cellStyle name="Notiz 12 2 2 2" xfId="11894" xr:uid="{9CEB7DFD-3D15-4FB9-B8D5-4B0F9ED088A0}"/>
    <cellStyle name="Notiz 12 2 3" xfId="11893" xr:uid="{7F6C34CF-B0AE-454D-9083-68D8CE876EDA}"/>
    <cellStyle name="Notiz 12 3" xfId="5468" xr:uid="{00000000-0005-0000-0000-00005F150000}"/>
    <cellStyle name="Notiz 12 3 2" xfId="11895" xr:uid="{7D54E6F3-24F3-4591-B269-6D998766773B}"/>
    <cellStyle name="Notiz 12 4" xfId="11892" xr:uid="{CE1E47A5-28E3-46EE-9E91-F5ABF1253BFB}"/>
    <cellStyle name="Notiz 13" xfId="5469" xr:uid="{00000000-0005-0000-0000-000060150000}"/>
    <cellStyle name="Notiz 13 2" xfId="5470" xr:uid="{00000000-0005-0000-0000-000061150000}"/>
    <cellStyle name="Notiz 13 2 2" xfId="11897" xr:uid="{11B80832-E4CD-468A-8F00-41D1C96B430A}"/>
    <cellStyle name="Notiz 13 3" xfId="11896" xr:uid="{2B1E0691-FE8C-4F44-9607-E05A8646411A}"/>
    <cellStyle name="Notiz 14" xfId="5471" xr:uid="{00000000-0005-0000-0000-000062150000}"/>
    <cellStyle name="Notiz 14 2" xfId="5472" xr:uid="{00000000-0005-0000-0000-000063150000}"/>
    <cellStyle name="Notiz 14 2 2" xfId="11899" xr:uid="{D22E1F8E-52B3-476C-94A9-C351FF8C5A70}"/>
    <cellStyle name="Notiz 14 3" xfId="11898" xr:uid="{F562DE66-D805-41C7-A79B-625E10608529}"/>
    <cellStyle name="Notiz 15" xfId="5473" xr:uid="{00000000-0005-0000-0000-000064150000}"/>
    <cellStyle name="Notiz 15 2" xfId="5474" xr:uid="{00000000-0005-0000-0000-000065150000}"/>
    <cellStyle name="Notiz 15 2 2" xfId="11901" xr:uid="{19FED94C-BC67-4D50-923C-3AD9F5F33951}"/>
    <cellStyle name="Notiz 15 3" xfId="11900" xr:uid="{A2BD0BEB-7078-4FB9-89EA-7D7C692DFDE5}"/>
    <cellStyle name="Notiz 16" xfId="5475" xr:uid="{00000000-0005-0000-0000-000066150000}"/>
    <cellStyle name="Notiz 16 2" xfId="5476" xr:uid="{00000000-0005-0000-0000-000067150000}"/>
    <cellStyle name="Notiz 16 2 2" xfId="11903" xr:uid="{AEC599DA-9C5F-4ADA-AB94-6C2B27856839}"/>
    <cellStyle name="Notiz 16 3" xfId="11902" xr:uid="{67EF4A70-9C57-4C83-9A73-1DFE2EC03F18}"/>
    <cellStyle name="Notiz 17" xfId="5477" xr:uid="{00000000-0005-0000-0000-000068150000}"/>
    <cellStyle name="Notiz 17 2" xfId="11904" xr:uid="{AFDE6817-B50A-4C38-B4D6-7A6BAF51D724}"/>
    <cellStyle name="Notiz 18" xfId="6536" xr:uid="{47614113-53CA-4824-AE01-FEFCF88C9E71}"/>
    <cellStyle name="Notiz 2" xfId="5478" xr:uid="{00000000-0005-0000-0000-000069150000}"/>
    <cellStyle name="Notiz 2 2" xfId="5479" xr:uid="{00000000-0005-0000-0000-00006A150000}"/>
    <cellStyle name="Notiz 2 2 2" xfId="11905" xr:uid="{21C29330-7ADC-4AA5-974D-7FB368B7317E}"/>
    <cellStyle name="Notiz 2 3" xfId="5480" xr:uid="{00000000-0005-0000-0000-00006B150000}"/>
    <cellStyle name="Notiz 2 3 2" xfId="11906" xr:uid="{9F112631-5933-4B8E-8849-842AD87C5DB6}"/>
    <cellStyle name="Notiz 2 4" xfId="6537" xr:uid="{79085720-76E1-453F-8125-7D253C32CE52}"/>
    <cellStyle name="Notiz 3" xfId="5481" xr:uid="{00000000-0005-0000-0000-00006C150000}"/>
    <cellStyle name="Notiz 3 2" xfId="5482" xr:uid="{00000000-0005-0000-0000-00006D150000}"/>
    <cellStyle name="Notiz 3 2 2" xfId="11908" xr:uid="{E6A05687-87E6-4A28-BDBC-65481768B5F1}"/>
    <cellStyle name="Notiz 3 3" xfId="11907" xr:uid="{7BF9ED7A-CDED-4BC6-9D48-3B9CDC1576C1}"/>
    <cellStyle name="Notiz 4" xfId="5483" xr:uid="{00000000-0005-0000-0000-00006E150000}"/>
    <cellStyle name="Notiz 4 2" xfId="5484" xr:uid="{00000000-0005-0000-0000-00006F150000}"/>
    <cellStyle name="Notiz 4 2 2" xfId="11910" xr:uid="{5EB9C225-34E1-4D30-AC49-9773F8C0DABE}"/>
    <cellStyle name="Notiz 4 3" xfId="11909" xr:uid="{DCA50A2E-1658-43C1-B47F-F4AA6AF88A11}"/>
    <cellStyle name="Notiz 5" xfId="5485" xr:uid="{00000000-0005-0000-0000-000070150000}"/>
    <cellStyle name="Notiz 5 2" xfId="5486" xr:uid="{00000000-0005-0000-0000-000071150000}"/>
    <cellStyle name="Notiz 5 2 2" xfId="11912" xr:uid="{F0418FC4-1B38-404D-BF5D-8D07BF98DAA5}"/>
    <cellStyle name="Notiz 5 3" xfId="11911" xr:uid="{0083FB52-E3D9-479F-A824-2D730666661F}"/>
    <cellStyle name="Notiz 6" xfId="5487" xr:uid="{00000000-0005-0000-0000-000072150000}"/>
    <cellStyle name="Notiz 6 2" xfId="5488" xr:uid="{00000000-0005-0000-0000-000073150000}"/>
    <cellStyle name="Notiz 6 2 2" xfId="5489" xr:uid="{00000000-0005-0000-0000-000074150000}"/>
    <cellStyle name="Notiz 6 2 2 2" xfId="11915" xr:uid="{1448692C-F917-4E9A-B69D-AFC2F2FFEF60}"/>
    <cellStyle name="Notiz 6 2 3" xfId="11914" xr:uid="{84664B3A-29AF-4328-9346-2537A0CD062B}"/>
    <cellStyle name="Notiz 6 3" xfId="5490" xr:uid="{00000000-0005-0000-0000-000075150000}"/>
    <cellStyle name="Notiz 6 3 2" xfId="11916" xr:uid="{79FA2C3F-1EAB-40D1-A209-2F3895EE4661}"/>
    <cellStyle name="Notiz 6 4" xfId="11913" xr:uid="{35EA1C86-2329-41D4-98B8-43D42F4CB9DB}"/>
    <cellStyle name="Notiz 7" xfId="5491" xr:uid="{00000000-0005-0000-0000-000076150000}"/>
    <cellStyle name="Notiz 7 2" xfId="5492" xr:uid="{00000000-0005-0000-0000-000077150000}"/>
    <cellStyle name="Notiz 7 2 2" xfId="5493" xr:uid="{00000000-0005-0000-0000-000078150000}"/>
    <cellStyle name="Notiz 7 2 2 2" xfId="11919" xr:uid="{E6F106B1-D138-4FCE-986A-E453759FD0BB}"/>
    <cellStyle name="Notiz 7 2 3" xfId="11918" xr:uid="{BE2DC8F7-8432-4D48-8DAC-03522648C9AB}"/>
    <cellStyle name="Notiz 7 3" xfId="5494" xr:uid="{00000000-0005-0000-0000-000079150000}"/>
    <cellStyle name="Notiz 7 3 2" xfId="11920" xr:uid="{0AF39FFB-FAFC-4062-902C-FC10FF8921AB}"/>
    <cellStyle name="Notiz 7 4" xfId="11917" xr:uid="{D4E26B2B-6D84-4AC8-947E-949E4B0A10EC}"/>
    <cellStyle name="Notiz 8" xfId="5495" xr:uid="{00000000-0005-0000-0000-00007A150000}"/>
    <cellStyle name="Notiz 8 2" xfId="5496" xr:uid="{00000000-0005-0000-0000-00007B150000}"/>
    <cellStyle name="Notiz 8 2 2" xfId="5497" xr:uid="{00000000-0005-0000-0000-00007C150000}"/>
    <cellStyle name="Notiz 8 2 2 2" xfId="11923" xr:uid="{8C5D5EDB-A5BC-4569-A436-6857C6379D8B}"/>
    <cellStyle name="Notiz 8 2 3" xfId="11922" xr:uid="{82BBB883-44E5-4443-8F56-03862371E0BC}"/>
    <cellStyle name="Notiz 8 3" xfId="5498" xr:uid="{00000000-0005-0000-0000-00007D150000}"/>
    <cellStyle name="Notiz 8 3 2" xfId="11924" xr:uid="{6F8022D5-4287-423E-A36B-55748C4E2B7E}"/>
    <cellStyle name="Notiz 8 4" xfId="11921" xr:uid="{AA43EFB8-B5F2-4BDE-91D8-502B6A2AB965}"/>
    <cellStyle name="Notiz 9" xfId="5499" xr:uid="{00000000-0005-0000-0000-00007E150000}"/>
    <cellStyle name="Notiz 9 2" xfId="5500" xr:uid="{00000000-0005-0000-0000-00007F150000}"/>
    <cellStyle name="Notiz 9 2 2" xfId="5501" xr:uid="{00000000-0005-0000-0000-000080150000}"/>
    <cellStyle name="Notiz 9 2 2 2" xfId="11927" xr:uid="{57755E14-C423-468B-9919-00C898BBC888}"/>
    <cellStyle name="Notiz 9 2 3" xfId="11926" xr:uid="{080037D2-09D4-4AD5-9902-21738374B3BB}"/>
    <cellStyle name="Notiz 9 3" xfId="5502" xr:uid="{00000000-0005-0000-0000-000081150000}"/>
    <cellStyle name="Notiz 9 3 2" xfId="11928" xr:uid="{6A2F92AE-C975-496D-9B7B-173E184F61F3}"/>
    <cellStyle name="Notiz 9 4" xfId="11925" xr:uid="{18F4DFC1-5914-4EF4-A593-A30E3C64BC36}"/>
    <cellStyle name="Output 2" xfId="5503" xr:uid="{00000000-0005-0000-0000-000082150000}"/>
    <cellStyle name="Output 2 2" xfId="5504" xr:uid="{00000000-0005-0000-0000-000083150000}"/>
    <cellStyle name="Output 2 2 2" xfId="11930" xr:uid="{1CEDADAB-0398-470C-8FDF-F54696FF654D}"/>
    <cellStyle name="Output 2 3" xfId="11929" xr:uid="{CB8C6D3A-C0B7-4997-97D3-252A7C451245}"/>
    <cellStyle name="Percent [2]" xfId="5645" xr:uid="{00000000-0005-0000-0000-000010160000}"/>
    <cellStyle name="Percent [2] 2" xfId="11931" xr:uid="{80B5EA34-0D46-4F2C-B9C6-D658AF281096}"/>
    <cellStyle name="Percent 10" xfId="5505" xr:uid="{00000000-0005-0000-0000-000084150000}"/>
    <cellStyle name="Percent 10 2" xfId="11932" xr:uid="{3DAE737E-15C1-4369-A045-D614F3ACA126}"/>
    <cellStyle name="Percent 2" xfId="5506" xr:uid="{00000000-0005-0000-0000-000085150000}"/>
    <cellStyle name="Percent 2 10" xfId="5507" xr:uid="{00000000-0005-0000-0000-000086150000}"/>
    <cellStyle name="Percent 2 10 2" xfId="5508" xr:uid="{00000000-0005-0000-0000-000087150000}"/>
    <cellStyle name="Percent 2 10 2 2" xfId="11934" xr:uid="{D8275FB7-CD66-4A0C-981F-5C58E48FBAD2}"/>
    <cellStyle name="Percent 2 10 3" xfId="11933" xr:uid="{9ACB5DB9-7B64-4DFD-B64B-4BA3A455712D}"/>
    <cellStyle name="Percent 2 11" xfId="5509" xr:uid="{00000000-0005-0000-0000-000088150000}"/>
    <cellStyle name="Percent 2 11 2" xfId="5510" xr:uid="{00000000-0005-0000-0000-000089150000}"/>
    <cellStyle name="Percent 2 11 2 2" xfId="11936" xr:uid="{416A994E-CBBE-4DC3-BDA0-B5EFD64EEBAD}"/>
    <cellStyle name="Percent 2 11 3" xfId="11935" xr:uid="{FD261F8F-1846-40BB-954D-B88F037A935D}"/>
    <cellStyle name="Percent 2 12" xfId="5511" xr:uid="{00000000-0005-0000-0000-00008A150000}"/>
    <cellStyle name="Percent 2 12 2" xfId="5512" xr:uid="{00000000-0005-0000-0000-00008B150000}"/>
    <cellStyle name="Percent 2 12 2 2" xfId="11938" xr:uid="{A4051E63-DC25-4727-ACCE-ADE2E6EC7A8A}"/>
    <cellStyle name="Percent 2 12 3" xfId="11937" xr:uid="{8E480A94-CD37-4029-B3F8-D511445F5681}"/>
    <cellStyle name="Percent 2 13" xfId="5513" xr:uid="{00000000-0005-0000-0000-00008C150000}"/>
    <cellStyle name="Percent 2 13 2" xfId="11939" xr:uid="{3512D860-2A37-47A4-AD9A-2BFF9EC11057}"/>
    <cellStyle name="Percent 2 14" xfId="5514" xr:uid="{00000000-0005-0000-0000-00008D150000}"/>
    <cellStyle name="Percent 2 14 2" xfId="11940" xr:uid="{C8B0F97A-663B-46CA-866A-963F1170AB7C}"/>
    <cellStyle name="Percent 2 15" xfId="5515" xr:uid="{00000000-0005-0000-0000-00008E150000}"/>
    <cellStyle name="Percent 2 15 2" xfId="11941" xr:uid="{0E525849-3893-4458-87AB-DDD0E6E4E435}"/>
    <cellStyle name="Percent 2 16" xfId="5516" xr:uid="{00000000-0005-0000-0000-00008F150000}"/>
    <cellStyle name="Percent 2 16 2" xfId="11942" xr:uid="{EFDCBAFB-8437-4620-92BC-E2638CFE261C}"/>
    <cellStyle name="Percent 2 17" xfId="6538" xr:uid="{241A3B46-50B6-414A-83B6-3C0667C99504}"/>
    <cellStyle name="Percent 2 2" xfId="5517" xr:uid="{00000000-0005-0000-0000-000090150000}"/>
    <cellStyle name="Percent 2 2 10" xfId="5518" xr:uid="{00000000-0005-0000-0000-000091150000}"/>
    <cellStyle name="Percent 2 2 10 2" xfId="11943" xr:uid="{8E8E96C7-9370-41A6-A3A5-540C2BC6EA7D}"/>
    <cellStyle name="Percent 2 2 11" xfId="5519" xr:uid="{00000000-0005-0000-0000-000092150000}"/>
    <cellStyle name="Percent 2 2 11 2" xfId="11944" xr:uid="{E5D665F8-1D59-4CA7-94F9-898608C0B95F}"/>
    <cellStyle name="Percent 2 2 12" xfId="5520" xr:uid="{00000000-0005-0000-0000-000093150000}"/>
    <cellStyle name="Percent 2 2 12 2" xfId="11945" xr:uid="{9D658309-A4C2-43D5-BA27-C31DFAC07485}"/>
    <cellStyle name="Percent 2 2 13" xfId="5521" xr:uid="{00000000-0005-0000-0000-000094150000}"/>
    <cellStyle name="Percent 2 2 13 2" xfId="11946" xr:uid="{DAE1DF02-47CB-4A64-9600-422E98F951F9}"/>
    <cellStyle name="Percent 2 2 14" xfId="5522" xr:uid="{00000000-0005-0000-0000-000095150000}"/>
    <cellStyle name="Percent 2 2 14 2" xfId="5523" xr:uid="{00000000-0005-0000-0000-000096150000}"/>
    <cellStyle name="Percent 2 2 14 2 2" xfId="11948" xr:uid="{D5FA6D90-7D86-49AC-B97E-48631836D1F2}"/>
    <cellStyle name="Percent 2 2 14 3" xfId="11947" xr:uid="{FCEFED2B-4412-4903-B3F6-75C051A8C16A}"/>
    <cellStyle name="Percent 2 2 15" xfId="5524" xr:uid="{00000000-0005-0000-0000-000097150000}"/>
    <cellStyle name="Percent 2 2 15 2" xfId="11949" xr:uid="{113E007A-623F-4352-878D-4F72C62BD701}"/>
    <cellStyle name="Percent 2 2 16" xfId="6539" xr:uid="{9817C2B5-6E67-4805-ACBA-19D8D2DE769F}"/>
    <cellStyle name="Percent 2 2 2" xfId="5525" xr:uid="{00000000-0005-0000-0000-000098150000}"/>
    <cellStyle name="Percent 2 2 2 2" xfId="5526" xr:uid="{00000000-0005-0000-0000-000099150000}"/>
    <cellStyle name="Percent 2 2 2 2 2" xfId="5527" xr:uid="{00000000-0005-0000-0000-00009A150000}"/>
    <cellStyle name="Percent 2 2 2 2 2 2" xfId="5528" xr:uid="{00000000-0005-0000-0000-00009B150000}"/>
    <cellStyle name="Percent 2 2 2 2 2 2 2" xfId="11952" xr:uid="{8EBECFFD-95D2-4DC4-9A0C-A6A105D74179}"/>
    <cellStyle name="Percent 2 2 2 2 2 3" xfId="11951" xr:uid="{879026CA-1F65-4920-97B2-E47A63D5DC1B}"/>
    <cellStyle name="Percent 2 2 2 2 3" xfId="5529" xr:uid="{00000000-0005-0000-0000-00009C150000}"/>
    <cellStyle name="Percent 2 2 2 2 3 2" xfId="5530" xr:uid="{00000000-0005-0000-0000-00009D150000}"/>
    <cellStyle name="Percent 2 2 2 2 3 2 2" xfId="11954" xr:uid="{730145D7-96D0-48AF-8F38-122263395893}"/>
    <cellStyle name="Percent 2 2 2 2 3 3" xfId="11953" xr:uid="{BD32540F-BC11-43B9-812D-818078EC70E8}"/>
    <cellStyle name="Percent 2 2 2 2 4" xfId="5531" xr:uid="{00000000-0005-0000-0000-00009E150000}"/>
    <cellStyle name="Percent 2 2 2 2 4 2" xfId="11955" xr:uid="{4342CC90-24BC-4B32-BDE9-83DBBD87B7A7}"/>
    <cellStyle name="Percent 2 2 2 2 5" xfId="5532" xr:uid="{00000000-0005-0000-0000-00009F150000}"/>
    <cellStyle name="Percent 2 2 2 2 5 2" xfId="11956" xr:uid="{FFA536FA-3101-4A81-81B2-FE00409FDFC8}"/>
    <cellStyle name="Percent 2 2 2 2 6" xfId="5533" xr:uid="{00000000-0005-0000-0000-0000A0150000}"/>
    <cellStyle name="Percent 2 2 2 2 6 2" xfId="11957" xr:uid="{9FBDCA64-588B-447D-B721-C4D8072F4EC8}"/>
    <cellStyle name="Percent 2 2 2 2 7" xfId="5534" xr:uid="{00000000-0005-0000-0000-0000A1150000}"/>
    <cellStyle name="Percent 2 2 2 2 7 2" xfId="11958" xr:uid="{9FBA4217-795E-46E6-A1AD-6D1220373614}"/>
    <cellStyle name="Percent 2 2 2 2 8" xfId="11950" xr:uid="{0371E6CB-4C3F-475F-ABEB-D5B4C7C910F9}"/>
    <cellStyle name="Percent 2 2 2 3" xfId="5535" xr:uid="{00000000-0005-0000-0000-0000A2150000}"/>
    <cellStyle name="Percent 2 2 2 3 2" xfId="5536" xr:uid="{00000000-0005-0000-0000-0000A3150000}"/>
    <cellStyle name="Percent 2 2 2 3 2 2" xfId="11960" xr:uid="{18125704-44BE-4C29-A98C-B6BF4155BAA0}"/>
    <cellStyle name="Percent 2 2 2 3 3" xfId="5537" xr:uid="{00000000-0005-0000-0000-0000A4150000}"/>
    <cellStyle name="Percent 2 2 2 3 3 2" xfId="11961" xr:uid="{AD366A37-779C-4F21-9614-955545D0B7FA}"/>
    <cellStyle name="Percent 2 2 2 3 4" xfId="11959" xr:uid="{4BECD454-D995-4C15-A467-A45DE11EF056}"/>
    <cellStyle name="Percent 2 2 2 4" xfId="5538" xr:uid="{00000000-0005-0000-0000-0000A5150000}"/>
    <cellStyle name="Percent 2 2 2 4 2" xfId="5539" xr:uid="{00000000-0005-0000-0000-0000A6150000}"/>
    <cellStyle name="Percent 2 2 2 4 2 2" xfId="11963" xr:uid="{37676B51-493B-4171-B531-08B8BEB51A8B}"/>
    <cellStyle name="Percent 2 2 2 4 3" xfId="5540" xr:uid="{00000000-0005-0000-0000-0000A7150000}"/>
    <cellStyle name="Percent 2 2 2 4 3 2" xfId="11964" xr:uid="{52601566-9D4D-4AD6-B104-AEB0F05A9219}"/>
    <cellStyle name="Percent 2 2 2 4 4" xfId="11962" xr:uid="{450F74AF-F815-44BF-BA88-94230C6D34FD}"/>
    <cellStyle name="Percent 2 2 2 5" xfId="5541" xr:uid="{00000000-0005-0000-0000-0000A8150000}"/>
    <cellStyle name="Percent 2 2 2 5 2" xfId="5542" xr:uid="{00000000-0005-0000-0000-0000A9150000}"/>
    <cellStyle name="Percent 2 2 2 5 2 2" xfId="11966" xr:uid="{27B38448-B4FB-4C87-AEA4-19D29C941E32}"/>
    <cellStyle name="Percent 2 2 2 5 3" xfId="11965" xr:uid="{5919D350-4502-4371-B9E4-3980672CD7B1}"/>
    <cellStyle name="Percent 2 2 2 6" xfId="5543" xr:uid="{00000000-0005-0000-0000-0000AA150000}"/>
    <cellStyle name="Percent 2 2 2 6 2" xfId="5544" xr:uid="{00000000-0005-0000-0000-0000AB150000}"/>
    <cellStyle name="Percent 2 2 2 6 2 2" xfId="11968" xr:uid="{2E0FFA3F-10C4-40D8-9ACD-9EB1F946CF70}"/>
    <cellStyle name="Percent 2 2 2 6 3" xfId="11967" xr:uid="{D5108571-39A3-4570-9B7E-4B94BB4A939B}"/>
    <cellStyle name="Percent 2 2 2 7" xfId="5545" xr:uid="{00000000-0005-0000-0000-0000AC150000}"/>
    <cellStyle name="Percent 2 2 2 7 2" xfId="11969" xr:uid="{675053D7-D374-41EB-80A9-64E3CF6167BA}"/>
    <cellStyle name="Percent 2 2 2 8" xfId="5546" xr:uid="{00000000-0005-0000-0000-0000AD150000}"/>
    <cellStyle name="Percent 2 2 2 8 2" xfId="11970" xr:uid="{1CC89A04-BA05-4E46-A2DF-835B30C362A9}"/>
    <cellStyle name="Percent 2 2 2 9" xfId="6540" xr:uid="{CFDA7EF4-1561-4C10-9E19-672F7558EE06}"/>
    <cellStyle name="Percent 2 2 3" xfId="5547" xr:uid="{00000000-0005-0000-0000-0000AE150000}"/>
    <cellStyle name="Percent 2 2 3 2" xfId="5548" xr:uid="{00000000-0005-0000-0000-0000AF150000}"/>
    <cellStyle name="Percent 2 2 3 2 2" xfId="11972" xr:uid="{51DFB0AF-44BB-44EB-9E5E-C467FE533CC9}"/>
    <cellStyle name="Percent 2 2 3 3" xfId="5549" xr:uid="{00000000-0005-0000-0000-0000B0150000}"/>
    <cellStyle name="Percent 2 2 3 3 2" xfId="5550" xr:uid="{00000000-0005-0000-0000-0000B1150000}"/>
    <cellStyle name="Percent 2 2 3 3 2 2" xfId="11974" xr:uid="{36CD1BA0-AB93-46CB-8676-9FCBE70173A2}"/>
    <cellStyle name="Percent 2 2 3 3 3" xfId="11973" xr:uid="{D7A4ED5E-067D-4914-AF21-6EEC36FEB5F9}"/>
    <cellStyle name="Percent 2 2 3 4" xfId="5551" xr:uid="{00000000-0005-0000-0000-0000B2150000}"/>
    <cellStyle name="Percent 2 2 3 4 2" xfId="11975" xr:uid="{EFFD4FF5-5031-4299-90D2-389B24981626}"/>
    <cellStyle name="Percent 2 2 3 5" xfId="11971" xr:uid="{DCCC56CF-B7D7-4292-96B3-B77D8BBB772E}"/>
    <cellStyle name="Percent 2 2 4" xfId="5552" xr:uid="{00000000-0005-0000-0000-0000B3150000}"/>
    <cellStyle name="Percent 2 2 4 2" xfId="5553" xr:uid="{00000000-0005-0000-0000-0000B4150000}"/>
    <cellStyle name="Percent 2 2 4 2 2" xfId="11977" xr:uid="{2D60A417-3CF1-49AA-B95D-90CE1012201A}"/>
    <cellStyle name="Percent 2 2 4 3" xfId="5554" xr:uid="{00000000-0005-0000-0000-0000B5150000}"/>
    <cellStyle name="Percent 2 2 4 3 2" xfId="11978" xr:uid="{435AE688-6B5C-42CB-91F8-DFBA119FAD99}"/>
    <cellStyle name="Percent 2 2 4 4" xfId="5555" xr:uid="{00000000-0005-0000-0000-0000B6150000}"/>
    <cellStyle name="Percent 2 2 4 4 2" xfId="11979" xr:uid="{A1D78C62-A226-4CD4-9C57-0B9DCF932C73}"/>
    <cellStyle name="Percent 2 2 4 5" xfId="5556" xr:uid="{00000000-0005-0000-0000-0000B7150000}"/>
    <cellStyle name="Percent 2 2 4 5 2" xfId="11980" xr:uid="{3D0C2F24-CFD3-41F4-8DFB-9ACB33F1423E}"/>
    <cellStyle name="Percent 2 2 4 6" xfId="11976" xr:uid="{039CDC67-D761-4AE7-9CAF-312302F893A9}"/>
    <cellStyle name="Percent 2 2 5" xfId="5557" xr:uid="{00000000-0005-0000-0000-0000B8150000}"/>
    <cellStyle name="Percent 2 2 5 2" xfId="5558" xr:uid="{00000000-0005-0000-0000-0000B9150000}"/>
    <cellStyle name="Percent 2 2 5 2 2" xfId="11982" xr:uid="{0768E0EA-42C4-4F71-B913-6E0FB140FC84}"/>
    <cellStyle name="Percent 2 2 5 3" xfId="5559" xr:uid="{00000000-0005-0000-0000-0000BA150000}"/>
    <cellStyle name="Percent 2 2 5 3 2" xfId="11983" xr:uid="{1BB1B790-57BC-45C9-8D55-E58E11B460F2}"/>
    <cellStyle name="Percent 2 2 5 4" xfId="5560" xr:uid="{00000000-0005-0000-0000-0000BB150000}"/>
    <cellStyle name="Percent 2 2 5 4 2" xfId="11984" xr:uid="{9C273981-083C-40A9-A45C-0C724AFE3118}"/>
    <cellStyle name="Percent 2 2 5 5" xfId="11981" xr:uid="{B4379401-09DF-46D7-8EE9-404C2A3BE86D}"/>
    <cellStyle name="Percent 2 2 6" xfId="5561" xr:uid="{00000000-0005-0000-0000-0000BC150000}"/>
    <cellStyle name="Percent 2 2 6 2" xfId="5562" xr:uid="{00000000-0005-0000-0000-0000BD150000}"/>
    <cellStyle name="Percent 2 2 6 2 2" xfId="11986" xr:uid="{B8AD35A9-5EDA-4C11-9847-02D140AC25CE}"/>
    <cellStyle name="Percent 2 2 6 3" xfId="11985" xr:uid="{DF41AA57-27AF-4141-8882-D7C4AEA3C7B9}"/>
    <cellStyle name="Percent 2 2 7" xfId="5563" xr:uid="{00000000-0005-0000-0000-0000BE150000}"/>
    <cellStyle name="Percent 2 2 7 2" xfId="5564" xr:uid="{00000000-0005-0000-0000-0000BF150000}"/>
    <cellStyle name="Percent 2 2 7 2 2" xfId="11988" xr:uid="{AF0A1E26-DBBC-4E9C-9CD9-9A84375A9E83}"/>
    <cellStyle name="Percent 2 2 7 3" xfId="11987" xr:uid="{FF1B0E99-5D03-4818-9D66-67103FEF11EC}"/>
    <cellStyle name="Percent 2 2 8" xfId="5565" xr:uid="{00000000-0005-0000-0000-0000C0150000}"/>
    <cellStyle name="Percent 2 2 8 2" xfId="5566" xr:uid="{00000000-0005-0000-0000-0000C1150000}"/>
    <cellStyle name="Percent 2 2 8 2 2" xfId="11990" xr:uid="{CD70B43D-46B4-4888-B6A3-35DD14D9A3DC}"/>
    <cellStyle name="Percent 2 2 8 3" xfId="11989" xr:uid="{2551C5F1-F8CE-4CD6-B02E-0F9EF1B7F408}"/>
    <cellStyle name="Percent 2 2 9" xfId="5567" xr:uid="{00000000-0005-0000-0000-0000C2150000}"/>
    <cellStyle name="Percent 2 2 9 2" xfId="5568" xr:uid="{00000000-0005-0000-0000-0000C3150000}"/>
    <cellStyle name="Percent 2 2 9 2 2" xfId="11992" xr:uid="{18915F10-2501-45EF-9F35-BF4F693CF10E}"/>
    <cellStyle name="Percent 2 2 9 3" xfId="11991" xr:uid="{A52BECE2-FC89-4815-B5C5-5E8EF220B07C}"/>
    <cellStyle name="Percent 2 3" xfId="5569" xr:uid="{00000000-0005-0000-0000-0000C4150000}"/>
    <cellStyle name="Percent 2 3 10" xfId="6541" xr:uid="{09C218E0-0470-460D-BD32-8A8BAA597DF4}"/>
    <cellStyle name="Percent 2 3 2" xfId="5570" xr:uid="{00000000-0005-0000-0000-0000C5150000}"/>
    <cellStyle name="Percent 2 3 2 2" xfId="5571" xr:uid="{00000000-0005-0000-0000-0000C6150000}"/>
    <cellStyle name="Percent 2 3 2 2 2" xfId="5572" xr:uid="{00000000-0005-0000-0000-0000C7150000}"/>
    <cellStyle name="Percent 2 3 2 2 2 2" xfId="11995" xr:uid="{6CD21513-2D8C-4959-9E20-277B9D69456E}"/>
    <cellStyle name="Percent 2 3 2 2 3" xfId="11994" xr:uid="{0A4B0047-220C-4EB5-9D4B-5D990D2182F2}"/>
    <cellStyle name="Percent 2 3 2 3" xfId="5573" xr:uid="{00000000-0005-0000-0000-0000C8150000}"/>
    <cellStyle name="Percent 2 3 2 3 2" xfId="5574" xr:uid="{00000000-0005-0000-0000-0000C9150000}"/>
    <cellStyle name="Percent 2 3 2 3 2 2" xfId="11997" xr:uid="{1FC8EF8F-FA9C-4A81-A3F7-160959A67BCB}"/>
    <cellStyle name="Percent 2 3 2 3 3" xfId="11996" xr:uid="{7FE8D3B0-909B-4FCD-B2AE-09364F38BB12}"/>
    <cellStyle name="Percent 2 3 2 4" xfId="5575" xr:uid="{00000000-0005-0000-0000-0000CA150000}"/>
    <cellStyle name="Percent 2 3 2 4 2" xfId="11998" xr:uid="{712282D4-7343-4387-96B0-24CB869DE7E5}"/>
    <cellStyle name="Percent 2 3 2 5" xfId="5576" xr:uid="{00000000-0005-0000-0000-0000CB150000}"/>
    <cellStyle name="Percent 2 3 2 5 2" xfId="11999" xr:uid="{AACAF3B4-9F71-4156-B17C-1745A7E192AD}"/>
    <cellStyle name="Percent 2 3 2 6" xfId="5577" xr:uid="{00000000-0005-0000-0000-0000CC150000}"/>
    <cellStyle name="Percent 2 3 2 6 2" xfId="12000" xr:uid="{D20F5AE1-DB7B-4364-9B8E-895D93020406}"/>
    <cellStyle name="Percent 2 3 2 7" xfId="5578" xr:uid="{00000000-0005-0000-0000-0000CD150000}"/>
    <cellStyle name="Percent 2 3 2 7 2" xfId="12001" xr:uid="{DA5B2187-EBEA-4995-AB12-1435ECDF215C}"/>
    <cellStyle name="Percent 2 3 2 8" xfId="11993" xr:uid="{06344E4D-4B3B-4BF6-9395-EE66BD753188}"/>
    <cellStyle name="Percent 2 3 3" xfId="5579" xr:uid="{00000000-0005-0000-0000-0000CE150000}"/>
    <cellStyle name="Percent 2 3 3 2" xfId="5580" xr:uid="{00000000-0005-0000-0000-0000CF150000}"/>
    <cellStyle name="Percent 2 3 3 2 2" xfId="12003" xr:uid="{44F2569D-C1CC-441B-BCE3-6126B58E6AB8}"/>
    <cellStyle name="Percent 2 3 3 3" xfId="5581" xr:uid="{00000000-0005-0000-0000-0000D0150000}"/>
    <cellStyle name="Percent 2 3 3 3 2" xfId="12004" xr:uid="{24F03643-F1AE-47C5-B0DD-2F9D0B407EE3}"/>
    <cellStyle name="Percent 2 3 3 4" xfId="12002" xr:uid="{F4AF6FE7-5002-418C-9EA5-07373CEAD28D}"/>
    <cellStyle name="Percent 2 3 4" xfId="5582" xr:uid="{00000000-0005-0000-0000-0000D1150000}"/>
    <cellStyle name="Percent 2 3 4 2" xfId="5583" xr:uid="{00000000-0005-0000-0000-0000D2150000}"/>
    <cellStyle name="Percent 2 3 4 2 2" xfId="12006" xr:uid="{4D0F58C6-27D3-4492-9F27-685A33F0E1F6}"/>
    <cellStyle name="Percent 2 3 4 3" xfId="5584" xr:uid="{00000000-0005-0000-0000-0000D3150000}"/>
    <cellStyle name="Percent 2 3 4 3 2" xfId="12007" xr:uid="{E6FA1B40-FF9E-4E4F-811A-B0D3C768352A}"/>
    <cellStyle name="Percent 2 3 4 4" xfId="12005" xr:uid="{24F1B191-73B1-4AF9-BFFB-52F5413B4CEE}"/>
    <cellStyle name="Percent 2 3 5" xfId="5585" xr:uid="{00000000-0005-0000-0000-0000D4150000}"/>
    <cellStyle name="Percent 2 3 5 2" xfId="5586" xr:uid="{00000000-0005-0000-0000-0000D5150000}"/>
    <cellStyle name="Percent 2 3 5 2 2" xfId="12009" xr:uid="{0EFA0C0E-12F6-401E-8ACE-EBB54887E424}"/>
    <cellStyle name="Percent 2 3 5 3" xfId="12008" xr:uid="{801F352C-1A88-431D-99DE-121E73414F73}"/>
    <cellStyle name="Percent 2 3 6" xfId="5587" xr:uid="{00000000-0005-0000-0000-0000D6150000}"/>
    <cellStyle name="Percent 2 3 6 2" xfId="5588" xr:uid="{00000000-0005-0000-0000-0000D7150000}"/>
    <cellStyle name="Percent 2 3 6 2 2" xfId="12011" xr:uid="{28D70025-EF38-4D69-B821-AEE9C9E01B7F}"/>
    <cellStyle name="Percent 2 3 6 3" xfId="12010" xr:uid="{A99EF4BC-86A0-46F1-A2B1-9D37F81A7350}"/>
    <cellStyle name="Percent 2 3 7" xfId="5589" xr:uid="{00000000-0005-0000-0000-0000D8150000}"/>
    <cellStyle name="Percent 2 3 7 2" xfId="12012" xr:uid="{0D1FC8E3-405A-4D49-AA38-B41C8A339F62}"/>
    <cellStyle name="Percent 2 3 8" xfId="5590" xr:uid="{00000000-0005-0000-0000-0000D9150000}"/>
    <cellStyle name="Percent 2 3 8 2" xfId="12013" xr:uid="{49536010-1B44-4C06-850C-2F260382C838}"/>
    <cellStyle name="Percent 2 3 9" xfId="5591" xr:uid="{00000000-0005-0000-0000-0000DA150000}"/>
    <cellStyle name="Percent 2 3 9 2" xfId="12014" xr:uid="{A2888132-3AF9-4EC0-BB2A-4C2A9B8D590D}"/>
    <cellStyle name="Percent 2 4" xfId="5592" xr:uid="{00000000-0005-0000-0000-0000DB150000}"/>
    <cellStyle name="Percent 2 4 2" xfId="5593" xr:uid="{00000000-0005-0000-0000-0000DC150000}"/>
    <cellStyle name="Percent 2 4 2 2" xfId="12016" xr:uid="{1A11CA1A-F047-4F2F-91EB-D3E0156E11DF}"/>
    <cellStyle name="Percent 2 4 3" xfId="5594" xr:uid="{00000000-0005-0000-0000-0000DD150000}"/>
    <cellStyle name="Percent 2 4 3 2" xfId="12017" xr:uid="{325DF6A9-5AF0-45EA-80A3-42064C0C031B}"/>
    <cellStyle name="Percent 2 4 4" xfId="5595" xr:uid="{00000000-0005-0000-0000-0000DE150000}"/>
    <cellStyle name="Percent 2 4 4 2" xfId="12018" xr:uid="{6C7E1F5D-96C1-4198-907A-92A560235D2A}"/>
    <cellStyle name="Percent 2 4 5" xfId="12015" xr:uid="{80CBFF44-4D87-4F94-85F9-131F8470BC03}"/>
    <cellStyle name="Percent 2 5" xfId="5596" xr:uid="{00000000-0005-0000-0000-0000DF150000}"/>
    <cellStyle name="Percent 2 5 2" xfId="5597" xr:uid="{00000000-0005-0000-0000-0000E0150000}"/>
    <cellStyle name="Percent 2 5 2 2" xfId="12020" xr:uid="{42E212C1-D5F2-4CF4-96F0-16BFD25BC878}"/>
    <cellStyle name="Percent 2 5 3" xfId="5598" xr:uid="{00000000-0005-0000-0000-0000E1150000}"/>
    <cellStyle name="Percent 2 5 3 2" xfId="12021" xr:uid="{BD25E6CF-653A-43D7-80BA-EB5D807A35AD}"/>
    <cellStyle name="Percent 2 5 4" xfId="5599" xr:uid="{00000000-0005-0000-0000-0000E2150000}"/>
    <cellStyle name="Percent 2 5 4 2" xfId="12022" xr:uid="{D99A58E2-EE26-4388-9560-84181F72600A}"/>
    <cellStyle name="Percent 2 5 5" xfId="12019" xr:uid="{65132B05-459B-42D3-AAF0-2F02F1A536F4}"/>
    <cellStyle name="Percent 2 6" xfId="5600" xr:uid="{00000000-0005-0000-0000-0000E3150000}"/>
    <cellStyle name="Percent 2 6 2" xfId="5601" xr:uid="{00000000-0005-0000-0000-0000E4150000}"/>
    <cellStyle name="Percent 2 6 2 2" xfId="12024" xr:uid="{9B31C809-6FEF-4E92-9286-EF5D928165E4}"/>
    <cellStyle name="Percent 2 6 3" xfId="5602" xr:uid="{00000000-0005-0000-0000-0000E5150000}"/>
    <cellStyle name="Percent 2 6 3 2" xfId="12025" xr:uid="{EF77C583-15F4-43BA-9DEE-8959136CF192}"/>
    <cellStyle name="Percent 2 6 4" xfId="12023" xr:uid="{04991E68-797E-4E30-9871-1696CED4E3C7}"/>
    <cellStyle name="Percent 2 7" xfId="5603" xr:uid="{00000000-0005-0000-0000-0000E6150000}"/>
    <cellStyle name="Percent 2 7 2" xfId="5604" xr:uid="{00000000-0005-0000-0000-0000E7150000}"/>
    <cellStyle name="Percent 2 7 2 2" xfId="12027" xr:uid="{75C89A9E-0026-47D2-9BF1-5C87F38FACD7}"/>
    <cellStyle name="Percent 2 7 3" xfId="12026" xr:uid="{9489E5DF-F8A8-4DB3-9207-864B12D5CACE}"/>
    <cellStyle name="Percent 2 8" xfId="5605" xr:uid="{00000000-0005-0000-0000-0000E8150000}"/>
    <cellStyle name="Percent 2 8 2" xfId="5606" xr:uid="{00000000-0005-0000-0000-0000E9150000}"/>
    <cellStyle name="Percent 2 8 2 2" xfId="12029" xr:uid="{236F2AE2-F1FB-4831-9397-36E567A0B9DD}"/>
    <cellStyle name="Percent 2 8 3" xfId="12028" xr:uid="{FA49A911-4448-48E1-BD84-6684D59D5E3D}"/>
    <cellStyle name="Percent 2 9" xfId="5607" xr:uid="{00000000-0005-0000-0000-0000EA150000}"/>
    <cellStyle name="Percent 2 9 2" xfId="5608" xr:uid="{00000000-0005-0000-0000-0000EB150000}"/>
    <cellStyle name="Percent 2 9 2 2" xfId="12031" xr:uid="{5796CBAD-FAEC-4EB8-920E-D20E196EA198}"/>
    <cellStyle name="Percent 2 9 3" xfId="12030" xr:uid="{D6A5CFD0-7F3F-447E-8B07-40E28D99D31D}"/>
    <cellStyle name="Percent 3" xfId="5609" xr:uid="{00000000-0005-0000-0000-0000EC150000}"/>
    <cellStyle name="Percent 3 10" xfId="6542" xr:uid="{D4422C6B-EC71-4331-922D-6AA8FD8190B6}"/>
    <cellStyle name="Percent 3 2" xfId="5610" xr:uid="{00000000-0005-0000-0000-0000ED150000}"/>
    <cellStyle name="Percent 3 2 2" xfId="5611" xr:uid="{00000000-0005-0000-0000-0000EE150000}"/>
    <cellStyle name="Percent 3 2 2 2" xfId="12032" xr:uid="{D9251C0E-8AE6-4F37-9F82-853D82C81783}"/>
    <cellStyle name="Percent 3 2 3" xfId="5612" xr:uid="{00000000-0005-0000-0000-0000EF150000}"/>
    <cellStyle name="Percent 3 2 3 2" xfId="12033" xr:uid="{33CEB940-E657-4CDB-89AB-532C7A5FE85D}"/>
    <cellStyle name="Percent 3 2 4" xfId="5613" xr:uid="{00000000-0005-0000-0000-0000F0150000}"/>
    <cellStyle name="Percent 3 2 4 2" xfId="12034" xr:uid="{DC72103C-E309-414A-95ED-232CF29A80D4}"/>
    <cellStyle name="Percent 3 2 5" xfId="5614" xr:uid="{00000000-0005-0000-0000-0000F1150000}"/>
    <cellStyle name="Percent 3 2 5 2" xfId="12035" xr:uid="{29AACD7E-B93E-43A5-9C97-0D869007D7AC}"/>
    <cellStyle name="Percent 3 2 6" xfId="5615" xr:uid="{00000000-0005-0000-0000-0000F2150000}"/>
    <cellStyle name="Percent 3 2 6 2" xfId="12036" xr:uid="{E1885A10-B9B1-4069-B316-464B099BB38B}"/>
    <cellStyle name="Percent 3 2 7" xfId="5616" xr:uid="{00000000-0005-0000-0000-0000F3150000}"/>
    <cellStyle name="Percent 3 2 7 2" xfId="12037" xr:uid="{E32C2136-99CE-4F34-84AC-4BD79F7EE3AE}"/>
    <cellStyle name="Percent 3 2 8" xfId="6543" xr:uid="{A751BE32-F86E-4FEC-AF45-5BDB3216156F}"/>
    <cellStyle name="Percent 3 3" xfId="5617" xr:uid="{00000000-0005-0000-0000-0000F4150000}"/>
    <cellStyle name="Percent 3 3 2" xfId="12038" xr:uid="{D9C7B41E-FFA7-44A8-8F68-E5AB1F2CB0D3}"/>
    <cellStyle name="Percent 3 4" xfId="5618" xr:uid="{00000000-0005-0000-0000-0000F5150000}"/>
    <cellStyle name="Percent 3 4 2" xfId="12039" xr:uid="{A0A4B7F9-7444-43A5-9EB0-FA2FEE1192F0}"/>
    <cellStyle name="Percent 3 5" xfId="5619" xr:uid="{00000000-0005-0000-0000-0000F6150000}"/>
    <cellStyle name="Percent 3 5 2" xfId="12040" xr:uid="{50175364-D97C-4851-936D-9F27DC8D07D7}"/>
    <cellStyle name="Percent 3 6" xfId="5620" xr:uid="{00000000-0005-0000-0000-0000F7150000}"/>
    <cellStyle name="Percent 3 6 2" xfId="5621" xr:uid="{00000000-0005-0000-0000-0000F8150000}"/>
    <cellStyle name="Percent 3 6 2 2" xfId="12042" xr:uid="{57B3F610-8B50-4B8F-B820-75894076D8CF}"/>
    <cellStyle name="Percent 3 6 3" xfId="12041" xr:uid="{F0CA5876-C254-4BC2-BB1A-C43F7472635D}"/>
    <cellStyle name="Percent 3 7" xfId="5622" xr:uid="{00000000-0005-0000-0000-0000F9150000}"/>
    <cellStyle name="Percent 3 7 2" xfId="12043" xr:uid="{765F22BD-8F62-45D6-9D43-6A89A14E3262}"/>
    <cellStyle name="Percent 3 8" xfId="5623" xr:uid="{00000000-0005-0000-0000-0000FA150000}"/>
    <cellStyle name="Percent 3 8 2" xfId="12044" xr:uid="{61613C24-90C6-4A75-A8DD-EC5C0DC2985B}"/>
    <cellStyle name="Percent 3 9" xfId="5624" xr:uid="{00000000-0005-0000-0000-0000FB150000}"/>
    <cellStyle name="Percent 3 9 2" xfId="12045" xr:uid="{D154A0A8-6239-4C2D-BCF9-9BBF28149D7B}"/>
    <cellStyle name="Percent 4" xfId="5625" xr:uid="{00000000-0005-0000-0000-0000FC150000}"/>
    <cellStyle name="Percent 4 10" xfId="12046" xr:uid="{A8D61AC2-895F-43D7-B4AA-2C29D1574CE0}"/>
    <cellStyle name="Percent 4 2" xfId="5626" xr:uid="{00000000-0005-0000-0000-0000FD150000}"/>
    <cellStyle name="Percent 4 2 2" xfId="5627" xr:uid="{00000000-0005-0000-0000-0000FE150000}"/>
    <cellStyle name="Percent 4 2 2 2" xfId="12048" xr:uid="{0FAF871F-9114-4478-8F23-FD5DE7FEE3A9}"/>
    <cellStyle name="Percent 4 2 3" xfId="5628" xr:uid="{00000000-0005-0000-0000-0000FF150000}"/>
    <cellStyle name="Percent 4 2 3 2" xfId="12049" xr:uid="{7BBD9720-5E09-49B2-B838-58FBA9D4735F}"/>
    <cellStyle name="Percent 4 2 4" xfId="12047" xr:uid="{1D9351AB-FE5F-4C4D-BD0D-535C8FB3E20D}"/>
    <cellStyle name="Percent 4 3" xfId="5629" xr:uid="{00000000-0005-0000-0000-000000160000}"/>
    <cellStyle name="Percent 4 3 2" xfId="5630" xr:uid="{00000000-0005-0000-0000-000001160000}"/>
    <cellStyle name="Percent 4 3 2 2" xfId="12051" xr:uid="{09281C2C-EB71-4C5B-9733-C2E2DEB391BF}"/>
    <cellStyle name="Percent 4 3 3" xfId="12050" xr:uid="{FC63444F-DCAA-46DA-8210-07C62C4CEE02}"/>
    <cellStyle name="Percent 4 4" xfId="5631" xr:uid="{00000000-0005-0000-0000-000002160000}"/>
    <cellStyle name="Percent 4 4 2" xfId="12052" xr:uid="{0E94AA14-6731-4C63-9471-C0664A118158}"/>
    <cellStyle name="Percent 4 5" xfId="5632" xr:uid="{00000000-0005-0000-0000-000003160000}"/>
    <cellStyle name="Percent 4 5 2" xfId="12053" xr:uid="{02E0ADC4-5E98-4D6F-87A6-F54821F4EBC7}"/>
    <cellStyle name="Percent 4 6" xfId="5633" xr:uid="{00000000-0005-0000-0000-000004160000}"/>
    <cellStyle name="Percent 4 6 2" xfId="12054" xr:uid="{C00EA4E3-AB92-42F3-8E44-364E749C97E5}"/>
    <cellStyle name="Percent 4 7" xfId="5634" xr:uid="{00000000-0005-0000-0000-000005160000}"/>
    <cellStyle name="Percent 4 7 2" xfId="12055" xr:uid="{5AB62DF9-AD7B-415C-BCD9-CBA8E9CB911A}"/>
    <cellStyle name="Percent 4 8" xfId="5635" xr:uid="{00000000-0005-0000-0000-000006160000}"/>
    <cellStyle name="Percent 4 8 2" xfId="12056" xr:uid="{C6DB7BAC-E7FD-4498-9302-47DA7F2EB451}"/>
    <cellStyle name="Percent 4 9" xfId="5636" xr:uid="{00000000-0005-0000-0000-000007160000}"/>
    <cellStyle name="Percent 4 9 2" xfId="12057" xr:uid="{FE467A8B-DAFB-4B1B-9598-0E3230AB4856}"/>
    <cellStyle name="Percent 5" xfId="5637" xr:uid="{00000000-0005-0000-0000-000008160000}"/>
    <cellStyle name="Percent 5 2" xfId="5638" xr:uid="{00000000-0005-0000-0000-000009160000}"/>
    <cellStyle name="Percent 5 2 2" xfId="12059" xr:uid="{4E92180D-20EC-42FD-86F9-5A70BB731715}"/>
    <cellStyle name="Percent 5 3" xfId="5639" xr:uid="{00000000-0005-0000-0000-00000A160000}"/>
    <cellStyle name="Percent 5 3 2" xfId="12060" xr:uid="{C43ABFC0-696E-4802-AE62-6F05F699D118}"/>
    <cellStyle name="Percent 5 4" xfId="5640" xr:uid="{00000000-0005-0000-0000-00000B160000}"/>
    <cellStyle name="Percent 5 4 2" xfId="12061" xr:uid="{CB2047FD-8424-4320-A18E-D831CF23A73F}"/>
    <cellStyle name="Percent 5 5" xfId="12058" xr:uid="{167463BA-8E9C-463E-9107-65E46DD51F92}"/>
    <cellStyle name="Percent 6" xfId="5641" xr:uid="{00000000-0005-0000-0000-00000C160000}"/>
    <cellStyle name="Percent 6 2" xfId="12062" xr:uid="{90F2703D-E821-45D7-A7C9-8D55C0FE7A86}"/>
    <cellStyle name="Percent 7" xfId="5642" xr:uid="{00000000-0005-0000-0000-00000D160000}"/>
    <cellStyle name="Percent 7 2" xfId="12063" xr:uid="{0991C7F3-751F-447C-9E88-2E126F7AC48B}"/>
    <cellStyle name="Percent 8" xfId="5643" xr:uid="{00000000-0005-0000-0000-00000E160000}"/>
    <cellStyle name="Percent 8 2" xfId="12064" xr:uid="{BA533DF0-6FA2-4CDC-A1FD-82DC26A45174}"/>
    <cellStyle name="Percent 9" xfId="5644" xr:uid="{00000000-0005-0000-0000-00000F160000}"/>
    <cellStyle name="Percent 9 2" xfId="12065" xr:uid="{8C475D51-F492-4715-BCD4-A6BD43E9FB43}"/>
    <cellStyle name="Percent_1 SubOverv.USd" xfId="5646" xr:uid="{00000000-0005-0000-0000-000011160000}"/>
    <cellStyle name="Procentowy 3" xfId="5647" xr:uid="{00000000-0005-0000-0000-000012160000}"/>
    <cellStyle name="Procentowy 3 2" xfId="5648" xr:uid="{00000000-0005-0000-0000-000013160000}"/>
    <cellStyle name="Procentowy 3 2 2" xfId="5649" xr:uid="{00000000-0005-0000-0000-000014160000}"/>
    <cellStyle name="Procentowy 3 2 2 2" xfId="12067" xr:uid="{EA3C256A-C831-47DC-A01D-E9AD99326B21}"/>
    <cellStyle name="Procentowy 3 2 3" xfId="12066" xr:uid="{ECB13A67-CAD9-4037-8D2A-D38CE0F95894}"/>
    <cellStyle name="Procentowy 3 3" xfId="5650" xr:uid="{00000000-0005-0000-0000-000015160000}"/>
    <cellStyle name="Procentowy 3 3 2" xfId="5651" xr:uid="{00000000-0005-0000-0000-000016160000}"/>
    <cellStyle name="Procentowy 3 3 2 2" xfId="12069" xr:uid="{6DFF270C-8161-43DB-9BC9-85E4DD6393F8}"/>
    <cellStyle name="Procentowy 3 3 3" xfId="12068" xr:uid="{E239FB4B-CA9B-4CF6-A52D-5C59100E4101}"/>
    <cellStyle name="Procentowy 3 4" xfId="5652" xr:uid="{00000000-0005-0000-0000-000017160000}"/>
    <cellStyle name="Procentowy 3 4 2" xfId="12070" xr:uid="{E7D2BEE2-3B5C-459F-9DF6-16C373F580E8}"/>
    <cellStyle name="Procentowy 3 5" xfId="6544" xr:uid="{3F0667A8-078C-4733-AE08-C96DF36743E6}"/>
    <cellStyle name="Procentowy 8" xfId="5653" xr:uid="{00000000-0005-0000-0000-000018160000}"/>
    <cellStyle name="Procentowy 8 2" xfId="5654" xr:uid="{00000000-0005-0000-0000-000019160000}"/>
    <cellStyle name="Procentowy 8 2 2" xfId="5655" xr:uid="{00000000-0005-0000-0000-00001A160000}"/>
    <cellStyle name="Procentowy 8 2 2 2" xfId="12072" xr:uid="{FF38768E-1B65-417F-97F3-ACCE9CC86705}"/>
    <cellStyle name="Procentowy 8 2 3" xfId="12071" xr:uid="{342DDA1C-1F1B-4F35-933A-EE913E849605}"/>
    <cellStyle name="Procentowy 8 3" xfId="5656" xr:uid="{00000000-0005-0000-0000-00001B160000}"/>
    <cellStyle name="Procentowy 8 3 2" xfId="5657" xr:uid="{00000000-0005-0000-0000-00001C160000}"/>
    <cellStyle name="Procentowy 8 3 2 2" xfId="12074" xr:uid="{067ECE8F-9C5A-4829-805C-ECE2CA8E4E18}"/>
    <cellStyle name="Procentowy 8 3 3" xfId="12073" xr:uid="{816DEC7C-84F1-4E2B-BB05-BA621B46FC6E}"/>
    <cellStyle name="Procentowy 8 4" xfId="5658" xr:uid="{00000000-0005-0000-0000-00001D160000}"/>
    <cellStyle name="Procentowy 8 4 2" xfId="12075" xr:uid="{90DF875B-F1AD-4E87-BA81-EA4D571FFEEC}"/>
    <cellStyle name="Procentowy 8 5" xfId="6545" xr:uid="{04A6B8F7-0822-4916-888F-7E777755BB33}"/>
    <cellStyle name="Prozent 2" xfId="5659" xr:uid="{00000000-0005-0000-0000-00001E160000}"/>
    <cellStyle name="Prozent 2 2" xfId="6546" xr:uid="{336C4E71-EF74-4BC1-9F24-EA2700B5AE05}"/>
    <cellStyle name="Prozent 3" xfId="5660" xr:uid="{00000000-0005-0000-0000-00001F160000}"/>
    <cellStyle name="Prozent 3 2" xfId="12076" xr:uid="{AFBD1E60-3AE3-4F1B-A016-E852E1C0B504}"/>
    <cellStyle name="row" xfId="5661" xr:uid="{00000000-0005-0000-0000-000020160000}"/>
    <cellStyle name="row 10" xfId="5662" xr:uid="{00000000-0005-0000-0000-000021160000}"/>
    <cellStyle name="row 10 2" xfId="5663" xr:uid="{00000000-0005-0000-0000-000022160000}"/>
    <cellStyle name="row 10 2 2" xfId="12078" xr:uid="{05338C6E-C241-43AA-A512-DA1B46BF0C0A}"/>
    <cellStyle name="row 10 3" xfId="12077" xr:uid="{0F089F74-2A1C-4A78-B156-42DA04F98832}"/>
    <cellStyle name="row 11" xfId="5664" xr:uid="{00000000-0005-0000-0000-000023160000}"/>
    <cellStyle name="row 11 2" xfId="12079" xr:uid="{6E159B4E-B3B8-405C-9E58-73649F1348F7}"/>
    <cellStyle name="row 12" xfId="6547" xr:uid="{7B95381C-9D77-45C4-8BAD-AD2B914C514F}"/>
    <cellStyle name="row 2" xfId="5665" xr:uid="{00000000-0005-0000-0000-000024160000}"/>
    <cellStyle name="row 2 2" xfId="5666" xr:uid="{00000000-0005-0000-0000-000025160000}"/>
    <cellStyle name="row 2 2 2" xfId="5667" xr:uid="{00000000-0005-0000-0000-000026160000}"/>
    <cellStyle name="row 2 2 2 2" xfId="12082" xr:uid="{8AC86869-8F3C-4AE8-9DA1-ED2A29FB19F8}"/>
    <cellStyle name="row 2 2 3" xfId="12081" xr:uid="{8DD61E26-479D-4974-A811-FEB9FF30B8DD}"/>
    <cellStyle name="row 2 3" xfId="5668" xr:uid="{00000000-0005-0000-0000-000027160000}"/>
    <cellStyle name="row 2 3 2" xfId="12083" xr:uid="{3889C50C-FF82-4F89-A515-D83E014317C7}"/>
    <cellStyle name="row 2 4" xfId="12080" xr:uid="{455861CF-1813-48A3-B2CE-5D9BDEDC8FE0}"/>
    <cellStyle name="row 3" xfId="5669" xr:uid="{00000000-0005-0000-0000-000028160000}"/>
    <cellStyle name="row 3 2" xfId="5670" xr:uid="{00000000-0005-0000-0000-000029160000}"/>
    <cellStyle name="row 3 2 2" xfId="5671" xr:uid="{00000000-0005-0000-0000-00002A160000}"/>
    <cellStyle name="row 3 2 2 2" xfId="5672" xr:uid="{00000000-0005-0000-0000-00002B160000}"/>
    <cellStyle name="row 3 2 2 2 2" xfId="12087" xr:uid="{7B5DAE52-1675-4EB4-B827-A1C535C51F35}"/>
    <cellStyle name="row 3 2 2 3" xfId="12086" xr:uid="{C966C4FD-F3A9-498F-8D56-738B038B89A4}"/>
    <cellStyle name="row 3 2 3" xfId="5673" xr:uid="{00000000-0005-0000-0000-00002C160000}"/>
    <cellStyle name="row 3 2 3 2" xfId="12088" xr:uid="{9B4F3CA0-9D02-4D7B-9C70-A25779718360}"/>
    <cellStyle name="row 3 2 4" xfId="12085" xr:uid="{23B2D27C-C3F5-4738-9692-1631F16C2D7E}"/>
    <cellStyle name="row 3 3" xfId="5674" xr:uid="{00000000-0005-0000-0000-00002D160000}"/>
    <cellStyle name="row 3 3 2" xfId="5675" xr:uid="{00000000-0005-0000-0000-00002E160000}"/>
    <cellStyle name="row 3 3 2 2" xfId="5676" xr:uid="{00000000-0005-0000-0000-00002F160000}"/>
    <cellStyle name="row 3 3 2 2 2" xfId="12091" xr:uid="{1E46E1D5-CCAC-4DDA-8079-CE4CC11CF4EC}"/>
    <cellStyle name="row 3 3 2 3" xfId="12090" xr:uid="{D134242C-27C7-4042-9B1D-3D57D8875321}"/>
    <cellStyle name="row 3 3 3" xfId="5677" xr:uid="{00000000-0005-0000-0000-000030160000}"/>
    <cellStyle name="row 3 3 3 2" xfId="12092" xr:uid="{9B14D2F4-5E26-47BD-A02E-061106D69F6E}"/>
    <cellStyle name="row 3 3 4" xfId="12089" xr:uid="{3D1AE849-A9E6-428A-ACAC-A3DD9E9520A5}"/>
    <cellStyle name="row 3 4" xfId="5678" xr:uid="{00000000-0005-0000-0000-000031160000}"/>
    <cellStyle name="row 3 4 2" xfId="5679" xr:uid="{00000000-0005-0000-0000-000032160000}"/>
    <cellStyle name="row 3 4 2 2" xfId="12094" xr:uid="{BD5F2394-D049-4F7F-929A-6F27B4430705}"/>
    <cellStyle name="row 3 4 3" xfId="12093" xr:uid="{2FF9D0A3-8B94-4361-8045-BCFF361A4DFC}"/>
    <cellStyle name="row 3 5" xfId="5680" xr:uid="{00000000-0005-0000-0000-000033160000}"/>
    <cellStyle name="row 3 5 2" xfId="12095" xr:uid="{DA3B7AD8-A075-4A16-A78F-95396037C852}"/>
    <cellStyle name="row 3 6" xfId="12084" xr:uid="{27B9A4C5-8638-40F7-8B1E-DEAFDA67C7E5}"/>
    <cellStyle name="row 4" xfId="5681" xr:uid="{00000000-0005-0000-0000-000034160000}"/>
    <cellStyle name="row 4 2" xfId="5682" xr:uid="{00000000-0005-0000-0000-000035160000}"/>
    <cellStyle name="row 4 2 2" xfId="5683" xr:uid="{00000000-0005-0000-0000-000036160000}"/>
    <cellStyle name="row 4 2 2 2" xfId="5684" xr:uid="{00000000-0005-0000-0000-000037160000}"/>
    <cellStyle name="row 4 2 2 2 2" xfId="12099" xr:uid="{12366CAE-BCC6-415E-9CF9-1240B7A7CA9B}"/>
    <cellStyle name="row 4 2 2 3" xfId="12098" xr:uid="{34829A99-1EFC-46D3-B839-D133DE9EAB2A}"/>
    <cellStyle name="row 4 2 3" xfId="5685" xr:uid="{00000000-0005-0000-0000-000038160000}"/>
    <cellStyle name="row 4 2 3 2" xfId="12100" xr:uid="{697B76E0-6606-4CF6-BBEF-E9E35575057C}"/>
    <cellStyle name="row 4 2 4" xfId="12097" xr:uid="{C38ED886-50E6-460B-A3BA-595CE8E5CFEC}"/>
    <cellStyle name="row 4 3" xfId="5686" xr:uid="{00000000-0005-0000-0000-000039160000}"/>
    <cellStyle name="row 4 3 2" xfId="5687" xr:uid="{00000000-0005-0000-0000-00003A160000}"/>
    <cellStyle name="row 4 3 2 2" xfId="5688" xr:uid="{00000000-0005-0000-0000-00003B160000}"/>
    <cellStyle name="row 4 3 2 2 2" xfId="12103" xr:uid="{7356582E-A912-4990-8E63-456CBA4F7021}"/>
    <cellStyle name="row 4 3 2 3" xfId="12102" xr:uid="{28CAC1E5-95C6-444B-BC52-5522C5F5BD13}"/>
    <cellStyle name="row 4 3 3" xfId="5689" xr:uid="{00000000-0005-0000-0000-00003C160000}"/>
    <cellStyle name="row 4 3 3 2" xfId="12104" xr:uid="{5BD60E1A-2C4A-4BED-AD3B-00590A718995}"/>
    <cellStyle name="row 4 3 4" xfId="12101" xr:uid="{97B5639A-8D64-432C-81FA-CF1DBC114AB9}"/>
    <cellStyle name="row 4 4" xfId="5690" xr:uid="{00000000-0005-0000-0000-00003D160000}"/>
    <cellStyle name="row 4 4 2" xfId="5691" xr:uid="{00000000-0005-0000-0000-00003E160000}"/>
    <cellStyle name="row 4 4 2 2" xfId="12106" xr:uid="{B92806E4-F52A-43D4-B307-22EBB1EDEA40}"/>
    <cellStyle name="row 4 4 3" xfId="12105" xr:uid="{4D653989-9A72-4643-BBED-A7F739D30B69}"/>
    <cellStyle name="row 4 5" xfId="5692" xr:uid="{00000000-0005-0000-0000-00003F160000}"/>
    <cellStyle name="row 4 5 2" xfId="12107" xr:uid="{43BBF4D2-7E1A-4E8A-BFA0-DE5480E13DB0}"/>
    <cellStyle name="row 4 6" xfId="12096" xr:uid="{341DF72B-6E13-49CC-9234-21D33618855E}"/>
    <cellStyle name="row 5" xfId="5693" xr:uid="{00000000-0005-0000-0000-000040160000}"/>
    <cellStyle name="row 5 2" xfId="5694" xr:uid="{00000000-0005-0000-0000-000041160000}"/>
    <cellStyle name="row 5 2 2" xfId="5695" xr:uid="{00000000-0005-0000-0000-000042160000}"/>
    <cellStyle name="row 5 2 2 2" xfId="12110" xr:uid="{76C35DC5-D4EA-42D1-AC97-104B3C495363}"/>
    <cellStyle name="row 5 2 3" xfId="12109" xr:uid="{8657F6C3-A552-4E60-B705-367DEC270648}"/>
    <cellStyle name="row 5 3" xfId="5696" xr:uid="{00000000-0005-0000-0000-000043160000}"/>
    <cellStyle name="row 5 3 2" xfId="12111" xr:uid="{DA6F265E-C11D-4DB5-BEE6-18D3AB7B8D64}"/>
    <cellStyle name="row 5 4" xfId="12108" xr:uid="{72AFD10B-9F21-404E-9DAF-CA53052003C8}"/>
    <cellStyle name="row 6" xfId="5697" xr:uid="{00000000-0005-0000-0000-000044160000}"/>
    <cellStyle name="row 6 2" xfId="5698" xr:uid="{00000000-0005-0000-0000-000045160000}"/>
    <cellStyle name="row 6 2 2" xfId="5699" xr:uid="{00000000-0005-0000-0000-000046160000}"/>
    <cellStyle name="row 6 2 2 2" xfId="12114" xr:uid="{6FE00800-ED04-472F-AB47-44618B38AD18}"/>
    <cellStyle name="row 6 2 3" xfId="12113" xr:uid="{D2565614-E8DF-4C38-BC54-4FAF45CA0C5F}"/>
    <cellStyle name="row 6 3" xfId="5700" xr:uid="{00000000-0005-0000-0000-000047160000}"/>
    <cellStyle name="row 6 3 2" xfId="12115" xr:uid="{F9BE42CD-F2CF-4AB7-8E10-30B8FD715BD2}"/>
    <cellStyle name="row 6 4" xfId="12112" xr:uid="{67676F3B-D10E-44B9-AD41-025EB55E10E0}"/>
    <cellStyle name="row 7" xfId="5701" xr:uid="{00000000-0005-0000-0000-000048160000}"/>
    <cellStyle name="row 7 2" xfId="5702" xr:uid="{00000000-0005-0000-0000-000049160000}"/>
    <cellStyle name="row 7 2 2" xfId="5703" xr:uid="{00000000-0005-0000-0000-00004A160000}"/>
    <cellStyle name="row 7 2 2 2" xfId="12118" xr:uid="{31EF8731-F21A-4389-B8BB-8DECF8A64E0C}"/>
    <cellStyle name="row 7 2 3" xfId="12117" xr:uid="{39F0C7D4-82FA-4AAA-9998-82DCE188AE66}"/>
    <cellStyle name="row 7 3" xfId="5704" xr:uid="{00000000-0005-0000-0000-00004B160000}"/>
    <cellStyle name="row 7 3 2" xfId="12119" xr:uid="{830232E0-11AF-4620-B5CB-D40131826B33}"/>
    <cellStyle name="row 7 4" xfId="12116" xr:uid="{9DBCCC57-C218-4703-9608-BFD9B6126627}"/>
    <cellStyle name="row 8" xfId="5705" xr:uid="{00000000-0005-0000-0000-00004C160000}"/>
    <cellStyle name="row 8 2" xfId="5706" xr:uid="{00000000-0005-0000-0000-00004D160000}"/>
    <cellStyle name="row 8 2 2" xfId="5707" xr:uid="{00000000-0005-0000-0000-00004E160000}"/>
    <cellStyle name="row 8 2 2 2" xfId="12122" xr:uid="{80AF132A-4972-4464-9793-B37ED4637572}"/>
    <cellStyle name="row 8 2 3" xfId="12121" xr:uid="{B3BF0514-30C5-4EFF-8DEA-EAD4745A8030}"/>
    <cellStyle name="row 8 3" xfId="5708" xr:uid="{00000000-0005-0000-0000-00004F160000}"/>
    <cellStyle name="row 8 3 2" xfId="12123" xr:uid="{01A2E692-D292-4374-90AC-6451157B3D24}"/>
    <cellStyle name="row 8 4" xfId="12120" xr:uid="{7BD0CF07-2F11-4B57-9320-73936CDC4280}"/>
    <cellStyle name="row 9" xfId="5709" xr:uid="{00000000-0005-0000-0000-000050160000}"/>
    <cellStyle name="row 9 2" xfId="5710" xr:uid="{00000000-0005-0000-0000-000051160000}"/>
    <cellStyle name="row 9 2 2" xfId="5711" xr:uid="{00000000-0005-0000-0000-000052160000}"/>
    <cellStyle name="row 9 2 2 2" xfId="12126" xr:uid="{5EF3E4C5-461F-4722-B708-329BEC90F0BE}"/>
    <cellStyle name="row 9 2 3" xfId="12125" xr:uid="{F6C8710C-A6FC-4750-87FC-E214DED7C34F}"/>
    <cellStyle name="row 9 3" xfId="5712" xr:uid="{00000000-0005-0000-0000-000053160000}"/>
    <cellStyle name="row 9 3 2" xfId="12127" xr:uid="{A0559899-8F77-4206-99C5-27A96040D9C0}"/>
    <cellStyle name="row 9 4" xfId="12124" xr:uid="{F1B2BBE1-C82A-4FE0-A8E2-6D9F8B8412BE}"/>
    <cellStyle name="RowCodes" xfId="5714" xr:uid="{00000000-0005-0000-0000-000055160000}"/>
    <cellStyle name="RowCodes 2" xfId="6548" xr:uid="{6653F783-73BE-472F-9EFC-98F5F645F108}"/>
    <cellStyle name="Row-Col Headings" xfId="5713" xr:uid="{00000000-0005-0000-0000-000054160000}"/>
    <cellStyle name="Row-Col Headings 2" xfId="6549" xr:uid="{40960912-D2C4-4A7E-AE89-5895F411EC4D}"/>
    <cellStyle name="RowTitles" xfId="5715" xr:uid="{00000000-0005-0000-0000-000056160000}"/>
    <cellStyle name="RowTitles 2" xfId="5716" xr:uid="{00000000-0005-0000-0000-000057160000}"/>
    <cellStyle name="RowTitles 2 2" xfId="5717" xr:uid="{00000000-0005-0000-0000-000058160000}"/>
    <cellStyle name="RowTitles 2 2 2" xfId="5718" xr:uid="{00000000-0005-0000-0000-000059160000}"/>
    <cellStyle name="RowTitles 2 2 2 2" xfId="12130" xr:uid="{F5B4CAEF-D031-4B79-A37E-B6BD891CEDB0}"/>
    <cellStyle name="RowTitles 2 2 3" xfId="12129" xr:uid="{F57EC5A3-7BA1-413D-8F20-D3F0184E9DDF}"/>
    <cellStyle name="RowTitles 2 3" xfId="5719" xr:uid="{00000000-0005-0000-0000-00005A160000}"/>
    <cellStyle name="RowTitles 2 3 2" xfId="5720" xr:uid="{00000000-0005-0000-0000-00005B160000}"/>
    <cellStyle name="RowTitles 2 3 2 2" xfId="12132" xr:uid="{4C64984A-43CA-424E-9836-11C739BAF6A7}"/>
    <cellStyle name="RowTitles 2 3 3" xfId="12131" xr:uid="{19801BB0-3310-41B4-A11E-0D9A2D729739}"/>
    <cellStyle name="RowTitles 2 4" xfId="5721" xr:uid="{00000000-0005-0000-0000-00005C160000}"/>
    <cellStyle name="RowTitles 2 4 2" xfId="12133" xr:uid="{A87CDF99-5D71-4141-954A-49CCE7F2E18E}"/>
    <cellStyle name="RowTitles 2 5" xfId="12128" xr:uid="{9AF3F71D-101B-4E95-8201-E9F62C8F0B43}"/>
    <cellStyle name="RowTitles 3" xfId="5722" xr:uid="{00000000-0005-0000-0000-00005D160000}"/>
    <cellStyle name="RowTitles 3 2" xfId="5723" xr:uid="{00000000-0005-0000-0000-00005E160000}"/>
    <cellStyle name="RowTitles 3 2 2" xfId="5724" xr:uid="{00000000-0005-0000-0000-00005F160000}"/>
    <cellStyle name="RowTitles 3 2 2 2" xfId="5725" xr:uid="{00000000-0005-0000-0000-000060160000}"/>
    <cellStyle name="RowTitles 3 2 2 2 2" xfId="12137" xr:uid="{D848305C-6C3F-4265-B2DC-85668012DD63}"/>
    <cellStyle name="RowTitles 3 2 2 3" xfId="12136" xr:uid="{D4B20AC6-AFEE-4D40-A432-9BBC4BAA4B97}"/>
    <cellStyle name="RowTitles 3 2 3" xfId="5726" xr:uid="{00000000-0005-0000-0000-000061160000}"/>
    <cellStyle name="RowTitles 3 2 3 2" xfId="5727" xr:uid="{00000000-0005-0000-0000-000062160000}"/>
    <cellStyle name="RowTitles 3 2 3 2 2" xfId="12139" xr:uid="{7A313B17-5C41-4881-8384-FD80D82398F5}"/>
    <cellStyle name="RowTitles 3 2 3 3" xfId="12138" xr:uid="{3E6C7961-5429-41AC-93C3-A755BC7F1671}"/>
    <cellStyle name="RowTitles 3 2 4" xfId="5728" xr:uid="{00000000-0005-0000-0000-000063160000}"/>
    <cellStyle name="RowTitles 3 2 4 2" xfId="12140" xr:uid="{086D5ED8-FD76-44C3-8245-C93FE3592CBC}"/>
    <cellStyle name="RowTitles 3 2 5" xfId="12135" xr:uid="{08C9BF1E-6004-457B-9069-447CFD5BAD3A}"/>
    <cellStyle name="RowTitles 3 3" xfId="5729" xr:uid="{00000000-0005-0000-0000-000064160000}"/>
    <cellStyle name="RowTitles 3 3 2" xfId="5730" xr:uid="{00000000-0005-0000-0000-000065160000}"/>
    <cellStyle name="RowTitles 3 3 2 2" xfId="5731" xr:uid="{00000000-0005-0000-0000-000066160000}"/>
    <cellStyle name="RowTitles 3 3 2 2 2" xfId="12143" xr:uid="{62473200-130B-4122-875B-32576A5F77C3}"/>
    <cellStyle name="RowTitles 3 3 2 3" xfId="12142" xr:uid="{EA5A9198-EDDF-412E-9742-63D36523D8DC}"/>
    <cellStyle name="RowTitles 3 3 3" xfId="5732" xr:uid="{00000000-0005-0000-0000-000067160000}"/>
    <cellStyle name="RowTitles 3 3 3 2" xfId="5733" xr:uid="{00000000-0005-0000-0000-000068160000}"/>
    <cellStyle name="RowTitles 3 3 3 2 2" xfId="12145" xr:uid="{68239164-5824-4215-8FC7-CB370E37B56E}"/>
    <cellStyle name="RowTitles 3 3 3 3" xfId="12144" xr:uid="{0333E34C-1957-4A0D-A1D8-4E98B5262012}"/>
    <cellStyle name="RowTitles 3 3 4" xfId="5734" xr:uid="{00000000-0005-0000-0000-000069160000}"/>
    <cellStyle name="RowTitles 3 3 4 2" xfId="12146" xr:uid="{0F17E8AF-8D69-4C50-9450-DA76915E9DE5}"/>
    <cellStyle name="RowTitles 3 3 5" xfId="12141" xr:uid="{FA4EE816-4126-4715-B2B3-E0B02220848C}"/>
    <cellStyle name="RowTitles 3 4" xfId="5735" xr:uid="{00000000-0005-0000-0000-00006A160000}"/>
    <cellStyle name="RowTitles 3 4 2" xfId="5736" xr:uid="{00000000-0005-0000-0000-00006B160000}"/>
    <cellStyle name="RowTitles 3 4 2 2" xfId="12148" xr:uid="{C5B8BA14-66A6-44EE-AA18-7313E24927DC}"/>
    <cellStyle name="RowTitles 3 4 3" xfId="12147" xr:uid="{3E8A05C5-D7B3-425F-8C86-C1BF0869C5F2}"/>
    <cellStyle name="RowTitles 3 5" xfId="5737" xr:uid="{00000000-0005-0000-0000-00006C160000}"/>
    <cellStyle name="RowTitles 3 5 2" xfId="5738" xr:uid="{00000000-0005-0000-0000-00006D160000}"/>
    <cellStyle name="RowTitles 3 5 2 2" xfId="12150" xr:uid="{AC1BB6FA-75F7-46A9-9313-B47C32EE72ED}"/>
    <cellStyle name="RowTitles 3 5 3" xfId="12149" xr:uid="{0B4AFF9C-DB58-4FDB-9D14-148FBF015F90}"/>
    <cellStyle name="RowTitles 3 6" xfId="5739" xr:uid="{00000000-0005-0000-0000-00006E160000}"/>
    <cellStyle name="RowTitles 3 6 2" xfId="12151" xr:uid="{CF7589AA-69F6-4FA6-BBB8-9FF67777435D}"/>
    <cellStyle name="RowTitles 3 7" xfId="12134" xr:uid="{89AF0B58-9E38-4849-8C2C-C1B6B5275939}"/>
    <cellStyle name="RowTitles 4" xfId="5740" xr:uid="{00000000-0005-0000-0000-00006F160000}"/>
    <cellStyle name="RowTitles 4 2" xfId="5741" xr:uid="{00000000-0005-0000-0000-000070160000}"/>
    <cellStyle name="RowTitles 4 2 2" xfId="5742" xr:uid="{00000000-0005-0000-0000-000071160000}"/>
    <cellStyle name="RowTitles 4 2 2 2" xfId="5743" xr:uid="{00000000-0005-0000-0000-000072160000}"/>
    <cellStyle name="RowTitles 4 2 2 2 2" xfId="12155" xr:uid="{019DE4EE-8E3D-4865-AB40-88C5751CC78C}"/>
    <cellStyle name="RowTitles 4 2 2 3" xfId="12154" xr:uid="{916FBC30-74B3-48A0-908B-7315F021CDBE}"/>
    <cellStyle name="RowTitles 4 2 3" xfId="5744" xr:uid="{00000000-0005-0000-0000-000073160000}"/>
    <cellStyle name="RowTitles 4 2 3 2" xfId="5745" xr:uid="{00000000-0005-0000-0000-000074160000}"/>
    <cellStyle name="RowTitles 4 2 3 2 2" xfId="12157" xr:uid="{288DA947-BF2F-4338-B671-517F29672345}"/>
    <cellStyle name="RowTitles 4 2 3 3" xfId="12156" xr:uid="{B56F2B5A-43E1-47F0-915C-9703424AE4FA}"/>
    <cellStyle name="RowTitles 4 2 4" xfId="5746" xr:uid="{00000000-0005-0000-0000-000075160000}"/>
    <cellStyle name="RowTitles 4 2 4 2" xfId="12158" xr:uid="{753D2671-FACA-4FB6-AB7A-3CF7978F9361}"/>
    <cellStyle name="RowTitles 4 2 5" xfId="12153" xr:uid="{4EDC277E-75DC-40A1-8EF7-208B4648B2FA}"/>
    <cellStyle name="RowTitles 4 3" xfId="5747" xr:uid="{00000000-0005-0000-0000-000076160000}"/>
    <cellStyle name="RowTitles 4 3 2" xfId="5748" xr:uid="{00000000-0005-0000-0000-000077160000}"/>
    <cellStyle name="RowTitles 4 3 2 2" xfId="5749" xr:uid="{00000000-0005-0000-0000-000078160000}"/>
    <cellStyle name="RowTitles 4 3 2 2 2" xfId="12161" xr:uid="{05C54509-5870-413E-8FEA-83800D76474D}"/>
    <cellStyle name="RowTitles 4 3 2 3" xfId="12160" xr:uid="{AD92B394-954A-469D-AD83-4F9DE060D1C5}"/>
    <cellStyle name="RowTitles 4 3 3" xfId="5750" xr:uid="{00000000-0005-0000-0000-000079160000}"/>
    <cellStyle name="RowTitles 4 3 3 2" xfId="5751" xr:uid="{00000000-0005-0000-0000-00007A160000}"/>
    <cellStyle name="RowTitles 4 3 3 2 2" xfId="12163" xr:uid="{B16EA440-C216-456C-AB68-FDFBCB867C07}"/>
    <cellStyle name="RowTitles 4 3 3 3" xfId="12162" xr:uid="{0A22D7A1-E3CA-46CE-93A8-23A253F1A0D8}"/>
    <cellStyle name="RowTitles 4 3 4" xfId="5752" xr:uid="{00000000-0005-0000-0000-00007B160000}"/>
    <cellStyle name="RowTitles 4 3 4 2" xfId="12164" xr:uid="{B6B1C079-D0E1-4FAF-ACBB-4520434403DB}"/>
    <cellStyle name="RowTitles 4 3 5" xfId="12159" xr:uid="{6CF46423-0955-446E-9D22-F6C5C450B6D4}"/>
    <cellStyle name="RowTitles 4 4" xfId="5753" xr:uid="{00000000-0005-0000-0000-00007C160000}"/>
    <cellStyle name="RowTitles 4 4 2" xfId="5754" xr:uid="{00000000-0005-0000-0000-00007D160000}"/>
    <cellStyle name="RowTitles 4 4 2 2" xfId="12166" xr:uid="{EE20D859-8EE6-43BA-95A4-B31F94206AE0}"/>
    <cellStyle name="RowTitles 4 4 3" xfId="12165" xr:uid="{CF7F49B9-98A1-4E82-8BE7-209F5D5582BD}"/>
    <cellStyle name="RowTitles 4 5" xfId="5755" xr:uid="{00000000-0005-0000-0000-00007E160000}"/>
    <cellStyle name="RowTitles 4 5 2" xfId="5756" xr:uid="{00000000-0005-0000-0000-00007F160000}"/>
    <cellStyle name="RowTitles 4 5 2 2" xfId="12168" xr:uid="{81C2AF0C-A0C6-4EDD-B7FC-C1BC6058D2FA}"/>
    <cellStyle name="RowTitles 4 5 3" xfId="12167" xr:uid="{D3B0084F-666F-48EF-8DBA-042423CB3C2F}"/>
    <cellStyle name="RowTitles 4 6" xfId="5757" xr:uid="{00000000-0005-0000-0000-000080160000}"/>
    <cellStyle name="RowTitles 4 6 2" xfId="12169" xr:uid="{2580C328-EC96-49B6-8D2E-60A6A96B0AD1}"/>
    <cellStyle name="RowTitles 4 7" xfId="12152" xr:uid="{03CF6307-6EBE-4FA9-9876-9F1CDE86C070}"/>
    <cellStyle name="RowTitles 5" xfId="5758" xr:uid="{00000000-0005-0000-0000-000081160000}"/>
    <cellStyle name="RowTitles 5 2" xfId="5759" xr:uid="{00000000-0005-0000-0000-000082160000}"/>
    <cellStyle name="RowTitles 5 2 2" xfId="12171" xr:uid="{22780765-A578-4742-B5B3-2970FA3F83C2}"/>
    <cellStyle name="RowTitles 5 3" xfId="12170" xr:uid="{F2A9B9A7-E434-43C4-9BFD-0941C1EB82CA}"/>
    <cellStyle name="RowTitles 6" xfId="5760" xr:uid="{00000000-0005-0000-0000-000083160000}"/>
    <cellStyle name="RowTitles 6 2" xfId="5761" xr:uid="{00000000-0005-0000-0000-000084160000}"/>
    <cellStyle name="RowTitles 6 2 2" xfId="12173" xr:uid="{AEDDD2DD-49F3-460D-9F40-F2476FC451CF}"/>
    <cellStyle name="RowTitles 6 3" xfId="12172" xr:uid="{DA9D96F7-5A26-4E6C-9604-6242B2E24B60}"/>
    <cellStyle name="RowTitles 7" xfId="5762" xr:uid="{00000000-0005-0000-0000-000085160000}"/>
    <cellStyle name="RowTitles 7 2" xfId="12174" xr:uid="{80CDF880-1F9E-4CF6-8922-896C2C65EAF8}"/>
    <cellStyle name="RowTitles 8" xfId="6550" xr:uid="{43061B1C-2CF4-4FD4-8E7B-82C8005E70E7}"/>
    <cellStyle name="RowTitles_CENTRAL_GOVT" xfId="6019" xr:uid="{00000000-0005-0000-0000-000086170000}"/>
    <cellStyle name="RowTitles1-Detail" xfId="5939" xr:uid="{00000000-0005-0000-0000-000036170000}"/>
    <cellStyle name="RowTitles1-Detail 2" xfId="5940" xr:uid="{00000000-0005-0000-0000-000037170000}"/>
    <cellStyle name="RowTitles1-Detail 2 2" xfId="5941" xr:uid="{00000000-0005-0000-0000-000038170000}"/>
    <cellStyle name="RowTitles1-Detail 2 2 2" xfId="5942" xr:uid="{00000000-0005-0000-0000-000039170000}"/>
    <cellStyle name="RowTitles1-Detail 2 2 2 2" xfId="5943" xr:uid="{00000000-0005-0000-0000-00003A170000}"/>
    <cellStyle name="RowTitles1-Detail 2 2 2 2 2" xfId="5944" xr:uid="{00000000-0005-0000-0000-00003B170000}"/>
    <cellStyle name="RowTitles1-Detail 2 2 2 2 2 2" xfId="5945" xr:uid="{00000000-0005-0000-0000-00003C170000}"/>
    <cellStyle name="RowTitles1-Detail 2 2 2 2 2 2 2" xfId="12180" xr:uid="{9AD7B987-5B6D-40F3-A08A-67C1068EA459}"/>
    <cellStyle name="RowTitles1-Detail 2 2 2 2 2 3" xfId="12179" xr:uid="{980D0B08-A3CD-4F8B-9881-2CFBCC8207CC}"/>
    <cellStyle name="RowTitles1-Detail 2 2 2 2 3" xfId="5946" xr:uid="{00000000-0005-0000-0000-00003D170000}"/>
    <cellStyle name="RowTitles1-Detail 2 2 2 2 3 2" xfId="12181" xr:uid="{4828A924-FEBD-45E9-AF8C-07D4B5072A6E}"/>
    <cellStyle name="RowTitles1-Detail 2 2 2 2 4" xfId="12178" xr:uid="{E61E47F0-97F9-4957-84AD-B9968A8B02FE}"/>
    <cellStyle name="RowTitles1-Detail 2 2 2 3" xfId="5947" xr:uid="{00000000-0005-0000-0000-00003E170000}"/>
    <cellStyle name="RowTitles1-Detail 2 2 2 3 2" xfId="5948" xr:uid="{00000000-0005-0000-0000-00003F170000}"/>
    <cellStyle name="RowTitles1-Detail 2 2 2 3 2 2" xfId="12183" xr:uid="{EC3D7F00-E7DB-4ADD-B499-A7158C872118}"/>
    <cellStyle name="RowTitles1-Detail 2 2 2 3 3" xfId="12182" xr:uid="{72D688B3-DCFF-4983-9E4C-CF66495970AE}"/>
    <cellStyle name="RowTitles1-Detail 2 2 2 4" xfId="5949" xr:uid="{00000000-0005-0000-0000-000040170000}"/>
    <cellStyle name="RowTitles1-Detail 2 2 2 4 2" xfId="12184" xr:uid="{149C5885-DBA8-42E9-BD03-0AC453C3EB79}"/>
    <cellStyle name="RowTitles1-Detail 2 2 2 5" xfId="12177" xr:uid="{67A0A5E1-620C-4E9E-A742-83DF3196FB02}"/>
    <cellStyle name="RowTitles1-Detail 2 2 3" xfId="5950" xr:uid="{00000000-0005-0000-0000-000041170000}"/>
    <cellStyle name="RowTitles1-Detail 2 2 3 2" xfId="5951" xr:uid="{00000000-0005-0000-0000-000042170000}"/>
    <cellStyle name="RowTitles1-Detail 2 2 3 2 2" xfId="5952" xr:uid="{00000000-0005-0000-0000-000043170000}"/>
    <cellStyle name="RowTitles1-Detail 2 2 3 2 2 2" xfId="5953" xr:uid="{00000000-0005-0000-0000-000044170000}"/>
    <cellStyle name="RowTitles1-Detail 2 2 3 2 2 2 2" xfId="12188" xr:uid="{1D4D548C-78F2-49D5-BAEA-0D8354311C07}"/>
    <cellStyle name="RowTitles1-Detail 2 2 3 2 2 3" xfId="12187" xr:uid="{65C58579-FABF-4E92-BD2F-3595642A17BB}"/>
    <cellStyle name="RowTitles1-Detail 2 2 3 2 3" xfId="5954" xr:uid="{00000000-0005-0000-0000-000045170000}"/>
    <cellStyle name="RowTitles1-Detail 2 2 3 2 3 2" xfId="12189" xr:uid="{503A23E1-3F07-4871-A891-D082A10FC364}"/>
    <cellStyle name="RowTitles1-Detail 2 2 3 2 4" xfId="12186" xr:uid="{87F32C38-5B31-4970-9656-B863423D6D1D}"/>
    <cellStyle name="RowTitles1-Detail 2 2 3 3" xfId="5955" xr:uid="{00000000-0005-0000-0000-000046170000}"/>
    <cellStyle name="RowTitles1-Detail 2 2 3 3 2" xfId="5956" xr:uid="{00000000-0005-0000-0000-000047170000}"/>
    <cellStyle name="RowTitles1-Detail 2 2 3 3 2 2" xfId="12191" xr:uid="{CDDF7467-6D3B-4CA1-B9AB-3A306BEF03B0}"/>
    <cellStyle name="RowTitles1-Detail 2 2 3 3 3" xfId="12190" xr:uid="{AF1CFAE2-5C63-4697-922E-54D1098CB7A0}"/>
    <cellStyle name="RowTitles1-Detail 2 2 3 4" xfId="5957" xr:uid="{00000000-0005-0000-0000-000048170000}"/>
    <cellStyle name="RowTitles1-Detail 2 2 3 4 2" xfId="12192" xr:uid="{E29B9C1D-A7F5-4C11-9F7C-719A00D1208B}"/>
    <cellStyle name="RowTitles1-Detail 2 2 3 5" xfId="12185" xr:uid="{68A8BAB9-70B6-4540-A3F2-9DAE952486F4}"/>
    <cellStyle name="RowTitles1-Detail 2 2 4" xfId="5958" xr:uid="{00000000-0005-0000-0000-000049170000}"/>
    <cellStyle name="RowTitles1-Detail 2 2 4 2" xfId="5959" xr:uid="{00000000-0005-0000-0000-00004A170000}"/>
    <cellStyle name="RowTitles1-Detail 2 2 4 2 2" xfId="5960" xr:uid="{00000000-0005-0000-0000-00004B170000}"/>
    <cellStyle name="RowTitles1-Detail 2 2 4 2 2 2" xfId="12195" xr:uid="{03A0948F-9E86-44E7-95DD-7C369CFE9C68}"/>
    <cellStyle name="RowTitles1-Detail 2 2 4 2 3" xfId="12194" xr:uid="{288FBC38-77A4-4532-A809-2236EABC72C7}"/>
    <cellStyle name="RowTitles1-Detail 2 2 4 3" xfId="5961" xr:uid="{00000000-0005-0000-0000-00004C170000}"/>
    <cellStyle name="RowTitles1-Detail 2 2 4 3 2" xfId="12196" xr:uid="{15DA7A9F-6218-46AA-BD01-3C45B0040A9B}"/>
    <cellStyle name="RowTitles1-Detail 2 2 4 4" xfId="12193" xr:uid="{5C1AF470-7A6B-4199-9825-2F9DA08E97B2}"/>
    <cellStyle name="RowTitles1-Detail 2 2 5" xfId="5962" xr:uid="{00000000-0005-0000-0000-00004D170000}"/>
    <cellStyle name="RowTitles1-Detail 2 2 5 2" xfId="5963" xr:uid="{00000000-0005-0000-0000-00004E170000}"/>
    <cellStyle name="RowTitles1-Detail 2 2 5 2 2" xfId="12198" xr:uid="{8937C239-50BC-4400-BD14-BAED35016387}"/>
    <cellStyle name="RowTitles1-Detail 2 2 5 3" xfId="12197" xr:uid="{888B3242-F82C-4F81-9C4F-51A76CB64C4C}"/>
    <cellStyle name="RowTitles1-Detail 2 2 6" xfId="5964" xr:uid="{00000000-0005-0000-0000-00004F170000}"/>
    <cellStyle name="RowTitles1-Detail 2 2 6 2" xfId="12199" xr:uid="{E8448749-6390-4E20-A332-3BBDCA0DF399}"/>
    <cellStyle name="RowTitles1-Detail 2 2 7" xfId="12176" xr:uid="{3D1AE507-5946-48B5-A953-3078CCF31A9F}"/>
    <cellStyle name="RowTitles1-Detail 2 3" xfId="5965" xr:uid="{00000000-0005-0000-0000-000050170000}"/>
    <cellStyle name="RowTitles1-Detail 2 3 2" xfId="5966" xr:uid="{00000000-0005-0000-0000-000051170000}"/>
    <cellStyle name="RowTitles1-Detail 2 3 2 2" xfId="5967" xr:uid="{00000000-0005-0000-0000-000052170000}"/>
    <cellStyle name="RowTitles1-Detail 2 3 2 2 2" xfId="5968" xr:uid="{00000000-0005-0000-0000-000053170000}"/>
    <cellStyle name="RowTitles1-Detail 2 3 2 2 2 2" xfId="5969" xr:uid="{00000000-0005-0000-0000-000054170000}"/>
    <cellStyle name="RowTitles1-Detail 2 3 2 2 2 2 2" xfId="12204" xr:uid="{22896529-1096-4AC8-B111-4E58B41A326D}"/>
    <cellStyle name="RowTitles1-Detail 2 3 2 2 2 3" xfId="12203" xr:uid="{2A69F027-C3E5-4662-AFB2-CACAD30C6F32}"/>
    <cellStyle name="RowTitles1-Detail 2 3 2 2 3" xfId="5970" xr:uid="{00000000-0005-0000-0000-000055170000}"/>
    <cellStyle name="RowTitles1-Detail 2 3 2 2 3 2" xfId="12205" xr:uid="{7277F52A-32FC-4834-BFA6-B21314DFC128}"/>
    <cellStyle name="RowTitles1-Detail 2 3 2 2 4" xfId="12202" xr:uid="{A7152450-B2C0-4506-BFBE-446E9D4DED04}"/>
    <cellStyle name="RowTitles1-Detail 2 3 2 3" xfId="5971" xr:uid="{00000000-0005-0000-0000-000056170000}"/>
    <cellStyle name="RowTitles1-Detail 2 3 2 3 2" xfId="5972" xr:uid="{00000000-0005-0000-0000-000057170000}"/>
    <cellStyle name="RowTitles1-Detail 2 3 2 3 2 2" xfId="12207" xr:uid="{7335B977-4C9D-4CC4-BA67-E644A2B03AED}"/>
    <cellStyle name="RowTitles1-Detail 2 3 2 3 3" xfId="12206" xr:uid="{BE79488E-ACB2-473F-AC17-870C03AD1DB9}"/>
    <cellStyle name="RowTitles1-Detail 2 3 2 4" xfId="5973" xr:uid="{00000000-0005-0000-0000-000058170000}"/>
    <cellStyle name="RowTitles1-Detail 2 3 2 4 2" xfId="12208" xr:uid="{807D6206-B5BE-4778-B2C3-FE8F29825A6C}"/>
    <cellStyle name="RowTitles1-Detail 2 3 2 5" xfId="12201" xr:uid="{F68F4AC6-9A26-458E-AD2F-AB19744E437B}"/>
    <cellStyle name="RowTitles1-Detail 2 3 3" xfId="5974" xr:uid="{00000000-0005-0000-0000-000059170000}"/>
    <cellStyle name="RowTitles1-Detail 2 3 3 2" xfId="5975" xr:uid="{00000000-0005-0000-0000-00005A170000}"/>
    <cellStyle name="RowTitles1-Detail 2 3 3 2 2" xfId="5976" xr:uid="{00000000-0005-0000-0000-00005B170000}"/>
    <cellStyle name="RowTitles1-Detail 2 3 3 2 2 2" xfId="5977" xr:uid="{00000000-0005-0000-0000-00005C170000}"/>
    <cellStyle name="RowTitles1-Detail 2 3 3 2 2 2 2" xfId="12212" xr:uid="{5A7E18BF-2F76-4AC2-8FE8-7427378C7983}"/>
    <cellStyle name="RowTitles1-Detail 2 3 3 2 2 3" xfId="12211" xr:uid="{C914F7B8-4441-4008-A760-528F8FC60B0E}"/>
    <cellStyle name="RowTitles1-Detail 2 3 3 2 3" xfId="5978" xr:uid="{00000000-0005-0000-0000-00005D170000}"/>
    <cellStyle name="RowTitles1-Detail 2 3 3 2 3 2" xfId="12213" xr:uid="{AFFB49BD-E802-44B7-A66D-2A218488DFBE}"/>
    <cellStyle name="RowTitles1-Detail 2 3 3 2 4" xfId="12210" xr:uid="{A2CD5FEB-68E1-4179-AB81-F64CBC616353}"/>
    <cellStyle name="RowTitles1-Detail 2 3 3 3" xfId="5979" xr:uid="{00000000-0005-0000-0000-00005E170000}"/>
    <cellStyle name="RowTitles1-Detail 2 3 3 3 2" xfId="5980" xr:uid="{00000000-0005-0000-0000-00005F170000}"/>
    <cellStyle name="RowTitles1-Detail 2 3 3 3 2 2" xfId="12215" xr:uid="{23A5F057-1F1E-4ABA-A4B0-06EB1725DC56}"/>
    <cellStyle name="RowTitles1-Detail 2 3 3 3 3" xfId="12214" xr:uid="{C976AF57-A67F-4CAF-9012-3E40769ED87A}"/>
    <cellStyle name="RowTitles1-Detail 2 3 3 4" xfId="5981" xr:uid="{00000000-0005-0000-0000-000060170000}"/>
    <cellStyle name="RowTitles1-Detail 2 3 3 4 2" xfId="12216" xr:uid="{51D89C7E-2FB0-4314-84A7-E5E574E564AD}"/>
    <cellStyle name="RowTitles1-Detail 2 3 3 5" xfId="12209" xr:uid="{DB414803-8B0A-43A7-A904-7DAD6AB78E81}"/>
    <cellStyle name="RowTitles1-Detail 2 3 4" xfId="5982" xr:uid="{00000000-0005-0000-0000-000061170000}"/>
    <cellStyle name="RowTitles1-Detail 2 3 4 2" xfId="5983" xr:uid="{00000000-0005-0000-0000-000062170000}"/>
    <cellStyle name="RowTitles1-Detail 2 3 4 2 2" xfId="5984" xr:uid="{00000000-0005-0000-0000-000063170000}"/>
    <cellStyle name="RowTitles1-Detail 2 3 4 2 2 2" xfId="12219" xr:uid="{ECAAE2F8-5015-43B6-A4D6-ABD5A3B7DA50}"/>
    <cellStyle name="RowTitles1-Detail 2 3 4 2 3" xfId="12218" xr:uid="{A800A228-FB71-4631-9734-EAA5D9D7A4C8}"/>
    <cellStyle name="RowTitles1-Detail 2 3 4 3" xfId="5985" xr:uid="{00000000-0005-0000-0000-000064170000}"/>
    <cellStyle name="RowTitles1-Detail 2 3 4 3 2" xfId="12220" xr:uid="{9BA3D3C2-BA8F-4F01-A6A2-A2F1C2C08BF9}"/>
    <cellStyle name="RowTitles1-Detail 2 3 4 4" xfId="12217" xr:uid="{A4020C27-5D87-4A7D-A827-2A5CACF9ACAA}"/>
    <cellStyle name="RowTitles1-Detail 2 3 5" xfId="5986" xr:uid="{00000000-0005-0000-0000-000065170000}"/>
    <cellStyle name="RowTitles1-Detail 2 3 5 2" xfId="5987" xr:uid="{00000000-0005-0000-0000-000066170000}"/>
    <cellStyle name="RowTitles1-Detail 2 3 5 2 2" xfId="12222" xr:uid="{8116A937-5759-4B80-BA8E-74EB25181A3B}"/>
    <cellStyle name="RowTitles1-Detail 2 3 5 3" xfId="12221" xr:uid="{3E3E3A1E-E25F-4003-8C6E-0038AA7AAEFC}"/>
    <cellStyle name="RowTitles1-Detail 2 3 6" xfId="5988" xr:uid="{00000000-0005-0000-0000-000067170000}"/>
    <cellStyle name="RowTitles1-Detail 2 3 6 2" xfId="12223" xr:uid="{AECD3861-3F3B-498B-84FB-F97EF4B9EDB3}"/>
    <cellStyle name="RowTitles1-Detail 2 3 7" xfId="12200" xr:uid="{57D6A7DB-4A1F-4FF9-B3D7-1A75D8669960}"/>
    <cellStyle name="RowTitles1-Detail 2 4" xfId="5989" xr:uid="{00000000-0005-0000-0000-000068170000}"/>
    <cellStyle name="RowTitles1-Detail 2 4 2" xfId="5990" xr:uid="{00000000-0005-0000-0000-000069170000}"/>
    <cellStyle name="RowTitles1-Detail 2 4 2 2" xfId="5991" xr:uid="{00000000-0005-0000-0000-00006A170000}"/>
    <cellStyle name="RowTitles1-Detail 2 4 2 2 2" xfId="5992" xr:uid="{00000000-0005-0000-0000-00006B170000}"/>
    <cellStyle name="RowTitles1-Detail 2 4 2 2 2 2" xfId="5993" xr:uid="{00000000-0005-0000-0000-00006C170000}"/>
    <cellStyle name="RowTitles1-Detail 2 4 2 2 2 2 2" xfId="12228" xr:uid="{AEB256E2-7A63-48DA-BEB8-09FE8F157748}"/>
    <cellStyle name="RowTitles1-Detail 2 4 2 2 2 3" xfId="12227" xr:uid="{8D8F6CA1-0062-461C-B1AC-DEF6810E371F}"/>
    <cellStyle name="RowTitles1-Detail 2 4 2 2 3" xfId="5994" xr:uid="{00000000-0005-0000-0000-00006D170000}"/>
    <cellStyle name="RowTitles1-Detail 2 4 2 2 3 2" xfId="12229" xr:uid="{8C566443-C4A9-4BBF-8594-B37B52B998D7}"/>
    <cellStyle name="RowTitles1-Detail 2 4 2 2 4" xfId="12226" xr:uid="{90ADD9EF-E8C4-4624-BDA2-C575517AC569}"/>
    <cellStyle name="RowTitles1-Detail 2 4 2 3" xfId="5995" xr:uid="{00000000-0005-0000-0000-00006E170000}"/>
    <cellStyle name="RowTitles1-Detail 2 4 2 3 2" xfId="5996" xr:uid="{00000000-0005-0000-0000-00006F170000}"/>
    <cellStyle name="RowTitles1-Detail 2 4 2 3 2 2" xfId="12231" xr:uid="{B7FE1D65-6C24-4870-AB32-05CF02E7E365}"/>
    <cellStyle name="RowTitles1-Detail 2 4 2 3 3" xfId="12230" xr:uid="{F29CB409-3F11-4EFF-9912-96954757742E}"/>
    <cellStyle name="RowTitles1-Detail 2 4 2 4" xfId="5997" xr:uid="{00000000-0005-0000-0000-000070170000}"/>
    <cellStyle name="RowTitles1-Detail 2 4 2 4 2" xfId="12232" xr:uid="{FA9DA03D-BE5D-4ACB-A0CF-F5321DD2DD49}"/>
    <cellStyle name="RowTitles1-Detail 2 4 2 5" xfId="12225" xr:uid="{BFD8181D-6E70-4AED-8B95-A51BC182FBE3}"/>
    <cellStyle name="RowTitles1-Detail 2 4 3" xfId="5998" xr:uid="{00000000-0005-0000-0000-000071170000}"/>
    <cellStyle name="RowTitles1-Detail 2 4 3 2" xfId="5999" xr:uid="{00000000-0005-0000-0000-000072170000}"/>
    <cellStyle name="RowTitles1-Detail 2 4 3 2 2" xfId="6000" xr:uid="{00000000-0005-0000-0000-000073170000}"/>
    <cellStyle name="RowTitles1-Detail 2 4 3 2 2 2" xfId="12235" xr:uid="{EF649382-8A11-40AC-80F1-86422DD0273A}"/>
    <cellStyle name="RowTitles1-Detail 2 4 3 2 3" xfId="12234" xr:uid="{3429863E-7753-4E3C-BD9A-7E81E49AFA48}"/>
    <cellStyle name="RowTitles1-Detail 2 4 3 3" xfId="6001" xr:uid="{00000000-0005-0000-0000-000074170000}"/>
    <cellStyle name="RowTitles1-Detail 2 4 3 3 2" xfId="12236" xr:uid="{BE7DA912-EF1C-48F4-BD22-11FC0D983EB4}"/>
    <cellStyle name="RowTitles1-Detail 2 4 3 4" xfId="12233" xr:uid="{45C660FD-4002-43E5-A6D1-B1F3C72C1E5A}"/>
    <cellStyle name="RowTitles1-Detail 2 4 4" xfId="6002" xr:uid="{00000000-0005-0000-0000-000075170000}"/>
    <cellStyle name="RowTitles1-Detail 2 4 4 2" xfId="6003" xr:uid="{00000000-0005-0000-0000-000076170000}"/>
    <cellStyle name="RowTitles1-Detail 2 4 4 2 2" xfId="12238" xr:uid="{A9026A3E-B077-4C1D-ADDD-22BEEC8B0E92}"/>
    <cellStyle name="RowTitles1-Detail 2 4 4 3" xfId="12237" xr:uid="{4AE35C5C-5300-4327-96F0-E52D2FD59E42}"/>
    <cellStyle name="RowTitles1-Detail 2 4 5" xfId="6004" xr:uid="{00000000-0005-0000-0000-000077170000}"/>
    <cellStyle name="RowTitles1-Detail 2 4 5 2" xfId="12239" xr:uid="{C2DBF8E7-8810-4120-9CAF-91DA7ABE88AF}"/>
    <cellStyle name="RowTitles1-Detail 2 4 6" xfId="12224" xr:uid="{2299B010-A03B-4A6C-B9B2-E7BBF0280934}"/>
    <cellStyle name="RowTitles1-Detail 2 5" xfId="6005" xr:uid="{00000000-0005-0000-0000-000078170000}"/>
    <cellStyle name="RowTitles1-Detail 2 5 2" xfId="6006" xr:uid="{00000000-0005-0000-0000-000079170000}"/>
    <cellStyle name="RowTitles1-Detail 2 5 2 2" xfId="6007" xr:uid="{00000000-0005-0000-0000-00007A170000}"/>
    <cellStyle name="RowTitles1-Detail 2 5 2 2 2" xfId="12242" xr:uid="{833362C0-93F5-4C57-8037-3D1EDABFDAB2}"/>
    <cellStyle name="RowTitles1-Detail 2 5 2 3" xfId="12241" xr:uid="{7607D659-BDF1-480C-91D8-2A739A6385CC}"/>
    <cellStyle name="RowTitles1-Detail 2 5 3" xfId="6008" xr:uid="{00000000-0005-0000-0000-00007B170000}"/>
    <cellStyle name="RowTitles1-Detail 2 5 3 2" xfId="12243" xr:uid="{FE11EAE7-12BB-44B2-AAC5-5590FFB5A1BB}"/>
    <cellStyle name="RowTitles1-Detail 2 5 4" xfId="12240" xr:uid="{CAC636F7-98F4-4444-AAC7-8AD177B6BF56}"/>
    <cellStyle name="RowTitles1-Detail 2 6" xfId="6009" xr:uid="{00000000-0005-0000-0000-00007C170000}"/>
    <cellStyle name="RowTitles1-Detail 2 6 2" xfId="6010" xr:uid="{00000000-0005-0000-0000-00007D170000}"/>
    <cellStyle name="RowTitles1-Detail 2 6 2 2" xfId="12245" xr:uid="{18972BA4-39D3-4B52-B065-A6983CBB5619}"/>
    <cellStyle name="RowTitles1-Detail 2 6 3" xfId="12244" xr:uid="{D615574D-8ADA-4F1A-85E2-C6D207FFD5EB}"/>
    <cellStyle name="RowTitles1-Detail 2 7" xfId="6011" xr:uid="{00000000-0005-0000-0000-00007E170000}"/>
    <cellStyle name="RowTitles1-Detail 2 7 2" xfId="12246" xr:uid="{B0E16A1F-0F95-41F0-B554-47864F9361DC}"/>
    <cellStyle name="RowTitles1-Detail 2 8" xfId="12175" xr:uid="{3352D62A-7313-4CC7-B60A-B7927E0C3898}"/>
    <cellStyle name="RowTitles1-Detail 3" xfId="6012" xr:uid="{00000000-0005-0000-0000-00007F170000}"/>
    <cellStyle name="RowTitles1-Detail 3 2" xfId="6013" xr:uid="{00000000-0005-0000-0000-000080170000}"/>
    <cellStyle name="RowTitles1-Detail 3 2 2" xfId="6014" xr:uid="{00000000-0005-0000-0000-000081170000}"/>
    <cellStyle name="RowTitles1-Detail 3 2 2 2" xfId="12249" xr:uid="{43C08ECB-55E2-4AB8-9700-562883FE83EC}"/>
    <cellStyle name="RowTitles1-Detail 3 2 3" xfId="12248" xr:uid="{728CAB56-B8B2-4331-82EE-451B889A911D}"/>
    <cellStyle name="RowTitles1-Detail 3 3" xfId="6015" xr:uid="{00000000-0005-0000-0000-000082170000}"/>
    <cellStyle name="RowTitles1-Detail 3 3 2" xfId="12250" xr:uid="{D51A157D-DB68-44B2-8537-350673C39F30}"/>
    <cellStyle name="RowTitles1-Detail 3 4" xfId="12247" xr:uid="{5935112F-A583-45BC-8C7A-490C3EBF4463}"/>
    <cellStyle name="RowTitles1-Detail 4" xfId="6016" xr:uid="{00000000-0005-0000-0000-000083170000}"/>
    <cellStyle name="RowTitles1-Detail 4 2" xfId="6017" xr:uid="{00000000-0005-0000-0000-000084170000}"/>
    <cellStyle name="RowTitles1-Detail 4 2 2" xfId="12252" xr:uid="{6E6819B4-10F7-4470-8BAD-054EDA2714DD}"/>
    <cellStyle name="RowTitles1-Detail 4 3" xfId="12251" xr:uid="{AB892239-AEE7-417E-8804-354888185278}"/>
    <cellStyle name="RowTitles1-Detail 5" xfId="6018" xr:uid="{00000000-0005-0000-0000-000085170000}"/>
    <cellStyle name="RowTitles1-Detail 5 2" xfId="12253" xr:uid="{C41CCDB0-2DD4-4658-A4C1-4513023DCFBA}"/>
    <cellStyle name="RowTitles1-Detail 6" xfId="6551" xr:uid="{0352B48F-1878-490F-840C-C04AC84FD6B9}"/>
    <cellStyle name="RowTitles-Col2" xfId="5763" xr:uid="{00000000-0005-0000-0000-000086160000}"/>
    <cellStyle name="RowTitles-Col2 2" xfId="5764" xr:uid="{00000000-0005-0000-0000-000087160000}"/>
    <cellStyle name="RowTitles-Col2 2 2" xfId="5765" xr:uid="{00000000-0005-0000-0000-000088160000}"/>
    <cellStyle name="RowTitles-Col2 2 2 2" xfId="5766" xr:uid="{00000000-0005-0000-0000-000089160000}"/>
    <cellStyle name="RowTitles-Col2 2 2 2 2" xfId="5767" xr:uid="{00000000-0005-0000-0000-00008A160000}"/>
    <cellStyle name="RowTitles-Col2 2 2 2 2 2" xfId="5768" xr:uid="{00000000-0005-0000-0000-00008B160000}"/>
    <cellStyle name="RowTitles-Col2 2 2 2 2 2 2" xfId="5769" xr:uid="{00000000-0005-0000-0000-00008C160000}"/>
    <cellStyle name="RowTitles-Col2 2 2 2 2 2 2 2" xfId="12257" xr:uid="{4CD6802E-BF09-4ABE-A03C-2047CA097E1B}"/>
    <cellStyle name="RowTitles-Col2 2 2 2 2 2 3" xfId="12256" xr:uid="{0CC14508-F14B-4AB4-8A07-9D73E6C3EBF9}"/>
    <cellStyle name="RowTitles-Col2 2 2 2 2 3" xfId="5770" xr:uid="{00000000-0005-0000-0000-00008D160000}"/>
    <cellStyle name="RowTitles-Col2 2 2 2 2 3 2" xfId="12258" xr:uid="{29F7C013-A3D1-40F8-B851-7FE759AD7A4A}"/>
    <cellStyle name="RowTitles-Col2 2 2 2 2 4" xfId="12255" xr:uid="{0D98E4B4-7267-4A34-BF06-9F5401178CD5}"/>
    <cellStyle name="RowTitles-Col2 2 2 2 3" xfId="5771" xr:uid="{00000000-0005-0000-0000-00008E160000}"/>
    <cellStyle name="RowTitles-Col2 2 2 2 3 2" xfId="5772" xr:uid="{00000000-0005-0000-0000-00008F160000}"/>
    <cellStyle name="RowTitles-Col2 2 2 2 3 2 2" xfId="12260" xr:uid="{9087E0ED-E6F6-49E2-A941-9CD5099BB325}"/>
    <cellStyle name="RowTitles-Col2 2 2 2 3 3" xfId="12259" xr:uid="{7A8A2BF1-A016-41FB-96F0-8E603A968B60}"/>
    <cellStyle name="RowTitles-Col2 2 2 2 4" xfId="5773" xr:uid="{00000000-0005-0000-0000-000090160000}"/>
    <cellStyle name="RowTitles-Col2 2 2 2 4 2" xfId="12261" xr:uid="{C8BC1EFF-1F55-4296-AA42-5EFC9F977BCD}"/>
    <cellStyle name="RowTitles-Col2 2 2 2 5" xfId="12254" xr:uid="{B763F452-E545-4C8F-BE23-E6264FE443C2}"/>
    <cellStyle name="RowTitles-Col2 2 2 3" xfId="5774" xr:uid="{00000000-0005-0000-0000-000091160000}"/>
    <cellStyle name="RowTitles-Col2 2 2 3 2" xfId="5775" xr:uid="{00000000-0005-0000-0000-000092160000}"/>
    <cellStyle name="RowTitles-Col2 2 2 3 2 2" xfId="5776" xr:uid="{00000000-0005-0000-0000-000093160000}"/>
    <cellStyle name="RowTitles-Col2 2 2 3 2 2 2" xfId="5777" xr:uid="{00000000-0005-0000-0000-000094160000}"/>
    <cellStyle name="RowTitles-Col2 2 2 3 2 2 2 2" xfId="12265" xr:uid="{29BEE13C-DB38-4B2B-A4C8-6BD91FB3C1BA}"/>
    <cellStyle name="RowTitles-Col2 2 2 3 2 2 3" xfId="12264" xr:uid="{29BC0D3A-57BE-4563-A7AE-070946B393AB}"/>
    <cellStyle name="RowTitles-Col2 2 2 3 2 3" xfId="5778" xr:uid="{00000000-0005-0000-0000-000095160000}"/>
    <cellStyle name="RowTitles-Col2 2 2 3 2 3 2" xfId="12266" xr:uid="{8C2F2EF5-F5DD-401B-B1BE-7C45A7CF4A64}"/>
    <cellStyle name="RowTitles-Col2 2 2 3 2 4" xfId="12263" xr:uid="{6FE0C2EA-E5C8-4E12-A33F-161D9FFC4C97}"/>
    <cellStyle name="RowTitles-Col2 2 2 3 3" xfId="5779" xr:uid="{00000000-0005-0000-0000-000096160000}"/>
    <cellStyle name="RowTitles-Col2 2 2 3 3 2" xfId="5780" xr:uid="{00000000-0005-0000-0000-000097160000}"/>
    <cellStyle name="RowTitles-Col2 2 2 3 3 2 2" xfId="12268" xr:uid="{C283233B-53FF-4058-98D8-CCF632BBD86F}"/>
    <cellStyle name="RowTitles-Col2 2 2 3 3 3" xfId="12267" xr:uid="{31BAF8F0-5B33-4592-B8C4-DE9E6F9E17E1}"/>
    <cellStyle name="RowTitles-Col2 2 2 3 4" xfId="5781" xr:uid="{00000000-0005-0000-0000-000098160000}"/>
    <cellStyle name="RowTitles-Col2 2 2 3 4 2" xfId="12269" xr:uid="{0C1FF890-32DC-4548-96E6-7B89ADA54E54}"/>
    <cellStyle name="RowTitles-Col2 2 2 3 5" xfId="12262" xr:uid="{2E996F47-5C11-48C5-917D-7AEE2C3DDA8B}"/>
    <cellStyle name="RowTitles-Col2 2 2 4" xfId="5782" xr:uid="{00000000-0005-0000-0000-000099160000}"/>
    <cellStyle name="RowTitles-Col2 2 2 4 2" xfId="5783" xr:uid="{00000000-0005-0000-0000-00009A160000}"/>
    <cellStyle name="RowTitles-Col2 2 2 4 2 2" xfId="5784" xr:uid="{00000000-0005-0000-0000-00009B160000}"/>
    <cellStyle name="RowTitles-Col2 2 2 4 2 2 2" xfId="12272" xr:uid="{A7E931D1-46DB-47A5-8796-1134289710B7}"/>
    <cellStyle name="RowTitles-Col2 2 2 4 2 3" xfId="12271" xr:uid="{1940E0B3-61C0-4590-824E-EE4AA2FF9F44}"/>
    <cellStyle name="RowTitles-Col2 2 2 4 3" xfId="5785" xr:uid="{00000000-0005-0000-0000-00009C160000}"/>
    <cellStyle name="RowTitles-Col2 2 2 4 3 2" xfId="12273" xr:uid="{AE385D35-3A11-4A01-B05E-40E9C874466E}"/>
    <cellStyle name="RowTitles-Col2 2 2 4 4" xfId="12270" xr:uid="{27BE0EEA-0B4E-4493-9FE9-7AC67E25741D}"/>
    <cellStyle name="RowTitles-Col2 2 2 5" xfId="5786" xr:uid="{00000000-0005-0000-0000-00009D160000}"/>
    <cellStyle name="RowTitles-Col2 2 2 5 2" xfId="5787" xr:uid="{00000000-0005-0000-0000-00009E160000}"/>
    <cellStyle name="RowTitles-Col2 2 2 5 2 2" xfId="12275" xr:uid="{81489FCA-0F9A-4671-881E-FFB19F1D8E6D}"/>
    <cellStyle name="RowTitles-Col2 2 2 5 3" xfId="12274" xr:uid="{47A3AB71-FF36-405D-873E-11FC3B1EAC56}"/>
    <cellStyle name="RowTitles-Col2 2 2 6" xfId="5788" xr:uid="{00000000-0005-0000-0000-00009F160000}"/>
    <cellStyle name="RowTitles-Col2 2 2 6 2" xfId="12276" xr:uid="{AAD9578C-DFD1-47BF-AA1C-AC5D3C364A81}"/>
    <cellStyle name="RowTitles-Col2 2 2 7" xfId="6554" xr:uid="{50E409B9-BEC1-4CBC-BA8D-5DB505F24C3B}"/>
    <cellStyle name="RowTitles-Col2 2 3" xfId="5789" xr:uid="{00000000-0005-0000-0000-0000A0160000}"/>
    <cellStyle name="RowTitles-Col2 2 3 2" xfId="5790" xr:uid="{00000000-0005-0000-0000-0000A1160000}"/>
    <cellStyle name="RowTitles-Col2 2 3 2 2" xfId="5791" xr:uid="{00000000-0005-0000-0000-0000A2160000}"/>
    <cellStyle name="RowTitles-Col2 2 3 2 2 2" xfId="5792" xr:uid="{00000000-0005-0000-0000-0000A3160000}"/>
    <cellStyle name="RowTitles-Col2 2 3 2 2 2 2" xfId="5793" xr:uid="{00000000-0005-0000-0000-0000A4160000}"/>
    <cellStyle name="RowTitles-Col2 2 3 2 2 2 2 2" xfId="12281" xr:uid="{8A8D1EFC-CC4C-4225-A872-42608433E9ED}"/>
    <cellStyle name="RowTitles-Col2 2 3 2 2 2 3" xfId="12280" xr:uid="{E6F1FE22-934F-4AEF-AEBA-427BBAC5AC31}"/>
    <cellStyle name="RowTitles-Col2 2 3 2 2 3" xfId="5794" xr:uid="{00000000-0005-0000-0000-0000A5160000}"/>
    <cellStyle name="RowTitles-Col2 2 3 2 2 3 2" xfId="12282" xr:uid="{D67415C8-4A9F-4956-B776-B938BBF3123D}"/>
    <cellStyle name="RowTitles-Col2 2 3 2 2 4" xfId="12279" xr:uid="{A8F25CC9-5D39-43F9-87AB-776792284683}"/>
    <cellStyle name="RowTitles-Col2 2 3 2 3" xfId="5795" xr:uid="{00000000-0005-0000-0000-0000A6160000}"/>
    <cellStyle name="RowTitles-Col2 2 3 2 3 2" xfId="5796" xr:uid="{00000000-0005-0000-0000-0000A7160000}"/>
    <cellStyle name="RowTitles-Col2 2 3 2 3 2 2" xfId="12284" xr:uid="{05A09C03-FF47-4284-AEC9-B5D9F860871A}"/>
    <cellStyle name="RowTitles-Col2 2 3 2 3 3" xfId="12283" xr:uid="{6C9EF3FE-B3E0-42F3-B8AB-1140E2ABCD6C}"/>
    <cellStyle name="RowTitles-Col2 2 3 2 4" xfId="5797" xr:uid="{00000000-0005-0000-0000-0000A8160000}"/>
    <cellStyle name="RowTitles-Col2 2 3 2 4 2" xfId="12285" xr:uid="{A413BC8B-4185-4CF3-99B1-704AF46B1F7C}"/>
    <cellStyle name="RowTitles-Col2 2 3 2 5" xfId="12278" xr:uid="{B43851B7-D71A-45CA-AEAF-2AD9D63D4727}"/>
    <cellStyle name="RowTitles-Col2 2 3 3" xfId="5798" xr:uid="{00000000-0005-0000-0000-0000A9160000}"/>
    <cellStyle name="RowTitles-Col2 2 3 3 2" xfId="5799" xr:uid="{00000000-0005-0000-0000-0000AA160000}"/>
    <cellStyle name="RowTitles-Col2 2 3 3 2 2" xfId="5800" xr:uid="{00000000-0005-0000-0000-0000AB160000}"/>
    <cellStyle name="RowTitles-Col2 2 3 3 2 2 2" xfId="5801" xr:uid="{00000000-0005-0000-0000-0000AC160000}"/>
    <cellStyle name="RowTitles-Col2 2 3 3 2 2 2 2" xfId="12289" xr:uid="{F53FC17C-06C6-432D-A72C-AC83B890CBDE}"/>
    <cellStyle name="RowTitles-Col2 2 3 3 2 2 3" xfId="12288" xr:uid="{AC0A3721-3335-4C3B-BE14-89853B135E10}"/>
    <cellStyle name="RowTitles-Col2 2 3 3 2 3" xfId="5802" xr:uid="{00000000-0005-0000-0000-0000AD160000}"/>
    <cellStyle name="RowTitles-Col2 2 3 3 2 3 2" xfId="12290" xr:uid="{1E1A184B-6771-4F55-AA6B-944F5DC63B51}"/>
    <cellStyle name="RowTitles-Col2 2 3 3 2 4" xfId="12287" xr:uid="{9E3F85BB-F602-438D-95B2-D643743747F9}"/>
    <cellStyle name="RowTitles-Col2 2 3 3 3" xfId="5803" xr:uid="{00000000-0005-0000-0000-0000AE160000}"/>
    <cellStyle name="RowTitles-Col2 2 3 3 3 2" xfId="5804" xr:uid="{00000000-0005-0000-0000-0000AF160000}"/>
    <cellStyle name="RowTitles-Col2 2 3 3 3 2 2" xfId="12292" xr:uid="{BA9B1272-9D61-44D3-AD87-A7E045580558}"/>
    <cellStyle name="RowTitles-Col2 2 3 3 3 3" xfId="12291" xr:uid="{3ED65FC3-5D3B-40A2-8B7B-75E345B093F8}"/>
    <cellStyle name="RowTitles-Col2 2 3 3 4" xfId="5805" xr:uid="{00000000-0005-0000-0000-0000B0160000}"/>
    <cellStyle name="RowTitles-Col2 2 3 3 4 2" xfId="12293" xr:uid="{741526AF-AF04-42A1-9CA8-3E0BDD0B4C42}"/>
    <cellStyle name="RowTitles-Col2 2 3 3 5" xfId="12286" xr:uid="{1B3AC4D8-010F-4066-A7D5-0D1B05CCB5CB}"/>
    <cellStyle name="RowTitles-Col2 2 3 4" xfId="5806" xr:uid="{00000000-0005-0000-0000-0000B1160000}"/>
    <cellStyle name="RowTitles-Col2 2 3 4 2" xfId="5807" xr:uid="{00000000-0005-0000-0000-0000B2160000}"/>
    <cellStyle name="RowTitles-Col2 2 3 4 2 2" xfId="5808" xr:uid="{00000000-0005-0000-0000-0000B3160000}"/>
    <cellStyle name="RowTitles-Col2 2 3 4 2 2 2" xfId="12296" xr:uid="{B3FD7039-9F81-459F-A529-853EEEAD8EDD}"/>
    <cellStyle name="RowTitles-Col2 2 3 4 2 3" xfId="12295" xr:uid="{C51A5CB9-325A-4D04-86B8-6CD062BCB77A}"/>
    <cellStyle name="RowTitles-Col2 2 3 4 3" xfId="5809" xr:uid="{00000000-0005-0000-0000-0000B4160000}"/>
    <cellStyle name="RowTitles-Col2 2 3 4 3 2" xfId="12297" xr:uid="{462CC4DC-C798-463F-B5BF-9878C742F8F2}"/>
    <cellStyle name="RowTitles-Col2 2 3 4 4" xfId="12294" xr:uid="{7D517572-42E8-4D89-A5FD-97859602AE28}"/>
    <cellStyle name="RowTitles-Col2 2 3 5" xfId="5810" xr:uid="{00000000-0005-0000-0000-0000B5160000}"/>
    <cellStyle name="RowTitles-Col2 2 3 5 2" xfId="5811" xr:uid="{00000000-0005-0000-0000-0000B6160000}"/>
    <cellStyle name="RowTitles-Col2 2 3 5 2 2" xfId="12299" xr:uid="{E50D7C8E-846A-4E41-B64A-3AAA7D91D2C3}"/>
    <cellStyle name="RowTitles-Col2 2 3 5 3" xfId="12298" xr:uid="{C9498260-4474-40BF-AD18-89079D651DAD}"/>
    <cellStyle name="RowTitles-Col2 2 3 6" xfId="5812" xr:uid="{00000000-0005-0000-0000-0000B7160000}"/>
    <cellStyle name="RowTitles-Col2 2 3 6 2" xfId="12300" xr:uid="{04DB6B0A-0227-479B-A885-6DE765ED0F1E}"/>
    <cellStyle name="RowTitles-Col2 2 3 7" xfId="12277" xr:uid="{342F4E94-C852-427A-BC71-3CECEF28F917}"/>
    <cellStyle name="RowTitles-Col2 2 4" xfId="5813" xr:uid="{00000000-0005-0000-0000-0000B8160000}"/>
    <cellStyle name="RowTitles-Col2 2 4 2" xfId="5814" xr:uid="{00000000-0005-0000-0000-0000B9160000}"/>
    <cellStyle name="RowTitles-Col2 2 4 2 2" xfId="5815" xr:uid="{00000000-0005-0000-0000-0000BA160000}"/>
    <cellStyle name="RowTitles-Col2 2 4 2 2 2" xfId="5816" xr:uid="{00000000-0005-0000-0000-0000BB160000}"/>
    <cellStyle name="RowTitles-Col2 2 4 2 2 2 2" xfId="5817" xr:uid="{00000000-0005-0000-0000-0000BC160000}"/>
    <cellStyle name="RowTitles-Col2 2 4 2 2 2 2 2" xfId="12305" xr:uid="{E6D829E1-F22E-4BF1-92FE-A0955B264D22}"/>
    <cellStyle name="RowTitles-Col2 2 4 2 2 2 3" xfId="12304" xr:uid="{5C292AA6-9C9B-4D53-A10C-3F270F5CC413}"/>
    <cellStyle name="RowTitles-Col2 2 4 2 2 3" xfId="5818" xr:uid="{00000000-0005-0000-0000-0000BD160000}"/>
    <cellStyle name="RowTitles-Col2 2 4 2 2 3 2" xfId="12306" xr:uid="{F867E161-DE4B-466F-9FBF-DA6217D9BEF9}"/>
    <cellStyle name="RowTitles-Col2 2 4 2 2 4" xfId="12303" xr:uid="{285518E3-763D-41CC-B512-F55ECFA361ED}"/>
    <cellStyle name="RowTitles-Col2 2 4 2 3" xfId="5819" xr:uid="{00000000-0005-0000-0000-0000BE160000}"/>
    <cellStyle name="RowTitles-Col2 2 4 2 3 2" xfId="5820" xr:uid="{00000000-0005-0000-0000-0000BF160000}"/>
    <cellStyle name="RowTitles-Col2 2 4 2 3 2 2" xfId="12308" xr:uid="{8DA8D619-5814-498D-AA04-F41542E468EE}"/>
    <cellStyle name="RowTitles-Col2 2 4 2 3 3" xfId="12307" xr:uid="{54527D89-FFDA-4C84-961C-F0CDF8982DAB}"/>
    <cellStyle name="RowTitles-Col2 2 4 2 4" xfId="5821" xr:uid="{00000000-0005-0000-0000-0000C0160000}"/>
    <cellStyle name="RowTitles-Col2 2 4 2 4 2" xfId="12309" xr:uid="{A6D8D65A-501F-4651-B6F9-7025E7637E84}"/>
    <cellStyle name="RowTitles-Col2 2 4 2 5" xfId="12302" xr:uid="{C0BF7DC7-F6CC-406E-AA58-F3F8371D8F71}"/>
    <cellStyle name="RowTitles-Col2 2 4 3" xfId="5822" xr:uid="{00000000-0005-0000-0000-0000C1160000}"/>
    <cellStyle name="RowTitles-Col2 2 4 3 2" xfId="5823" xr:uid="{00000000-0005-0000-0000-0000C2160000}"/>
    <cellStyle name="RowTitles-Col2 2 4 3 2 2" xfId="5824" xr:uid="{00000000-0005-0000-0000-0000C3160000}"/>
    <cellStyle name="RowTitles-Col2 2 4 3 2 2 2" xfId="12312" xr:uid="{EAE20EAD-7EE3-495C-98FF-38417B99DFF0}"/>
    <cellStyle name="RowTitles-Col2 2 4 3 2 3" xfId="12311" xr:uid="{6CD49838-2492-4959-B29F-7411D409D7A0}"/>
    <cellStyle name="RowTitles-Col2 2 4 3 3" xfId="5825" xr:uid="{00000000-0005-0000-0000-0000C4160000}"/>
    <cellStyle name="RowTitles-Col2 2 4 3 3 2" xfId="12313" xr:uid="{A9E590EA-CC5B-4630-AC09-4892A39006FE}"/>
    <cellStyle name="RowTitles-Col2 2 4 3 4" xfId="12310" xr:uid="{B6BB2B37-8300-4697-9E1A-7E03B1F13F3A}"/>
    <cellStyle name="RowTitles-Col2 2 4 4" xfId="5826" xr:uid="{00000000-0005-0000-0000-0000C5160000}"/>
    <cellStyle name="RowTitles-Col2 2 4 4 2" xfId="5827" xr:uid="{00000000-0005-0000-0000-0000C6160000}"/>
    <cellStyle name="RowTitles-Col2 2 4 4 2 2" xfId="12315" xr:uid="{745B2B0B-0A6F-4C9A-9E18-B9F6122B6644}"/>
    <cellStyle name="RowTitles-Col2 2 4 4 3" xfId="12314" xr:uid="{1C7E3412-697E-4F83-B4CF-487B96CB9CA2}"/>
    <cellStyle name="RowTitles-Col2 2 4 5" xfId="5828" xr:uid="{00000000-0005-0000-0000-0000C7160000}"/>
    <cellStyle name="RowTitles-Col2 2 4 5 2" xfId="12316" xr:uid="{468AA519-2E47-455F-B5CD-23A888A5D4CC}"/>
    <cellStyle name="RowTitles-Col2 2 4 6" xfId="12301" xr:uid="{75F5C59F-F20E-4306-9462-BE20DF4D827C}"/>
    <cellStyle name="RowTitles-Col2 2 5" xfId="5829" xr:uid="{00000000-0005-0000-0000-0000C8160000}"/>
    <cellStyle name="RowTitles-Col2 2 5 2" xfId="5830" xr:uid="{00000000-0005-0000-0000-0000C9160000}"/>
    <cellStyle name="RowTitles-Col2 2 5 2 2" xfId="5831" xr:uid="{00000000-0005-0000-0000-0000CA160000}"/>
    <cellStyle name="RowTitles-Col2 2 5 2 2 2" xfId="5832" xr:uid="{00000000-0005-0000-0000-0000CB160000}"/>
    <cellStyle name="RowTitles-Col2 2 5 2 2 2 2" xfId="12320" xr:uid="{78984038-1BB4-4B47-8246-51D04890CD59}"/>
    <cellStyle name="RowTitles-Col2 2 5 2 2 3" xfId="12319" xr:uid="{872389DE-95EF-469B-A2D1-813C4C6B589A}"/>
    <cellStyle name="RowTitles-Col2 2 5 2 3" xfId="5833" xr:uid="{00000000-0005-0000-0000-0000CC160000}"/>
    <cellStyle name="RowTitles-Col2 2 5 2 3 2" xfId="12321" xr:uid="{A40088B4-C2A7-4258-B24A-3CEFBA2F5353}"/>
    <cellStyle name="RowTitles-Col2 2 5 2 4" xfId="12318" xr:uid="{AA0A36CE-4043-4016-AEAC-48DB8694A6A6}"/>
    <cellStyle name="RowTitles-Col2 2 5 3" xfId="5834" xr:uid="{00000000-0005-0000-0000-0000CD160000}"/>
    <cellStyle name="RowTitles-Col2 2 5 3 2" xfId="5835" xr:uid="{00000000-0005-0000-0000-0000CE160000}"/>
    <cellStyle name="RowTitles-Col2 2 5 3 2 2" xfId="12323" xr:uid="{67E5BBAC-52F1-48E4-94DA-C689A2FB580B}"/>
    <cellStyle name="RowTitles-Col2 2 5 3 3" xfId="12322" xr:uid="{58F77481-A0D1-49B7-BD20-6658D0C37B59}"/>
    <cellStyle name="RowTitles-Col2 2 5 4" xfId="5836" xr:uid="{00000000-0005-0000-0000-0000CF160000}"/>
    <cellStyle name="RowTitles-Col2 2 5 4 2" xfId="12324" xr:uid="{FD83904B-8F02-40CB-B8D2-93A0703E593B}"/>
    <cellStyle name="RowTitles-Col2 2 5 5" xfId="12317" xr:uid="{1FC47D56-022A-4203-9A3E-E59F728701D0}"/>
    <cellStyle name="RowTitles-Col2 2 6" xfId="5837" xr:uid="{00000000-0005-0000-0000-0000D0160000}"/>
    <cellStyle name="RowTitles-Col2 2 6 2" xfId="5838" xr:uid="{00000000-0005-0000-0000-0000D1160000}"/>
    <cellStyle name="RowTitles-Col2 2 6 2 2" xfId="5839" xr:uid="{00000000-0005-0000-0000-0000D2160000}"/>
    <cellStyle name="RowTitles-Col2 2 6 2 2 2" xfId="12327" xr:uid="{41CE88ED-F4CD-4CFC-BE9A-10ABD3FBFB2F}"/>
    <cellStyle name="RowTitles-Col2 2 6 2 3" xfId="12326" xr:uid="{8A4D92F7-21E5-41F2-AD35-4EA84076498F}"/>
    <cellStyle name="RowTitles-Col2 2 6 3" xfId="5840" xr:uid="{00000000-0005-0000-0000-0000D3160000}"/>
    <cellStyle name="RowTitles-Col2 2 6 3 2" xfId="12328" xr:uid="{B10D5918-8D5F-4257-A2A0-D10FEBADB0DE}"/>
    <cellStyle name="RowTitles-Col2 2 6 4" xfId="12325" xr:uid="{70F95E88-7171-4DE2-9D70-AC553704DAE5}"/>
    <cellStyle name="RowTitles-Col2 2 7" xfId="5841" xr:uid="{00000000-0005-0000-0000-0000D4160000}"/>
    <cellStyle name="RowTitles-Col2 2 7 2" xfId="5842" xr:uid="{00000000-0005-0000-0000-0000D5160000}"/>
    <cellStyle name="RowTitles-Col2 2 7 2 2" xfId="12330" xr:uid="{74B14E8F-900F-4495-9606-895B91235B3C}"/>
    <cellStyle name="RowTitles-Col2 2 7 3" xfId="12329" xr:uid="{A9BD2E4E-FE1B-4EBA-8B7C-7CA7A8A66FC0}"/>
    <cellStyle name="RowTitles-Col2 2 8" xfId="5843" xr:uid="{00000000-0005-0000-0000-0000D6160000}"/>
    <cellStyle name="RowTitles-Col2 2 8 2" xfId="12331" xr:uid="{B9AE1499-6FEC-4667-84BA-1E83987C8837}"/>
    <cellStyle name="RowTitles-Col2 2 9" xfId="6553" xr:uid="{79B5F360-1D1C-4CAA-9FB4-EDB4794049C3}"/>
    <cellStyle name="RowTitles-Col2 3" xfId="5844" xr:uid="{00000000-0005-0000-0000-0000D7160000}"/>
    <cellStyle name="RowTitles-Col2 3 2" xfId="5845" xr:uid="{00000000-0005-0000-0000-0000D8160000}"/>
    <cellStyle name="RowTitles-Col2 3 2 2" xfId="5846" xr:uid="{00000000-0005-0000-0000-0000D9160000}"/>
    <cellStyle name="RowTitles-Col2 3 2 2 2" xfId="5847" xr:uid="{00000000-0005-0000-0000-0000DA160000}"/>
    <cellStyle name="RowTitles-Col2 3 2 2 2 2" xfId="12335" xr:uid="{369D67A6-C9E3-435A-9C58-3134976C1C2C}"/>
    <cellStyle name="RowTitles-Col2 3 2 2 3" xfId="12334" xr:uid="{8B437202-FD71-472E-BE1A-67E5C33956F5}"/>
    <cellStyle name="RowTitles-Col2 3 2 3" xfId="5848" xr:uid="{00000000-0005-0000-0000-0000DB160000}"/>
    <cellStyle name="RowTitles-Col2 3 2 3 2" xfId="12336" xr:uid="{DFE6BF66-C521-4390-805C-DE9DB073A1FC}"/>
    <cellStyle name="RowTitles-Col2 3 2 4" xfId="12333" xr:uid="{6037E92A-3C3E-4732-B856-307B65C8E451}"/>
    <cellStyle name="RowTitles-Col2 3 3" xfId="5849" xr:uid="{00000000-0005-0000-0000-0000DC160000}"/>
    <cellStyle name="RowTitles-Col2 3 3 2" xfId="5850" xr:uid="{00000000-0005-0000-0000-0000DD160000}"/>
    <cellStyle name="RowTitles-Col2 3 3 2 2" xfId="12338" xr:uid="{744FF09F-377F-4BCA-A71E-112E38226DE6}"/>
    <cellStyle name="RowTitles-Col2 3 3 3" xfId="12337" xr:uid="{5FFA6C0B-959B-4531-A86A-A6F82E90B6F3}"/>
    <cellStyle name="RowTitles-Col2 3 4" xfId="5851" xr:uid="{00000000-0005-0000-0000-0000DE160000}"/>
    <cellStyle name="RowTitles-Col2 3 4 2" xfId="12339" xr:uid="{82FAE23F-BAB0-4897-A3B3-B2CFD2C74F87}"/>
    <cellStyle name="RowTitles-Col2 3 5" xfId="12332" xr:uid="{045AF0E1-DD4A-45CC-B22E-DFA194D1D469}"/>
    <cellStyle name="RowTitles-Col2 4" xfId="5852" xr:uid="{00000000-0005-0000-0000-0000DF160000}"/>
    <cellStyle name="RowTitles-Col2 4 2" xfId="5853" xr:uid="{00000000-0005-0000-0000-0000E0160000}"/>
    <cellStyle name="RowTitles-Col2 4 2 2" xfId="5854" xr:uid="{00000000-0005-0000-0000-0000E1160000}"/>
    <cellStyle name="RowTitles-Col2 4 2 2 2" xfId="12342" xr:uid="{D5A3463A-35C9-4B09-AB01-120C0292EAAB}"/>
    <cellStyle name="RowTitles-Col2 4 2 3" xfId="12341" xr:uid="{DCD812EC-D3E4-4FA1-8C9B-9579D09D0BE2}"/>
    <cellStyle name="RowTitles-Col2 4 3" xfId="5855" xr:uid="{00000000-0005-0000-0000-0000E2160000}"/>
    <cellStyle name="RowTitles-Col2 4 3 2" xfId="12343" xr:uid="{C31FD32E-A5E8-4E8C-BB48-792387DDD2D6}"/>
    <cellStyle name="RowTitles-Col2 4 4" xfId="12340" xr:uid="{AF8609A8-3730-4BD9-BCE8-6A68E98A886A}"/>
    <cellStyle name="RowTitles-Col2 5" xfId="5856" xr:uid="{00000000-0005-0000-0000-0000E3160000}"/>
    <cellStyle name="RowTitles-Col2 5 2" xfId="5857" xr:uid="{00000000-0005-0000-0000-0000E4160000}"/>
    <cellStyle name="RowTitles-Col2 5 2 2" xfId="12345" xr:uid="{BB57300C-EB5E-40C5-83F0-9F3A1E66CF4E}"/>
    <cellStyle name="RowTitles-Col2 5 3" xfId="12344" xr:uid="{A4100CB4-4CA3-45DF-AC81-29FDB1F71671}"/>
    <cellStyle name="RowTitles-Col2 6" xfId="5858" xr:uid="{00000000-0005-0000-0000-0000E5160000}"/>
    <cellStyle name="RowTitles-Col2 6 2" xfId="12346" xr:uid="{BBB97947-B59B-4380-89F2-A7448082BF8C}"/>
    <cellStyle name="RowTitles-Col2 7" xfId="6552" xr:uid="{1A6390C9-A56B-45D0-B2B2-36FBDD45F553}"/>
    <cellStyle name="RowTitles-Detail" xfId="5859" xr:uid="{00000000-0005-0000-0000-0000E6160000}"/>
    <cellStyle name="RowTitles-Detail 2" xfId="5860" xr:uid="{00000000-0005-0000-0000-0000E7160000}"/>
    <cellStyle name="RowTitles-Detail 2 2" xfId="5861" xr:uid="{00000000-0005-0000-0000-0000E8160000}"/>
    <cellStyle name="RowTitles-Detail 2 2 2" xfId="5862" xr:uid="{00000000-0005-0000-0000-0000E9160000}"/>
    <cellStyle name="RowTitles-Detail 2 2 2 2" xfId="5863" xr:uid="{00000000-0005-0000-0000-0000EA160000}"/>
    <cellStyle name="RowTitles-Detail 2 2 2 2 2" xfId="5864" xr:uid="{00000000-0005-0000-0000-0000EB160000}"/>
    <cellStyle name="RowTitles-Detail 2 2 2 2 2 2" xfId="5865" xr:uid="{00000000-0005-0000-0000-0000EC160000}"/>
    <cellStyle name="RowTitles-Detail 2 2 2 2 2 2 2" xfId="12350" xr:uid="{C9CFE578-7889-4DD4-9EC5-6096988A6290}"/>
    <cellStyle name="RowTitles-Detail 2 2 2 2 2 3" xfId="12349" xr:uid="{AECA1A0B-375F-4917-B377-D668F0F1A12D}"/>
    <cellStyle name="RowTitles-Detail 2 2 2 2 3" xfId="5866" xr:uid="{00000000-0005-0000-0000-0000ED160000}"/>
    <cellStyle name="RowTitles-Detail 2 2 2 2 3 2" xfId="12351" xr:uid="{A52418C3-FCA2-4F55-A3D8-41B08D50A2D3}"/>
    <cellStyle name="RowTitles-Detail 2 2 2 2 4" xfId="12348" xr:uid="{E1F0F312-3319-4195-812A-6B2DABDAF2CD}"/>
    <cellStyle name="RowTitles-Detail 2 2 2 3" xfId="5867" xr:uid="{00000000-0005-0000-0000-0000EE160000}"/>
    <cellStyle name="RowTitles-Detail 2 2 2 3 2" xfId="5868" xr:uid="{00000000-0005-0000-0000-0000EF160000}"/>
    <cellStyle name="RowTitles-Detail 2 2 2 3 2 2" xfId="12353" xr:uid="{8F8E4650-C2D4-4934-8ACA-7FC526EE2525}"/>
    <cellStyle name="RowTitles-Detail 2 2 2 3 3" xfId="12352" xr:uid="{DD6A5F28-3AC9-402A-B185-588CDA38AD63}"/>
    <cellStyle name="RowTitles-Detail 2 2 2 4" xfId="5869" xr:uid="{00000000-0005-0000-0000-0000F0160000}"/>
    <cellStyle name="RowTitles-Detail 2 2 2 4 2" xfId="12354" xr:uid="{83378099-B5F4-448C-8DE0-E8652DD3CD33}"/>
    <cellStyle name="RowTitles-Detail 2 2 2 5" xfId="12347" xr:uid="{851081C5-BC03-4662-AA5F-A4D175EAF36C}"/>
    <cellStyle name="RowTitles-Detail 2 2 3" xfId="5870" xr:uid="{00000000-0005-0000-0000-0000F1160000}"/>
    <cellStyle name="RowTitles-Detail 2 2 3 2" xfId="5871" xr:uid="{00000000-0005-0000-0000-0000F2160000}"/>
    <cellStyle name="RowTitles-Detail 2 2 3 2 2" xfId="5872" xr:uid="{00000000-0005-0000-0000-0000F3160000}"/>
    <cellStyle name="RowTitles-Detail 2 2 3 2 2 2" xfId="5873" xr:uid="{00000000-0005-0000-0000-0000F4160000}"/>
    <cellStyle name="RowTitles-Detail 2 2 3 2 2 2 2" xfId="12358" xr:uid="{D24E83D6-C580-4954-B9B1-D9F068CF98B5}"/>
    <cellStyle name="RowTitles-Detail 2 2 3 2 2 3" xfId="12357" xr:uid="{08876702-2B4B-4413-985B-63B4B204F341}"/>
    <cellStyle name="RowTitles-Detail 2 2 3 2 3" xfId="5874" xr:uid="{00000000-0005-0000-0000-0000F5160000}"/>
    <cellStyle name="RowTitles-Detail 2 2 3 2 3 2" xfId="12359" xr:uid="{55A21B3D-125C-41DF-917F-57D4EAF97A39}"/>
    <cellStyle name="RowTitles-Detail 2 2 3 2 4" xfId="12356" xr:uid="{E56AF751-3CF0-4EC5-BD05-24436DB074D4}"/>
    <cellStyle name="RowTitles-Detail 2 2 3 3" xfId="5875" xr:uid="{00000000-0005-0000-0000-0000F6160000}"/>
    <cellStyle name="RowTitles-Detail 2 2 3 3 2" xfId="5876" xr:uid="{00000000-0005-0000-0000-0000F7160000}"/>
    <cellStyle name="RowTitles-Detail 2 2 3 3 2 2" xfId="12361" xr:uid="{59A9362A-0CC6-4700-A494-40671EAB8041}"/>
    <cellStyle name="RowTitles-Detail 2 2 3 3 3" xfId="12360" xr:uid="{E7CF63D0-E653-4225-B3BA-66D290401CD5}"/>
    <cellStyle name="RowTitles-Detail 2 2 3 4" xfId="5877" xr:uid="{00000000-0005-0000-0000-0000F8160000}"/>
    <cellStyle name="RowTitles-Detail 2 2 3 4 2" xfId="12362" xr:uid="{FD191714-C0FA-468C-AB55-EB5BFD7B21EB}"/>
    <cellStyle name="RowTitles-Detail 2 2 3 5" xfId="12355" xr:uid="{C5FE42A5-785A-46A0-AC68-2CF956C90EB0}"/>
    <cellStyle name="RowTitles-Detail 2 2 4" xfId="5878" xr:uid="{00000000-0005-0000-0000-0000F9160000}"/>
    <cellStyle name="RowTitles-Detail 2 2 4 2" xfId="5879" xr:uid="{00000000-0005-0000-0000-0000FA160000}"/>
    <cellStyle name="RowTitles-Detail 2 2 4 2 2" xfId="5880" xr:uid="{00000000-0005-0000-0000-0000FB160000}"/>
    <cellStyle name="RowTitles-Detail 2 2 4 2 2 2" xfId="12365" xr:uid="{F0DA5675-72DA-4BFB-9451-736C5FF9B9AE}"/>
    <cellStyle name="RowTitles-Detail 2 2 4 2 3" xfId="12364" xr:uid="{11EA1780-0B07-4FD5-9525-705030A9C20A}"/>
    <cellStyle name="RowTitles-Detail 2 2 4 3" xfId="5881" xr:uid="{00000000-0005-0000-0000-0000FC160000}"/>
    <cellStyle name="RowTitles-Detail 2 2 4 3 2" xfId="12366" xr:uid="{D5D81D47-8ED0-43A5-9727-03292076729E}"/>
    <cellStyle name="RowTitles-Detail 2 2 4 4" xfId="12363" xr:uid="{0C6601C6-E233-49CC-9E95-F7651CCEC075}"/>
    <cellStyle name="RowTitles-Detail 2 2 5" xfId="5882" xr:uid="{00000000-0005-0000-0000-0000FD160000}"/>
    <cellStyle name="RowTitles-Detail 2 2 5 2" xfId="5883" xr:uid="{00000000-0005-0000-0000-0000FE160000}"/>
    <cellStyle name="RowTitles-Detail 2 2 5 2 2" xfId="12368" xr:uid="{4D76449D-1314-4756-BC5F-A1B665C4E4D6}"/>
    <cellStyle name="RowTitles-Detail 2 2 5 3" xfId="12367" xr:uid="{F99F7B17-BB8B-4C78-A9B1-1C76EE6AE836}"/>
    <cellStyle name="RowTitles-Detail 2 2 6" xfId="5884" xr:uid="{00000000-0005-0000-0000-0000FF160000}"/>
    <cellStyle name="RowTitles-Detail 2 2 6 2" xfId="12369" xr:uid="{5D370784-C58C-4A28-BFAE-8EC138874465}"/>
    <cellStyle name="RowTitles-Detail 2 2 7" xfId="6557" xr:uid="{183C7E2B-1EF3-470B-820B-A85F16144842}"/>
    <cellStyle name="RowTitles-Detail 2 3" xfId="5885" xr:uid="{00000000-0005-0000-0000-000000170000}"/>
    <cellStyle name="RowTitles-Detail 2 3 2" xfId="5886" xr:uid="{00000000-0005-0000-0000-000001170000}"/>
    <cellStyle name="RowTitles-Detail 2 3 2 2" xfId="5887" xr:uid="{00000000-0005-0000-0000-000002170000}"/>
    <cellStyle name="RowTitles-Detail 2 3 2 2 2" xfId="5888" xr:uid="{00000000-0005-0000-0000-000003170000}"/>
    <cellStyle name="RowTitles-Detail 2 3 2 2 2 2" xfId="5889" xr:uid="{00000000-0005-0000-0000-000004170000}"/>
    <cellStyle name="RowTitles-Detail 2 3 2 2 2 2 2" xfId="12374" xr:uid="{980D7ADF-ED81-481D-80BF-184A5AEEFC23}"/>
    <cellStyle name="RowTitles-Detail 2 3 2 2 2 3" xfId="12373" xr:uid="{7553DB59-0A7F-4046-942C-DB031CDAD6A6}"/>
    <cellStyle name="RowTitles-Detail 2 3 2 2 3" xfId="5890" xr:uid="{00000000-0005-0000-0000-000005170000}"/>
    <cellStyle name="RowTitles-Detail 2 3 2 2 3 2" xfId="12375" xr:uid="{07BE9277-CEDB-4ECE-987B-71F3204B9BC5}"/>
    <cellStyle name="RowTitles-Detail 2 3 2 2 4" xfId="12372" xr:uid="{742632F1-8CB0-4F57-AC5D-C1E4A205E37C}"/>
    <cellStyle name="RowTitles-Detail 2 3 2 3" xfId="5891" xr:uid="{00000000-0005-0000-0000-000006170000}"/>
    <cellStyle name="RowTitles-Detail 2 3 2 3 2" xfId="5892" xr:uid="{00000000-0005-0000-0000-000007170000}"/>
    <cellStyle name="RowTitles-Detail 2 3 2 3 2 2" xfId="12377" xr:uid="{1DBCBDB4-2F29-4C52-946D-5DAA17FB63F3}"/>
    <cellStyle name="RowTitles-Detail 2 3 2 3 3" xfId="12376" xr:uid="{AE603B83-AF53-480F-BDEC-390FFB296AE6}"/>
    <cellStyle name="RowTitles-Detail 2 3 2 4" xfId="5893" xr:uid="{00000000-0005-0000-0000-000008170000}"/>
    <cellStyle name="RowTitles-Detail 2 3 2 4 2" xfId="12378" xr:uid="{03200F2F-87D4-4DF8-AD56-148FFD7646EE}"/>
    <cellStyle name="RowTitles-Detail 2 3 2 5" xfId="12371" xr:uid="{98730921-DF8E-4DB0-9581-FF533AF688FB}"/>
    <cellStyle name="RowTitles-Detail 2 3 3" xfId="5894" xr:uid="{00000000-0005-0000-0000-000009170000}"/>
    <cellStyle name="RowTitles-Detail 2 3 3 2" xfId="5895" xr:uid="{00000000-0005-0000-0000-00000A170000}"/>
    <cellStyle name="RowTitles-Detail 2 3 3 2 2" xfId="5896" xr:uid="{00000000-0005-0000-0000-00000B170000}"/>
    <cellStyle name="RowTitles-Detail 2 3 3 2 2 2" xfId="5897" xr:uid="{00000000-0005-0000-0000-00000C170000}"/>
    <cellStyle name="RowTitles-Detail 2 3 3 2 2 2 2" xfId="12382" xr:uid="{51573CD1-F8B5-4B69-8DDA-F6AA875FEF7B}"/>
    <cellStyle name="RowTitles-Detail 2 3 3 2 2 3" xfId="12381" xr:uid="{656CBDF2-4617-4A04-923E-82D4482CC411}"/>
    <cellStyle name="RowTitles-Detail 2 3 3 2 3" xfId="5898" xr:uid="{00000000-0005-0000-0000-00000D170000}"/>
    <cellStyle name="RowTitles-Detail 2 3 3 2 3 2" xfId="12383" xr:uid="{D731DD70-B87D-4B2A-84F9-1AEB0BD4DC6A}"/>
    <cellStyle name="RowTitles-Detail 2 3 3 2 4" xfId="12380" xr:uid="{33725E1C-C1E3-4E6E-BCD8-CF8E6C2CB786}"/>
    <cellStyle name="RowTitles-Detail 2 3 3 3" xfId="5899" xr:uid="{00000000-0005-0000-0000-00000E170000}"/>
    <cellStyle name="RowTitles-Detail 2 3 3 3 2" xfId="5900" xr:uid="{00000000-0005-0000-0000-00000F170000}"/>
    <cellStyle name="RowTitles-Detail 2 3 3 3 2 2" xfId="12385" xr:uid="{6AA064BB-C84F-48A0-834F-3BF2A77B3505}"/>
    <cellStyle name="RowTitles-Detail 2 3 3 3 3" xfId="12384" xr:uid="{490AF220-C47B-41D0-9223-B2D0E6381E30}"/>
    <cellStyle name="RowTitles-Detail 2 3 3 4" xfId="5901" xr:uid="{00000000-0005-0000-0000-000010170000}"/>
    <cellStyle name="RowTitles-Detail 2 3 3 4 2" xfId="12386" xr:uid="{504E963C-20D5-43E3-A342-123DFC6A34F4}"/>
    <cellStyle name="RowTitles-Detail 2 3 3 5" xfId="12379" xr:uid="{0B72AEF2-1C11-4BB0-BAD5-7F96A90A105C}"/>
    <cellStyle name="RowTitles-Detail 2 3 4" xfId="5902" xr:uid="{00000000-0005-0000-0000-000011170000}"/>
    <cellStyle name="RowTitles-Detail 2 3 4 2" xfId="5903" xr:uid="{00000000-0005-0000-0000-000012170000}"/>
    <cellStyle name="RowTitles-Detail 2 3 4 2 2" xfId="5904" xr:uid="{00000000-0005-0000-0000-000013170000}"/>
    <cellStyle name="RowTitles-Detail 2 3 4 2 2 2" xfId="12389" xr:uid="{20770794-34CF-45F9-A670-70DE8F96E0D8}"/>
    <cellStyle name="RowTitles-Detail 2 3 4 2 3" xfId="12388" xr:uid="{E75B33FB-9261-4BEC-9004-BA1873F5DAA1}"/>
    <cellStyle name="RowTitles-Detail 2 3 4 3" xfId="5905" xr:uid="{00000000-0005-0000-0000-000014170000}"/>
    <cellStyle name="RowTitles-Detail 2 3 4 3 2" xfId="12390" xr:uid="{9C12E72D-BC29-4BCE-8BE2-DE0CE27D72BB}"/>
    <cellStyle name="RowTitles-Detail 2 3 4 4" xfId="12387" xr:uid="{A2D544A7-A17E-4B4B-A9D4-7CFC4D8CF654}"/>
    <cellStyle name="RowTitles-Detail 2 3 5" xfId="5906" xr:uid="{00000000-0005-0000-0000-000015170000}"/>
    <cellStyle name="RowTitles-Detail 2 3 5 2" xfId="5907" xr:uid="{00000000-0005-0000-0000-000016170000}"/>
    <cellStyle name="RowTitles-Detail 2 3 5 2 2" xfId="12392" xr:uid="{CA270F57-FDF7-4303-A1A0-862FCC1513CB}"/>
    <cellStyle name="RowTitles-Detail 2 3 5 3" xfId="12391" xr:uid="{0888F6CC-118F-4A53-8A3C-BE8D176ABDA5}"/>
    <cellStyle name="RowTitles-Detail 2 3 6" xfId="5908" xr:uid="{00000000-0005-0000-0000-000017170000}"/>
    <cellStyle name="RowTitles-Detail 2 3 6 2" xfId="12393" xr:uid="{8752B2EA-0243-469E-A31B-2C1D6E59BE8E}"/>
    <cellStyle name="RowTitles-Detail 2 3 7" xfId="12370" xr:uid="{10863C6C-0350-4BDA-B332-01637C825781}"/>
    <cellStyle name="RowTitles-Detail 2 4" xfId="5909" xr:uid="{00000000-0005-0000-0000-000018170000}"/>
    <cellStyle name="RowTitles-Detail 2 4 2" xfId="5910" xr:uid="{00000000-0005-0000-0000-000019170000}"/>
    <cellStyle name="RowTitles-Detail 2 4 2 2" xfId="5911" xr:uid="{00000000-0005-0000-0000-00001A170000}"/>
    <cellStyle name="RowTitles-Detail 2 4 2 2 2" xfId="5912" xr:uid="{00000000-0005-0000-0000-00001B170000}"/>
    <cellStyle name="RowTitles-Detail 2 4 2 2 2 2" xfId="5913" xr:uid="{00000000-0005-0000-0000-00001C170000}"/>
    <cellStyle name="RowTitles-Detail 2 4 2 2 2 2 2" xfId="12398" xr:uid="{3E58F60F-229E-42EF-B1EC-2E6DA49BF6BD}"/>
    <cellStyle name="RowTitles-Detail 2 4 2 2 2 3" xfId="12397" xr:uid="{2A1635D9-5F31-432C-831E-60DD9B11D649}"/>
    <cellStyle name="RowTitles-Detail 2 4 2 2 3" xfId="5914" xr:uid="{00000000-0005-0000-0000-00001D170000}"/>
    <cellStyle name="RowTitles-Detail 2 4 2 2 3 2" xfId="12399" xr:uid="{973BFF82-C52A-4336-AF39-A8906560260C}"/>
    <cellStyle name="RowTitles-Detail 2 4 2 2 4" xfId="12396" xr:uid="{2ED9D1C1-9659-4A59-964E-F8DFEB8A9589}"/>
    <cellStyle name="RowTitles-Detail 2 4 2 3" xfId="5915" xr:uid="{00000000-0005-0000-0000-00001E170000}"/>
    <cellStyle name="RowTitles-Detail 2 4 2 3 2" xfId="5916" xr:uid="{00000000-0005-0000-0000-00001F170000}"/>
    <cellStyle name="RowTitles-Detail 2 4 2 3 2 2" xfId="12401" xr:uid="{B16BFC53-6BD0-41D0-8C99-126B3B0763AC}"/>
    <cellStyle name="RowTitles-Detail 2 4 2 3 3" xfId="12400" xr:uid="{1B283399-8D10-41C5-B2CA-7293FB37AB4A}"/>
    <cellStyle name="RowTitles-Detail 2 4 2 4" xfId="5917" xr:uid="{00000000-0005-0000-0000-000020170000}"/>
    <cellStyle name="RowTitles-Detail 2 4 2 4 2" xfId="12402" xr:uid="{16D79775-FA3F-41FB-82A6-CC537568984C}"/>
    <cellStyle name="RowTitles-Detail 2 4 2 5" xfId="12395" xr:uid="{A860DC53-9982-4036-B65E-B672A3D74803}"/>
    <cellStyle name="RowTitles-Detail 2 4 3" xfId="5918" xr:uid="{00000000-0005-0000-0000-000021170000}"/>
    <cellStyle name="RowTitles-Detail 2 4 3 2" xfId="5919" xr:uid="{00000000-0005-0000-0000-000022170000}"/>
    <cellStyle name="RowTitles-Detail 2 4 3 2 2" xfId="5920" xr:uid="{00000000-0005-0000-0000-000023170000}"/>
    <cellStyle name="RowTitles-Detail 2 4 3 2 2 2" xfId="12405" xr:uid="{E8B884A4-A09C-4E5B-B2A8-746BFEFDA5A9}"/>
    <cellStyle name="RowTitles-Detail 2 4 3 2 3" xfId="12404" xr:uid="{A8E132D6-AD12-466C-B4C6-B911398AC7D0}"/>
    <cellStyle name="RowTitles-Detail 2 4 3 3" xfId="5921" xr:uid="{00000000-0005-0000-0000-000024170000}"/>
    <cellStyle name="RowTitles-Detail 2 4 3 3 2" xfId="12406" xr:uid="{A09C4440-DB90-445C-BB72-63AC6680099D}"/>
    <cellStyle name="RowTitles-Detail 2 4 3 4" xfId="12403" xr:uid="{5ABA061E-E422-422A-8DC9-67EA1BDD36D7}"/>
    <cellStyle name="RowTitles-Detail 2 4 4" xfId="5922" xr:uid="{00000000-0005-0000-0000-000025170000}"/>
    <cellStyle name="RowTitles-Detail 2 4 4 2" xfId="5923" xr:uid="{00000000-0005-0000-0000-000026170000}"/>
    <cellStyle name="RowTitles-Detail 2 4 4 2 2" xfId="12408" xr:uid="{935B0AF1-A02C-4C64-ADC7-F69BDC77FF1C}"/>
    <cellStyle name="RowTitles-Detail 2 4 4 3" xfId="12407" xr:uid="{77C33A19-645D-4D5E-B352-5120DD690B97}"/>
    <cellStyle name="RowTitles-Detail 2 4 5" xfId="5924" xr:uid="{00000000-0005-0000-0000-000027170000}"/>
    <cellStyle name="RowTitles-Detail 2 4 5 2" xfId="12409" xr:uid="{BCADB28F-CB42-4939-A331-473D82B1C54C}"/>
    <cellStyle name="RowTitles-Detail 2 4 6" xfId="12394" xr:uid="{940427DB-0333-41C5-B782-96EC5D79428E}"/>
    <cellStyle name="RowTitles-Detail 2 5" xfId="5925" xr:uid="{00000000-0005-0000-0000-000028170000}"/>
    <cellStyle name="RowTitles-Detail 2 5 2" xfId="5926" xr:uid="{00000000-0005-0000-0000-000029170000}"/>
    <cellStyle name="RowTitles-Detail 2 5 2 2" xfId="5927" xr:uid="{00000000-0005-0000-0000-00002A170000}"/>
    <cellStyle name="RowTitles-Detail 2 5 2 2 2" xfId="12412" xr:uid="{4F90E831-450D-4CC8-BF5D-8EC939AEC12B}"/>
    <cellStyle name="RowTitles-Detail 2 5 2 3" xfId="12411" xr:uid="{F2A8A0A0-7ADE-474B-9053-52472087A8D6}"/>
    <cellStyle name="RowTitles-Detail 2 5 3" xfId="5928" xr:uid="{00000000-0005-0000-0000-00002B170000}"/>
    <cellStyle name="RowTitles-Detail 2 5 3 2" xfId="12413" xr:uid="{BE826BEC-AB48-44C4-BF46-241F27410DCA}"/>
    <cellStyle name="RowTitles-Detail 2 5 4" xfId="12410" xr:uid="{6E758474-F579-456C-A125-7537DBC160D2}"/>
    <cellStyle name="RowTitles-Detail 2 6" xfId="5929" xr:uid="{00000000-0005-0000-0000-00002C170000}"/>
    <cellStyle name="RowTitles-Detail 2 6 2" xfId="5930" xr:uid="{00000000-0005-0000-0000-00002D170000}"/>
    <cellStyle name="RowTitles-Detail 2 6 2 2" xfId="12415" xr:uid="{F15F62E7-A358-4A0F-8406-1619A7C4C574}"/>
    <cellStyle name="RowTitles-Detail 2 6 3" xfId="12414" xr:uid="{99F997DF-6E14-4924-928B-28BCB61F05A6}"/>
    <cellStyle name="RowTitles-Detail 2 7" xfId="5931" xr:uid="{00000000-0005-0000-0000-00002E170000}"/>
    <cellStyle name="RowTitles-Detail 2 7 2" xfId="12416" xr:uid="{9975B346-E7B4-4ACE-A140-AF8A5A2D30E4}"/>
    <cellStyle name="RowTitles-Detail 2 8" xfId="6556" xr:uid="{0D5ED387-5D8C-4192-A63D-CBC9CDB247DA}"/>
    <cellStyle name="RowTitles-Detail 3" xfId="5932" xr:uid="{00000000-0005-0000-0000-00002F170000}"/>
    <cellStyle name="RowTitles-Detail 3 2" xfId="5933" xr:uid="{00000000-0005-0000-0000-000030170000}"/>
    <cellStyle name="RowTitles-Detail 3 2 2" xfId="5934" xr:uid="{00000000-0005-0000-0000-000031170000}"/>
    <cellStyle name="RowTitles-Detail 3 2 2 2" xfId="12419" xr:uid="{F8569FCA-E143-474C-A2AB-28C0A7A9B331}"/>
    <cellStyle name="RowTitles-Detail 3 2 3" xfId="12418" xr:uid="{9DA876E7-4DFA-41C0-9FF3-2491DF07FE68}"/>
    <cellStyle name="RowTitles-Detail 3 3" xfId="5935" xr:uid="{00000000-0005-0000-0000-000032170000}"/>
    <cellStyle name="RowTitles-Detail 3 3 2" xfId="12420" xr:uid="{8F48277B-7C7D-4F06-B466-409BD47AA7F4}"/>
    <cellStyle name="RowTitles-Detail 3 4" xfId="12417" xr:uid="{557E4CA9-2790-4656-ADED-420C965BCE86}"/>
    <cellStyle name="RowTitles-Detail 4" xfId="5936" xr:uid="{00000000-0005-0000-0000-000033170000}"/>
    <cellStyle name="RowTitles-Detail 4 2" xfId="5937" xr:uid="{00000000-0005-0000-0000-000034170000}"/>
    <cellStyle name="RowTitles-Detail 4 2 2" xfId="12422" xr:uid="{93BDDF0E-9F69-4259-9C08-7687535E40E4}"/>
    <cellStyle name="RowTitles-Detail 4 3" xfId="12421" xr:uid="{A2ECF345-E980-4A2E-9DAE-E1A04CE1C111}"/>
    <cellStyle name="RowTitles-Detail 5" xfId="5938" xr:uid="{00000000-0005-0000-0000-000035170000}"/>
    <cellStyle name="RowTitles-Detail 5 2" xfId="12423" xr:uid="{66EE4EC2-52CF-4F42-9280-318AAD8B87F1}"/>
    <cellStyle name="RowTitles-Detail 6" xfId="6555" xr:uid="{B87014FA-F9E4-4389-BC20-6F79525FE7DF}"/>
    <cellStyle name="Schlecht 2" xfId="6020" xr:uid="{00000000-0005-0000-0000-000087170000}"/>
    <cellStyle name="Schlecht 2 2" xfId="6021" xr:uid="{00000000-0005-0000-0000-000088170000}"/>
    <cellStyle name="Schlecht 2 2 2" xfId="12424" xr:uid="{BCEC4C6D-FD7B-400C-BEBC-FBE9BDF0F683}"/>
    <cellStyle name="Schlecht 2 3" xfId="6559" xr:uid="{0CF1686D-5096-4858-9DFA-72F40D97F8F3}"/>
    <cellStyle name="Schlecht 3" xfId="6022" xr:uid="{00000000-0005-0000-0000-000089170000}"/>
    <cellStyle name="Schlecht 3 2" xfId="12425" xr:uid="{CF4E008F-AA8C-4F0C-BC98-F822197CC1D3}"/>
    <cellStyle name="Schlecht 4" xfId="6023" xr:uid="{00000000-0005-0000-0000-00008A170000}"/>
    <cellStyle name="Schlecht 4 2" xfId="12426" xr:uid="{E75787C2-B3FE-4E60-82DF-6D9D1DC8FD11}"/>
    <cellStyle name="Schlecht 5" xfId="6024" xr:uid="{00000000-0005-0000-0000-00008B170000}"/>
    <cellStyle name="Schlecht 5 2" xfId="12427" xr:uid="{F8B08304-8667-4C04-9883-8AAB845B15B9}"/>
    <cellStyle name="Schlecht 6" xfId="6558" xr:uid="{F608762C-5BBC-46C4-9EFE-27328368654C}"/>
    <cellStyle name="semestre" xfId="6025" xr:uid="{00000000-0005-0000-0000-00008C170000}"/>
    <cellStyle name="semestre 2" xfId="12428" xr:uid="{A3098736-6E84-47E0-92A8-A05037089340}"/>
    <cellStyle name="Standaard_Blad1" xfId="6026" xr:uid="{00000000-0005-0000-0000-00008D170000}"/>
    <cellStyle name="Standard" xfId="0" builtinId="0"/>
    <cellStyle name="Standard 10" xfId="6027" xr:uid="{00000000-0005-0000-0000-00008E170000}"/>
    <cellStyle name="Standard 10 2" xfId="6028" xr:uid="{00000000-0005-0000-0000-00008F170000}"/>
    <cellStyle name="Standard 10 2 2" xfId="6029" xr:uid="{00000000-0005-0000-0000-000090170000}"/>
    <cellStyle name="Standard 10 2 2 2" xfId="12429" xr:uid="{D32C987A-CD20-42AF-9926-4104E34EC870}"/>
    <cellStyle name="Standard 10 2 3" xfId="6693" xr:uid="{0298CF68-7A28-4AE1-860A-E1DE1095D48B}"/>
    <cellStyle name="Standard 10 3" xfId="6030" xr:uid="{00000000-0005-0000-0000-000091170000}"/>
    <cellStyle name="Standard 10 3 2" xfId="12430" xr:uid="{7070D90E-80F6-4887-8491-6FBBF1E3B20C}"/>
    <cellStyle name="Standard 10 4" xfId="6031" xr:uid="{00000000-0005-0000-0000-000092170000}"/>
    <cellStyle name="Standard 10 4 2" xfId="12431" xr:uid="{9C6114CD-EE68-41E9-BCD1-D5B3588B747F}"/>
    <cellStyle name="Standard 10 5" xfId="6560" xr:uid="{CB4B7D64-4144-4AF1-9724-258E7047FE49}"/>
    <cellStyle name="Standard 11" xfId="6032" xr:uid="{00000000-0005-0000-0000-000093170000}"/>
    <cellStyle name="Standard 11 2" xfId="6033" xr:uid="{00000000-0005-0000-0000-000094170000}"/>
    <cellStyle name="Standard 11 2 2" xfId="6034" xr:uid="{00000000-0005-0000-0000-000095170000}"/>
    <cellStyle name="Standard 11 2 2 2" xfId="12433" xr:uid="{39B82534-4319-45FA-ACF0-C50028B57A63}"/>
    <cellStyle name="Standard 11 2 3" xfId="12432" xr:uid="{777CB28E-562D-4390-BE56-3705DE29DCFB}"/>
    <cellStyle name="Standard 11 3" xfId="6035" xr:uid="{00000000-0005-0000-0000-000096170000}"/>
    <cellStyle name="Standard 11 3 2" xfId="12434" xr:uid="{946D84B8-F12C-41B2-8563-60F0375EE288}"/>
    <cellStyle name="Standard 11 4" xfId="6036" xr:uid="{00000000-0005-0000-0000-000097170000}"/>
    <cellStyle name="Standard 11 4 2" xfId="12435" xr:uid="{558456C3-A8B3-4586-874C-2F6AC1199BF5}"/>
    <cellStyle name="Standard 11 5" xfId="6561" xr:uid="{0674A62C-FBEC-42DF-A6D5-2363A029774C}"/>
    <cellStyle name="Standard 12" xfId="6037" xr:uid="{00000000-0005-0000-0000-000098170000}"/>
    <cellStyle name="Standard 12 2" xfId="6038" xr:uid="{00000000-0005-0000-0000-000099170000}"/>
    <cellStyle name="Standard 12 2 2" xfId="6039" xr:uid="{00000000-0005-0000-0000-00009A170000}"/>
    <cellStyle name="Standard 12 2 2 2" xfId="12437" xr:uid="{45AF414C-D26D-4D8C-B55A-E98A936FC626}"/>
    <cellStyle name="Standard 12 2 3" xfId="12436" xr:uid="{FEBDC4DA-79F0-431E-97B9-8FDFD8983C3E}"/>
    <cellStyle name="Standard 12 3" xfId="6040" xr:uid="{00000000-0005-0000-0000-00009B170000}"/>
    <cellStyle name="Standard 12 3 2" xfId="12438" xr:uid="{72781B2E-CCBC-4668-89DC-3CE8FEC490BB}"/>
    <cellStyle name="Standard 12 4" xfId="6562" xr:uid="{DCCB86E9-10E8-4F78-8153-1917C3EA9552}"/>
    <cellStyle name="Standard 13" xfId="6041" xr:uid="{00000000-0005-0000-0000-00009C170000}"/>
    <cellStyle name="Standard 13 2" xfId="6042" xr:uid="{00000000-0005-0000-0000-00009D170000}"/>
    <cellStyle name="Standard 13 2 2" xfId="12439" xr:uid="{3283F7D8-3567-44BB-8E00-122410FC6F37}"/>
    <cellStyle name="Standard 13 3" xfId="6563" xr:uid="{F4AF1EE4-CA47-4E8B-AD8B-78FD93FCD541}"/>
    <cellStyle name="Standard 14" xfId="6043" xr:uid="{00000000-0005-0000-0000-00009E170000}"/>
    <cellStyle name="Standard 14 2" xfId="6044" xr:uid="{00000000-0005-0000-0000-00009F170000}"/>
    <cellStyle name="Standard 14 2 2" xfId="6045" xr:uid="{00000000-0005-0000-0000-0000A0170000}"/>
    <cellStyle name="Standard 14 2 3" xfId="12440" xr:uid="{06CF3402-FE26-45CD-BC96-FCEF669D4CE5}"/>
    <cellStyle name="Standard 14 3" xfId="6564" xr:uid="{FAD3593A-66BC-4AC2-8ABA-158CED7880D3}"/>
    <cellStyle name="Standard 15" xfId="6046" xr:uid="{00000000-0005-0000-0000-0000A1170000}"/>
    <cellStyle name="Standard 15 2" xfId="6047" xr:uid="{00000000-0005-0000-0000-0000A2170000}"/>
    <cellStyle name="Standard 15 2 2" xfId="12441" xr:uid="{07D1BC77-D8A3-4A22-AB81-0F65AEF01A05}"/>
    <cellStyle name="Standard 15 3" xfId="6048" xr:uid="{00000000-0005-0000-0000-0000A3170000}"/>
    <cellStyle name="Standard 15 3 2" xfId="12442" xr:uid="{5DAE0308-488F-4091-899F-F3835B3748D0}"/>
    <cellStyle name="Standard 15 4" xfId="6694" xr:uid="{D3FB3E76-E6BE-42C9-BAF6-3321B4BE9B20}"/>
    <cellStyle name="Standard 16" xfId="6049" xr:uid="{00000000-0005-0000-0000-0000A4170000}"/>
    <cellStyle name="Standard 16 2" xfId="6050" xr:uid="{00000000-0005-0000-0000-0000A5170000}"/>
    <cellStyle name="Standard 16 2 2" xfId="12444" xr:uid="{C2197420-3CB9-42A9-9188-F6607ADFDD10}"/>
    <cellStyle name="Standard 16 3" xfId="12443" xr:uid="{07B8B4A3-F5E2-423B-8CA3-257AA07AB75C}"/>
    <cellStyle name="Standard 17" xfId="6051" xr:uid="{00000000-0005-0000-0000-0000A6170000}"/>
    <cellStyle name="Standard 17 2" xfId="6052" xr:uid="{00000000-0005-0000-0000-0000A7170000}"/>
    <cellStyle name="Standard 17 2 2" xfId="12446" xr:uid="{B7FE3577-1DE5-40AB-81A9-3EB0D44D187C}"/>
    <cellStyle name="Standard 17 3" xfId="12445" xr:uid="{ED0AB9A9-2B53-442F-8946-CFF84054FC31}"/>
    <cellStyle name="Standard 18" xfId="6053" xr:uid="{00000000-0005-0000-0000-0000A8170000}"/>
    <cellStyle name="Standard 18 2" xfId="6054" xr:uid="{00000000-0005-0000-0000-0000A9170000}"/>
    <cellStyle name="Standard 18 2 2" xfId="12448" xr:uid="{E9CD30A3-5DEF-48DC-A1A9-9B1D410F7D1A}"/>
    <cellStyle name="Standard 18 3" xfId="12447" xr:uid="{CCEDEA68-92F1-4E25-89B0-4AE41430DF57}"/>
    <cellStyle name="Standard 19" xfId="6055" xr:uid="{00000000-0005-0000-0000-0000AA170000}"/>
    <cellStyle name="Standard 19 2" xfId="12449" xr:uid="{EEA6BC8B-CA8A-4FB2-B612-41C86C4A395F}"/>
    <cellStyle name="Standard 2" xfId="6056" xr:uid="{00000000-0005-0000-0000-0000AB170000}"/>
    <cellStyle name="Standard 2 10" xfId="6057" xr:uid="{00000000-0005-0000-0000-0000AC170000}"/>
    <cellStyle name="Standard 2 10 2" xfId="6058" xr:uid="{00000000-0005-0000-0000-0000AD170000}"/>
    <cellStyle name="Standard 2 10 2 2" xfId="6059" xr:uid="{00000000-0005-0000-0000-0000AE170000}"/>
    <cellStyle name="Standard 2 10 2 2 2" xfId="6568" xr:uid="{A8966E35-5BA6-43CB-80CD-856673BD6ECB}"/>
    <cellStyle name="Standard 2 10 2 3" xfId="6567" xr:uid="{27D7AEFA-C325-4F55-A848-7F55DE7E3D48}"/>
    <cellStyle name="Standard 2 10 3" xfId="6060" xr:uid="{00000000-0005-0000-0000-0000AF170000}"/>
    <cellStyle name="Standard 2 10 3 2" xfId="6569" xr:uid="{77935EAD-0FD8-4DE4-AF2C-505D330B35BD}"/>
    <cellStyle name="Standard 2 10 4" xfId="6061" xr:uid="{00000000-0005-0000-0000-0000B0170000}"/>
    <cellStyle name="Standard 2 10 4 2" xfId="6570" xr:uid="{FF283FA4-1269-4BDE-89A6-2F1A03AD22CF}"/>
    <cellStyle name="Standard 2 10 5" xfId="6566" xr:uid="{2BE7BA27-B49D-4992-A2EC-E691E2E33027}"/>
    <cellStyle name="Standard 2 11" xfId="6062" xr:uid="{00000000-0005-0000-0000-0000B1170000}"/>
    <cellStyle name="Standard 2 11 2" xfId="6571" xr:uid="{ACA0C174-FE1D-4961-B6B1-19051DD6AA7E}"/>
    <cellStyle name="Standard 2 12" xfId="6063" xr:uid="{00000000-0005-0000-0000-0000B2170000}"/>
    <cellStyle name="Standard 2 12 2" xfId="6064" xr:uid="{00000000-0005-0000-0000-0000B3170000}"/>
    <cellStyle name="Standard 2 12 2 2" xfId="6573" xr:uid="{C471EDAD-436C-47F5-A491-5EB9026F11A3}"/>
    <cellStyle name="Standard 2 12 3" xfId="6572" xr:uid="{B6513D9E-7246-4AF7-AB68-D062D5605C8E}"/>
    <cellStyle name="Standard 2 13" xfId="6065" xr:uid="{00000000-0005-0000-0000-0000B4170000}"/>
    <cellStyle name="Standard 2 13 2" xfId="6574" xr:uid="{7D8D8B76-D3AE-4947-B3AE-73FFC77E5D3F}"/>
    <cellStyle name="Standard 2 14" xfId="6066" xr:uid="{00000000-0005-0000-0000-0000B5170000}"/>
    <cellStyle name="Standard 2 14 2" xfId="6575" xr:uid="{2AD7A789-88C5-4431-BBA3-AADB0E7E2E4C}"/>
    <cellStyle name="Standard 2 15" xfId="6067" xr:uid="{00000000-0005-0000-0000-0000B6170000}"/>
    <cellStyle name="Standard 2 15 2" xfId="6576" xr:uid="{A904F0E1-2FED-4D94-BE66-B77087279CE6}"/>
    <cellStyle name="Standard 2 16" xfId="6068" xr:uid="{00000000-0005-0000-0000-0000B7170000}"/>
    <cellStyle name="Standard 2 16 2" xfId="6577" xr:uid="{BEA49232-057C-4AA2-BC1A-93343CFA1C42}"/>
    <cellStyle name="Standard 2 17" xfId="6069" xr:uid="{00000000-0005-0000-0000-0000B8170000}"/>
    <cellStyle name="Standard 2 17 2" xfId="6070" xr:uid="{00000000-0005-0000-0000-0000B9170000}"/>
    <cellStyle name="Standard 2 17 2 2" xfId="6696" xr:uid="{5B89854D-6809-4708-A37B-0DA488D26D67}"/>
    <cellStyle name="Standard 2 17 3" xfId="6695" xr:uid="{05C9E3D4-D9DB-4D63-86FF-3F37163FCF8F}"/>
    <cellStyle name="Standard 2 18" xfId="6565" xr:uid="{15103340-0295-417C-988C-DFC430E11628}"/>
    <cellStyle name="Standard 2 2" xfId="6071" xr:uid="{00000000-0005-0000-0000-0000BA170000}"/>
    <cellStyle name="Standard 2 2 2" xfId="6072" xr:uid="{00000000-0005-0000-0000-0000BB170000}"/>
    <cellStyle name="Standard 2 2 2 2" xfId="6073" xr:uid="{00000000-0005-0000-0000-0000BC170000}"/>
    <cellStyle name="Standard 2 2 2 2 2" xfId="6580" xr:uid="{53D96A6C-2652-4099-81B3-3A04E5950DD8}"/>
    <cellStyle name="Standard 2 2 2 3" xfId="6579" xr:uid="{D7B67545-F94D-4C46-A4B9-3392959844E2}"/>
    <cellStyle name="Standard 2 2 3" xfId="6074" xr:uid="{00000000-0005-0000-0000-0000BD170000}"/>
    <cellStyle name="Standard 2 2 3 2" xfId="6581" xr:uid="{40FB43AB-BB52-42C2-9FD4-7B1218966271}"/>
    <cellStyle name="Standard 2 2 4" xfId="6075" xr:uid="{00000000-0005-0000-0000-0000BE170000}"/>
    <cellStyle name="Standard 2 2 4 2" xfId="6582" xr:uid="{502206DF-2E45-482D-A0F2-DB69AAD71A49}"/>
    <cellStyle name="Standard 2 2 5" xfId="6076" xr:uid="{00000000-0005-0000-0000-0000BF170000}"/>
    <cellStyle name="Standard 2 2 5 2" xfId="6583" xr:uid="{1CC66044-A51A-4936-8FE3-FDF9339756B1}"/>
    <cellStyle name="Standard 2 2 6" xfId="6578" xr:uid="{E063692C-B56D-4332-A4DB-A45C004DD746}"/>
    <cellStyle name="Standard 2 3" xfId="6077" xr:uid="{00000000-0005-0000-0000-0000C0170000}"/>
    <cellStyle name="Standard 2 3 2" xfId="6078" xr:uid="{00000000-0005-0000-0000-0000C1170000}"/>
    <cellStyle name="Standard 2 3 2 2" xfId="6079" xr:uid="{00000000-0005-0000-0000-0000C2170000}"/>
    <cellStyle name="Standard 2 3 2 2 2" xfId="6586" xr:uid="{E6155FC9-70A2-4DA7-A7F0-4F5BF7622A57}"/>
    <cellStyle name="Standard 2 3 2 3" xfId="6585" xr:uid="{1262552A-20F8-421A-9F02-7F81C1669A75}"/>
    <cellStyle name="Standard 2 3 3" xfId="6080" xr:uid="{00000000-0005-0000-0000-0000C3170000}"/>
    <cellStyle name="Standard 2 3 3 2" xfId="6587" xr:uid="{BCD030B4-6E65-46C7-970A-C0DAD0877EA7}"/>
    <cellStyle name="Standard 2 3 4" xfId="6081" xr:uid="{00000000-0005-0000-0000-0000C4170000}"/>
    <cellStyle name="Standard 2 3 4 2" xfId="6588" xr:uid="{E2AB97B7-BD5A-4F6D-9229-DFEBEB284E71}"/>
    <cellStyle name="Standard 2 3 5" xfId="6584" xr:uid="{E26B81DA-3282-47AF-8166-9E318DC82966}"/>
    <cellStyle name="Standard 2 4" xfId="6082" xr:uid="{00000000-0005-0000-0000-0000C5170000}"/>
    <cellStyle name="Standard 2 4 2" xfId="6083" xr:uid="{00000000-0005-0000-0000-0000C6170000}"/>
    <cellStyle name="Standard 2 4 2 2" xfId="6084" xr:uid="{00000000-0005-0000-0000-0000C7170000}"/>
    <cellStyle name="Standard 2 4 2 2 2" xfId="6591" xr:uid="{6322C1DA-05A9-46DD-93D9-3B82DC64B75E}"/>
    <cellStyle name="Standard 2 4 2 3" xfId="6590" xr:uid="{A8DFF7C8-50A4-4FC0-A39B-B584EF760011}"/>
    <cellStyle name="Standard 2 4 3" xfId="6085" xr:uid="{00000000-0005-0000-0000-0000C8170000}"/>
    <cellStyle name="Standard 2 4 3 2" xfId="6592" xr:uid="{37806BEE-AA13-45F7-8AB9-30586C745D75}"/>
    <cellStyle name="Standard 2 4 4" xfId="6086" xr:uid="{00000000-0005-0000-0000-0000C9170000}"/>
    <cellStyle name="Standard 2 4 4 2" xfId="6593" xr:uid="{95B548B1-487E-4D64-8EC6-D861F47C7BB0}"/>
    <cellStyle name="Standard 2 4 5" xfId="6589" xr:uid="{9CA6C9CB-6514-480D-A773-5E36CC31F77C}"/>
    <cellStyle name="Standard 2 5" xfId="6087" xr:uid="{00000000-0005-0000-0000-0000CA170000}"/>
    <cellStyle name="Standard 2 5 2" xfId="6088" xr:uid="{00000000-0005-0000-0000-0000CB170000}"/>
    <cellStyle name="Standard 2 5 2 2" xfId="6089" xr:uid="{00000000-0005-0000-0000-0000CC170000}"/>
    <cellStyle name="Standard 2 5 2 2 2" xfId="6596" xr:uid="{19C9AEE5-CC3F-4E2B-9C87-3B90A4F3BDEF}"/>
    <cellStyle name="Standard 2 5 2 3" xfId="6595" xr:uid="{23309BED-DA33-4C17-B988-6EB9C14A5061}"/>
    <cellStyle name="Standard 2 5 3" xfId="6090" xr:uid="{00000000-0005-0000-0000-0000CD170000}"/>
    <cellStyle name="Standard 2 5 3 2" xfId="6597" xr:uid="{54FF3C57-B35A-4634-9612-5BA5D7047741}"/>
    <cellStyle name="Standard 2 5 4" xfId="6091" xr:uid="{00000000-0005-0000-0000-0000CE170000}"/>
    <cellStyle name="Standard 2 5 4 2" xfId="6598" xr:uid="{C4E3E45C-3464-457A-B209-72699FCA1A46}"/>
    <cellStyle name="Standard 2 5 5" xfId="6594" xr:uid="{77AEC9D8-1BBA-48A8-AF1E-D91452C71119}"/>
    <cellStyle name="Standard 2 6" xfId="6092" xr:uid="{00000000-0005-0000-0000-0000CF170000}"/>
    <cellStyle name="Standard 2 6 2" xfId="6093" xr:uid="{00000000-0005-0000-0000-0000D0170000}"/>
    <cellStyle name="Standard 2 6 2 2" xfId="6094" xr:uid="{00000000-0005-0000-0000-0000D1170000}"/>
    <cellStyle name="Standard 2 6 2 2 2" xfId="6601" xr:uid="{FCB70EF8-CC8C-4F4D-825E-0D7D12D4A9A7}"/>
    <cellStyle name="Standard 2 6 2 3" xfId="6600" xr:uid="{855A67F8-3754-49DB-A300-4B72092D59AE}"/>
    <cellStyle name="Standard 2 6 3" xfId="6095" xr:uid="{00000000-0005-0000-0000-0000D2170000}"/>
    <cellStyle name="Standard 2 6 3 2" xfId="6602" xr:uid="{B8AF35D8-E677-47CF-95D8-66936B58C301}"/>
    <cellStyle name="Standard 2 6 4" xfId="6096" xr:uid="{00000000-0005-0000-0000-0000D3170000}"/>
    <cellStyle name="Standard 2 6 4 2" xfId="6603" xr:uid="{33FB9BB8-F289-41AF-9F91-918A6119BD65}"/>
    <cellStyle name="Standard 2 6 5" xfId="6599" xr:uid="{CA99F928-8E44-4C71-BF78-67DB10C849ED}"/>
    <cellStyle name="Standard 2 7" xfId="6097" xr:uid="{00000000-0005-0000-0000-0000D4170000}"/>
    <cellStyle name="Standard 2 7 2" xfId="6098" xr:uid="{00000000-0005-0000-0000-0000D5170000}"/>
    <cellStyle name="Standard 2 7 2 2" xfId="6099" xr:uid="{00000000-0005-0000-0000-0000D6170000}"/>
    <cellStyle name="Standard 2 7 2 2 2" xfId="6606" xr:uid="{65183B72-AE8B-4359-84B3-20CF3F7D85DA}"/>
    <cellStyle name="Standard 2 7 2 3" xfId="6605" xr:uid="{0E24F78E-910C-4BA4-9F5E-6CA879EFF142}"/>
    <cellStyle name="Standard 2 7 3" xfId="6100" xr:uid="{00000000-0005-0000-0000-0000D7170000}"/>
    <cellStyle name="Standard 2 7 3 2" xfId="6607" xr:uid="{CD441023-84CE-4CB4-9A3E-4274CDA3B4FF}"/>
    <cellStyle name="Standard 2 7 4" xfId="6101" xr:uid="{00000000-0005-0000-0000-0000D8170000}"/>
    <cellStyle name="Standard 2 7 4 2" xfId="6608" xr:uid="{3D4B1934-5D7C-4BE6-A3FC-63C45BB6DE6F}"/>
    <cellStyle name="Standard 2 7 5" xfId="6604" xr:uid="{8641306E-B092-4685-8957-ABD5DB1C5B8A}"/>
    <cellStyle name="Standard 2 8" xfId="6102" xr:uid="{00000000-0005-0000-0000-0000D9170000}"/>
    <cellStyle name="Standard 2 8 2" xfId="6103" xr:uid="{00000000-0005-0000-0000-0000DA170000}"/>
    <cellStyle name="Standard 2 8 2 2" xfId="6104" xr:uid="{00000000-0005-0000-0000-0000DB170000}"/>
    <cellStyle name="Standard 2 8 2 2 2" xfId="6611" xr:uid="{19826F0A-359A-4231-AA92-E3AB95081C2E}"/>
    <cellStyle name="Standard 2 8 2 3" xfId="6610" xr:uid="{21297593-EF0C-4C99-95D8-A4890533504C}"/>
    <cellStyle name="Standard 2 8 3" xfId="6105" xr:uid="{00000000-0005-0000-0000-0000DC170000}"/>
    <cellStyle name="Standard 2 8 3 2" xfId="6612" xr:uid="{48DFD6EF-20F3-41B0-9A7A-529770A11D09}"/>
    <cellStyle name="Standard 2 8 4" xfId="6106" xr:uid="{00000000-0005-0000-0000-0000DD170000}"/>
    <cellStyle name="Standard 2 8 4 2" xfId="6613" xr:uid="{22686ADF-DD77-4FD9-B950-9A9ED4294436}"/>
    <cellStyle name="Standard 2 8 5" xfId="6609" xr:uid="{5F394C07-4041-4F90-AD19-9180860D1F2E}"/>
    <cellStyle name="Standard 2 9" xfId="6107" xr:uid="{00000000-0005-0000-0000-0000DE170000}"/>
    <cellStyle name="Standard 2 9 2" xfId="6108" xr:uid="{00000000-0005-0000-0000-0000DF170000}"/>
    <cellStyle name="Standard 2 9 2 2" xfId="6109" xr:uid="{00000000-0005-0000-0000-0000E0170000}"/>
    <cellStyle name="Standard 2 9 2 2 2" xfId="6616" xr:uid="{A6D69B02-DDC6-49B9-BE92-B47492FB2B06}"/>
    <cellStyle name="Standard 2 9 2 3" xfId="6615" xr:uid="{6D29F671-111D-4DC1-B85A-0FB954A0DF1D}"/>
    <cellStyle name="Standard 2 9 3" xfId="6110" xr:uid="{00000000-0005-0000-0000-0000E1170000}"/>
    <cellStyle name="Standard 2 9 3 2" xfId="6617" xr:uid="{978F1A11-461F-4089-B182-5ABE9D67E190}"/>
    <cellStyle name="Standard 2 9 4" xfId="6111" xr:uid="{00000000-0005-0000-0000-0000E2170000}"/>
    <cellStyle name="Standard 2 9 4 2" xfId="6618" xr:uid="{9B0B504B-D7D2-45B0-9AEB-B503798275E7}"/>
    <cellStyle name="Standard 2 9 5" xfId="6614" xr:uid="{0E06C396-B4B2-4259-B4A0-690F430608E8}"/>
    <cellStyle name="Standard 2_h4 3" xfId="6120" xr:uid="{00000000-0005-0000-0000-0000EB170000}"/>
    <cellStyle name="Standard 20" xfId="6112" xr:uid="{00000000-0005-0000-0000-0000E3170000}"/>
    <cellStyle name="Standard 20 2" xfId="12450" xr:uid="{068A2650-BEC0-4A0F-A9DA-F66F8BA675AE}"/>
    <cellStyle name="Standard 21" xfId="6113" xr:uid="{00000000-0005-0000-0000-0000E4170000}"/>
    <cellStyle name="Standard 21 2" xfId="12451" xr:uid="{CC16FEF5-1D0B-4C3E-84D1-A0EF5300FCD8}"/>
    <cellStyle name="Standard 22" xfId="6114" xr:uid="{00000000-0005-0000-0000-0000E5170000}"/>
    <cellStyle name="Standard 22 2" xfId="12452" xr:uid="{C4BB94AE-4C85-4B8B-BB5F-9BC6D361A0B4}"/>
    <cellStyle name="Standard 23" xfId="6115" xr:uid="{00000000-0005-0000-0000-0000E6170000}"/>
    <cellStyle name="Standard 23 2" xfId="12453" xr:uid="{7D29B0AA-C400-409A-B447-8F09E1533763}"/>
    <cellStyle name="Standard 24" xfId="6116" xr:uid="{00000000-0005-0000-0000-0000E7170000}"/>
    <cellStyle name="Standard 24 2" xfId="12454" xr:uid="{FC57A0AB-842F-4FA0-BB8E-413BA2016D33}"/>
    <cellStyle name="Standard 25" xfId="6117" xr:uid="{00000000-0005-0000-0000-0000E8170000}"/>
    <cellStyle name="Standard 25 2" xfId="12455" xr:uid="{9355F982-346B-419A-9353-5A5389C9E575}"/>
    <cellStyle name="Standard 26" xfId="6118" xr:uid="{00000000-0005-0000-0000-0000E9170000}"/>
    <cellStyle name="Standard 26 2" xfId="12456" xr:uid="{F84AD015-9428-4E25-AE24-5CB70EF4ADB9}"/>
    <cellStyle name="Standard 27" xfId="6119" xr:uid="{00000000-0005-0000-0000-0000EA170000}"/>
    <cellStyle name="Standard 27 2" xfId="12457" xr:uid="{EE8477EA-3C26-4AB4-91BA-1389F4AF505F}"/>
    <cellStyle name="Standard 28" xfId="6271" xr:uid="{AC75C107-105F-49AE-9BC2-C210CA99BF73}"/>
    <cellStyle name="Standard 3" xfId="6121" xr:uid="{00000000-0005-0000-0000-0000EC170000}"/>
    <cellStyle name="Standard 3 2" xfId="6122" xr:uid="{00000000-0005-0000-0000-0000ED170000}"/>
    <cellStyle name="Standard 3 2 2" xfId="6123" xr:uid="{00000000-0005-0000-0000-0000EE170000}"/>
    <cellStyle name="Standard 3 2 2 2" xfId="12458" xr:uid="{152CF1FE-4A24-4246-8FAC-384A4EE66952}"/>
    <cellStyle name="Standard 3 2 3" xfId="6620" xr:uid="{AC5EC9FA-EB00-41B8-8CD5-9B415643CE38}"/>
    <cellStyle name="Standard 3 3" xfId="6124" xr:uid="{00000000-0005-0000-0000-0000EF170000}"/>
    <cellStyle name="Standard 3 3 2" xfId="12459" xr:uid="{31DF43BA-D306-4CC7-9A13-DC90D2F680EB}"/>
    <cellStyle name="Standard 3 4" xfId="6125" xr:uid="{00000000-0005-0000-0000-0000F0170000}"/>
    <cellStyle name="Standard 3 4 2" xfId="12460" xr:uid="{9ECC283A-AA27-4CC5-B724-B61F5BB42F9A}"/>
    <cellStyle name="Standard 3 5" xfId="6126" xr:uid="{00000000-0005-0000-0000-0000F1170000}"/>
    <cellStyle name="Standard 3 5 2" xfId="12461" xr:uid="{EDDD497E-F0F8-4C1D-9F07-3337BBE0B934}"/>
    <cellStyle name="Standard 3 6" xfId="6127" xr:uid="{00000000-0005-0000-0000-0000F2170000}"/>
    <cellStyle name="Standard 3 6 2" xfId="12462" xr:uid="{437477AE-BDBD-44A8-AA20-3D3E22F46CA2}"/>
    <cellStyle name="Standard 3 7" xfId="6128" xr:uid="{00000000-0005-0000-0000-0000F3170000}"/>
    <cellStyle name="Standard 3 7 2" xfId="12463" xr:uid="{55EA42FA-EEAE-488D-9101-86635F9050F5}"/>
    <cellStyle name="Standard 3 8" xfId="6129" xr:uid="{00000000-0005-0000-0000-0000F4170000}"/>
    <cellStyle name="Standard 3 8 2" xfId="12464" xr:uid="{F35E87F5-9E49-4B8E-86E0-F3807A22AE00}"/>
    <cellStyle name="Standard 3 9" xfId="6619" xr:uid="{9FBBF141-013C-4A34-8A7B-C1834F2321A5}"/>
    <cellStyle name="Standard 4" xfId="6130" xr:uid="{00000000-0005-0000-0000-0000F5170000}"/>
    <cellStyle name="Standard 4 10" xfId="6621" xr:uid="{A40B191D-4B97-4DF0-B409-000A80659029}"/>
    <cellStyle name="Standard 4 2" xfId="6131" xr:uid="{00000000-0005-0000-0000-0000F6170000}"/>
    <cellStyle name="Standard 4 2 2" xfId="6132" xr:uid="{00000000-0005-0000-0000-0000F7170000}"/>
    <cellStyle name="Standard 4 2 2 2" xfId="6133" xr:uid="{00000000-0005-0000-0000-0000F8170000}"/>
    <cellStyle name="Standard 4 2 2 2 2" xfId="6624" xr:uid="{4ABD337E-4795-4521-8632-EAC9E417FEB7}"/>
    <cellStyle name="Standard 4 2 2 3" xfId="6623" xr:uid="{70EA1147-4014-437E-A2EC-4620F9EA9E04}"/>
    <cellStyle name="Standard 4 2 3" xfId="6134" xr:uid="{00000000-0005-0000-0000-0000F9170000}"/>
    <cellStyle name="Standard 4 2 3 2" xfId="6625" xr:uid="{4A94CD5E-F601-4335-82C2-632B7114CC90}"/>
    <cellStyle name="Standard 4 2 4" xfId="6135" xr:uid="{00000000-0005-0000-0000-0000FA170000}"/>
    <cellStyle name="Standard 4 2 4 2" xfId="6626" xr:uid="{32C6CCC0-BC4C-4E7A-B511-736D6D6B4332}"/>
    <cellStyle name="Standard 4 2 5" xfId="6622" xr:uid="{4DDA98C7-D06B-4AE2-A0D2-2F149D22C07A}"/>
    <cellStyle name="Standard 4 3" xfId="6136" xr:uid="{00000000-0005-0000-0000-0000FB170000}"/>
    <cellStyle name="Standard 4 3 2" xfId="6137" xr:uid="{00000000-0005-0000-0000-0000FC170000}"/>
    <cellStyle name="Standard 4 3 2 2" xfId="6138" xr:uid="{00000000-0005-0000-0000-0000FD170000}"/>
    <cellStyle name="Standard 4 3 2 2 2" xfId="6629" xr:uid="{0B59144C-44C5-409C-B570-58F146CA926E}"/>
    <cellStyle name="Standard 4 3 2 3" xfId="6628" xr:uid="{06481C03-E366-4BDD-B0D0-2FD30FD0DC81}"/>
    <cellStyle name="Standard 4 3 3" xfId="6139" xr:uid="{00000000-0005-0000-0000-0000FE170000}"/>
    <cellStyle name="Standard 4 3 3 2" xfId="6630" xr:uid="{7640E8CA-112E-42F3-9254-B03023E9AF2B}"/>
    <cellStyle name="Standard 4 3 4" xfId="6140" xr:uid="{00000000-0005-0000-0000-0000FF170000}"/>
    <cellStyle name="Standard 4 3 4 2" xfId="6631" xr:uid="{A9A51107-7BAD-4E20-AC70-7284778A361C}"/>
    <cellStyle name="Standard 4 3 5" xfId="6627" xr:uid="{5D279F8A-11CB-49D4-9897-1E7DF62B89CE}"/>
    <cellStyle name="Standard 4 4" xfId="6141" xr:uid="{00000000-0005-0000-0000-000000180000}"/>
    <cellStyle name="Standard 4 4 2" xfId="6142" xr:uid="{00000000-0005-0000-0000-000001180000}"/>
    <cellStyle name="Standard 4 4 2 2" xfId="6143" xr:uid="{00000000-0005-0000-0000-000002180000}"/>
    <cellStyle name="Standard 4 4 2 2 2" xfId="6634" xr:uid="{9A90EA38-AF86-4998-9DF8-16C3B4C03E6B}"/>
    <cellStyle name="Standard 4 4 2 3" xfId="6633" xr:uid="{87D03396-44AE-433B-AA25-F223CA240DCD}"/>
    <cellStyle name="Standard 4 4 3" xfId="6144" xr:uid="{00000000-0005-0000-0000-000003180000}"/>
    <cellStyle name="Standard 4 4 3 2" xfId="6635" xr:uid="{E10DF265-6461-46CA-82E2-31CC432CAC1A}"/>
    <cellStyle name="Standard 4 4 4" xfId="6145" xr:uid="{00000000-0005-0000-0000-000004180000}"/>
    <cellStyle name="Standard 4 4 4 2" xfId="6636" xr:uid="{8BDE5300-A1AA-4D05-B9A5-B55E4FCAE9C1}"/>
    <cellStyle name="Standard 4 4 5" xfId="6632" xr:uid="{A932D571-2139-42C0-B8F1-6F4688803054}"/>
    <cellStyle name="Standard 4 5" xfId="6146" xr:uid="{00000000-0005-0000-0000-000005180000}"/>
    <cellStyle name="Standard 4 5 2" xfId="6147" xr:uid="{00000000-0005-0000-0000-000006180000}"/>
    <cellStyle name="Standard 4 5 2 2" xfId="6148" xr:uid="{00000000-0005-0000-0000-000007180000}"/>
    <cellStyle name="Standard 4 5 2 2 2" xfId="6639" xr:uid="{25F01DD2-2856-4F97-AEAC-50B3D64DC129}"/>
    <cellStyle name="Standard 4 5 2 3" xfId="6638" xr:uid="{B5CF1F7B-421F-4318-86DB-0E30464788B0}"/>
    <cellStyle name="Standard 4 5 3" xfId="6149" xr:uid="{00000000-0005-0000-0000-000008180000}"/>
    <cellStyle name="Standard 4 5 3 2" xfId="6640" xr:uid="{BC0DBC36-02F5-40AF-811F-7DE9585F6A74}"/>
    <cellStyle name="Standard 4 5 4" xfId="6150" xr:uid="{00000000-0005-0000-0000-000009180000}"/>
    <cellStyle name="Standard 4 5 4 2" xfId="6641" xr:uid="{6C8D6FA2-8557-447D-ADE5-C450830EBD8B}"/>
    <cellStyle name="Standard 4 5 5" xfId="6637" xr:uid="{48D6FBCA-0882-49CE-8E7F-34D827C7AC55}"/>
    <cellStyle name="Standard 4 6" xfId="6151" xr:uid="{00000000-0005-0000-0000-00000A180000}"/>
    <cellStyle name="Standard 4 6 2" xfId="6152" xr:uid="{00000000-0005-0000-0000-00000B180000}"/>
    <cellStyle name="Standard 4 6 2 2" xfId="6153" xr:uid="{00000000-0005-0000-0000-00000C180000}"/>
    <cellStyle name="Standard 4 6 2 2 2" xfId="6644" xr:uid="{CD1CBDE5-43AF-46E6-83E1-3F9A4C8619FD}"/>
    <cellStyle name="Standard 4 6 2 3" xfId="6643" xr:uid="{EE33E271-5012-4F7C-B2B4-CD1588AF37F6}"/>
    <cellStyle name="Standard 4 6 3" xfId="6154" xr:uid="{00000000-0005-0000-0000-00000D180000}"/>
    <cellStyle name="Standard 4 6 3 2" xfId="6645" xr:uid="{C1B5EA43-7581-4525-84B6-6D61C7535370}"/>
    <cellStyle name="Standard 4 6 4" xfId="6155" xr:uid="{00000000-0005-0000-0000-00000E180000}"/>
    <cellStyle name="Standard 4 6 4 2" xfId="6646" xr:uid="{091BEC8E-3173-447D-8198-2667B1A5FB42}"/>
    <cellStyle name="Standard 4 6 5" xfId="6642" xr:uid="{611A962B-C699-42E2-ABA5-6F2FB103B0F6}"/>
    <cellStyle name="Standard 4 7" xfId="6156" xr:uid="{00000000-0005-0000-0000-00000F180000}"/>
    <cellStyle name="Standard 4 7 2" xfId="6157" xr:uid="{00000000-0005-0000-0000-000010180000}"/>
    <cellStyle name="Standard 4 7 2 2" xfId="6158" xr:uid="{00000000-0005-0000-0000-000011180000}"/>
    <cellStyle name="Standard 4 7 2 2 2" xfId="6649" xr:uid="{11342B6F-AAF7-4560-9631-DDFFA23CE484}"/>
    <cellStyle name="Standard 4 7 2 3" xfId="6648" xr:uid="{550316B0-F06F-41BE-AE80-F0FE1DDC572F}"/>
    <cellStyle name="Standard 4 7 3" xfId="6159" xr:uid="{00000000-0005-0000-0000-000012180000}"/>
    <cellStyle name="Standard 4 7 3 2" xfId="6650" xr:uid="{91049518-DBB1-48C0-A0DD-78AC5EC5FA29}"/>
    <cellStyle name="Standard 4 7 4" xfId="6160" xr:uid="{00000000-0005-0000-0000-000013180000}"/>
    <cellStyle name="Standard 4 7 4 2" xfId="6651" xr:uid="{4E2B587A-B4D0-4CAB-8053-9B4611AD4C32}"/>
    <cellStyle name="Standard 4 7 5" xfId="6647" xr:uid="{BC3C6687-B28C-400A-8036-12C7A901ED1F}"/>
    <cellStyle name="Standard 4 8" xfId="6161" xr:uid="{00000000-0005-0000-0000-000014180000}"/>
    <cellStyle name="Standard 4 8 2" xfId="6162" xr:uid="{00000000-0005-0000-0000-000015180000}"/>
    <cellStyle name="Standard 4 8 2 2" xfId="6163" xr:uid="{00000000-0005-0000-0000-000016180000}"/>
    <cellStyle name="Standard 4 8 2 2 2" xfId="6654" xr:uid="{47154649-C15E-4C0A-9955-FBCE721FCDAB}"/>
    <cellStyle name="Standard 4 8 2 3" xfId="6653" xr:uid="{966CB9F0-9E62-4169-9A51-112718B12EE8}"/>
    <cellStyle name="Standard 4 8 3" xfId="6164" xr:uid="{00000000-0005-0000-0000-000017180000}"/>
    <cellStyle name="Standard 4 8 3 2" xfId="6655" xr:uid="{EC2BE12E-227B-4CD2-8224-E2CE05D0CEA1}"/>
    <cellStyle name="Standard 4 8 4" xfId="6165" xr:uid="{00000000-0005-0000-0000-000018180000}"/>
    <cellStyle name="Standard 4 8 4 2" xfId="6656" xr:uid="{0C926C9D-7281-4098-9E35-AB00AE66A2ED}"/>
    <cellStyle name="Standard 4 8 5" xfId="6652" xr:uid="{A5BC5B68-13A5-4D38-843E-A758338AAD51}"/>
    <cellStyle name="Standard 4 9" xfId="6166" xr:uid="{00000000-0005-0000-0000-000019180000}"/>
    <cellStyle name="Standard 4 9 2" xfId="12465" xr:uid="{8EA339D9-26C4-4170-B5EF-B5D07D7F3394}"/>
    <cellStyle name="Standard 5" xfId="6167" xr:uid="{00000000-0005-0000-0000-00001A180000}"/>
    <cellStyle name="Standard 5 2" xfId="6168" xr:uid="{00000000-0005-0000-0000-00001B180000}"/>
    <cellStyle name="Standard 5 2 2" xfId="6658" xr:uid="{F404ED9E-95C8-46D5-9314-9842ECF995BC}"/>
    <cellStyle name="Standard 5 3" xfId="6169" xr:uid="{00000000-0005-0000-0000-00001C180000}"/>
    <cellStyle name="Standard 5 3 2" xfId="12466" xr:uid="{D194C58E-3B1C-4DAC-9183-ED03F89B0314}"/>
    <cellStyle name="Standard 5 4" xfId="6170" xr:uid="{00000000-0005-0000-0000-00001D180000}"/>
    <cellStyle name="Standard 5 4 2" xfId="12467" xr:uid="{B4CC6D4E-3EF1-41A4-BCCA-84A87969E93E}"/>
    <cellStyle name="Standard 5 5" xfId="6171" xr:uid="{00000000-0005-0000-0000-00001E180000}"/>
    <cellStyle name="Standard 5 5 2" xfId="12468" xr:uid="{9A787EC3-5C03-4953-8FCD-70AF84A96902}"/>
    <cellStyle name="Standard 5 6" xfId="6657" xr:uid="{A1611CFC-326C-4134-8630-FE9C7EA54CDE}"/>
    <cellStyle name="Standard 6" xfId="6172" xr:uid="{00000000-0005-0000-0000-00001F180000}"/>
    <cellStyle name="Standard 6 2" xfId="6173" xr:uid="{00000000-0005-0000-0000-000020180000}"/>
    <cellStyle name="Standard 6 2 2" xfId="6174" xr:uid="{00000000-0005-0000-0000-000021180000}"/>
    <cellStyle name="Standard 6 2 2 2" xfId="6697" xr:uid="{CB7C7B6B-25E5-433D-B42C-5B2239595751}"/>
    <cellStyle name="Standard 6 2 3" xfId="6689" xr:uid="{46C25332-1E8A-4F8A-A4AB-014BA9475250}"/>
    <cellStyle name="Standard 6 3" xfId="6175" xr:uid="{00000000-0005-0000-0000-000022180000}"/>
    <cellStyle name="Standard 6 3 2" xfId="12469" xr:uid="{F2B4DEF4-B1AA-4EAE-9253-40B2EC26DC04}"/>
    <cellStyle name="Standard 6 4" xfId="6176" xr:uid="{00000000-0005-0000-0000-000023180000}"/>
    <cellStyle name="Standard 6 4 2" xfId="12470" xr:uid="{707199AD-8E3F-4427-ABA0-98E6156155CC}"/>
    <cellStyle name="Standard 6 5" xfId="6177" xr:uid="{00000000-0005-0000-0000-000024180000}"/>
    <cellStyle name="Standard 6 5 2" xfId="12471" xr:uid="{10008EE6-DFB0-468F-9920-CFEE54C05C08}"/>
    <cellStyle name="Standard 6 6" xfId="6659" xr:uid="{EEEFA2AA-5A58-4F73-89F4-FC62786DDE21}"/>
    <cellStyle name="Standard 7" xfId="6178" xr:uid="{00000000-0005-0000-0000-000025180000}"/>
    <cellStyle name="Standard 7 2" xfId="6179" xr:uid="{00000000-0005-0000-0000-000026180000}"/>
    <cellStyle name="Standard 7 2 2" xfId="6698" xr:uid="{F9D6CF9A-A5B7-4EC3-80C3-87F4F3C2CC91}"/>
    <cellStyle name="Standard 7 3" xfId="6180" xr:uid="{00000000-0005-0000-0000-000027180000}"/>
    <cellStyle name="Standard 7 3 2" xfId="12472" xr:uid="{245FD1FD-C14E-4C73-B04F-E1C70DCA1F6C}"/>
    <cellStyle name="Standard 7 4" xfId="6660" xr:uid="{8FCD64AE-7882-4DBE-AE39-6A5FC01F48AF}"/>
    <cellStyle name="Standard 8" xfId="6181" xr:uid="{00000000-0005-0000-0000-000028180000}"/>
    <cellStyle name="Standard 8 2" xfId="6182" xr:uid="{00000000-0005-0000-0000-000029180000}"/>
    <cellStyle name="Standard 8 2 2" xfId="6183" xr:uid="{00000000-0005-0000-0000-00002A180000}"/>
    <cellStyle name="Standard 8 2 2 2" xfId="12473" xr:uid="{76CA12F2-644F-425D-B134-415DB837B937}"/>
    <cellStyle name="Standard 8 2 3" xfId="6184" xr:uid="{00000000-0005-0000-0000-00002B180000}"/>
    <cellStyle name="Standard 8 2 3 2" xfId="12474" xr:uid="{49ACB4FA-5C7F-4428-B7E1-ABD981C915A1}"/>
    <cellStyle name="Standard 8 2 4" xfId="6699" xr:uid="{813CD63A-B557-48BE-BC17-56264AF85F3C}"/>
    <cellStyle name="Standard 8 3" xfId="6185" xr:uid="{00000000-0005-0000-0000-00002C180000}"/>
    <cellStyle name="Standard 8 3 2" xfId="12475" xr:uid="{99CE56B5-96D6-4BC8-B80A-AFD9012DFE29}"/>
    <cellStyle name="Standard 8 4" xfId="6186" xr:uid="{00000000-0005-0000-0000-00002D180000}"/>
    <cellStyle name="Standard 8 4 2" xfId="12476" xr:uid="{B93026FE-5BCC-4F08-A14F-E3B84D8F9681}"/>
    <cellStyle name="Standard 8 5" xfId="6187" xr:uid="{00000000-0005-0000-0000-00002E180000}"/>
    <cellStyle name="Standard 8 5 2" xfId="12477" xr:uid="{C3B49071-1BED-485B-AF73-101AB1E210C8}"/>
    <cellStyle name="Standard 8 6" xfId="6188" xr:uid="{00000000-0005-0000-0000-00002F180000}"/>
    <cellStyle name="Standard 8 6 2" xfId="12478" xr:uid="{CCA9CD1A-C007-4476-B2AE-674B0A87355E}"/>
    <cellStyle name="Standard 8 7" xfId="6661" xr:uid="{17DA46E2-9C21-4A10-84A0-3DB84A54C729}"/>
    <cellStyle name="Standard 9" xfId="6189" xr:uid="{00000000-0005-0000-0000-000030180000}"/>
    <cellStyle name="Standard 9 2" xfId="6190" xr:uid="{00000000-0005-0000-0000-000031180000}"/>
    <cellStyle name="Standard 9 2 2" xfId="6191" xr:uid="{00000000-0005-0000-0000-000032180000}"/>
    <cellStyle name="Standard 9 2 2 2" xfId="12479" xr:uid="{45069CE4-26B9-46CC-B052-8FEFB09107F4}"/>
    <cellStyle name="Standard 9 2 3" xfId="6700" xr:uid="{CF1E81E1-0B3F-4480-8A68-AD84E2A49B9A}"/>
    <cellStyle name="Standard 9 3" xfId="6192" xr:uid="{00000000-0005-0000-0000-000033180000}"/>
    <cellStyle name="Standard 9 3 2" xfId="12480" xr:uid="{BB54246D-13A2-4117-A177-F363EA5DA1EB}"/>
    <cellStyle name="Standard 9 4" xfId="6193" xr:uid="{00000000-0005-0000-0000-000034180000}"/>
    <cellStyle name="Standard 9 4 2" xfId="12481" xr:uid="{D79AB9E1-F96D-44DB-BA9E-106B943908D1}"/>
    <cellStyle name="Standard 9 5" xfId="6662" xr:uid="{3B25AED6-F735-4276-A8C4-760CF12D67B4}"/>
    <cellStyle name="Sub-titles" xfId="6194" xr:uid="{00000000-0005-0000-0000-000035180000}"/>
    <cellStyle name="Sub-titles 2" xfId="6195" xr:uid="{00000000-0005-0000-0000-000036180000}"/>
    <cellStyle name="Sub-titles 2 2" xfId="12482" xr:uid="{F2B6F5D4-BBE7-4330-BE2D-8610DDD63BCF}"/>
    <cellStyle name="Sub-titles 3" xfId="6663" xr:uid="{F9823E9F-DE87-4356-AE75-0CFFFCC4BF5C}"/>
    <cellStyle name="Sub-titles Cols" xfId="6196" xr:uid="{00000000-0005-0000-0000-000037180000}"/>
    <cellStyle name="Sub-titles Cols 2" xfId="6197" xr:uid="{00000000-0005-0000-0000-000038180000}"/>
    <cellStyle name="Sub-titles Cols 2 2" xfId="12483" xr:uid="{E2644232-6E10-4BD5-8CE9-C7CF8696B06C}"/>
    <cellStyle name="Sub-titles Cols 3" xfId="6664" xr:uid="{249E8651-26D1-4083-8232-F6C847872FA9}"/>
    <cellStyle name="Sub-titles rows" xfId="6198" xr:uid="{00000000-0005-0000-0000-000039180000}"/>
    <cellStyle name="Sub-titles rows 2" xfId="6199" xr:uid="{00000000-0005-0000-0000-00003A180000}"/>
    <cellStyle name="Sub-titles rows 2 2" xfId="12484" xr:uid="{CA1ADD5C-0BAD-4CF1-8292-6FDEA7851643}"/>
    <cellStyle name="Sub-titles rows 3" xfId="6665" xr:uid="{3B95D817-709A-4886-A68F-920E92E9F7B0}"/>
    <cellStyle name="Table No." xfId="6200" xr:uid="{00000000-0005-0000-0000-00003B180000}"/>
    <cellStyle name="Table No. 2" xfId="6201" xr:uid="{00000000-0005-0000-0000-00003C180000}"/>
    <cellStyle name="Table No. 2 2" xfId="12485" xr:uid="{D4DFE63E-7DE9-406B-8DA9-6BFF2D99A3DE}"/>
    <cellStyle name="Table No. 3" xfId="6666" xr:uid="{6EC126D4-5AC5-455C-87AA-E0AC3348CF23}"/>
    <cellStyle name="Table Title" xfId="6202" xr:uid="{00000000-0005-0000-0000-00003D180000}"/>
    <cellStyle name="Table Title 2" xfId="6203" xr:uid="{00000000-0005-0000-0000-00003E180000}"/>
    <cellStyle name="Table Title 2 2" xfId="12486" xr:uid="{D53B00FA-1471-42C0-8E2F-5032969A566C}"/>
    <cellStyle name="Table Title 3" xfId="6667" xr:uid="{3EAB7E4E-36B1-4FA2-BF7B-003A9813C7E5}"/>
    <cellStyle name="temp" xfId="6204" xr:uid="{00000000-0005-0000-0000-00003F180000}"/>
    <cellStyle name="temp 2" xfId="6668" xr:uid="{59D328F5-4D34-41DD-BC67-73026F24FCFE}"/>
    <cellStyle name="tête chapitre" xfId="6217" xr:uid="{00000000-0005-0000-0000-00004C180000}"/>
    <cellStyle name="tête chapitre 2" xfId="6218" xr:uid="{00000000-0005-0000-0000-00004D180000}"/>
    <cellStyle name="tête chapitre 2 2" xfId="12488" xr:uid="{30579848-0409-481A-B213-A2D6C711DC53}"/>
    <cellStyle name="tête chapitre 3" xfId="12487" xr:uid="{CB47F802-42C3-48A9-BC10-5C587570EE15}"/>
    <cellStyle name="TEXT" xfId="12489" xr:uid="{B6201B39-6FA6-424A-A00A-D2D4B8D8A3D1}"/>
    <cellStyle name="TEXT 1" xfId="6205" xr:uid="{00000000-0005-0000-0000-000040180000}"/>
    <cellStyle name="TEXT 2" xfId="6206" xr:uid="{00000000-0005-0000-0000-000041180000}"/>
    <cellStyle name="TEXT 2 2" xfId="12490" xr:uid="{509F9849-75CE-4089-BC80-0F26693FEF2C}"/>
    <cellStyle name="title1" xfId="6207" xr:uid="{00000000-0005-0000-0000-000042180000}"/>
    <cellStyle name="title1 2" xfId="6669" xr:uid="{1787DB4E-DF1D-4A8C-A43D-E85EA25C69EC}"/>
    <cellStyle name="Titles" xfId="6208" xr:uid="{00000000-0005-0000-0000-000043180000}"/>
    <cellStyle name="Titles 2" xfId="6209" xr:uid="{00000000-0005-0000-0000-000044180000}"/>
    <cellStyle name="Titles 2 2" xfId="12491" xr:uid="{C6CDE865-50DC-4A00-BE22-01DE7AFFAC28}"/>
    <cellStyle name="Titles 3" xfId="6670" xr:uid="{B1345EDA-71E6-4911-B056-D095309B3B22}"/>
    <cellStyle name="titre" xfId="6210" xr:uid="{00000000-0005-0000-0000-000045180000}"/>
    <cellStyle name="titre 2" xfId="6211" xr:uid="{00000000-0005-0000-0000-000046180000}"/>
    <cellStyle name="titre 2 2" xfId="12493" xr:uid="{83BBF642-6783-4F25-B4D1-10406C9CE0B7}"/>
    <cellStyle name="titre 3" xfId="12492" xr:uid="{DFAA5695-C9C2-43A5-BBAC-8DD2EDB64607}"/>
    <cellStyle name="Total 2" xfId="6212" xr:uid="{00000000-0005-0000-0000-000047180000}"/>
    <cellStyle name="Total 2 2" xfId="12494" xr:uid="{3194A6E2-D7DB-4107-B5D6-314592B4DE99}"/>
    <cellStyle name="Tusental (0)_Blad2" xfId="6213" xr:uid="{00000000-0005-0000-0000-000048180000}"/>
    <cellStyle name="Tusental 2" xfId="6214" xr:uid="{00000000-0005-0000-0000-000049180000}"/>
    <cellStyle name="Tusental 2 2" xfId="6671" xr:uid="{625BF9AF-DA47-4E13-A3B7-B8FA5DB342DC}"/>
    <cellStyle name="Tusental 3" xfId="6215" xr:uid="{00000000-0005-0000-0000-00004A180000}"/>
    <cellStyle name="Tusental 3 2" xfId="12495" xr:uid="{47D44F9D-372A-4727-8ED6-2568408DD535}"/>
    <cellStyle name="Tusental_Blad2" xfId="6216" xr:uid="{00000000-0005-0000-0000-00004B180000}"/>
    <cellStyle name="Überschrift 1" xfId="1289" xr:uid="{00000000-0005-0000-0000-00000C050000}"/>
    <cellStyle name="Überschrift 1 2" xfId="6247" xr:uid="{00000000-0005-0000-0000-00006A180000}"/>
    <cellStyle name="Überschrift 1 2 2" xfId="6248" xr:uid="{00000000-0005-0000-0000-00006B180000}"/>
    <cellStyle name="Überschrift 1 2 2 2" xfId="12496" xr:uid="{9057B470-C8A9-469C-A5D4-27BBD7A4454C}"/>
    <cellStyle name="Überschrift 1 2 3" xfId="6674" xr:uid="{65AA504E-1B91-40E7-B0E0-385B4ABA5FAA}"/>
    <cellStyle name="Überschrift 1 3" xfId="6249" xr:uid="{00000000-0005-0000-0000-00006C180000}"/>
    <cellStyle name="Überschrift 1 3 2" xfId="12497" xr:uid="{4EB788BF-1EFC-46AA-B967-EEA4EED90638}"/>
    <cellStyle name="Überschrift 1 4" xfId="6250" xr:uid="{00000000-0005-0000-0000-00006D180000}"/>
    <cellStyle name="Überschrift 1 4 2" xfId="12498" xr:uid="{2C38F6E9-A4EA-41AC-A04F-22859DC28066}"/>
    <cellStyle name="Überschrift 1 5" xfId="6251" xr:uid="{00000000-0005-0000-0000-00006E180000}"/>
    <cellStyle name="Überschrift 1 5 2" xfId="12499" xr:uid="{ECC116CB-9B2B-4DC8-9166-905948EB193E}"/>
    <cellStyle name="Überschrift 1 6" xfId="6673" xr:uid="{9A3EB991-AAA9-4E53-BB94-BC264000E8DE}"/>
    <cellStyle name="Überschrift 2 2" xfId="6252" xr:uid="{00000000-0005-0000-0000-00006F180000}"/>
    <cellStyle name="Überschrift 2 2 2" xfId="6253" xr:uid="{00000000-0005-0000-0000-000070180000}"/>
    <cellStyle name="Überschrift 2 2 2 2" xfId="12500" xr:uid="{7FFF52A7-D786-4C66-AB5E-24509AF92200}"/>
    <cellStyle name="Überschrift 2 2 3" xfId="6676" xr:uid="{ABB96675-1D92-4F45-8668-C7E7A8B0B194}"/>
    <cellStyle name="Überschrift 2 3" xfId="6254" xr:uid="{00000000-0005-0000-0000-000071180000}"/>
    <cellStyle name="Überschrift 2 3 2" xfId="12501" xr:uid="{F355867A-9531-451B-9A6A-5C5E9BAF8CD1}"/>
    <cellStyle name="Überschrift 2 4" xfId="6255" xr:uid="{00000000-0005-0000-0000-000072180000}"/>
    <cellStyle name="Überschrift 2 4 2" xfId="12502" xr:uid="{46B0D8B0-E3ED-4BDC-865F-2BDAE2369586}"/>
    <cellStyle name="Überschrift 2 5" xfId="6256" xr:uid="{00000000-0005-0000-0000-000073180000}"/>
    <cellStyle name="Überschrift 2 5 2" xfId="12503" xr:uid="{BF471B92-BBBE-4CCD-ADC9-5547EFE21E2E}"/>
    <cellStyle name="Überschrift 2 6" xfId="6675" xr:uid="{2912D2FD-0146-4D92-AA24-E6DFB1F7D467}"/>
    <cellStyle name="Überschrift 3 2" xfId="6257" xr:uid="{00000000-0005-0000-0000-000074180000}"/>
    <cellStyle name="Überschrift 3 2 2" xfId="6258" xr:uid="{00000000-0005-0000-0000-000075180000}"/>
    <cellStyle name="Überschrift 3 2 2 2" xfId="12504" xr:uid="{7247B8E5-DD75-4D80-BA7E-E70BA9075AEC}"/>
    <cellStyle name="Überschrift 3 2 3" xfId="6678" xr:uid="{27C2D4A9-3A2A-4914-BE09-2834E10FB650}"/>
    <cellStyle name="Überschrift 3 3" xfId="6259" xr:uid="{00000000-0005-0000-0000-000076180000}"/>
    <cellStyle name="Überschrift 3 3 2" xfId="12505" xr:uid="{3BE25111-2B72-49FF-8133-9AD049F9CA33}"/>
    <cellStyle name="Überschrift 3 4" xfId="6260" xr:uid="{00000000-0005-0000-0000-000077180000}"/>
    <cellStyle name="Überschrift 3 4 2" xfId="12506" xr:uid="{6E1F7720-674B-48DA-B287-49DDBCD3C246}"/>
    <cellStyle name="Überschrift 3 5" xfId="6261" xr:uid="{00000000-0005-0000-0000-000078180000}"/>
    <cellStyle name="Überschrift 3 5 2" xfId="12507" xr:uid="{9C40F9D4-6597-47FF-95C9-DC8DDC730E27}"/>
    <cellStyle name="Überschrift 3 6" xfId="6677" xr:uid="{1668B668-7AFE-435B-8CED-60D4E6B93C48}"/>
    <cellStyle name="Überschrift 4 2" xfId="6262" xr:uid="{00000000-0005-0000-0000-000079180000}"/>
    <cellStyle name="Überschrift 4 2 2" xfId="6263" xr:uid="{00000000-0005-0000-0000-00007A180000}"/>
    <cellStyle name="Überschrift 4 2 2 2" xfId="12508" xr:uid="{5E49D200-73A4-4415-9A9C-640135691D84}"/>
    <cellStyle name="Überschrift 4 2 3" xfId="6680" xr:uid="{E2CC38EF-D553-4A61-996E-6BAFF21CBAFF}"/>
    <cellStyle name="Überschrift 4 3" xfId="6264" xr:uid="{00000000-0005-0000-0000-00007B180000}"/>
    <cellStyle name="Überschrift 4 3 2" xfId="12509" xr:uid="{ADF40EEA-AB18-40E7-82FA-893DA2B9EEA6}"/>
    <cellStyle name="Überschrift 4 4" xfId="6265" xr:uid="{00000000-0005-0000-0000-00007C180000}"/>
    <cellStyle name="Überschrift 4 4 2" xfId="12510" xr:uid="{BFB276AE-72D3-447B-82CD-0A960851F0E9}"/>
    <cellStyle name="Überschrift 4 5" xfId="6266" xr:uid="{00000000-0005-0000-0000-00007D180000}"/>
    <cellStyle name="Überschrift 4 5 2" xfId="12511" xr:uid="{5163F265-166F-44E4-B48A-F301F244596A}"/>
    <cellStyle name="Überschrift 4 6" xfId="6679" xr:uid="{D51FA3A7-73F0-46E2-9E73-AF405140E188}"/>
    <cellStyle name="Überschrift 5" xfId="6267" xr:uid="{00000000-0005-0000-0000-00007E180000}"/>
    <cellStyle name="Überschrift 5 2" xfId="6681" xr:uid="{AFE5310E-B39B-4881-B77F-CC26802C38A6}"/>
    <cellStyle name="Überschrift 6" xfId="6672" xr:uid="{D92C7EFA-8D1D-4FF1-8A96-69676E035D98}"/>
    <cellStyle name="Uwaga 2" xfId="6219" xr:uid="{00000000-0005-0000-0000-00004E180000}"/>
    <cellStyle name="Uwaga 2 2" xfId="6220" xr:uid="{00000000-0005-0000-0000-00004F180000}"/>
    <cellStyle name="Uwaga 2 2 2" xfId="6221" xr:uid="{00000000-0005-0000-0000-000050180000}"/>
    <cellStyle name="Uwaga 2 2 2 2" xfId="12513" xr:uid="{52F3F297-CBE2-4882-BC2C-07C7383551DC}"/>
    <cellStyle name="Uwaga 2 2 3" xfId="12512" xr:uid="{5D51B09B-CA3F-4C81-BB14-7CBB5655DA6D}"/>
    <cellStyle name="Uwaga 2 3" xfId="6222" xr:uid="{00000000-0005-0000-0000-000051180000}"/>
    <cellStyle name="Uwaga 2 3 2" xfId="6223" xr:uid="{00000000-0005-0000-0000-000052180000}"/>
    <cellStyle name="Uwaga 2 3 2 2" xfId="12515" xr:uid="{3F98A9F7-5C98-4040-B6BA-D088B4F21B7B}"/>
    <cellStyle name="Uwaga 2 3 3" xfId="12514" xr:uid="{CB4573A3-CA4E-445C-AA6F-10FB46332C67}"/>
    <cellStyle name="Uwaga 2 4" xfId="6224" xr:uid="{00000000-0005-0000-0000-000053180000}"/>
    <cellStyle name="Uwaga 2 4 2" xfId="12516" xr:uid="{D8922E70-12AE-4C74-A475-225069A68A13}"/>
    <cellStyle name="Uwaga 2 5" xfId="6682" xr:uid="{9AA94E2F-EAC8-4F7C-BDCF-072CC8A42ABF}"/>
    <cellStyle name="Valuta (0)_Blad2" xfId="6225" xr:uid="{00000000-0005-0000-0000-000054180000}"/>
    <cellStyle name="Valuta_Blad2" xfId="6226" xr:uid="{00000000-0005-0000-0000-000055180000}"/>
    <cellStyle name="Verknüpfte Zelle 2" xfId="6227" xr:uid="{00000000-0005-0000-0000-000056180000}"/>
    <cellStyle name="Verknüpfte Zelle 2 2" xfId="6228" xr:uid="{00000000-0005-0000-0000-000057180000}"/>
    <cellStyle name="Verknüpfte Zelle 2 2 2" xfId="12517" xr:uid="{25CEC590-51E1-4DE2-8C55-A016704349CF}"/>
    <cellStyle name="Verknüpfte Zelle 2 3" xfId="6684" xr:uid="{4C1898B9-996C-457A-8720-A17E33BC40B8}"/>
    <cellStyle name="Verknüpfte Zelle 3" xfId="6229" xr:uid="{00000000-0005-0000-0000-000058180000}"/>
    <cellStyle name="Verknüpfte Zelle 3 2" xfId="12518" xr:uid="{3C10900A-0C37-4144-A31A-6BC47BB9CD23}"/>
    <cellStyle name="Verknüpfte Zelle 4" xfId="6230" xr:uid="{00000000-0005-0000-0000-000059180000}"/>
    <cellStyle name="Verknüpfte Zelle 4 2" xfId="12519" xr:uid="{222994AC-7EEA-4E23-82CF-32EB3C2A71D6}"/>
    <cellStyle name="Verknüpfte Zelle 5" xfId="6231" xr:uid="{00000000-0005-0000-0000-00005A180000}"/>
    <cellStyle name="Verknüpfte Zelle 5 2" xfId="12520" xr:uid="{C5AEE010-C52B-47CC-B15B-DB3815259831}"/>
    <cellStyle name="Verknüpfte Zelle 6" xfId="6683" xr:uid="{79A6A675-52E7-4B1D-BC6D-A1C13B7878EB}"/>
    <cellStyle name="Warnender Text 2" xfId="6232" xr:uid="{00000000-0005-0000-0000-00005B180000}"/>
    <cellStyle name="Warnender Text 2 2" xfId="6233" xr:uid="{00000000-0005-0000-0000-00005C180000}"/>
    <cellStyle name="Warnender Text 2 2 2" xfId="12521" xr:uid="{7C102439-C62C-478A-8CF7-00204B3776C8}"/>
    <cellStyle name="Warnender Text 2 3" xfId="6686" xr:uid="{D10B2C7E-6F94-40F8-AECC-9B590AA351A9}"/>
    <cellStyle name="Warnender Text 3" xfId="6234" xr:uid="{00000000-0005-0000-0000-00005D180000}"/>
    <cellStyle name="Warnender Text 3 2" xfId="12522" xr:uid="{88205EC7-8A1F-4B65-8B04-9AE1623E37A2}"/>
    <cellStyle name="Warnender Text 4" xfId="6235" xr:uid="{00000000-0005-0000-0000-00005E180000}"/>
    <cellStyle name="Warnender Text 4 2" xfId="12523" xr:uid="{78066F6C-95F9-43CA-84FF-E205E2E13CF9}"/>
    <cellStyle name="Warnender Text 5" xfId="6236" xr:uid="{00000000-0005-0000-0000-00005F180000}"/>
    <cellStyle name="Warnender Text 5 2" xfId="12524" xr:uid="{1DFA8306-0115-4B5B-97F6-4D59AF4B5303}"/>
    <cellStyle name="Warnender Text 6" xfId="6685" xr:uid="{905D8A9A-E4B6-455E-9AF2-3FBB22937FE5}"/>
    <cellStyle name="Warning Text 2" xfId="6237" xr:uid="{00000000-0005-0000-0000-000060180000}"/>
    <cellStyle name="Warning Text 2 2" xfId="12525" xr:uid="{1033CB94-68E4-43D6-AF97-552E4BA064EF}"/>
    <cellStyle name="Wrapped" xfId="6238" xr:uid="{00000000-0005-0000-0000-000061180000}"/>
    <cellStyle name="Wrapped 2" xfId="12526" xr:uid="{AAEF7045-0C8C-43BD-8998-9D2C3C227D2B}"/>
    <cellStyle name="xyvfsdh" xfId="6239" xr:uid="{00000000-0005-0000-0000-000062180000}"/>
    <cellStyle name="xyvfsdh 2" xfId="12527" xr:uid="{414CC29E-3EC6-4813-BCE5-CCC0268498B2}"/>
    <cellStyle name="xyz" xfId="6240" xr:uid="{00000000-0005-0000-0000-000063180000}"/>
    <cellStyle name="xyz 2" xfId="12528" xr:uid="{53D99D8C-10E9-48F9-AC98-DBE6F612FEDF}"/>
    <cellStyle name="Zelle überprüfen 2" xfId="6241" xr:uid="{00000000-0005-0000-0000-000064180000}"/>
    <cellStyle name="Zelle überprüfen 2 2" xfId="6242" xr:uid="{00000000-0005-0000-0000-000065180000}"/>
    <cellStyle name="Zelle überprüfen 2 2 2" xfId="12529" xr:uid="{1E753772-47EB-4BED-B371-906111F7A410}"/>
    <cellStyle name="Zelle überprüfen 2 3" xfId="6688" xr:uid="{2FD6EBD9-6EC2-4359-861A-FF9FF3571EFE}"/>
    <cellStyle name="Zelle überprüfen 3" xfId="6243" xr:uid="{00000000-0005-0000-0000-000066180000}"/>
    <cellStyle name="Zelle überprüfen 3 2" xfId="12530" xr:uid="{64C7A0FD-328A-4453-BD56-FBCC4ED85A2E}"/>
    <cellStyle name="Zelle überprüfen 4" xfId="6244" xr:uid="{00000000-0005-0000-0000-000067180000}"/>
    <cellStyle name="Zelle überprüfen 4 2" xfId="12531" xr:uid="{C765A6ED-53CA-4742-9593-3A2D53C0DF08}"/>
    <cellStyle name="Zelle überprüfen 5" xfId="6245" xr:uid="{00000000-0005-0000-0000-000068180000}"/>
    <cellStyle name="Zelle überprüfen 5 2" xfId="12532" xr:uid="{942FAFC7-878C-4C33-9558-74A8328A1F5C}"/>
    <cellStyle name="Zelle überprüfen 6" xfId="6687" xr:uid="{693B038C-768D-43F6-888B-50039CE6E9CE}"/>
    <cellStyle name="표준_T_A8(통계청_검증결과)" xfId="6270" xr:uid="{00000000-0005-0000-0000-000081180000}"/>
    <cellStyle name="常规_B2.3" xfId="6268" xr:uid="{00000000-0005-0000-0000-00007F180000}"/>
    <cellStyle name="標準_法務省担当表（eigo ） " xfId="6269" xr:uid="{00000000-0005-0000-0000-000080180000}"/>
  </cellStyles>
  <dxfs count="0"/>
  <tableStyles count="0" defaultTableStyle="TableStyleMedium2" defaultPivotStyle="PivotStyleLight16"/>
  <colors>
    <indexedColors>
      <rgbColor rgb="FF000000"/>
      <rgbColor rgb="FFFFFFFF"/>
      <rgbColor rgb="FFFF0000"/>
      <rgbColor rgb="FF00FF00"/>
      <rgbColor rgb="FF0000FF"/>
      <rgbColor rgb="FFFFFF00"/>
      <rgbColor rgb="FFFAC090"/>
      <rgbColor rgb="FFB9CDE5"/>
      <rgbColor rgb="FF89002F"/>
      <rgbColor rgb="FFC6D9F1"/>
      <rgbColor rgb="FFFDEADA"/>
      <rgbColor rgb="FFA6A6A6"/>
      <rgbColor rgb="FFFCD5B5"/>
      <rgbColor rgb="FFC3D69B"/>
      <rgbColor rgb="FFBFBFBF"/>
      <rgbColor rgb="FF7F7F7F"/>
      <rgbColor rgb="FF97B6D9"/>
      <rgbColor rgb="FFB2B2B2"/>
      <rgbColor rgb="FFFFFFCC"/>
      <rgbColor rgb="FFDBEEF5"/>
      <rgbColor rgb="FFD7E4BD"/>
      <rgbColor rgb="FFFF8080"/>
      <rgbColor rgb="FF006BC8"/>
      <rgbColor rgb="FFCCCCFF"/>
      <rgbColor rgb="FFF2F2F2"/>
      <rgbColor rgb="FFFFC7CE"/>
      <rgbColor rgb="FFFFEB9C"/>
      <rgbColor rgb="FFC5D9F1"/>
      <rgbColor rgb="FFDDDDDD"/>
      <rgbColor rgb="FFF2DCDB"/>
      <rgbColor rgb="FFCCC1DA"/>
      <rgbColor rgb="FFEBF1DE"/>
      <rgbColor rgb="FFB7DEE8"/>
      <rgbColor rgb="FFDCE6F2"/>
      <rgbColor rgb="FFC8F8CE"/>
      <rgbColor rgb="FFFFFF99"/>
      <rgbColor rgb="FF93CDDD"/>
      <rgbColor rgb="FFEF97AA"/>
      <rgbColor rgb="FFBDA0E7"/>
      <rgbColor rgb="FFFFCC99"/>
      <rgbColor rgb="FF4F81BD"/>
      <rgbColor rgb="FF33CCCC"/>
      <rgbColor rgb="FF9BBB59"/>
      <rgbColor rgb="FFF79646"/>
      <rgbColor rgb="FFFFB200"/>
      <rgbColor rgb="FFFE7800"/>
      <rgbColor rgb="FF8064A2"/>
      <rgbColor rgb="FFA1A1A1"/>
      <rgbColor rgb="FF064437"/>
      <rgbColor rgb="FF45A9BF"/>
      <rgbColor rgb="FFE6E0EC"/>
      <rgbColor rgb="FFD9D9D9"/>
      <rgbColor rgb="FFBC4F27"/>
      <rgbColor rgb="FFE6B9B8"/>
      <rgbColor rgb="FF373789"/>
      <rgbColor rgb="FF3B3B3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UST\Abt.2-Projekte\G-vie\G-VIE-Daten\Querschnitt\Daten\Koordinierung\AUSKUNFT\Mikrozensus\Formel_(Nicht_versenden)\2004\Bildungsstand_2004_nach_Ausl&#228;nder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ust\Abt.2-Projekte\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C:\G-vie\G-VIE-Daten\Querschnitt\Daten\Quer-V&#214;\Bildung_im_Zahlenspiegel\2004\Graphik\Kapitel_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ust\Abt.2-Projekte\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BBE2024\Kapitel_F\F3\Daten\Studierende\ICE-Tabellen%20Studierende_bis-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MZ_Daten"/>
      <sheetName val="Deutschland"/>
      <sheetName val="PL"/>
      <sheetName val="info"/>
    </sheetNames>
    <sheetDataSet>
      <sheetData sheetId="0" refreshError="1"/>
      <sheetData sheetId="1">
        <row r="3">
          <cell r="E3" t="str">
            <v>Insgsamt</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11"/>
      <sheetName val="Info"/>
      <sheetName val="Date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 val="daten"/>
    </sheetNames>
    <sheetDataSet>
      <sheetData sheetId="0">
        <row r="1">
          <cell r="A1" t="str">
            <v>LCNTRY</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sübersicht"/>
      <sheetName val="grundständige_Stud_RSZ"/>
      <sheetName val="grundständig_Stud_RSZ_AbsArt"/>
      <sheetName val="grundständig_RZS"/>
      <sheetName val="Stud_1992-2019"/>
      <sheetName val="Stud_ArtStud_HSArt"/>
      <sheetName val="ICEland - Auswertung"/>
      <sheetName val="Stud_FS_ArtStud_HSArt"/>
      <sheetName val="Stud_AbsArt"/>
      <sheetName val="Stud_FS_Absart"/>
      <sheetName val="Stanf_ArtStud_HSArt"/>
      <sheetName val="Stud_ArtStud_Träger"/>
      <sheetName val="Stud_ArtStud_FernHS"/>
      <sheetName val="Stud_ArtStud_FernHS2"/>
      <sheetName val="Stud_Abschlussart_ArtStud"/>
      <sheetName val="Klärung Abschlussarten"/>
      <sheetName val="Stud_Dauer_ArtStud"/>
      <sheetName val="Stud_Dauer_ArtStud_BA"/>
      <sheetName val="Stud_Dauer_ohne-BA"/>
      <sheetName val="Stud_Dauer_ArtStud_MA"/>
      <sheetName val="Stud_Dauer_ohne-MA"/>
      <sheetName val="Stud_Dauer_ArtStud_Privat"/>
      <sheetName val="Stud_Dauer_FernHS_2019"/>
      <sheetName val="Stud_Dauer_FernHS_2009"/>
      <sheetName val="Stud_Deu_BildAusl_1996-2019"/>
      <sheetName val="Stanf_Deu_BildAusl_1996-2019"/>
      <sheetName val="schaubild seite 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3">
          <cell r="AX13">
            <v>395845</v>
          </cell>
        </row>
      </sheetData>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6D9F1"/>
  </sheetPr>
  <dimension ref="A1:J35"/>
  <sheetViews>
    <sheetView tabSelected="1" zoomScaleNormal="100" workbookViewId="0"/>
  </sheetViews>
  <sheetFormatPr baseColWidth="10" defaultColWidth="10.85546875" defaultRowHeight="12.75"/>
  <cols>
    <col min="1" max="8" width="14.28515625" style="3" customWidth="1"/>
    <col min="9" max="9" width="17.85546875" style="3" customWidth="1"/>
    <col min="10" max="10" width="27.5703125" style="3" customWidth="1"/>
    <col min="11" max="16384" width="10.85546875" style="3"/>
  </cols>
  <sheetData>
    <row r="1" spans="1:10">
      <c r="A1" s="4" t="s">
        <v>322</v>
      </c>
      <c r="B1" s="4"/>
      <c r="C1" s="4"/>
      <c r="D1" s="4"/>
      <c r="E1" s="4"/>
      <c r="F1" s="4"/>
      <c r="G1" s="4"/>
      <c r="H1" s="4"/>
      <c r="I1" s="4"/>
      <c r="J1" s="4"/>
    </row>
    <row r="2" spans="1:10" ht="24.75" customHeight="1">
      <c r="A2" s="288" t="s">
        <v>0</v>
      </c>
      <c r="B2" s="288"/>
      <c r="C2" s="288"/>
      <c r="D2" s="288"/>
      <c r="E2" s="288"/>
      <c r="F2" s="288"/>
      <c r="G2" s="288"/>
      <c r="H2" s="288"/>
      <c r="I2" s="288"/>
      <c r="J2" s="288"/>
    </row>
    <row r="4" spans="1:10" ht="15">
      <c r="A4" s="5" t="s">
        <v>1</v>
      </c>
      <c r="B4" s="6"/>
      <c r="C4" s="7"/>
      <c r="D4" s="7"/>
      <c r="E4" s="7"/>
    </row>
    <row r="5" spans="1:10" ht="15">
      <c r="A5" s="5"/>
      <c r="B5" s="6"/>
      <c r="C5" s="7"/>
      <c r="D5" s="7"/>
      <c r="E5" s="7"/>
    </row>
    <row r="6" spans="1:10" ht="13.5" customHeight="1">
      <c r="A6" s="5"/>
      <c r="B6" s="6"/>
      <c r="C6" s="7"/>
      <c r="D6" s="7"/>
      <c r="E6" s="7"/>
      <c r="J6" s="289" t="s">
        <v>2</v>
      </c>
    </row>
    <row r="7" spans="1:10" ht="14.25" customHeight="1">
      <c r="A7" s="8" t="s">
        <v>3</v>
      </c>
      <c r="B7" s="9"/>
      <c r="C7" s="9"/>
      <c r="J7" s="289"/>
    </row>
    <row r="8" spans="1:10">
      <c r="J8" s="10"/>
    </row>
    <row r="9" spans="1:10" s="12" customFormat="1" ht="15" customHeight="1">
      <c r="A9" s="261" t="s">
        <v>4</v>
      </c>
      <c r="B9" s="290" t="s">
        <v>305</v>
      </c>
      <c r="C9" s="290"/>
      <c r="D9" s="290"/>
      <c r="E9" s="290"/>
      <c r="F9" s="290"/>
      <c r="G9" s="290"/>
      <c r="H9" s="290"/>
      <c r="I9" s="290"/>
      <c r="J9" s="11" t="s">
        <v>6</v>
      </c>
    </row>
    <row r="10" spans="1:10" s="12" customFormat="1" ht="15" customHeight="1">
      <c r="A10" s="261" t="s">
        <v>6</v>
      </c>
      <c r="B10" s="290" t="s">
        <v>5</v>
      </c>
      <c r="C10" s="290"/>
      <c r="D10" s="290"/>
      <c r="E10" s="290"/>
      <c r="F10" s="290"/>
      <c r="G10" s="290"/>
      <c r="H10" s="290"/>
      <c r="I10" s="290"/>
      <c r="J10" s="11" t="s">
        <v>4</v>
      </c>
    </row>
    <row r="11" spans="1:10" s="12" customFormat="1" ht="15" customHeight="1">
      <c r="A11" s="261" t="s">
        <v>257</v>
      </c>
      <c r="B11" s="290" t="s">
        <v>8</v>
      </c>
      <c r="C11" s="290"/>
      <c r="D11" s="290"/>
      <c r="E11" s="290"/>
      <c r="F11" s="290"/>
      <c r="G11" s="290"/>
      <c r="H11" s="290"/>
      <c r="I11" s="290"/>
      <c r="J11" s="11" t="s">
        <v>7</v>
      </c>
    </row>
    <row r="12" spans="1:10" s="12" customFormat="1" ht="15" customHeight="1">
      <c r="A12" s="261" t="s">
        <v>7</v>
      </c>
      <c r="B12" s="292" t="s">
        <v>268</v>
      </c>
      <c r="C12" s="292"/>
      <c r="D12" s="292"/>
      <c r="E12" s="292"/>
      <c r="F12" s="292"/>
      <c r="G12" s="292"/>
      <c r="H12" s="292"/>
      <c r="I12" s="292"/>
      <c r="J12" s="11" t="s">
        <v>9</v>
      </c>
    </row>
    <row r="13" spans="1:10" s="12" customFormat="1" ht="30" customHeight="1">
      <c r="A13" s="261" t="s">
        <v>9</v>
      </c>
      <c r="B13" s="290" t="s">
        <v>301</v>
      </c>
      <c r="C13" s="290"/>
      <c r="D13" s="290"/>
      <c r="E13" s="290"/>
      <c r="F13" s="290"/>
      <c r="G13" s="290"/>
      <c r="H13" s="290"/>
      <c r="I13" s="290"/>
      <c r="J13" s="255" t="s">
        <v>302</v>
      </c>
    </row>
    <row r="14" spans="1:10" s="12" customFormat="1" ht="15" customHeight="1">
      <c r="A14" s="261" t="s">
        <v>10</v>
      </c>
      <c r="B14" s="290" t="s">
        <v>258</v>
      </c>
      <c r="C14" s="290"/>
      <c r="D14" s="290"/>
      <c r="E14" s="290"/>
      <c r="F14" s="290"/>
      <c r="G14" s="290"/>
      <c r="H14" s="290"/>
      <c r="I14" s="290"/>
      <c r="J14" s="11" t="s">
        <v>10</v>
      </c>
    </row>
    <row r="15" spans="1:10" s="12" customFormat="1" ht="15" customHeight="1">
      <c r="A15" s="261" t="s">
        <v>11</v>
      </c>
      <c r="B15" s="290" t="s">
        <v>18</v>
      </c>
      <c r="C15" s="290"/>
      <c r="D15" s="290"/>
      <c r="E15" s="290"/>
      <c r="F15" s="290"/>
      <c r="G15" s="290"/>
      <c r="H15" s="290"/>
      <c r="I15" s="290"/>
      <c r="J15" s="255" t="s">
        <v>302</v>
      </c>
    </row>
    <row r="16" spans="1:10" s="12" customFormat="1" ht="15" customHeight="1">
      <c r="A16" s="261" t="s">
        <v>13</v>
      </c>
      <c r="B16" s="290" t="s">
        <v>12</v>
      </c>
      <c r="C16" s="290"/>
      <c r="D16" s="290"/>
      <c r="E16" s="290"/>
      <c r="F16" s="290"/>
      <c r="G16" s="290"/>
      <c r="H16" s="290"/>
      <c r="I16" s="290"/>
      <c r="J16" s="11" t="s">
        <v>11</v>
      </c>
    </row>
    <row r="17" spans="1:10" s="13" customFormat="1" ht="15" customHeight="1">
      <c r="A17" s="261" t="s">
        <v>14</v>
      </c>
      <c r="B17" s="292" t="s">
        <v>15</v>
      </c>
      <c r="C17" s="292"/>
      <c r="D17" s="292"/>
      <c r="E17" s="292"/>
      <c r="F17" s="292"/>
      <c r="G17" s="292"/>
      <c r="H17" s="292"/>
      <c r="I17" s="292"/>
      <c r="J17" s="11" t="s">
        <v>13</v>
      </c>
    </row>
    <row r="18" spans="1:10" s="12" customFormat="1" ht="30" customHeight="1">
      <c r="A18" s="261" t="s">
        <v>259</v>
      </c>
      <c r="B18" s="290" t="s">
        <v>319</v>
      </c>
      <c r="C18" s="290"/>
      <c r="D18" s="290"/>
      <c r="E18" s="290"/>
      <c r="F18" s="290"/>
      <c r="G18" s="290"/>
      <c r="H18" s="290"/>
      <c r="I18" s="290"/>
      <c r="J18" s="11" t="s">
        <v>16</v>
      </c>
    </row>
    <row r="19" spans="1:10" s="12" customFormat="1" ht="30" customHeight="1">
      <c r="A19" s="261" t="s">
        <v>16</v>
      </c>
      <c r="B19" s="290" t="s">
        <v>321</v>
      </c>
      <c r="C19" s="290"/>
      <c r="D19" s="290"/>
      <c r="E19" s="290"/>
      <c r="F19" s="290"/>
      <c r="G19" s="290"/>
      <c r="H19" s="290"/>
      <c r="I19" s="290"/>
      <c r="J19" s="11" t="s">
        <v>17</v>
      </c>
    </row>
    <row r="20" spans="1:10" s="12" customFormat="1" ht="15" customHeight="1">
      <c r="A20" s="261" t="s">
        <v>17</v>
      </c>
      <c r="B20" s="290" t="s">
        <v>260</v>
      </c>
      <c r="C20" s="290"/>
      <c r="D20" s="290"/>
      <c r="E20" s="290"/>
      <c r="F20" s="290"/>
      <c r="G20" s="290"/>
      <c r="H20" s="290"/>
      <c r="I20" s="290"/>
      <c r="J20" s="11" t="s">
        <v>303</v>
      </c>
    </row>
    <row r="21" spans="1:10" s="12" customFormat="1" ht="15" customHeight="1">
      <c r="A21" s="261"/>
      <c r="B21" s="259"/>
      <c r="C21" s="259"/>
      <c r="D21" s="259"/>
      <c r="E21" s="259"/>
      <c r="F21" s="259"/>
      <c r="G21" s="259"/>
      <c r="H21" s="259"/>
      <c r="I21" s="259"/>
      <c r="J21" s="11"/>
    </row>
    <row r="22" spans="1:10" s="15" customFormat="1">
      <c r="A22" s="14"/>
      <c r="B22" s="14"/>
      <c r="C22" s="14"/>
      <c r="D22" s="14"/>
      <c r="E22" s="14"/>
      <c r="F22" s="14"/>
      <c r="G22" s="14"/>
      <c r="H22" s="14"/>
      <c r="I22" s="14"/>
    </row>
    <row r="23" spans="1:10" ht="14.25">
      <c r="A23" s="8" t="s">
        <v>19</v>
      </c>
      <c r="F23" s="16"/>
      <c r="G23" s="16"/>
    </row>
    <row r="24" spans="1:10" ht="14.25">
      <c r="A24" s="8"/>
      <c r="F24" s="16"/>
      <c r="G24" s="16"/>
    </row>
    <row r="25" spans="1:10">
      <c r="A25" s="17" t="s">
        <v>20</v>
      </c>
      <c r="B25" s="16" t="s">
        <v>21</v>
      </c>
      <c r="C25" s="16"/>
      <c r="D25" s="16"/>
      <c r="E25" s="16"/>
      <c r="F25" s="16"/>
      <c r="G25" s="16"/>
    </row>
    <row r="26" spans="1:10">
      <c r="A26" s="18">
        <v>0</v>
      </c>
      <c r="B26" s="16" t="s">
        <v>22</v>
      </c>
      <c r="C26" s="16"/>
      <c r="D26" s="16"/>
      <c r="E26" s="16"/>
      <c r="F26" s="16"/>
      <c r="G26" s="16"/>
    </row>
    <row r="27" spans="1:10">
      <c r="A27" s="17" t="s">
        <v>23</v>
      </c>
      <c r="B27" s="16" t="s">
        <v>24</v>
      </c>
      <c r="C27" s="16"/>
      <c r="D27" s="16"/>
      <c r="E27" s="16"/>
      <c r="F27" s="16"/>
      <c r="G27" s="16"/>
    </row>
    <row r="28" spans="1:10">
      <c r="A28" s="18" t="s">
        <v>25</v>
      </c>
      <c r="B28" s="16" t="s">
        <v>26</v>
      </c>
      <c r="C28" s="16"/>
      <c r="D28" s="16"/>
      <c r="E28" s="16"/>
      <c r="F28" s="16"/>
      <c r="G28" s="16"/>
    </row>
    <row r="29" spans="1:10">
      <c r="A29" s="19" t="s">
        <v>27</v>
      </c>
      <c r="B29" s="16" t="s">
        <v>28</v>
      </c>
      <c r="C29" s="16"/>
      <c r="D29" s="16"/>
      <c r="E29" s="16"/>
    </row>
    <row r="30" spans="1:10">
      <c r="A30" s="18" t="s">
        <v>29</v>
      </c>
      <c r="B30" s="16" t="s">
        <v>30</v>
      </c>
      <c r="C30" s="16"/>
      <c r="D30" s="16"/>
      <c r="E30" s="16"/>
      <c r="F30" s="20"/>
    </row>
    <row r="31" spans="1:10">
      <c r="A31" s="18" t="s">
        <v>31</v>
      </c>
      <c r="B31" s="16" t="s">
        <v>32</v>
      </c>
      <c r="C31" s="16"/>
      <c r="D31" s="16"/>
      <c r="E31" s="16"/>
    </row>
    <row r="32" spans="1:10">
      <c r="A32" s="20"/>
      <c r="B32" s="21"/>
      <c r="C32" s="21"/>
      <c r="F32" s="22"/>
      <c r="G32" s="22"/>
      <c r="H32" s="22"/>
      <c r="I32" s="22"/>
    </row>
    <row r="33" spans="1:9">
      <c r="A33" s="20" t="s">
        <v>33</v>
      </c>
      <c r="B33" s="20"/>
      <c r="C33" s="20"/>
      <c r="D33" s="20"/>
      <c r="E33" s="20"/>
      <c r="F33" s="22"/>
      <c r="G33" s="22"/>
      <c r="H33" s="22"/>
      <c r="I33" s="22"/>
    </row>
    <row r="35" spans="1:9" ht="12" customHeight="1">
      <c r="A35" s="291" t="s">
        <v>34</v>
      </c>
      <c r="B35" s="291"/>
      <c r="C35" s="291"/>
      <c r="D35" s="291"/>
      <c r="E35" s="291"/>
      <c r="F35" s="291"/>
      <c r="G35" s="291"/>
      <c r="H35" s="291"/>
      <c r="I35" s="291"/>
    </row>
  </sheetData>
  <mergeCells count="15">
    <mergeCell ref="A2:J2"/>
    <mergeCell ref="J6:J7"/>
    <mergeCell ref="B11:I11"/>
    <mergeCell ref="A35:I35"/>
    <mergeCell ref="B14:I14"/>
    <mergeCell ref="B15:I15"/>
    <mergeCell ref="B16:I16"/>
    <mergeCell ref="B17:I17"/>
    <mergeCell ref="B18:I18"/>
    <mergeCell ref="B9:I9"/>
    <mergeCell ref="B10:I10"/>
    <mergeCell ref="B13:I13"/>
    <mergeCell ref="B19:I19"/>
    <mergeCell ref="B20:I20"/>
    <mergeCell ref="B12:I12"/>
  </mergeCells>
  <hyperlinks>
    <hyperlink ref="A11" location="'Tab. F3-3web'!A1" display="Tab. F3-3web" xr:uid="{00000000-0004-0000-0000-000002000000}"/>
    <hyperlink ref="A14" location="'Tab. F3-6web'!A1" display="Tab. F3-6web" xr:uid="{00000000-0004-0000-0000-000003000000}"/>
    <hyperlink ref="A15" location="'Tab. F3-7web'!A1" display="Tab. F3-7web" xr:uid="{00000000-0004-0000-0000-000004000000}"/>
    <hyperlink ref="A16" location="'Tab. F3-8web'!A1" display="Tab. F3-8web" xr:uid="{00000000-0004-0000-0000-000005000000}"/>
    <hyperlink ref="A17" location="'Tab. F3-9web'!A1" display="Tab. F3-9web" xr:uid="{00000000-0004-0000-0000-000006000000}"/>
    <hyperlink ref="A18" location="'Tab. F3-10web'!A1" display="Tab. F3-10web" xr:uid="{00000000-0004-0000-0000-000007000000}"/>
    <hyperlink ref="A13" location="'Tab. F3-5web'!A1" display="Tab. F3-5web" xr:uid="{00000000-0004-0000-0000-000008000000}"/>
    <hyperlink ref="A19" location="'Tab. F3-11web'!A1" display="Tab. F3-11web" xr:uid="{00000000-0004-0000-0000-000009000000}"/>
    <hyperlink ref="A20" location="'Tab. F3-12web'!A1" display="Tab. F3-12web" xr:uid="{00000000-0004-0000-0000-00000A000000}"/>
    <hyperlink ref="A12" location="'Tab. F3-4web'!A1" display="Tab. F3-4web" xr:uid="{CE92CFC5-16FE-4675-B6FC-6C2625EED16C}"/>
    <hyperlink ref="A9" location="'Tab. F3-1web'!A1" display="Tab. F3-1web" xr:uid="{EEE205E2-784D-4FC8-995A-734AC32E43EF}"/>
    <hyperlink ref="A10" location="'Tab. F3-2web'!A1" display="Tab. F3-2web" xr:uid="{B31B19E7-5F03-48B5-9028-58B20009263C}"/>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36"/>
  <sheetViews>
    <sheetView showGridLines="0" zoomScaleNormal="100" workbookViewId="0">
      <pane xSplit="1" topLeftCell="B1" activePane="topRight" state="frozen"/>
      <selection activeCell="A18" sqref="A18"/>
      <selection pane="topRight" sqref="A1:B1"/>
    </sheetView>
  </sheetViews>
  <sheetFormatPr baseColWidth="10" defaultColWidth="10.85546875" defaultRowHeight="12.75"/>
  <cols>
    <col min="1" max="1" width="38.42578125" style="154" customWidth="1"/>
    <col min="2" max="2" width="11.7109375" style="154" customWidth="1"/>
    <col min="3" max="16" width="10.42578125" style="154" customWidth="1"/>
    <col min="17" max="16384" width="10.85546875" style="154"/>
  </cols>
  <sheetData>
    <row r="1" spans="1:17" ht="24" customHeight="1">
      <c r="A1" s="340" t="s">
        <v>35</v>
      </c>
      <c r="B1" s="340"/>
    </row>
    <row r="2" spans="1:17" s="156" customFormat="1" ht="15" customHeight="1">
      <c r="A2" s="341" t="s">
        <v>307</v>
      </c>
      <c r="B2" s="341"/>
      <c r="C2" s="341"/>
      <c r="D2" s="341"/>
      <c r="E2" s="341"/>
      <c r="F2" s="341"/>
      <c r="G2" s="341"/>
      <c r="H2" s="341"/>
      <c r="I2" s="341"/>
      <c r="J2" s="341"/>
      <c r="K2" s="341"/>
      <c r="L2" s="341"/>
      <c r="M2" s="341"/>
    </row>
    <row r="3" spans="1:17" ht="12.75" customHeight="1">
      <c r="A3" s="342" t="s">
        <v>149</v>
      </c>
      <c r="B3" s="157">
        <v>2005</v>
      </c>
      <c r="C3" s="157">
        <v>2010</v>
      </c>
      <c r="D3" s="158">
        <v>2012</v>
      </c>
      <c r="E3" s="158">
        <v>2014</v>
      </c>
      <c r="F3" s="159">
        <v>2016</v>
      </c>
      <c r="G3" s="160">
        <v>2017</v>
      </c>
      <c r="H3" s="160">
        <v>2018</v>
      </c>
      <c r="I3" s="160">
        <v>2019</v>
      </c>
      <c r="J3" s="160">
        <v>2020</v>
      </c>
      <c r="K3" s="160">
        <v>2021</v>
      </c>
      <c r="L3" s="160">
        <v>2022</v>
      </c>
      <c r="M3" s="161">
        <v>2019</v>
      </c>
      <c r="N3" s="161">
        <v>2020</v>
      </c>
      <c r="O3" s="161">
        <v>2021</v>
      </c>
      <c r="P3" s="161">
        <v>2022</v>
      </c>
    </row>
    <row r="4" spans="1:17" ht="12.75" customHeight="1">
      <c r="A4" s="342"/>
      <c r="B4" s="344" t="s">
        <v>150</v>
      </c>
      <c r="C4" s="345"/>
      <c r="D4" s="345"/>
      <c r="E4" s="345"/>
      <c r="F4" s="345"/>
      <c r="G4" s="345"/>
      <c r="H4" s="345"/>
      <c r="I4" s="345"/>
      <c r="J4" s="345"/>
      <c r="K4" s="345"/>
      <c r="L4" s="346"/>
      <c r="M4" s="343" t="s">
        <v>151</v>
      </c>
      <c r="N4" s="343"/>
      <c r="O4" s="343"/>
      <c r="P4" s="343"/>
    </row>
    <row r="5" spans="1:17" ht="12.75" customHeight="1">
      <c r="A5" s="348" t="s">
        <v>39</v>
      </c>
      <c r="B5" s="348"/>
      <c r="C5" s="348"/>
      <c r="D5" s="348"/>
      <c r="E5" s="348"/>
      <c r="F5" s="348"/>
      <c r="G5" s="348"/>
      <c r="H5" s="348"/>
      <c r="I5" s="348"/>
      <c r="J5" s="348"/>
      <c r="K5" s="348"/>
      <c r="L5" s="348"/>
      <c r="M5" s="348"/>
      <c r="N5" s="348"/>
      <c r="O5" s="348"/>
      <c r="P5" s="348"/>
    </row>
    <row r="6" spans="1:17" ht="12.75" customHeight="1">
      <c r="A6" s="162" t="s">
        <v>39</v>
      </c>
      <c r="B6" s="163">
        <v>100</v>
      </c>
      <c r="C6" s="163">
        <v>100</v>
      </c>
      <c r="D6" s="163">
        <v>100</v>
      </c>
      <c r="E6" s="163">
        <v>100</v>
      </c>
      <c r="F6" s="163">
        <v>100</v>
      </c>
      <c r="G6" s="163">
        <v>100</v>
      </c>
      <c r="H6" s="163">
        <v>100</v>
      </c>
      <c r="I6" s="163">
        <v>100</v>
      </c>
      <c r="J6" s="163">
        <v>100</v>
      </c>
      <c r="K6" s="163">
        <v>100</v>
      </c>
      <c r="L6" s="163">
        <v>100</v>
      </c>
      <c r="M6" s="164">
        <v>110975</v>
      </c>
      <c r="N6" s="164">
        <v>86455</v>
      </c>
      <c r="O6" s="164">
        <v>102550</v>
      </c>
      <c r="P6" s="164">
        <v>114740</v>
      </c>
      <c r="Q6" s="165"/>
    </row>
    <row r="7" spans="1:17" ht="12.75" customHeight="1">
      <c r="A7" s="166" t="s">
        <v>152</v>
      </c>
      <c r="B7" s="167">
        <v>26.821221738117</v>
      </c>
      <c r="C7" s="167">
        <v>28.632948368542301</v>
      </c>
      <c r="D7" s="168">
        <v>28.074983969724801</v>
      </c>
      <c r="E7" s="168">
        <v>25.9901416333032</v>
      </c>
      <c r="F7" s="168">
        <v>24.646079728315598</v>
      </c>
      <c r="G7" s="169">
        <v>23.2180293501048</v>
      </c>
      <c r="H7" s="169">
        <v>22.0010000454566</v>
      </c>
      <c r="I7" s="169">
        <v>21.117368776751501</v>
      </c>
      <c r="J7" s="169">
        <v>21.444682204615098</v>
      </c>
      <c r="K7" s="169">
        <v>23.500731350560699</v>
      </c>
      <c r="L7" s="169">
        <v>21.095520306780546</v>
      </c>
      <c r="M7" s="170">
        <v>23435</v>
      </c>
      <c r="N7" s="170">
        <v>18540</v>
      </c>
      <c r="O7" s="170">
        <v>24100</v>
      </c>
      <c r="P7" s="170">
        <v>24205</v>
      </c>
      <c r="Q7" s="165"/>
    </row>
    <row r="8" spans="1:17" ht="12.75" customHeight="1">
      <c r="A8" s="175" t="s">
        <v>153</v>
      </c>
      <c r="B8" s="171">
        <v>2.4743155290194201</v>
      </c>
      <c r="C8" s="171">
        <v>4.0940779666631499</v>
      </c>
      <c r="D8" s="172">
        <v>3.9591636596803998</v>
      </c>
      <c r="E8" s="172">
        <v>3.56128115717422</v>
      </c>
      <c r="F8" s="172">
        <v>2.97845874385452</v>
      </c>
      <c r="G8" s="173">
        <v>2.6920144844673102</v>
      </c>
      <c r="H8" s="173">
        <v>2.8410382290104099</v>
      </c>
      <c r="I8" s="173">
        <f t="shared" ref="I8:I24" si="0">M8/$M$6*100</f>
        <v>2.8925433656228883</v>
      </c>
      <c r="J8" s="173">
        <f t="shared" ref="J8:J19" si="1">N8/$N$6*100</f>
        <v>4.6093343357816199</v>
      </c>
      <c r="K8" s="173">
        <v>3.6567528035104799</v>
      </c>
      <c r="L8" s="173">
        <v>2.7976294230434027</v>
      </c>
      <c r="M8" s="164">
        <v>3210</v>
      </c>
      <c r="N8" s="164">
        <v>3985</v>
      </c>
      <c r="O8" s="164">
        <v>3750</v>
      </c>
      <c r="P8" s="164">
        <v>3210</v>
      </c>
      <c r="Q8" s="165"/>
    </row>
    <row r="9" spans="1:17" ht="12.75" customHeight="1">
      <c r="A9" s="174" t="s">
        <v>154</v>
      </c>
      <c r="B9" s="167">
        <v>6.2</v>
      </c>
      <c r="C9" s="167">
        <v>5.6976796711487196</v>
      </c>
      <c r="D9" s="168">
        <v>5.0907124985855603</v>
      </c>
      <c r="E9" s="168">
        <v>4.9281071074949399</v>
      </c>
      <c r="F9" s="168">
        <v>4.3191107074456498</v>
      </c>
      <c r="G9" s="169">
        <v>4.2881646655231602</v>
      </c>
      <c r="H9" s="169">
        <v>3.9592708759489099</v>
      </c>
      <c r="I9" s="169">
        <f t="shared" si="0"/>
        <v>3.8071637756251406</v>
      </c>
      <c r="J9" s="169">
        <f t="shared" si="1"/>
        <v>3.9500318084552655</v>
      </c>
      <c r="K9" s="169">
        <v>4.2</v>
      </c>
      <c r="L9" s="169">
        <v>3.8609029109290574</v>
      </c>
      <c r="M9" s="170">
        <v>4225</v>
      </c>
      <c r="N9" s="170">
        <v>3415</v>
      </c>
      <c r="O9" s="170">
        <v>4295</v>
      </c>
      <c r="P9" s="170">
        <v>4430</v>
      </c>
      <c r="Q9" s="165"/>
    </row>
    <row r="10" spans="1:17" ht="12.75" customHeight="1">
      <c r="A10" s="175" t="s">
        <v>155</v>
      </c>
      <c r="B10" s="171">
        <v>3.8567048571889599</v>
      </c>
      <c r="C10" s="171">
        <v>4.0654691099634102</v>
      </c>
      <c r="D10" s="172">
        <v>4.1905025334121202</v>
      </c>
      <c r="E10" s="172">
        <v>4.6353695811270397</v>
      </c>
      <c r="F10" s="172">
        <v>4.7969277548522102</v>
      </c>
      <c r="G10" s="173">
        <v>4.5788069372975002</v>
      </c>
      <c r="H10" s="173">
        <v>4.4683849265875697</v>
      </c>
      <c r="I10" s="173">
        <f t="shared" si="0"/>
        <v>4.3928812795674705</v>
      </c>
      <c r="J10" s="173">
        <f t="shared" si="1"/>
        <v>3.655080677809265</v>
      </c>
      <c r="K10" s="173">
        <v>4.7732813261823503</v>
      </c>
      <c r="L10" s="173">
        <v>4.4404741153913196</v>
      </c>
      <c r="M10" s="164">
        <v>4875</v>
      </c>
      <c r="N10" s="164">
        <v>3160</v>
      </c>
      <c r="O10" s="164">
        <v>4895</v>
      </c>
      <c r="P10" s="164">
        <v>5095</v>
      </c>
      <c r="Q10" s="165"/>
    </row>
    <row r="11" spans="1:17" ht="12.75" customHeight="1">
      <c r="A11" s="174" t="s">
        <v>156</v>
      </c>
      <c r="B11" s="167">
        <v>1.19591917235939</v>
      </c>
      <c r="C11" s="167">
        <v>1.4560402330869</v>
      </c>
      <c r="D11" s="168">
        <v>1.3955769013163699</v>
      </c>
      <c r="E11" s="168">
        <v>1.21722846441948</v>
      </c>
      <c r="F11" s="168">
        <v>1.1925681679072799</v>
      </c>
      <c r="G11" s="169">
        <v>1.12921669525443</v>
      </c>
      <c r="H11" s="169">
        <v>1.04550206827583</v>
      </c>
      <c r="I11" s="169">
        <f t="shared" si="0"/>
        <v>1.0633025456183827</v>
      </c>
      <c r="J11" s="169">
        <f t="shared" si="1"/>
        <v>1.260771499624082</v>
      </c>
      <c r="K11" s="169">
        <v>1.0580204778157001</v>
      </c>
      <c r="L11" s="169">
        <v>0.99790831445006112</v>
      </c>
      <c r="M11" s="170">
        <v>1180</v>
      </c>
      <c r="N11" s="170">
        <v>1090</v>
      </c>
      <c r="O11" s="170">
        <v>1085</v>
      </c>
      <c r="P11" s="170">
        <v>1145</v>
      </c>
      <c r="Q11" s="165"/>
    </row>
    <row r="12" spans="1:17" ht="12.75" customHeight="1">
      <c r="A12" s="175" t="s">
        <v>157</v>
      </c>
      <c r="B12" s="171">
        <v>4.8518100155989501</v>
      </c>
      <c r="C12" s="171">
        <v>5.2309035881529198</v>
      </c>
      <c r="D12" s="172">
        <v>5.5357883752215997</v>
      </c>
      <c r="E12" s="172">
        <v>4.0337509148047701</v>
      </c>
      <c r="F12" s="172">
        <v>3.8087152249886498</v>
      </c>
      <c r="G12" s="173">
        <v>3.4210024776062502</v>
      </c>
      <c r="H12" s="173">
        <v>3.3092413291513298</v>
      </c>
      <c r="I12" s="173">
        <f t="shared" si="0"/>
        <v>3.1223248479387249</v>
      </c>
      <c r="J12" s="173">
        <f t="shared" si="1"/>
        <v>2.5446764212596151</v>
      </c>
      <c r="K12" s="173">
        <v>3.86153096050707</v>
      </c>
      <c r="L12" s="173">
        <v>3.4120620533379817</v>
      </c>
      <c r="M12" s="164">
        <v>3465</v>
      </c>
      <c r="N12" s="164">
        <v>2200</v>
      </c>
      <c r="O12" s="164">
        <v>3960</v>
      </c>
      <c r="P12" s="164">
        <v>3915</v>
      </c>
      <c r="Q12" s="165"/>
    </row>
    <row r="13" spans="1:17" ht="12.75" customHeight="1">
      <c r="A13" s="174" t="s">
        <v>158</v>
      </c>
      <c r="B13" s="167">
        <v>1.61727000519965</v>
      </c>
      <c r="C13" s="167">
        <v>1.69846265038471</v>
      </c>
      <c r="D13" s="168">
        <v>1.6042847982699899</v>
      </c>
      <c r="E13" s="168">
        <v>1.47875500452021</v>
      </c>
      <c r="F13" s="168">
        <v>1.49367188579778</v>
      </c>
      <c r="G13" s="169">
        <v>1.4436821040594601</v>
      </c>
      <c r="H13" s="169">
        <v>1.2364198372653299</v>
      </c>
      <c r="I13" s="169">
        <f t="shared" si="0"/>
        <v>1.0452804685740031</v>
      </c>
      <c r="J13" s="169">
        <f t="shared" si="1"/>
        <v>0.93690359146376723</v>
      </c>
      <c r="K13" s="169">
        <v>1.0043881033642099</v>
      </c>
      <c r="L13" s="169">
        <v>0.90203939341119055</v>
      </c>
      <c r="M13" s="170">
        <v>1160</v>
      </c>
      <c r="N13" s="170">
        <v>810</v>
      </c>
      <c r="O13" s="170">
        <v>1030</v>
      </c>
      <c r="P13" s="170">
        <v>1035</v>
      </c>
      <c r="Q13" s="165"/>
    </row>
    <row r="14" spans="1:17" ht="12.75" customHeight="1">
      <c r="A14" s="162" t="s">
        <v>159</v>
      </c>
      <c r="B14" s="171">
        <v>20.886450433005201</v>
      </c>
      <c r="C14" s="171">
        <v>13.661481938776999</v>
      </c>
      <c r="D14" s="172">
        <v>12.7714145617763</v>
      </c>
      <c r="E14" s="172">
        <v>11.5588273279091</v>
      </c>
      <c r="F14" s="172">
        <v>9.1861314589215599</v>
      </c>
      <c r="G14" s="173">
        <v>8.1236897274633098</v>
      </c>
      <c r="H14" s="173">
        <v>7.2412382381017304</v>
      </c>
      <c r="I14" s="173">
        <f t="shared" si="0"/>
        <v>6.8348727190808738</v>
      </c>
      <c r="J14" s="173">
        <f t="shared" si="1"/>
        <v>6.4542247411948415</v>
      </c>
      <c r="K14" s="173">
        <v>6.5577766942954696</v>
      </c>
      <c r="L14" s="173">
        <v>5.9830922084713265</v>
      </c>
      <c r="M14" s="164">
        <v>7585</v>
      </c>
      <c r="N14" s="164">
        <v>5580</v>
      </c>
      <c r="O14" s="164">
        <v>6725</v>
      </c>
      <c r="P14" s="164">
        <v>6865</v>
      </c>
      <c r="Q14" s="165"/>
    </row>
    <row r="15" spans="1:17" ht="12.75" customHeight="1">
      <c r="A15" s="174" t="s">
        <v>160</v>
      </c>
      <c r="B15" s="167">
        <v>7.2077887149696096</v>
      </c>
      <c r="C15" s="167">
        <v>3.6995768900666999</v>
      </c>
      <c r="D15" s="168">
        <v>3.07404101235903</v>
      </c>
      <c r="E15" s="168">
        <v>2.7853114641181298</v>
      </c>
      <c r="F15" s="168">
        <v>1.89152368353506</v>
      </c>
      <c r="G15" s="169">
        <v>1.72479512102154</v>
      </c>
      <c r="H15" s="169">
        <v>1.56370744124733</v>
      </c>
      <c r="I15" s="169">
        <f t="shared" si="0"/>
        <v>1.3516557783284524</v>
      </c>
      <c r="J15" s="169">
        <f t="shared" si="1"/>
        <v>1.2954716326412585</v>
      </c>
      <c r="K15" s="169">
        <v>1.3651877133105801</v>
      </c>
      <c r="L15" s="169">
        <v>1.2419382952762767</v>
      </c>
      <c r="M15" s="170">
        <v>1500</v>
      </c>
      <c r="N15" s="170">
        <v>1120</v>
      </c>
      <c r="O15" s="170">
        <v>1400</v>
      </c>
      <c r="P15" s="170">
        <v>1425</v>
      </c>
      <c r="Q15" s="165"/>
    </row>
    <row r="16" spans="1:17" ht="12.75" customHeight="1">
      <c r="A16" s="278" t="s">
        <v>161</v>
      </c>
      <c r="B16" s="171">
        <v>12.5132232442221</v>
      </c>
      <c r="C16" s="171">
        <v>11.8184692755936</v>
      </c>
      <c r="D16" s="172">
        <v>11.266454606032401</v>
      </c>
      <c r="E16" s="172">
        <v>10.379267295191401</v>
      </c>
      <c r="F16" s="172">
        <v>9.6412423243232599</v>
      </c>
      <c r="G16" s="173">
        <v>9.46255002858776</v>
      </c>
      <c r="H16" s="173">
        <v>9.4231555979817294</v>
      </c>
      <c r="I16" s="173">
        <f t="shared" si="0"/>
        <v>9.745438161748142</v>
      </c>
      <c r="J16" s="173">
        <f t="shared" si="1"/>
        <v>10.323289572610028</v>
      </c>
      <c r="K16" s="173">
        <v>11.3603120429059</v>
      </c>
      <c r="L16" s="173">
        <v>12.445529022137006</v>
      </c>
      <c r="M16" s="164">
        <v>10815</v>
      </c>
      <c r="N16" s="164">
        <v>8925</v>
      </c>
      <c r="O16" s="164">
        <v>11650</v>
      </c>
      <c r="P16" s="164">
        <v>14280</v>
      </c>
      <c r="Q16" s="165"/>
    </row>
    <row r="17" spans="1:17" ht="12.75" customHeight="1">
      <c r="A17" s="174" t="s">
        <v>162</v>
      </c>
      <c r="B17" s="167">
        <v>4.4358381295609002</v>
      </c>
      <c r="C17" s="167">
        <v>4.7219670847574999</v>
      </c>
      <c r="D17" s="168">
        <v>4.43189961904522</v>
      </c>
      <c r="E17" s="168">
        <v>3.8088165655000199</v>
      </c>
      <c r="F17" s="168">
        <v>3.0989002310107199</v>
      </c>
      <c r="G17" s="169">
        <v>2.7206022489041399</v>
      </c>
      <c r="H17" s="169">
        <v>2.6137551706895801</v>
      </c>
      <c r="I17" s="169">
        <f t="shared" si="0"/>
        <v>2.7708943455733275</v>
      </c>
      <c r="J17" s="169">
        <f t="shared" si="1"/>
        <v>3.0709617720201261</v>
      </c>
      <c r="K17" s="169">
        <v>2.7791321306679699</v>
      </c>
      <c r="L17" s="169">
        <v>2.1004009063970717</v>
      </c>
      <c r="M17" s="170">
        <v>3075</v>
      </c>
      <c r="N17" s="170">
        <v>2655</v>
      </c>
      <c r="O17" s="170">
        <v>2850</v>
      </c>
      <c r="P17" s="170">
        <v>2410</v>
      </c>
      <c r="Q17" s="165"/>
    </row>
    <row r="18" spans="1:17" ht="12.75" customHeight="1">
      <c r="A18" s="175" t="s">
        <v>163</v>
      </c>
      <c r="B18" s="171">
        <v>3.4837645455686399</v>
      </c>
      <c r="C18" s="171">
        <v>3.5399695842681398</v>
      </c>
      <c r="D18" s="172">
        <v>3.3569282220853198</v>
      </c>
      <c r="E18" s="172">
        <v>3.2254939945757499</v>
      </c>
      <c r="F18" s="172">
        <v>3.0673090212648302</v>
      </c>
      <c r="G18" s="173">
        <v>3.3495330665142</v>
      </c>
      <c r="H18" s="173">
        <v>3.3046956679849102</v>
      </c>
      <c r="I18" s="173">
        <f t="shared" si="0"/>
        <v>3.6449650822257262</v>
      </c>
      <c r="J18" s="173">
        <f t="shared" si="1"/>
        <v>3.6261639002949515</v>
      </c>
      <c r="K18" s="173">
        <v>5.1340809361287203</v>
      </c>
      <c r="L18" s="173">
        <v>5.1769217360990067</v>
      </c>
      <c r="M18" s="164">
        <v>4045</v>
      </c>
      <c r="N18" s="164">
        <v>3135</v>
      </c>
      <c r="O18" s="164">
        <v>5265</v>
      </c>
      <c r="P18" s="164">
        <v>5940</v>
      </c>
      <c r="Q18" s="165"/>
    </row>
    <row r="19" spans="1:17" ht="12.75" customHeight="1">
      <c r="A19" s="174" t="s">
        <v>164</v>
      </c>
      <c r="B19" s="167">
        <v>2.6105821813422301</v>
      </c>
      <c r="C19" s="167">
        <v>1.91378194028278</v>
      </c>
      <c r="D19" s="168">
        <v>1.9035166023360199</v>
      </c>
      <c r="E19" s="168">
        <v>1.78010245813423</v>
      </c>
      <c r="F19" s="168">
        <v>1.74738878906944</v>
      </c>
      <c r="G19" s="169">
        <v>1.6819134743663</v>
      </c>
      <c r="H19" s="169">
        <v>1.5000681849174999</v>
      </c>
      <c r="I19" s="169">
        <f t="shared" si="0"/>
        <v>1.4372606442892544</v>
      </c>
      <c r="J19" s="169">
        <f t="shared" si="1"/>
        <v>1.4458388757156901</v>
      </c>
      <c r="K19" s="169">
        <v>1.33105802047782</v>
      </c>
      <c r="L19" s="169">
        <v>3.468711870315496</v>
      </c>
      <c r="M19" s="170">
        <v>1595</v>
      </c>
      <c r="N19" s="170">
        <v>1250</v>
      </c>
      <c r="O19" s="170">
        <v>1365</v>
      </c>
      <c r="P19" s="170">
        <v>3980</v>
      </c>
      <c r="Q19" s="165"/>
    </row>
    <row r="20" spans="1:17" ht="12.75" customHeight="1">
      <c r="A20" s="162" t="s">
        <v>165</v>
      </c>
      <c r="B20" s="171">
        <v>5.4058415362272099</v>
      </c>
      <c r="C20" s="171">
        <v>6.5920828753406697</v>
      </c>
      <c r="D20" s="172">
        <v>5.7206080189094397</v>
      </c>
      <c r="E20" s="172">
        <v>5.4102630332773698</v>
      </c>
      <c r="F20" s="172">
        <v>5.7515746243607699</v>
      </c>
      <c r="G20" s="173">
        <v>5.4793215170573699</v>
      </c>
      <c r="H20" s="173">
        <v>4.8456748034001498</v>
      </c>
      <c r="I20" s="173">
        <f t="shared" si="0"/>
        <v>4.5280468574003159</v>
      </c>
      <c r="J20" s="173">
        <v>2.3596090451680101</v>
      </c>
      <c r="K20" s="173">
        <v>2.7547537786445599</v>
      </c>
      <c r="L20" s="173">
        <v>3.3989890186508629</v>
      </c>
      <c r="M20" s="164">
        <v>5025</v>
      </c>
      <c r="N20" s="164">
        <v>2040</v>
      </c>
      <c r="O20" s="164">
        <v>2825</v>
      </c>
      <c r="P20" s="164">
        <v>3900</v>
      </c>
      <c r="Q20" s="165"/>
    </row>
    <row r="21" spans="1:17" ht="12.75" customHeight="1">
      <c r="A21" s="166" t="s">
        <v>166</v>
      </c>
      <c r="B21" s="167">
        <v>4.8822907141448404</v>
      </c>
      <c r="C21" s="167">
        <v>6.1915588815442799</v>
      </c>
      <c r="D21" s="168">
        <v>6.4359983403950398</v>
      </c>
      <c r="E21" s="168">
        <v>7.6057944810366402</v>
      </c>
      <c r="F21" s="168">
        <v>6.0941418050427503</v>
      </c>
      <c r="G21" s="169">
        <v>6.1987802553840297</v>
      </c>
      <c r="H21" s="169">
        <v>6.2548297649893199</v>
      </c>
      <c r="I21" s="169">
        <f t="shared" si="0"/>
        <v>6.0599234061725609</v>
      </c>
      <c r="J21" s="169">
        <v>5.6503383262969198</v>
      </c>
      <c r="K21" s="169">
        <v>5.9483178937103904</v>
      </c>
      <c r="L21" s="169">
        <v>5.7216315147289523</v>
      </c>
      <c r="M21" s="170">
        <v>6725</v>
      </c>
      <c r="N21" s="170">
        <v>4885</v>
      </c>
      <c r="O21" s="170">
        <v>6100</v>
      </c>
      <c r="P21" s="170">
        <v>6565</v>
      </c>
      <c r="Q21" s="165"/>
    </row>
    <row r="22" spans="1:17" ht="12.75" customHeight="1">
      <c r="A22" s="162" t="s">
        <v>167</v>
      </c>
      <c r="B22" s="171">
        <v>7.9070517992577098</v>
      </c>
      <c r="C22" s="171">
        <v>6.9624922831373404</v>
      </c>
      <c r="D22" s="172">
        <v>7.3739266001986499</v>
      </c>
      <c r="E22" s="172">
        <v>7.9943174480175596</v>
      </c>
      <c r="F22" s="172">
        <v>11.395541690524601</v>
      </c>
      <c r="G22" s="173">
        <v>13.7030684200496</v>
      </c>
      <c r="H22" s="173">
        <v>14.5915723441975</v>
      </c>
      <c r="I22" s="173">
        <f t="shared" si="0"/>
        <v>13.84996620860554</v>
      </c>
      <c r="J22" s="173">
        <v>15.0656410849575</v>
      </c>
      <c r="K22" s="173">
        <v>13.3008288639688</v>
      </c>
      <c r="L22" s="173">
        <v>13.273487885654522</v>
      </c>
      <c r="M22" s="164">
        <v>15370</v>
      </c>
      <c r="N22" s="164">
        <v>13040</v>
      </c>
      <c r="O22" s="164">
        <v>13640</v>
      </c>
      <c r="P22" s="164">
        <v>15230</v>
      </c>
      <c r="Q22" s="165"/>
    </row>
    <row r="23" spans="1:17" ht="12.75" customHeight="1">
      <c r="A23" s="174" t="s">
        <v>168</v>
      </c>
      <c r="B23" s="167">
        <v>0.72436483603177204</v>
      </c>
      <c r="C23" s="167">
        <v>0.60831463719452505</v>
      </c>
      <c r="D23" s="168">
        <v>0.482794171266203</v>
      </c>
      <c r="E23" s="168">
        <v>0.71354772052176196</v>
      </c>
      <c r="F23" s="168">
        <v>2.21533358343041</v>
      </c>
      <c r="G23" s="169">
        <v>4.1928721174004204</v>
      </c>
      <c r="H23" s="169">
        <v>5.2593299695440701</v>
      </c>
      <c r="I23" s="169">
        <f t="shared" si="0"/>
        <v>4.2757377787790043</v>
      </c>
      <c r="J23" s="169">
        <v>3.6030304782834999</v>
      </c>
      <c r="K23" s="169">
        <v>1.9405168210629</v>
      </c>
      <c r="L23" s="169">
        <v>1.3290918598570682</v>
      </c>
      <c r="M23" s="170">
        <v>4745</v>
      </c>
      <c r="N23" s="170">
        <v>3115</v>
      </c>
      <c r="O23" s="170">
        <v>1990</v>
      </c>
      <c r="P23" s="170">
        <v>1525</v>
      </c>
      <c r="Q23" s="165"/>
    </row>
    <row r="24" spans="1:17" ht="12.75" customHeight="1">
      <c r="A24" s="285" t="s">
        <v>169</v>
      </c>
      <c r="B24" s="171">
        <v>0.75484553457766301</v>
      </c>
      <c r="C24" s="171">
        <v>1.3732251215876401</v>
      </c>
      <c r="D24" s="172">
        <v>1.8041917598099</v>
      </c>
      <c r="E24" s="172">
        <v>1.5153471953162001</v>
      </c>
      <c r="F24" s="172">
        <v>1.7621971686378299</v>
      </c>
      <c r="G24" s="173">
        <v>1.7724413950829001</v>
      </c>
      <c r="H24" s="173">
        <v>2.03645620255466</v>
      </c>
      <c r="I24" s="173">
        <f t="shared" si="0"/>
        <v>2.1896823608920926</v>
      </c>
      <c r="J24" s="173">
        <f>N24/N6*100</f>
        <v>3.0825284830258517</v>
      </c>
      <c r="K24" s="173">
        <v>2.8961482203803</v>
      </c>
      <c r="L24" s="173">
        <v>3.3031200976119925</v>
      </c>
      <c r="M24" s="164">
        <v>2430</v>
      </c>
      <c r="N24" s="164">
        <v>2665</v>
      </c>
      <c r="O24" s="164">
        <v>2970</v>
      </c>
      <c r="P24" s="164">
        <v>3790</v>
      </c>
      <c r="Q24" s="165"/>
    </row>
    <row r="25" spans="1:17" ht="12.75" customHeight="1">
      <c r="A25" s="166" t="s">
        <v>170</v>
      </c>
      <c r="B25" s="167">
        <v>3.0785505531350301</v>
      </c>
      <c r="C25" s="167">
        <v>3.2358122656708801</v>
      </c>
      <c r="D25" s="168">
        <v>3.2840061858003202</v>
      </c>
      <c r="E25" s="168">
        <v>3.2427138490679801</v>
      </c>
      <c r="F25" s="168">
        <v>3.2479712519991302</v>
      </c>
      <c r="G25" s="169">
        <v>3.2208881265485001</v>
      </c>
      <c r="H25" s="169">
        <v>3.46833946997591</v>
      </c>
      <c r="I25" s="169">
        <v>4.4334309529173197</v>
      </c>
      <c r="J25" s="169">
        <v>5.5520212827482496</v>
      </c>
      <c r="K25" s="169">
        <v>4.6708922476840602</v>
      </c>
      <c r="L25" s="169">
        <v>4.0395677183196792</v>
      </c>
      <c r="M25" s="170">
        <v>4925</v>
      </c>
      <c r="N25" s="170">
        <v>4800</v>
      </c>
      <c r="O25" s="170">
        <v>4790</v>
      </c>
      <c r="P25" s="170">
        <v>4635</v>
      </c>
      <c r="Q25" s="165"/>
    </row>
    <row r="26" spans="1:17" ht="12.75" customHeight="1">
      <c r="A26" s="278" t="s">
        <v>171</v>
      </c>
      <c r="B26" s="171">
        <v>10.254065587291301</v>
      </c>
      <c r="C26" s="171">
        <v>13.0742475117823</v>
      </c>
      <c r="D26" s="172">
        <v>13.830041364396401</v>
      </c>
      <c r="E26" s="172">
        <v>14.685307159154499</v>
      </c>
      <c r="F26" s="172">
        <v>16.437301320907501</v>
      </c>
      <c r="G26" s="173">
        <v>16.557080236325501</v>
      </c>
      <c r="H26" s="173">
        <v>16.218919041774601</v>
      </c>
      <c r="I26" s="173">
        <v>15.868438837576001</v>
      </c>
      <c r="J26" s="173">
        <v>12.7812156613267</v>
      </c>
      <c r="K26" s="173">
        <v>10.984885421745499</v>
      </c>
      <c r="L26" s="173">
        <v>10.576085061879031</v>
      </c>
      <c r="M26" s="164">
        <v>17610</v>
      </c>
      <c r="N26" s="164">
        <v>11050</v>
      </c>
      <c r="O26" s="164">
        <v>11265</v>
      </c>
      <c r="P26" s="164">
        <v>12135</v>
      </c>
      <c r="Q26" s="165"/>
    </row>
    <row r="27" spans="1:17" ht="12.75" customHeight="1">
      <c r="A27" s="174" t="s">
        <v>172</v>
      </c>
      <c r="B27" s="167">
        <v>6.8456062969537204</v>
      </c>
      <c r="C27" s="167">
        <v>9.29787842741632</v>
      </c>
      <c r="D27" s="168">
        <v>9.8997950639325101</v>
      </c>
      <c r="E27" s="168">
        <v>10.498730035731199</v>
      </c>
      <c r="F27" s="168">
        <v>11.366912156692401</v>
      </c>
      <c r="G27" s="169">
        <v>11.4589289117591</v>
      </c>
      <c r="H27" s="169">
        <v>11.1414155188872</v>
      </c>
      <c r="I27" s="169">
        <v>10.439288127956701</v>
      </c>
      <c r="J27" s="169">
        <v>9.5136198022092398</v>
      </c>
      <c r="K27" s="169">
        <v>8.0253534861043399</v>
      </c>
      <c r="L27" s="169">
        <v>6.2663412933588987</v>
      </c>
      <c r="M27" s="170">
        <v>11585</v>
      </c>
      <c r="N27" s="170">
        <v>8225</v>
      </c>
      <c r="O27" s="170">
        <v>8230</v>
      </c>
      <c r="P27" s="170">
        <v>7190</v>
      </c>
      <c r="Q27" s="165"/>
    </row>
    <row r="28" spans="1:17" ht="12.75" customHeight="1">
      <c r="A28" s="278" t="s">
        <v>173</v>
      </c>
      <c r="B28" s="171">
        <v>7.7349255015867904</v>
      </c>
      <c r="C28" s="171">
        <v>9.1367653923177699</v>
      </c>
      <c r="D28" s="172">
        <v>10.6554182330236</v>
      </c>
      <c r="E28" s="172">
        <v>12.417667570709</v>
      </c>
      <c r="F28" s="172">
        <v>12.855647915967401</v>
      </c>
      <c r="G28" s="173">
        <v>13.312368972746301</v>
      </c>
      <c r="H28" s="173">
        <v>15.187053956998</v>
      </c>
      <c r="I28" s="173">
        <v>16.850642036494701</v>
      </c>
      <c r="J28" s="173">
        <v>19.819559308310701</v>
      </c>
      <c r="K28" s="173">
        <v>20.565577766943001</v>
      </c>
      <c r="L28" s="173">
        <v>23.060833188077392</v>
      </c>
      <c r="M28" s="164">
        <v>18700</v>
      </c>
      <c r="N28" s="164">
        <v>17135</v>
      </c>
      <c r="O28" s="164">
        <v>21090</v>
      </c>
      <c r="P28" s="164">
        <v>26400</v>
      </c>
      <c r="Q28" s="165"/>
    </row>
    <row r="29" spans="1:17" ht="12.75" customHeight="1">
      <c r="A29" s="174" t="s">
        <v>174</v>
      </c>
      <c r="B29" s="167">
        <v>1.9794524232155299</v>
      </c>
      <c r="C29" s="167">
        <v>3.2011804917711899</v>
      </c>
      <c r="D29" s="168">
        <v>3.9629354891434199</v>
      </c>
      <c r="E29" s="168">
        <v>5.1648801067630998</v>
      </c>
      <c r="F29" s="168">
        <v>5.31719549035481</v>
      </c>
      <c r="G29" s="169">
        <v>5.7223175147703502</v>
      </c>
      <c r="H29" s="169">
        <v>7.2003272876039803</v>
      </c>
      <c r="I29" s="169">
        <v>8.81730119396261</v>
      </c>
      <c r="J29" s="169">
        <v>10.288589439592901</v>
      </c>
      <c r="K29" s="169">
        <v>11.6626036079961</v>
      </c>
      <c r="L29" s="169">
        <v>14.293184591249783</v>
      </c>
      <c r="M29" s="170">
        <v>9785</v>
      </c>
      <c r="N29" s="170">
        <v>8895</v>
      </c>
      <c r="O29" s="170">
        <v>11960</v>
      </c>
      <c r="P29" s="170">
        <v>16400</v>
      </c>
      <c r="Q29" s="165"/>
    </row>
    <row r="30" spans="1:17" s="284" customFormat="1" ht="12.75" customHeight="1">
      <c r="A30" s="278" t="s">
        <v>175</v>
      </c>
      <c r="B30" s="279">
        <v>0.40879995696842603</v>
      </c>
      <c r="C30" s="279">
        <v>0.60078599069459304</v>
      </c>
      <c r="D30" s="280">
        <v>0.549429825112841</v>
      </c>
      <c r="E30" s="280">
        <v>0.61453355719144198</v>
      </c>
      <c r="F30" s="280">
        <v>0.65058147570438496</v>
      </c>
      <c r="G30" s="281">
        <v>0.56222603392414705</v>
      </c>
      <c r="H30" s="281">
        <v>0.55002500113641495</v>
      </c>
      <c r="I30" s="281">
        <v>0.49110159945933801</v>
      </c>
      <c r="J30" s="281">
        <v>0.24868428662309899</v>
      </c>
      <c r="K30" s="281">
        <v>0.17552413456850299</v>
      </c>
      <c r="L30" s="281">
        <v>0.23967230259717623</v>
      </c>
      <c r="M30" s="282">
        <v>545</v>
      </c>
      <c r="N30" s="282">
        <v>215</v>
      </c>
      <c r="O30" s="282">
        <v>180</v>
      </c>
      <c r="P30" s="282">
        <v>275</v>
      </c>
      <c r="Q30" s="283"/>
    </row>
    <row r="31" spans="1:17" ht="12.75" customHeight="1">
      <c r="A31" s="349" t="s">
        <v>176</v>
      </c>
      <c r="B31" s="349"/>
      <c r="C31" s="349"/>
      <c r="D31" s="349"/>
      <c r="E31" s="349"/>
      <c r="F31" s="349"/>
      <c r="G31" s="349"/>
      <c r="H31" s="349"/>
      <c r="I31" s="349"/>
      <c r="J31" s="349"/>
      <c r="K31" s="349"/>
      <c r="L31" s="349"/>
      <c r="M31" s="349"/>
      <c r="N31" s="349"/>
      <c r="O31" s="349"/>
      <c r="P31" s="349"/>
    </row>
    <row r="32" spans="1:17" ht="12.75" customHeight="1">
      <c r="A32" s="162" t="s">
        <v>39</v>
      </c>
      <c r="B32" s="171">
        <v>10.0604235024116</v>
      </c>
      <c r="C32" s="171">
        <v>26.553536205261</v>
      </c>
      <c r="D32" s="171">
        <v>26.614028691049398</v>
      </c>
      <c r="E32" s="171">
        <v>27.4613629514831</v>
      </c>
      <c r="F32" s="171">
        <v>28.6828439986574</v>
      </c>
      <c r="G32" s="171">
        <v>29.5978654469221</v>
      </c>
      <c r="H32" s="171">
        <v>29.760443656529802</v>
      </c>
      <c r="I32" s="171">
        <v>29.3985131786438</v>
      </c>
      <c r="J32" s="171">
        <v>35.532936209588797</v>
      </c>
      <c r="K32" s="171">
        <v>27.596294490492401</v>
      </c>
      <c r="L32" s="171">
        <v>25.4</v>
      </c>
      <c r="M32" s="164">
        <v>32625</v>
      </c>
      <c r="N32" s="164">
        <v>30720</v>
      </c>
      <c r="O32" s="164">
        <v>28300</v>
      </c>
      <c r="P32" s="164">
        <v>29150</v>
      </c>
      <c r="Q32" s="165"/>
    </row>
    <row r="33" spans="1:17" ht="12.75" customHeight="1">
      <c r="A33" s="166" t="s">
        <v>152</v>
      </c>
      <c r="B33" s="167">
        <v>6.4977605454910101</v>
      </c>
      <c r="C33" s="167">
        <v>24.726546066470299</v>
      </c>
      <c r="D33" s="168">
        <v>24.326018808777398</v>
      </c>
      <c r="E33" s="168">
        <v>26.117023479233101</v>
      </c>
      <c r="F33" s="168">
        <v>26.7534548367715</v>
      </c>
      <c r="G33" s="169">
        <v>26.144059101169699</v>
      </c>
      <c r="H33" s="169">
        <v>26.549586776859499</v>
      </c>
      <c r="I33" s="169">
        <v>27.480264561553199</v>
      </c>
      <c r="J33" s="169">
        <v>38.8079827400216</v>
      </c>
      <c r="K33" s="169">
        <v>28.236514522821601</v>
      </c>
      <c r="L33" s="169">
        <v>25</v>
      </c>
      <c r="M33" s="170">
        <v>6440</v>
      </c>
      <c r="N33" s="170">
        <v>7195</v>
      </c>
      <c r="O33" s="170">
        <v>6805</v>
      </c>
      <c r="P33" s="170">
        <v>6045</v>
      </c>
      <c r="Q33" s="165"/>
    </row>
    <row r="34" spans="1:17" ht="12.75" customHeight="1">
      <c r="A34" s="175" t="s">
        <v>153</v>
      </c>
      <c r="B34" s="171">
        <v>17.101449275362299</v>
      </c>
      <c r="C34" s="171">
        <v>56.638470025744802</v>
      </c>
      <c r="D34" s="172">
        <v>54.620514449031504</v>
      </c>
      <c r="E34" s="172">
        <v>55.787246902387402</v>
      </c>
      <c r="F34" s="172">
        <v>55.982764335432499</v>
      </c>
      <c r="G34" s="173">
        <v>57.345132743362797</v>
      </c>
      <c r="H34" s="173">
        <v>60.48</v>
      </c>
      <c r="I34" s="173">
        <f t="shared" ref="I34:I50" si="2">M34/M8*100</f>
        <v>61.682242990654203</v>
      </c>
      <c r="J34" s="173">
        <f t="shared" ref="J34:J50" si="3">N34/N8*100</f>
        <v>71.141781681304892</v>
      </c>
      <c r="K34" s="173">
        <v>65.2</v>
      </c>
      <c r="L34" s="173">
        <v>62.9</v>
      </c>
      <c r="M34" s="164">
        <v>1980</v>
      </c>
      <c r="N34" s="164">
        <v>2835</v>
      </c>
      <c r="O34" s="164">
        <v>2445</v>
      </c>
      <c r="P34" s="164">
        <v>2020</v>
      </c>
      <c r="Q34" s="165"/>
    </row>
    <row r="35" spans="1:17" ht="12.75" customHeight="1">
      <c r="A35" s="174" t="s">
        <v>154</v>
      </c>
      <c r="B35" s="167">
        <v>5</v>
      </c>
      <c r="C35" s="167">
        <v>17.600000000000001</v>
      </c>
      <c r="D35" s="168">
        <v>18.5724870338355</v>
      </c>
      <c r="E35" s="168">
        <v>21.882507097619602</v>
      </c>
      <c r="F35" s="168">
        <v>22.674285714285698</v>
      </c>
      <c r="G35" s="169">
        <v>22.2222222222222</v>
      </c>
      <c r="H35" s="169">
        <v>21.814006888633799</v>
      </c>
      <c r="I35" s="169">
        <f t="shared" si="2"/>
        <v>22.603550295857989</v>
      </c>
      <c r="J35" s="169">
        <f t="shared" si="3"/>
        <v>25.475841874084921</v>
      </c>
      <c r="K35" s="169">
        <v>19.899999999999999</v>
      </c>
      <c r="L35" s="169">
        <v>16.8</v>
      </c>
      <c r="M35" s="170">
        <v>955</v>
      </c>
      <c r="N35" s="170">
        <v>870</v>
      </c>
      <c r="O35" s="170">
        <v>855</v>
      </c>
      <c r="P35" s="170">
        <v>745</v>
      </c>
      <c r="Q35" s="165"/>
    </row>
    <row r="36" spans="1:17" ht="12.75" customHeight="1">
      <c r="A36" s="175" t="s">
        <v>155</v>
      </c>
      <c r="B36" s="171">
        <v>3.5797303579730402</v>
      </c>
      <c r="C36" s="171">
        <v>14.2222222222222</v>
      </c>
      <c r="D36" s="172">
        <v>13.801380138013799</v>
      </c>
      <c r="E36" s="172">
        <v>16.554446250290201</v>
      </c>
      <c r="F36" s="172">
        <v>15.3941140152295</v>
      </c>
      <c r="G36" s="173">
        <v>14.8803329864724</v>
      </c>
      <c r="H36" s="173">
        <v>15.0559511698881</v>
      </c>
      <c r="I36" s="173">
        <f t="shared" si="2"/>
        <v>14.666666666666666</v>
      </c>
      <c r="J36" s="173">
        <f t="shared" si="3"/>
        <v>23.101265822784811</v>
      </c>
      <c r="K36" s="173">
        <v>17.1603677221655</v>
      </c>
      <c r="L36" s="173">
        <v>15.4</v>
      </c>
      <c r="M36" s="164">
        <v>715</v>
      </c>
      <c r="N36" s="164">
        <v>730</v>
      </c>
      <c r="O36" s="164">
        <v>840</v>
      </c>
      <c r="P36" s="164">
        <v>785</v>
      </c>
      <c r="Q36" s="165"/>
    </row>
    <row r="37" spans="1:17" ht="12.75" customHeight="1">
      <c r="A37" s="174" t="s">
        <v>156</v>
      </c>
      <c r="B37" s="167">
        <v>13.643178410794601</v>
      </c>
      <c r="C37" s="167">
        <v>38.366080661840797</v>
      </c>
      <c r="D37" s="168">
        <v>38.2882882882883</v>
      </c>
      <c r="E37" s="168">
        <v>29.4429708222812</v>
      </c>
      <c r="F37" s="168">
        <v>31.539735099337701</v>
      </c>
      <c r="G37" s="169">
        <v>33.3333333333333</v>
      </c>
      <c r="H37" s="169">
        <v>33.478260869565197</v>
      </c>
      <c r="I37" s="169">
        <f t="shared" si="2"/>
        <v>33.474576271186443</v>
      </c>
      <c r="J37" s="169">
        <f t="shared" si="3"/>
        <v>43.577981651376149</v>
      </c>
      <c r="K37" s="169">
        <v>36.866359447004598</v>
      </c>
      <c r="L37" s="169">
        <v>31.4</v>
      </c>
      <c r="M37" s="170">
        <v>395</v>
      </c>
      <c r="N37" s="170">
        <v>475</v>
      </c>
      <c r="O37" s="170">
        <v>400</v>
      </c>
      <c r="P37" s="170">
        <v>360</v>
      </c>
      <c r="Q37" s="165"/>
    </row>
    <row r="38" spans="1:17" ht="12.75" customHeight="1">
      <c r="A38" s="175" t="s">
        <v>157</v>
      </c>
      <c r="B38" s="171">
        <v>5.4323725055432401</v>
      </c>
      <c r="C38" s="171">
        <v>15.342544617155999</v>
      </c>
      <c r="D38" s="172">
        <v>14.8989325459914</v>
      </c>
      <c r="E38" s="172">
        <v>18.516542155816399</v>
      </c>
      <c r="F38" s="172">
        <v>20.865733540694698</v>
      </c>
      <c r="G38" s="173">
        <v>17.827298050139301</v>
      </c>
      <c r="H38" s="173">
        <v>19.917582417582398</v>
      </c>
      <c r="I38" s="173">
        <f t="shared" si="2"/>
        <v>19.047619047619047</v>
      </c>
      <c r="J38" s="173">
        <f t="shared" si="3"/>
        <v>21.818181818181817</v>
      </c>
      <c r="K38" s="173">
        <v>15.530303030302999</v>
      </c>
      <c r="L38" s="173">
        <v>15.3</v>
      </c>
      <c r="M38" s="164">
        <v>660</v>
      </c>
      <c r="N38" s="164">
        <v>480</v>
      </c>
      <c r="O38" s="164">
        <v>615</v>
      </c>
      <c r="P38" s="164">
        <v>600</v>
      </c>
      <c r="Q38" s="165"/>
    </row>
    <row r="39" spans="1:17" ht="12.75" customHeight="1">
      <c r="A39" s="174" t="s">
        <v>158</v>
      </c>
      <c r="B39" s="167">
        <v>2.6607538802660802</v>
      </c>
      <c r="C39" s="167">
        <v>8.9539007092198606</v>
      </c>
      <c r="D39" s="168">
        <v>9.8746081504702197</v>
      </c>
      <c r="E39" s="168">
        <v>11.499272197962201</v>
      </c>
      <c r="F39" s="168">
        <v>13.350958360872401</v>
      </c>
      <c r="G39" s="169">
        <v>9.57095709570957</v>
      </c>
      <c r="H39" s="169">
        <v>9.1911764705882408</v>
      </c>
      <c r="I39" s="169">
        <f t="shared" si="2"/>
        <v>9.0517241379310338</v>
      </c>
      <c r="J39" s="169">
        <f t="shared" si="3"/>
        <v>9.8765432098765427</v>
      </c>
      <c r="K39" s="169">
        <v>6.3106796116504897</v>
      </c>
      <c r="L39" s="169">
        <v>6.8</v>
      </c>
      <c r="M39" s="170">
        <v>105</v>
      </c>
      <c r="N39" s="170">
        <v>80</v>
      </c>
      <c r="O39" s="170">
        <v>65</v>
      </c>
      <c r="P39" s="170">
        <v>70</v>
      </c>
      <c r="Q39" s="165"/>
    </row>
    <row r="40" spans="1:17" ht="12.75" customHeight="1">
      <c r="A40" s="162" t="s">
        <v>159</v>
      </c>
      <c r="B40" s="171">
        <v>11.7864194351446</v>
      </c>
      <c r="C40" s="171">
        <v>24.324920092582399</v>
      </c>
      <c r="D40" s="172">
        <v>25.585745225438099</v>
      </c>
      <c r="E40" s="172">
        <v>26.964618249534499</v>
      </c>
      <c r="F40" s="172">
        <v>28.758731864588899</v>
      </c>
      <c r="G40" s="173">
        <v>29.853372434017601</v>
      </c>
      <c r="H40" s="173">
        <v>30.194601381042101</v>
      </c>
      <c r="I40" s="173">
        <f t="shared" si="2"/>
        <v>30.257086354647328</v>
      </c>
      <c r="J40" s="173">
        <f t="shared" si="3"/>
        <v>38.082437275985662</v>
      </c>
      <c r="K40" s="173">
        <v>33.754646840148702</v>
      </c>
      <c r="L40" s="173">
        <v>32.799999999999997</v>
      </c>
      <c r="M40" s="164">
        <v>2295</v>
      </c>
      <c r="N40" s="164">
        <v>2125</v>
      </c>
      <c r="O40" s="164">
        <v>2270</v>
      </c>
      <c r="P40" s="164">
        <v>2255</v>
      </c>
      <c r="Q40" s="165"/>
    </row>
    <row r="41" spans="1:17" ht="12.75" customHeight="1">
      <c r="A41" s="174" t="s">
        <v>160</v>
      </c>
      <c r="B41" s="167">
        <v>11.243781094527399</v>
      </c>
      <c r="C41" s="167">
        <v>21.001221001221001</v>
      </c>
      <c r="D41" s="168">
        <v>20.449897750511202</v>
      </c>
      <c r="E41" s="168">
        <v>20.981452859350899</v>
      </c>
      <c r="F41" s="168">
        <v>22.703549060542802</v>
      </c>
      <c r="G41" s="169">
        <v>21.546961325966901</v>
      </c>
      <c r="H41" s="169">
        <v>20.058139534883701</v>
      </c>
      <c r="I41" s="169">
        <f t="shared" si="2"/>
        <v>19.666666666666664</v>
      </c>
      <c r="J41" s="169">
        <f t="shared" si="3"/>
        <v>29.464285714285715</v>
      </c>
      <c r="K41" s="169">
        <v>26.071428571428601</v>
      </c>
      <c r="L41" s="169">
        <v>25.6</v>
      </c>
      <c r="M41" s="170">
        <v>295</v>
      </c>
      <c r="N41" s="170">
        <v>330</v>
      </c>
      <c r="O41" s="170">
        <v>365</v>
      </c>
      <c r="P41" s="170">
        <v>365</v>
      </c>
      <c r="Q41" s="165"/>
    </row>
    <row r="42" spans="1:17" ht="12.75" customHeight="1">
      <c r="A42" s="278" t="s">
        <v>161</v>
      </c>
      <c r="B42" s="171">
        <v>12.623585040836801</v>
      </c>
      <c r="C42" s="171">
        <v>33.061536501465199</v>
      </c>
      <c r="D42" s="172">
        <v>34.002901461890403</v>
      </c>
      <c r="E42" s="172">
        <v>33.119037743674802</v>
      </c>
      <c r="F42" s="172">
        <v>32.0704484947778</v>
      </c>
      <c r="G42" s="173">
        <v>30.6646525679758</v>
      </c>
      <c r="H42" s="173">
        <v>31.452001929570699</v>
      </c>
      <c r="I42" s="173">
        <f t="shared" si="2"/>
        <v>31.761442441054093</v>
      </c>
      <c r="J42" s="173">
        <f t="shared" si="3"/>
        <v>38.375350140056028</v>
      </c>
      <c r="K42" s="173">
        <v>29.742489270386301</v>
      </c>
      <c r="L42" s="173">
        <v>31.1</v>
      </c>
      <c r="M42" s="164">
        <v>3435</v>
      </c>
      <c r="N42" s="164">
        <v>3425</v>
      </c>
      <c r="O42" s="164">
        <v>3465</v>
      </c>
      <c r="P42" s="164">
        <v>4440</v>
      </c>
      <c r="Q42" s="165"/>
    </row>
    <row r="43" spans="1:17" ht="12.75" customHeight="1">
      <c r="A43" s="174" t="s">
        <v>162</v>
      </c>
      <c r="B43" s="167">
        <v>12.6919967663703</v>
      </c>
      <c r="C43" s="167">
        <v>31.951530612244898</v>
      </c>
      <c r="D43" s="168">
        <v>32.879432624113498</v>
      </c>
      <c r="E43" s="168">
        <v>32.042949985871701</v>
      </c>
      <c r="F43" s="168">
        <v>30.136986301369902</v>
      </c>
      <c r="G43" s="169">
        <v>29.597197898423801</v>
      </c>
      <c r="H43" s="169">
        <v>26.7826086956522</v>
      </c>
      <c r="I43" s="169">
        <f t="shared" si="2"/>
        <v>28.292682926829265</v>
      </c>
      <c r="J43" s="169">
        <f t="shared" si="3"/>
        <v>34.086629001883239</v>
      </c>
      <c r="K43" s="169">
        <v>30.877192982456101</v>
      </c>
      <c r="L43" s="169">
        <v>42.3</v>
      </c>
      <c r="M43" s="170">
        <v>870</v>
      </c>
      <c r="N43" s="170">
        <v>905</v>
      </c>
      <c r="O43" s="170">
        <v>880</v>
      </c>
      <c r="P43" s="170">
        <v>1020</v>
      </c>
      <c r="Q43" s="165"/>
    </row>
    <row r="44" spans="1:17" ht="12.75" customHeight="1">
      <c r="A44" s="175" t="s">
        <v>163</v>
      </c>
      <c r="B44" s="171">
        <v>10.8080288214102</v>
      </c>
      <c r="C44" s="171">
        <v>26.116546150574202</v>
      </c>
      <c r="D44" s="172">
        <v>26.6666666666667</v>
      </c>
      <c r="E44" s="172">
        <v>25.125125125125098</v>
      </c>
      <c r="F44" s="172">
        <v>25.201158673961999</v>
      </c>
      <c r="G44" s="173">
        <v>23.186344238975799</v>
      </c>
      <c r="H44" s="173">
        <v>24.484181568088001</v>
      </c>
      <c r="I44" s="173">
        <f t="shared" si="2"/>
        <v>26.823238566131025</v>
      </c>
      <c r="J44" s="173">
        <f t="shared" si="3"/>
        <v>33.333333333333329</v>
      </c>
      <c r="K44" s="173">
        <v>22.697056030389401</v>
      </c>
      <c r="L44" s="173">
        <v>24.5</v>
      </c>
      <c r="M44" s="164">
        <v>1085</v>
      </c>
      <c r="N44" s="164">
        <v>1045</v>
      </c>
      <c r="O44" s="164">
        <v>1195</v>
      </c>
      <c r="P44" s="164">
        <v>1455</v>
      </c>
      <c r="Q44" s="165"/>
    </row>
    <row r="45" spans="1:17" ht="12.75" customHeight="1">
      <c r="A45" s="174" t="s">
        <v>164</v>
      </c>
      <c r="B45" s="167">
        <v>13.3241758241758</v>
      </c>
      <c r="C45" s="167">
        <v>45.082612116443698</v>
      </c>
      <c r="D45" s="168">
        <v>43.461030383091199</v>
      </c>
      <c r="E45" s="168">
        <v>43.530834340991497</v>
      </c>
      <c r="F45" s="168">
        <v>40.451977401129902</v>
      </c>
      <c r="G45" s="169">
        <v>41.076487252124601</v>
      </c>
      <c r="H45" s="169">
        <v>39.393939393939398</v>
      </c>
      <c r="I45" s="169">
        <f t="shared" si="2"/>
        <v>40.752351097178682</v>
      </c>
      <c r="J45" s="169">
        <f t="shared" si="3"/>
        <v>48.8</v>
      </c>
      <c r="K45" s="169">
        <v>39.194139194139197</v>
      </c>
      <c r="L45" s="169">
        <v>30.2</v>
      </c>
      <c r="M45" s="170">
        <v>650</v>
      </c>
      <c r="N45" s="170">
        <v>610</v>
      </c>
      <c r="O45" s="170">
        <v>535</v>
      </c>
      <c r="P45" s="170">
        <v>1200</v>
      </c>
      <c r="Q45" s="165"/>
    </row>
    <row r="46" spans="1:17" ht="12.75" customHeight="1">
      <c r="A46" s="162" t="s">
        <v>165</v>
      </c>
      <c r="B46" s="171">
        <v>3.2172470978441101</v>
      </c>
      <c r="C46" s="171">
        <v>12.402923709456401</v>
      </c>
      <c r="D46" s="172">
        <v>12.615384615384601</v>
      </c>
      <c r="E46" s="172">
        <v>11.060274517604901</v>
      </c>
      <c r="F46" s="172">
        <v>12.821833161689</v>
      </c>
      <c r="G46" s="173">
        <v>12.521739130434799</v>
      </c>
      <c r="H46" s="173">
        <v>11.257035647279601</v>
      </c>
      <c r="I46" s="173">
        <f t="shared" si="2"/>
        <v>10.746268656716417</v>
      </c>
      <c r="J46" s="173">
        <f t="shared" si="3"/>
        <v>16.666666666666664</v>
      </c>
      <c r="K46" s="173">
        <v>10.7964601769912</v>
      </c>
      <c r="L46" s="173">
        <v>9</v>
      </c>
      <c r="M46" s="164">
        <v>540</v>
      </c>
      <c r="N46" s="164">
        <v>340</v>
      </c>
      <c r="O46" s="164">
        <v>305</v>
      </c>
      <c r="P46" s="164">
        <v>350</v>
      </c>
      <c r="Q46" s="165"/>
    </row>
    <row r="47" spans="1:17" ht="12.75" customHeight="1">
      <c r="A47" s="166" t="s">
        <v>166</v>
      </c>
      <c r="B47" s="167">
        <v>7.8589790672052899</v>
      </c>
      <c r="C47" s="167">
        <v>23.176070038910499</v>
      </c>
      <c r="D47" s="168">
        <v>22.7778863059191</v>
      </c>
      <c r="E47" s="168">
        <v>21.565020517900098</v>
      </c>
      <c r="F47" s="168">
        <v>23.586586748744502</v>
      </c>
      <c r="G47" s="169">
        <v>22.828593389700199</v>
      </c>
      <c r="H47" s="169">
        <v>22.819767441860499</v>
      </c>
      <c r="I47" s="169">
        <f t="shared" si="2"/>
        <v>23.122676579925649</v>
      </c>
      <c r="J47" s="169">
        <f t="shared" si="3"/>
        <v>27.942681678607983</v>
      </c>
      <c r="K47" s="169">
        <v>23.606557377049199</v>
      </c>
      <c r="L47" s="169">
        <v>23.8</v>
      </c>
      <c r="M47" s="170">
        <v>1555</v>
      </c>
      <c r="N47" s="170">
        <v>1365</v>
      </c>
      <c r="O47" s="170">
        <v>1440</v>
      </c>
      <c r="P47" s="170">
        <v>1560</v>
      </c>
      <c r="Q47" s="165"/>
    </row>
    <row r="48" spans="1:17" ht="12.75" customHeight="1">
      <c r="A48" s="162" t="s">
        <v>167</v>
      </c>
      <c r="B48" s="171">
        <v>15.5328798185941</v>
      </c>
      <c r="C48" s="171">
        <v>37.586505190311399</v>
      </c>
      <c r="D48" s="172">
        <v>36.112531969309501</v>
      </c>
      <c r="E48" s="172">
        <v>41.855142703284898</v>
      </c>
      <c r="F48" s="172">
        <v>43.9053972104306</v>
      </c>
      <c r="G48" s="173">
        <v>49.374130737134898</v>
      </c>
      <c r="H48" s="173">
        <v>52.180685358255502</v>
      </c>
      <c r="I48" s="173">
        <f t="shared" si="2"/>
        <v>51.301236174365648</v>
      </c>
      <c r="J48" s="173">
        <f t="shared" si="3"/>
        <v>47.852760736196323</v>
      </c>
      <c r="K48" s="173">
        <v>37.4266862170088</v>
      </c>
      <c r="L48" s="173">
        <v>33.700000000000003</v>
      </c>
      <c r="M48" s="164">
        <v>7885</v>
      </c>
      <c r="N48" s="164">
        <v>6240</v>
      </c>
      <c r="O48" s="164">
        <v>5105</v>
      </c>
      <c r="P48" s="164">
        <v>5140</v>
      </c>
      <c r="Q48" s="165"/>
    </row>
    <row r="49" spans="1:17" ht="12.75" customHeight="1">
      <c r="A49" s="174" t="s">
        <v>168</v>
      </c>
      <c r="B49" s="167">
        <v>4.7029702970297</v>
      </c>
      <c r="C49" s="167">
        <v>18.316831683168299</v>
      </c>
      <c r="D49" s="168">
        <v>27.34375</v>
      </c>
      <c r="E49" s="168">
        <v>36.199095022624398</v>
      </c>
      <c r="F49" s="168">
        <v>46.033868092691598</v>
      </c>
      <c r="G49" s="169">
        <v>58.181818181818201</v>
      </c>
      <c r="H49" s="169">
        <v>70.008643042350897</v>
      </c>
      <c r="I49" s="169">
        <f t="shared" si="2"/>
        <v>72.602739726027394</v>
      </c>
      <c r="J49" s="169">
        <f t="shared" si="3"/>
        <v>70.304975922953446</v>
      </c>
      <c r="K49" s="169">
        <v>64.321608040200999</v>
      </c>
      <c r="L49" s="169">
        <v>59</v>
      </c>
      <c r="M49" s="170">
        <v>3445</v>
      </c>
      <c r="N49" s="170">
        <v>2190</v>
      </c>
      <c r="O49" s="170">
        <v>1280</v>
      </c>
      <c r="P49" s="170">
        <v>900</v>
      </c>
      <c r="Q49" s="165"/>
    </row>
    <row r="50" spans="1:17" ht="12.75" customHeight="1">
      <c r="A50" s="285" t="s">
        <v>169</v>
      </c>
      <c r="B50" s="171">
        <v>13.7767220902613</v>
      </c>
      <c r="C50" s="171">
        <v>20.614035087719301</v>
      </c>
      <c r="D50" s="172">
        <v>18.257839721254399</v>
      </c>
      <c r="E50" s="172">
        <v>18.252840909090899</v>
      </c>
      <c r="F50" s="172">
        <v>18.991596638655501</v>
      </c>
      <c r="G50" s="173">
        <v>21.236559139784902</v>
      </c>
      <c r="H50" s="173">
        <v>23.4375</v>
      </c>
      <c r="I50" s="173">
        <f t="shared" si="2"/>
        <v>26.13168724279835</v>
      </c>
      <c r="J50" s="173">
        <f t="shared" si="3"/>
        <v>24.015009380863038</v>
      </c>
      <c r="K50" s="173">
        <v>19.023569023568999</v>
      </c>
      <c r="L50" s="173">
        <v>14.9</v>
      </c>
      <c r="M50" s="164">
        <v>635</v>
      </c>
      <c r="N50" s="164">
        <v>640</v>
      </c>
      <c r="O50" s="164">
        <v>565</v>
      </c>
      <c r="P50" s="164">
        <v>565</v>
      </c>
      <c r="Q50" s="165"/>
    </row>
    <row r="51" spans="1:17" ht="12.75" customHeight="1">
      <c r="A51" s="166" t="s">
        <v>170</v>
      </c>
      <c r="B51" s="167">
        <v>20.326150262085001</v>
      </c>
      <c r="C51" s="167">
        <v>51.046998604001899</v>
      </c>
      <c r="D51" s="168">
        <v>49.004594180704402</v>
      </c>
      <c r="E51" s="168">
        <v>48.689014271490201</v>
      </c>
      <c r="F51" s="168">
        <v>45.744680851063798</v>
      </c>
      <c r="G51" s="169">
        <v>41.124260355029598</v>
      </c>
      <c r="H51" s="169">
        <v>36.041939711664497</v>
      </c>
      <c r="I51" s="169">
        <v>38.3130081300813</v>
      </c>
      <c r="J51" s="169">
        <v>44.5833333333333</v>
      </c>
      <c r="K51" s="169">
        <v>33.924843423799601</v>
      </c>
      <c r="L51" s="169">
        <v>36.799999999999997</v>
      </c>
      <c r="M51" s="170">
        <v>1885</v>
      </c>
      <c r="N51" s="170">
        <v>2140</v>
      </c>
      <c r="O51" s="170">
        <v>1625</v>
      </c>
      <c r="P51" s="170">
        <v>1705</v>
      </c>
      <c r="Q51" s="165"/>
    </row>
    <row r="52" spans="1:17" ht="12.75" customHeight="1">
      <c r="A52" s="278" t="s">
        <v>171</v>
      </c>
      <c r="B52" s="171">
        <v>9.0225563909774404</v>
      </c>
      <c r="C52" s="171">
        <v>27.225613267303899</v>
      </c>
      <c r="D52" s="172">
        <v>26.045454545454501</v>
      </c>
      <c r="E52" s="172">
        <v>25.753023085379301</v>
      </c>
      <c r="F52" s="172">
        <v>25.687687687687699</v>
      </c>
      <c r="G52" s="173">
        <v>26.4460431654676</v>
      </c>
      <c r="H52" s="173">
        <v>25.028026905829599</v>
      </c>
      <c r="I52" s="173">
        <v>24.077228847245902</v>
      </c>
      <c r="J52" s="173">
        <v>31.040723981900499</v>
      </c>
      <c r="K52" s="173">
        <v>24.3675099866844</v>
      </c>
      <c r="L52" s="173">
        <v>21.8</v>
      </c>
      <c r="M52" s="164">
        <v>4240</v>
      </c>
      <c r="N52" s="164">
        <v>3430</v>
      </c>
      <c r="O52" s="164">
        <v>2745</v>
      </c>
      <c r="P52" s="164">
        <v>2650</v>
      </c>
      <c r="Q52" s="165"/>
    </row>
    <row r="53" spans="1:17" ht="12.75" customHeight="1">
      <c r="A53" s="174" t="s">
        <v>172</v>
      </c>
      <c r="B53" s="167">
        <v>11.2624410686223</v>
      </c>
      <c r="C53" s="167">
        <v>29.7165991902834</v>
      </c>
      <c r="D53" s="168">
        <v>28.663957327914702</v>
      </c>
      <c r="E53" s="168">
        <v>28.313685289595099</v>
      </c>
      <c r="F53" s="168">
        <v>28.9386833420184</v>
      </c>
      <c r="G53" s="169">
        <v>29.521829521829499</v>
      </c>
      <c r="H53" s="169">
        <v>28.722970216238298</v>
      </c>
      <c r="I53" s="169">
        <v>27.7082434182132</v>
      </c>
      <c r="J53" s="169">
        <v>32.218844984802402</v>
      </c>
      <c r="K53" s="169">
        <v>25.880923450789801</v>
      </c>
      <c r="L53" s="169">
        <v>27.190542420027818</v>
      </c>
      <c r="M53" s="170">
        <v>3210</v>
      </c>
      <c r="N53" s="170">
        <v>2650</v>
      </c>
      <c r="O53" s="170">
        <v>2130</v>
      </c>
      <c r="P53" s="170">
        <v>1955</v>
      </c>
      <c r="Q53" s="165"/>
    </row>
    <row r="54" spans="1:17" ht="12.75" customHeight="1">
      <c r="A54" s="278" t="s">
        <v>173</v>
      </c>
      <c r="B54" s="171">
        <v>11.6133518776078</v>
      </c>
      <c r="C54" s="171">
        <v>23.055372445616399</v>
      </c>
      <c r="D54" s="172">
        <v>23.905604719764</v>
      </c>
      <c r="E54" s="172">
        <v>24.527647772577598</v>
      </c>
      <c r="F54" s="172">
        <v>25.764091537398201</v>
      </c>
      <c r="G54" s="173">
        <v>26.270579813886901</v>
      </c>
      <c r="H54" s="173">
        <v>23.974857826997901</v>
      </c>
      <c r="I54" s="173">
        <v>22.0588235294118</v>
      </c>
      <c r="J54" s="173">
        <v>25.007295010212999</v>
      </c>
      <c r="K54" s="173">
        <v>20.744428639165498</v>
      </c>
      <c r="L54" s="173">
        <v>18.3</v>
      </c>
      <c r="M54" s="164">
        <v>4125</v>
      </c>
      <c r="N54" s="164">
        <v>4285</v>
      </c>
      <c r="O54" s="164">
        <v>4375</v>
      </c>
      <c r="P54" s="164">
        <v>4855</v>
      </c>
      <c r="Q54" s="165"/>
    </row>
    <row r="55" spans="1:17" ht="12.75" customHeight="1">
      <c r="A55" s="174" t="s">
        <v>174</v>
      </c>
      <c r="B55" s="167">
        <v>4.98188405797102</v>
      </c>
      <c r="C55" s="167">
        <v>3.15145813734713</v>
      </c>
      <c r="D55" s="168">
        <v>3.0456852791878202</v>
      </c>
      <c r="E55" s="168">
        <v>3.8132944363408998</v>
      </c>
      <c r="F55" s="168">
        <v>5.6256962495358298</v>
      </c>
      <c r="G55" s="169">
        <v>7.3272273105745196</v>
      </c>
      <c r="H55" s="169">
        <v>6.3762626262626299</v>
      </c>
      <c r="I55" s="169">
        <v>7.1027082268778701</v>
      </c>
      <c r="J55" s="169">
        <v>10.7925801011804</v>
      </c>
      <c r="K55" s="169">
        <v>9.9080267558528394</v>
      </c>
      <c r="L55" s="169">
        <v>9.2682926829268286</v>
      </c>
      <c r="M55" s="170">
        <v>695</v>
      </c>
      <c r="N55" s="170">
        <v>960</v>
      </c>
      <c r="O55" s="170">
        <v>1185</v>
      </c>
      <c r="P55" s="170">
        <v>1520</v>
      </c>
      <c r="Q55" s="165"/>
    </row>
    <row r="56" spans="1:17" s="284" customFormat="1" ht="12.75" customHeight="1">
      <c r="A56" s="278" t="s">
        <v>175</v>
      </c>
      <c r="B56" s="279">
        <v>8.3333333333333304</v>
      </c>
      <c r="C56" s="279">
        <v>7.5187969924812004</v>
      </c>
      <c r="D56" s="280">
        <v>12.814645308924501</v>
      </c>
      <c r="E56" s="280">
        <v>11.2084063047285</v>
      </c>
      <c r="F56" s="280">
        <v>15.933232169954501</v>
      </c>
      <c r="G56" s="281">
        <v>12.7118644067797</v>
      </c>
      <c r="H56" s="281">
        <v>8.2644628099173598</v>
      </c>
      <c r="I56" s="281">
        <v>10.0917431192661</v>
      </c>
      <c r="J56" s="281">
        <v>16.2790697674419</v>
      </c>
      <c r="K56" s="281">
        <v>19.4444444444444</v>
      </c>
      <c r="L56" s="281">
        <v>10.9</v>
      </c>
      <c r="M56" s="282">
        <v>55</v>
      </c>
      <c r="N56" s="282">
        <v>35</v>
      </c>
      <c r="O56" s="282">
        <v>35</v>
      </c>
      <c r="P56" s="282">
        <v>30</v>
      </c>
      <c r="Q56" s="283"/>
    </row>
    <row r="57" spans="1:17" ht="12.75" customHeight="1">
      <c r="A57" s="349" t="s">
        <v>177</v>
      </c>
      <c r="B57" s="349"/>
      <c r="C57" s="349"/>
      <c r="D57" s="349"/>
      <c r="E57" s="349"/>
      <c r="F57" s="349"/>
      <c r="G57" s="349"/>
      <c r="H57" s="349"/>
      <c r="I57" s="349"/>
      <c r="J57" s="349"/>
      <c r="K57" s="349"/>
      <c r="L57" s="349"/>
      <c r="M57" s="349"/>
      <c r="N57" s="349"/>
      <c r="O57" s="349"/>
      <c r="P57" s="349"/>
    </row>
    <row r="58" spans="1:17" ht="12.75" customHeight="1">
      <c r="A58" s="162" t="s">
        <v>39</v>
      </c>
      <c r="B58" s="171">
        <v>10.1339357753752</v>
      </c>
      <c r="C58" s="171">
        <v>19.845512173821401</v>
      </c>
      <c r="D58" s="171">
        <v>23.3979154355834</v>
      </c>
      <c r="E58" s="171">
        <v>25.256145335571901</v>
      </c>
      <c r="F58" s="171">
        <v>27.006535431516198</v>
      </c>
      <c r="G58" s="171">
        <v>27.7682485229655</v>
      </c>
      <c r="H58" s="171">
        <v>29.778626301195501</v>
      </c>
      <c r="I58" s="171">
        <v>31.763910790718601</v>
      </c>
      <c r="J58" s="171">
        <v>38.603897981608903</v>
      </c>
      <c r="K58" s="171">
        <v>37.879083373963901</v>
      </c>
      <c r="L58" s="171">
        <v>37.1</v>
      </c>
      <c r="M58" s="164">
        <v>35250</v>
      </c>
      <c r="N58" s="164">
        <v>33375</v>
      </c>
      <c r="O58" s="164">
        <v>38845</v>
      </c>
      <c r="P58" s="164">
        <v>42575</v>
      </c>
      <c r="Q58" s="165"/>
    </row>
    <row r="59" spans="1:17" ht="12.75" customHeight="1">
      <c r="A59" s="166" t="s">
        <v>152</v>
      </c>
      <c r="B59" s="167">
        <v>3.3357844775720298</v>
      </c>
      <c r="C59" s="167">
        <v>9.0976020193521201</v>
      </c>
      <c r="D59" s="168">
        <v>11.410658307209999</v>
      </c>
      <c r="E59" s="168">
        <v>13.2303615056524</v>
      </c>
      <c r="F59" s="168">
        <v>13.7472461446024</v>
      </c>
      <c r="G59" s="169">
        <v>26.144059101169699</v>
      </c>
      <c r="H59" s="169">
        <v>26.549586776859499</v>
      </c>
      <c r="I59" s="169">
        <v>13.996159590356299</v>
      </c>
      <c r="J59" s="169">
        <v>17.961165048543702</v>
      </c>
      <c r="K59" s="169">
        <v>15.8091286307054</v>
      </c>
      <c r="L59" s="169">
        <v>13.9</v>
      </c>
      <c r="M59" s="170">
        <v>3280</v>
      </c>
      <c r="N59" s="170">
        <v>3330</v>
      </c>
      <c r="O59" s="170">
        <v>3810</v>
      </c>
      <c r="P59" s="170">
        <v>3375</v>
      </c>
      <c r="Q59" s="165"/>
    </row>
    <row r="60" spans="1:17" ht="12.75" customHeight="1">
      <c r="A60" s="175" t="s">
        <v>153</v>
      </c>
      <c r="B60" s="171">
        <v>4.2028985507246404</v>
      </c>
      <c r="C60" s="171">
        <v>11.070246414122799</v>
      </c>
      <c r="D60" s="172">
        <v>13.2740552556367</v>
      </c>
      <c r="E60" s="172">
        <v>12.813538833484399</v>
      </c>
      <c r="F60" s="172">
        <v>14.4182963208485</v>
      </c>
      <c r="G60" s="173">
        <v>12.5663716814159</v>
      </c>
      <c r="H60" s="173">
        <v>11.2</v>
      </c>
      <c r="I60" s="173">
        <f t="shared" ref="I60:I76" si="4">M60/M8*100</f>
        <v>11.214953271028037</v>
      </c>
      <c r="J60" s="173">
        <f t="shared" ref="J60:J76" si="5">N60/N8*100</f>
        <v>10.790464240903388</v>
      </c>
      <c r="K60" s="173">
        <v>12.266666666666699</v>
      </c>
      <c r="L60" s="173">
        <v>12.5</v>
      </c>
      <c r="M60" s="164">
        <v>360</v>
      </c>
      <c r="N60" s="164">
        <v>430</v>
      </c>
      <c r="O60" s="164">
        <v>460</v>
      </c>
      <c r="P60" s="164">
        <v>400</v>
      </c>
      <c r="Q60" s="165"/>
    </row>
    <row r="61" spans="1:17" ht="12.75" customHeight="1">
      <c r="A61" s="174" t="s">
        <v>154</v>
      </c>
      <c r="B61" s="167">
        <v>3.2</v>
      </c>
      <c r="C61" s="167">
        <v>9.1999999999999993</v>
      </c>
      <c r="D61" s="168">
        <v>11.4349222030131</v>
      </c>
      <c r="E61" s="168">
        <v>12.6228434155929</v>
      </c>
      <c r="F61" s="168">
        <v>14.605714285714299</v>
      </c>
      <c r="G61" s="169">
        <v>13.2222222222222</v>
      </c>
      <c r="H61" s="169">
        <v>14.351320321469601</v>
      </c>
      <c r="I61" s="169">
        <f t="shared" si="4"/>
        <v>15.029585798816569</v>
      </c>
      <c r="J61" s="169">
        <f t="shared" si="5"/>
        <v>17.715959004392388</v>
      </c>
      <c r="K61" s="169">
        <v>15</v>
      </c>
      <c r="L61" s="169">
        <v>13.9</v>
      </c>
      <c r="M61" s="170">
        <v>635</v>
      </c>
      <c r="N61" s="170">
        <v>605</v>
      </c>
      <c r="O61" s="170">
        <v>645</v>
      </c>
      <c r="P61" s="170">
        <v>615</v>
      </c>
      <c r="Q61" s="165"/>
    </row>
    <row r="62" spans="1:17" ht="12.75" customHeight="1">
      <c r="A62" s="175" t="s">
        <v>155</v>
      </c>
      <c r="B62" s="171">
        <v>2.4174802417480201</v>
      </c>
      <c r="C62" s="171">
        <v>9.7407407407407405</v>
      </c>
      <c r="D62" s="172">
        <v>13.5313531353135</v>
      </c>
      <c r="E62" s="172">
        <v>14.1397724634316</v>
      </c>
      <c r="F62" s="172">
        <v>15.455855114221</v>
      </c>
      <c r="G62" s="173">
        <v>16.337148803329899</v>
      </c>
      <c r="H62" s="173">
        <v>15.0559511698881</v>
      </c>
      <c r="I62" s="173">
        <f t="shared" si="4"/>
        <v>15.794871794871796</v>
      </c>
      <c r="J62" s="173">
        <f t="shared" si="5"/>
        <v>24.208860759493671</v>
      </c>
      <c r="K62" s="173">
        <v>18.283963227783499</v>
      </c>
      <c r="L62" s="173">
        <v>15.6</v>
      </c>
      <c r="M62" s="164">
        <v>770</v>
      </c>
      <c r="N62" s="164">
        <v>765</v>
      </c>
      <c r="O62" s="164">
        <v>895</v>
      </c>
      <c r="P62" s="164">
        <v>795</v>
      </c>
      <c r="Q62" s="165"/>
    </row>
    <row r="63" spans="1:17" ht="12.75" customHeight="1">
      <c r="A63" s="174" t="s">
        <v>156</v>
      </c>
      <c r="B63" s="167">
        <v>8.9955022488755603</v>
      </c>
      <c r="C63" s="167">
        <v>16.649431230610102</v>
      </c>
      <c r="D63" s="168">
        <v>16.306306306306301</v>
      </c>
      <c r="E63" s="168">
        <v>17.8603006189213</v>
      </c>
      <c r="F63" s="168">
        <v>18.377483443708599</v>
      </c>
      <c r="G63" s="169">
        <v>16.455696202531598</v>
      </c>
      <c r="H63" s="169">
        <v>17.826086956521699</v>
      </c>
      <c r="I63" s="169">
        <f t="shared" si="4"/>
        <v>20.33898305084746</v>
      </c>
      <c r="J63" s="169">
        <f t="shared" si="5"/>
        <v>19.26605504587156</v>
      </c>
      <c r="K63" s="169">
        <v>22.119815668202801</v>
      </c>
      <c r="L63" s="169">
        <v>19.2</v>
      </c>
      <c r="M63" s="170">
        <v>240</v>
      </c>
      <c r="N63" s="170">
        <v>210</v>
      </c>
      <c r="O63" s="170">
        <v>240</v>
      </c>
      <c r="P63" s="170">
        <v>220</v>
      </c>
      <c r="Q63" s="165"/>
    </row>
    <row r="64" spans="1:17" ht="12.75" customHeight="1">
      <c r="A64" s="175" t="s">
        <v>157</v>
      </c>
      <c r="B64" s="171">
        <v>2.58684405025868</v>
      </c>
      <c r="C64" s="171">
        <v>5.8721934369602797</v>
      </c>
      <c r="D64" s="172">
        <v>8.7213263683851903</v>
      </c>
      <c r="E64" s="172">
        <v>12.5400213447172</v>
      </c>
      <c r="F64" s="172">
        <v>12.8823224468637</v>
      </c>
      <c r="G64" s="173">
        <v>12.9526462395543</v>
      </c>
      <c r="H64" s="173">
        <v>11.9505494505495</v>
      </c>
      <c r="I64" s="173">
        <f t="shared" si="4"/>
        <v>12.554112554112553</v>
      </c>
      <c r="J64" s="173">
        <f t="shared" si="5"/>
        <v>19.545454545454547</v>
      </c>
      <c r="K64" s="173">
        <v>12.8787878787879</v>
      </c>
      <c r="L64" s="173">
        <v>12.5</v>
      </c>
      <c r="M64" s="164">
        <v>435</v>
      </c>
      <c r="N64" s="164">
        <v>430</v>
      </c>
      <c r="O64" s="164">
        <v>510</v>
      </c>
      <c r="P64" s="164">
        <v>490</v>
      </c>
      <c r="Q64" s="165"/>
    </row>
    <row r="65" spans="1:17" ht="12.75" customHeight="1">
      <c r="A65" s="174" t="s">
        <v>158</v>
      </c>
      <c r="B65" s="167">
        <v>4.4345898004434599</v>
      </c>
      <c r="C65" s="167">
        <v>8.3333333333333304</v>
      </c>
      <c r="D65" s="168">
        <v>14.184952978056399</v>
      </c>
      <c r="E65" s="168">
        <v>16.084425036390101</v>
      </c>
      <c r="F65" s="168">
        <v>16.325181758096502</v>
      </c>
      <c r="G65" s="169">
        <v>17.161716171617201</v>
      </c>
      <c r="H65" s="169">
        <v>17.279411764705898</v>
      </c>
      <c r="I65" s="169">
        <f t="shared" si="4"/>
        <v>18.103448275862068</v>
      </c>
      <c r="J65" s="169">
        <f t="shared" si="5"/>
        <v>26.543209876543212</v>
      </c>
      <c r="K65" s="169">
        <v>22.330097087378601</v>
      </c>
      <c r="L65" s="169">
        <v>17.399999999999999</v>
      </c>
      <c r="M65" s="170">
        <v>210</v>
      </c>
      <c r="N65" s="170">
        <v>215</v>
      </c>
      <c r="O65" s="170">
        <v>230</v>
      </c>
      <c r="P65" s="170">
        <v>180</v>
      </c>
      <c r="Q65" s="165"/>
    </row>
    <row r="66" spans="1:17" ht="12.75" customHeight="1">
      <c r="A66" s="162" t="s">
        <v>159</v>
      </c>
      <c r="B66" s="171">
        <v>5.2021632758176697</v>
      </c>
      <c r="C66" s="171">
        <v>12.928469084095701</v>
      </c>
      <c r="D66" s="172">
        <v>15.022642252411901</v>
      </c>
      <c r="E66" s="172">
        <v>15.353817504655501</v>
      </c>
      <c r="F66" s="172">
        <v>14.981192907039199</v>
      </c>
      <c r="G66" s="173">
        <v>14.545454545454501</v>
      </c>
      <c r="H66" s="173">
        <v>14.375392341494001</v>
      </c>
      <c r="I66" s="173">
        <f t="shared" si="4"/>
        <v>14.963744232036916</v>
      </c>
      <c r="J66" s="173">
        <f t="shared" si="5"/>
        <v>20.071684587813621</v>
      </c>
      <c r="K66" s="173">
        <v>17.9925650557621</v>
      </c>
      <c r="L66" s="173">
        <v>15.9</v>
      </c>
      <c r="M66" s="164">
        <v>1135</v>
      </c>
      <c r="N66" s="164">
        <v>1120</v>
      </c>
      <c r="O66" s="164">
        <v>1210</v>
      </c>
      <c r="P66" s="164">
        <v>1090</v>
      </c>
      <c r="Q66" s="165"/>
    </row>
    <row r="67" spans="1:17" ht="12.75" customHeight="1">
      <c r="A67" s="174" t="s">
        <v>160</v>
      </c>
      <c r="B67" s="167">
        <v>3.5323383084577098</v>
      </c>
      <c r="C67" s="167">
        <v>8.8319088319088301</v>
      </c>
      <c r="D67" s="168">
        <v>11.5337423312883</v>
      </c>
      <c r="E67" s="168">
        <v>13.833075734157701</v>
      </c>
      <c r="F67" s="168">
        <v>14.3006263048017</v>
      </c>
      <c r="G67" s="169">
        <v>12.707182320442</v>
      </c>
      <c r="H67" s="169">
        <v>13.953488372093</v>
      </c>
      <c r="I67" s="169">
        <f t="shared" si="4"/>
        <v>14.000000000000002</v>
      </c>
      <c r="J67" s="169">
        <f t="shared" si="5"/>
        <v>17.857142857142858</v>
      </c>
      <c r="K67" s="169">
        <v>16.428571428571399</v>
      </c>
      <c r="L67" s="169">
        <v>15.1</v>
      </c>
      <c r="M67" s="170">
        <v>210</v>
      </c>
      <c r="N67" s="170">
        <v>200</v>
      </c>
      <c r="O67" s="170">
        <v>230</v>
      </c>
      <c r="P67" s="170">
        <v>215</v>
      </c>
      <c r="Q67" s="165"/>
    </row>
    <row r="68" spans="1:17" ht="12.75" customHeight="1">
      <c r="A68" s="278" t="s">
        <v>161</v>
      </c>
      <c r="B68" s="171">
        <v>11.763863017624301</v>
      </c>
      <c r="C68" s="171">
        <v>21.454962415594299</v>
      </c>
      <c r="D68" s="172">
        <v>24.216047316147801</v>
      </c>
      <c r="E68" s="172">
        <v>25.435503940273701</v>
      </c>
      <c r="F68" s="172">
        <v>25.988122056112999</v>
      </c>
      <c r="G68" s="173">
        <v>27.895266868076501</v>
      </c>
      <c r="H68" s="173">
        <v>27.013989387361299</v>
      </c>
      <c r="I68" s="173">
        <f t="shared" si="4"/>
        <v>28.247803975959318</v>
      </c>
      <c r="J68" s="173">
        <f t="shared" si="5"/>
        <v>33.109243697478988</v>
      </c>
      <c r="K68" s="173">
        <v>32.489270386266099</v>
      </c>
      <c r="L68" s="173">
        <v>29.3</v>
      </c>
      <c r="M68" s="164">
        <v>3055</v>
      </c>
      <c r="N68" s="164">
        <v>2955</v>
      </c>
      <c r="O68" s="164">
        <v>3785</v>
      </c>
      <c r="P68" s="164">
        <v>4190</v>
      </c>
      <c r="Q68" s="165"/>
    </row>
    <row r="69" spans="1:17" ht="12.75" customHeight="1">
      <c r="A69" s="174" t="s">
        <v>162</v>
      </c>
      <c r="B69" s="167">
        <v>9.8221503637833507</v>
      </c>
      <c r="C69" s="167">
        <v>22.098214285714299</v>
      </c>
      <c r="D69" s="168">
        <v>26.780141843971599</v>
      </c>
      <c r="E69" s="168">
        <v>28.256569652444199</v>
      </c>
      <c r="F69" s="168">
        <v>29.467983434214698</v>
      </c>
      <c r="G69" s="169">
        <v>30.4728546409807</v>
      </c>
      <c r="H69" s="169">
        <v>30.260869565217401</v>
      </c>
      <c r="I69" s="169">
        <f t="shared" si="4"/>
        <v>32.682926829268297</v>
      </c>
      <c r="J69" s="169">
        <f t="shared" si="5"/>
        <v>34.839924670433149</v>
      </c>
      <c r="K69" s="169">
        <v>34.561403508771903</v>
      </c>
      <c r="L69" s="169">
        <v>34</v>
      </c>
      <c r="M69" s="170">
        <v>1005</v>
      </c>
      <c r="N69" s="170">
        <v>925</v>
      </c>
      <c r="O69" s="170">
        <v>985</v>
      </c>
      <c r="P69" s="170">
        <v>820</v>
      </c>
      <c r="Q69" s="165"/>
    </row>
    <row r="70" spans="1:17" ht="12.75" customHeight="1">
      <c r="A70" s="175" t="s">
        <v>163</v>
      </c>
      <c r="B70" s="171">
        <v>18.013381369017001</v>
      </c>
      <c r="C70" s="171">
        <v>17.2267120374309</v>
      </c>
      <c r="D70" s="172">
        <v>15.2808988764045</v>
      </c>
      <c r="E70" s="172">
        <v>17.2172172172172</v>
      </c>
      <c r="F70" s="172">
        <v>19.858384293530701</v>
      </c>
      <c r="G70" s="173">
        <v>25.4623044096728</v>
      </c>
      <c r="H70" s="173">
        <v>24.7592847317744</v>
      </c>
      <c r="I70" s="173">
        <f t="shared" si="4"/>
        <v>26.452410383189122</v>
      </c>
      <c r="J70" s="173">
        <f t="shared" si="5"/>
        <v>37.958532695374799</v>
      </c>
      <c r="K70" s="173">
        <v>35.4226020892688</v>
      </c>
      <c r="L70" s="173">
        <v>39.6</v>
      </c>
      <c r="M70" s="164">
        <v>1070</v>
      </c>
      <c r="N70" s="164">
        <v>1190</v>
      </c>
      <c r="O70" s="164">
        <v>1865</v>
      </c>
      <c r="P70" s="164">
        <v>2350</v>
      </c>
      <c r="Q70" s="165"/>
    </row>
    <row r="71" spans="1:17" ht="12.75" customHeight="1">
      <c r="A71" s="174" t="s">
        <v>164</v>
      </c>
      <c r="B71" s="167">
        <v>8.5851648351648393</v>
      </c>
      <c r="C71" s="167">
        <v>25.491738788355601</v>
      </c>
      <c r="D71" s="168">
        <v>29.8546895640687</v>
      </c>
      <c r="E71" s="168">
        <v>29.7460701330109</v>
      </c>
      <c r="F71" s="168">
        <v>26.553672316384201</v>
      </c>
      <c r="G71" s="169">
        <v>26.062322946175598</v>
      </c>
      <c r="H71" s="169">
        <v>28.7878787878788</v>
      </c>
      <c r="I71" s="169">
        <f t="shared" si="4"/>
        <v>25.078369905956109</v>
      </c>
      <c r="J71" s="169">
        <f t="shared" si="5"/>
        <v>24.4</v>
      </c>
      <c r="K71" s="169">
        <v>26.007326007326</v>
      </c>
      <c r="L71" s="169">
        <v>11.9</v>
      </c>
      <c r="M71" s="170">
        <v>400</v>
      </c>
      <c r="N71" s="170">
        <v>305</v>
      </c>
      <c r="O71" s="170">
        <v>355</v>
      </c>
      <c r="P71" s="170">
        <v>475</v>
      </c>
      <c r="Q71" s="165"/>
    </row>
    <row r="72" spans="1:17" ht="12.75" customHeight="1">
      <c r="A72" s="162" t="s">
        <v>165</v>
      </c>
      <c r="B72" s="171">
        <v>6.5008291873963504</v>
      </c>
      <c r="C72" s="171">
        <v>11.306532663316601</v>
      </c>
      <c r="D72" s="172">
        <v>12.6593406593407</v>
      </c>
      <c r="E72" s="172">
        <v>15.0188979510643</v>
      </c>
      <c r="F72" s="172">
        <v>19.893580501201502</v>
      </c>
      <c r="G72" s="173">
        <v>18.521739130434799</v>
      </c>
      <c r="H72" s="173">
        <v>19.887429643527199</v>
      </c>
      <c r="I72" s="173">
        <f t="shared" si="4"/>
        <v>19.402985074626866</v>
      </c>
      <c r="J72" s="173">
        <f t="shared" si="5"/>
        <v>48.03921568627451</v>
      </c>
      <c r="K72" s="173">
        <v>39.469026548672602</v>
      </c>
      <c r="L72" s="173">
        <v>21.4</v>
      </c>
      <c r="M72" s="164">
        <v>975</v>
      </c>
      <c r="N72" s="164">
        <v>980</v>
      </c>
      <c r="O72" s="164">
        <v>1115</v>
      </c>
      <c r="P72" s="164">
        <v>835</v>
      </c>
      <c r="Q72" s="165"/>
    </row>
    <row r="73" spans="1:17" ht="12.75" customHeight="1">
      <c r="A73" s="166" t="s">
        <v>166</v>
      </c>
      <c r="B73" s="167">
        <v>18.876239441792102</v>
      </c>
      <c r="C73" s="167">
        <v>27.140077821011701</v>
      </c>
      <c r="D73" s="168">
        <v>24.672787653838601</v>
      </c>
      <c r="E73" s="168">
        <v>21.437668034526698</v>
      </c>
      <c r="F73" s="168">
        <v>32.8365462497975</v>
      </c>
      <c r="G73" s="169">
        <v>31.975403535741702</v>
      </c>
      <c r="H73" s="169">
        <v>32.630813953488399</v>
      </c>
      <c r="I73" s="169">
        <f t="shared" si="4"/>
        <v>33.308550185873607</v>
      </c>
      <c r="J73" s="169">
        <f t="shared" si="5"/>
        <v>38.689866939611058</v>
      </c>
      <c r="K73" s="169">
        <v>39.590163934426201</v>
      </c>
      <c r="L73" s="169">
        <v>30.9</v>
      </c>
      <c r="M73" s="170">
        <v>2240</v>
      </c>
      <c r="N73" s="170">
        <v>1890</v>
      </c>
      <c r="O73" s="170">
        <v>2415</v>
      </c>
      <c r="P73" s="170">
        <v>2030</v>
      </c>
      <c r="Q73" s="165"/>
    </row>
    <row r="74" spans="1:17" ht="12.75" customHeight="1">
      <c r="A74" s="162" t="s">
        <v>167</v>
      </c>
      <c r="B74" s="171">
        <v>9.6825396825396801</v>
      </c>
      <c r="C74" s="171">
        <v>25.519031141868499</v>
      </c>
      <c r="D74" s="172">
        <v>31.1849957374254</v>
      </c>
      <c r="E74" s="172">
        <v>29.981152396338199</v>
      </c>
      <c r="F74" s="172">
        <v>29.8795806982587</v>
      </c>
      <c r="G74" s="173">
        <v>27.538247566064001</v>
      </c>
      <c r="H74" s="173">
        <v>28.193146417445501</v>
      </c>
      <c r="I74" s="173">
        <f t="shared" si="4"/>
        <v>29.928432010409889</v>
      </c>
      <c r="J74" s="173">
        <f t="shared" si="5"/>
        <v>36.349693251533743</v>
      </c>
      <c r="K74" s="173">
        <v>39.002932551319603</v>
      </c>
      <c r="L74" s="173">
        <v>39.5</v>
      </c>
      <c r="M74" s="164">
        <v>4600</v>
      </c>
      <c r="N74" s="164">
        <v>4740</v>
      </c>
      <c r="O74" s="164">
        <v>5320</v>
      </c>
      <c r="P74" s="164">
        <v>6010</v>
      </c>
      <c r="Q74" s="165"/>
    </row>
    <row r="75" spans="1:17" ht="12.75" customHeight="1">
      <c r="A75" s="174" t="s">
        <v>168</v>
      </c>
      <c r="B75" s="167">
        <v>11.6336633663366</v>
      </c>
      <c r="C75" s="167">
        <v>32.425742574257399</v>
      </c>
      <c r="D75" s="168">
        <v>35.9375</v>
      </c>
      <c r="E75" s="168">
        <v>30.769230769230798</v>
      </c>
      <c r="F75" s="168">
        <v>24.420677361853802</v>
      </c>
      <c r="G75" s="169">
        <v>20</v>
      </c>
      <c r="H75" s="169">
        <v>15.816767502160801</v>
      </c>
      <c r="I75" s="169">
        <f t="shared" si="4"/>
        <v>16.43835616438356</v>
      </c>
      <c r="J75" s="169">
        <f t="shared" si="5"/>
        <v>19.42215088282504</v>
      </c>
      <c r="K75" s="169">
        <v>22.613065326633201</v>
      </c>
      <c r="L75" s="169">
        <v>25.9</v>
      </c>
      <c r="M75" s="170">
        <v>780</v>
      </c>
      <c r="N75" s="170">
        <v>605</v>
      </c>
      <c r="O75" s="170">
        <v>450</v>
      </c>
      <c r="P75" s="170">
        <v>395</v>
      </c>
      <c r="Q75" s="165"/>
    </row>
    <row r="76" spans="1:17" ht="12.75" customHeight="1">
      <c r="A76" s="285" t="s">
        <v>169</v>
      </c>
      <c r="B76" s="171">
        <v>14.251781472684099</v>
      </c>
      <c r="C76" s="171">
        <v>43.859649122806999</v>
      </c>
      <c r="D76" s="172">
        <v>53.937282229965199</v>
      </c>
      <c r="E76" s="172">
        <v>54.332386363636402</v>
      </c>
      <c r="F76" s="172">
        <v>55.7983193277311</v>
      </c>
      <c r="G76" s="173">
        <v>55.376344086021497</v>
      </c>
      <c r="H76" s="173">
        <v>53.571428571428598</v>
      </c>
      <c r="I76" s="173">
        <f t="shared" si="4"/>
        <v>53.497942386831276</v>
      </c>
      <c r="J76" s="173">
        <f t="shared" si="5"/>
        <v>59.287054409005627</v>
      </c>
      <c r="K76" s="173">
        <v>60.4377104377104</v>
      </c>
      <c r="L76" s="173">
        <v>69.099999999999994</v>
      </c>
      <c r="M76" s="164">
        <v>1300</v>
      </c>
      <c r="N76" s="164">
        <v>1580</v>
      </c>
      <c r="O76" s="164">
        <v>1795</v>
      </c>
      <c r="P76" s="164">
        <v>2620</v>
      </c>
      <c r="Q76" s="165"/>
    </row>
    <row r="77" spans="1:17" ht="12.75" customHeight="1">
      <c r="A77" s="166" t="s">
        <v>170</v>
      </c>
      <c r="B77" s="167">
        <v>14.7932440302854</v>
      </c>
      <c r="C77" s="167">
        <v>25.267566309911601</v>
      </c>
      <c r="D77" s="168">
        <v>31.776416539050501</v>
      </c>
      <c r="E77" s="168">
        <v>32.990375041486899</v>
      </c>
      <c r="F77" s="168">
        <v>36.960486322188501</v>
      </c>
      <c r="G77" s="169">
        <v>37.869822485207102</v>
      </c>
      <c r="H77" s="169">
        <v>45.216251638270002</v>
      </c>
      <c r="I77" s="169">
        <v>46.951219512195102</v>
      </c>
      <c r="J77" s="169">
        <v>45.3125</v>
      </c>
      <c r="K77" s="169">
        <v>46.137787056367401</v>
      </c>
      <c r="L77" s="169">
        <v>41.6</v>
      </c>
      <c r="M77" s="170">
        <v>2315</v>
      </c>
      <c r="N77" s="170">
        <v>2175</v>
      </c>
      <c r="O77" s="170">
        <v>2210</v>
      </c>
      <c r="P77" s="170">
        <v>1930</v>
      </c>
      <c r="Q77" s="165"/>
    </row>
    <row r="78" spans="1:17" ht="12.75" customHeight="1">
      <c r="A78" s="278" t="s">
        <v>171</v>
      </c>
      <c r="B78" s="171">
        <v>17.118377338695598</v>
      </c>
      <c r="C78" s="171">
        <v>24.945295404814001</v>
      </c>
      <c r="D78" s="172">
        <v>28.972727272727301</v>
      </c>
      <c r="E78" s="172">
        <v>29.505313301575701</v>
      </c>
      <c r="F78" s="172">
        <v>28.780780780780798</v>
      </c>
      <c r="G78" s="173">
        <v>30.5035971223022</v>
      </c>
      <c r="H78" s="173">
        <v>30.437219730941699</v>
      </c>
      <c r="I78" s="173">
        <v>29.216354344122699</v>
      </c>
      <c r="J78" s="173">
        <v>41.402714932126699</v>
      </c>
      <c r="K78" s="173">
        <v>38.482023968042597</v>
      </c>
      <c r="L78" s="173">
        <v>32.700000000000003</v>
      </c>
      <c r="M78" s="164">
        <v>5145</v>
      </c>
      <c r="N78" s="164">
        <v>4575</v>
      </c>
      <c r="O78" s="164">
        <v>4335</v>
      </c>
      <c r="P78" s="164">
        <v>3970</v>
      </c>
      <c r="Q78" s="165"/>
    </row>
    <row r="79" spans="1:17" ht="12.75" customHeight="1">
      <c r="A79" s="174" t="s">
        <v>172</v>
      </c>
      <c r="B79" s="167">
        <v>22.943949711891001</v>
      </c>
      <c r="C79" s="167">
        <v>29.165991902834001</v>
      </c>
      <c r="D79" s="168">
        <v>33.350266700533403</v>
      </c>
      <c r="E79" s="168">
        <v>34.700153767298801</v>
      </c>
      <c r="F79" s="168">
        <v>33.472294597880797</v>
      </c>
      <c r="G79" s="169">
        <v>35.509355509355501</v>
      </c>
      <c r="H79" s="169">
        <v>34.802121583027301</v>
      </c>
      <c r="I79" s="169">
        <v>34.656883901596899</v>
      </c>
      <c r="J79" s="169">
        <v>44.255319148936202</v>
      </c>
      <c r="K79" s="169">
        <v>41.1300121506683</v>
      </c>
      <c r="L79" s="169">
        <v>42.4</v>
      </c>
      <c r="M79" s="170">
        <v>4015</v>
      </c>
      <c r="N79" s="170">
        <v>3640</v>
      </c>
      <c r="O79" s="170">
        <v>3385</v>
      </c>
      <c r="P79" s="170">
        <v>3045</v>
      </c>
      <c r="Q79" s="165"/>
    </row>
    <row r="80" spans="1:17" ht="12.75" customHeight="1">
      <c r="A80" s="278" t="s">
        <v>173</v>
      </c>
      <c r="B80" s="171">
        <v>30.853036624942099</v>
      </c>
      <c r="C80" s="171">
        <v>49.357284113381702</v>
      </c>
      <c r="D80" s="172">
        <v>54.336283185840699</v>
      </c>
      <c r="E80" s="172">
        <v>56.578263130525201</v>
      </c>
      <c r="F80" s="172">
        <v>55.314083858086299</v>
      </c>
      <c r="G80" s="173">
        <v>56.621331424480999</v>
      </c>
      <c r="H80" s="173">
        <v>61.777910805148203</v>
      </c>
      <c r="I80" s="173">
        <v>65.935828877005406</v>
      </c>
      <c r="J80" s="173">
        <v>66.705573387802701</v>
      </c>
      <c r="K80" s="173">
        <v>68.800379326695094</v>
      </c>
      <c r="L80" s="173">
        <v>71.599999999999994</v>
      </c>
      <c r="M80" s="164">
        <v>12330</v>
      </c>
      <c r="N80" s="164">
        <v>11430</v>
      </c>
      <c r="O80" s="164">
        <v>14510</v>
      </c>
      <c r="P80" s="164">
        <v>18940</v>
      </c>
      <c r="Q80" s="165"/>
    </row>
    <row r="81" spans="1:17" ht="12.75" customHeight="1">
      <c r="A81" s="174" t="s">
        <v>174</v>
      </c>
      <c r="B81" s="167">
        <v>45.923913043478301</v>
      </c>
      <c r="C81" s="167">
        <v>66.933207902163701</v>
      </c>
      <c r="D81" s="168">
        <v>75.983502538071093</v>
      </c>
      <c r="E81" s="168">
        <v>78.933111064805203</v>
      </c>
      <c r="F81" s="168">
        <v>78.648347567768297</v>
      </c>
      <c r="G81" s="169">
        <v>77.768526228143202</v>
      </c>
      <c r="H81" s="169">
        <v>82.260101010100996</v>
      </c>
      <c r="I81" s="169">
        <v>83.903934593765996</v>
      </c>
      <c r="J81" s="169">
        <v>83.473861720067504</v>
      </c>
      <c r="K81" s="169">
        <v>81.856187290969899</v>
      </c>
      <c r="L81" s="169">
        <v>84.695121951219505</v>
      </c>
      <c r="M81" s="170">
        <v>8210</v>
      </c>
      <c r="N81" s="170">
        <v>7425</v>
      </c>
      <c r="O81" s="170">
        <v>9790</v>
      </c>
      <c r="P81" s="170">
        <v>13890</v>
      </c>
      <c r="Q81" s="165"/>
    </row>
    <row r="82" spans="1:17" s="284" customFormat="1" ht="12.75" customHeight="1">
      <c r="A82" s="278" t="s">
        <v>175</v>
      </c>
      <c r="B82" s="279">
        <v>8.3333333333333304</v>
      </c>
      <c r="C82" s="279">
        <v>15.789473684210501</v>
      </c>
      <c r="D82" s="280">
        <v>15.1029748283753</v>
      </c>
      <c r="E82" s="280">
        <v>20.1401050788091</v>
      </c>
      <c r="F82" s="280">
        <v>18.8163884673748</v>
      </c>
      <c r="G82" s="281">
        <v>21.1864406779661</v>
      </c>
      <c r="H82" s="281">
        <v>20.6611570247934</v>
      </c>
      <c r="I82" s="281">
        <v>19.2660550458716</v>
      </c>
      <c r="J82" s="281">
        <v>32.558139534883701</v>
      </c>
      <c r="K82" s="281">
        <v>50</v>
      </c>
      <c r="L82" s="281">
        <v>36.4</v>
      </c>
      <c r="M82" s="282">
        <v>105</v>
      </c>
      <c r="N82" s="282">
        <v>70</v>
      </c>
      <c r="O82" s="282">
        <v>90</v>
      </c>
      <c r="P82" s="282">
        <v>100</v>
      </c>
      <c r="Q82" s="283"/>
    </row>
    <row r="83" spans="1:17" ht="12.75" customHeight="1">
      <c r="A83" s="349" t="s">
        <v>178</v>
      </c>
      <c r="B83" s="349"/>
      <c r="C83" s="349"/>
      <c r="D83" s="349"/>
      <c r="E83" s="349"/>
      <c r="F83" s="349"/>
      <c r="G83" s="349"/>
      <c r="H83" s="349"/>
      <c r="I83" s="349"/>
      <c r="J83" s="349"/>
      <c r="K83" s="349"/>
      <c r="L83" s="349"/>
      <c r="M83" s="349"/>
      <c r="N83" s="349"/>
      <c r="O83" s="349"/>
      <c r="P83" s="349"/>
    </row>
    <row r="84" spans="1:17" ht="12.75" customHeight="1">
      <c r="A84" s="162" t="s">
        <v>39</v>
      </c>
      <c r="B84" s="171">
        <v>3.4425259534183201</v>
      </c>
      <c r="C84" s="171">
        <v>4.7355186484573801</v>
      </c>
      <c r="D84" s="171">
        <v>3.9252171945132499</v>
      </c>
      <c r="E84" s="171">
        <v>3.7173360885100499</v>
      </c>
      <c r="F84" s="171">
        <v>3.3871700199419501</v>
      </c>
      <c r="G84" s="171">
        <v>3.2494758909853201</v>
      </c>
      <c r="H84" s="171">
        <v>3.0274103368334901</v>
      </c>
      <c r="I84" s="171">
        <v>3.1268303671998199</v>
      </c>
      <c r="J84" s="171">
        <v>3.1692788155687901</v>
      </c>
      <c r="K84" s="171">
        <v>3.5689907362262301</v>
      </c>
      <c r="L84" s="171">
        <v>3.3</v>
      </c>
      <c r="M84" s="164">
        <v>3470</v>
      </c>
      <c r="N84" s="164">
        <v>2740</v>
      </c>
      <c r="O84" s="164">
        <v>3660</v>
      </c>
      <c r="P84" s="164">
        <v>3775</v>
      </c>
      <c r="Q84" s="165"/>
    </row>
    <row r="85" spans="1:17" ht="12.75" customHeight="1">
      <c r="A85" s="166" t="s">
        <v>152</v>
      </c>
      <c r="B85" s="167">
        <v>2.1124406711678598</v>
      </c>
      <c r="C85" s="167">
        <v>2.7713504417332802</v>
      </c>
      <c r="D85" s="168">
        <v>2.5347066726377099</v>
      </c>
      <c r="E85" s="168">
        <v>2.72889146548511</v>
      </c>
      <c r="F85" s="168">
        <v>2.6797516523132399</v>
      </c>
      <c r="G85" s="169">
        <v>2.6677611327724202</v>
      </c>
      <c r="H85" s="169">
        <v>2.60330578512397</v>
      </c>
      <c r="I85" s="169">
        <v>2.7309579688500101</v>
      </c>
      <c r="J85" s="169">
        <v>3.3171521035598701</v>
      </c>
      <c r="K85" s="169">
        <v>2.9460580912863099</v>
      </c>
      <c r="L85" s="169">
        <v>3.1</v>
      </c>
      <c r="M85" s="170">
        <v>640</v>
      </c>
      <c r="N85" s="170">
        <v>615</v>
      </c>
      <c r="O85" s="170">
        <v>710</v>
      </c>
      <c r="P85" s="170">
        <v>750</v>
      </c>
      <c r="Q85" s="165"/>
    </row>
    <row r="86" spans="1:17" ht="12.75" customHeight="1">
      <c r="A86" s="175" t="s">
        <v>153</v>
      </c>
      <c r="B86" s="171">
        <v>3.2608695652173898</v>
      </c>
      <c r="C86" s="171">
        <v>2.79514527399779</v>
      </c>
      <c r="D86" s="172">
        <v>2.1911718005716101</v>
      </c>
      <c r="E86" s="172">
        <v>1.9341190692051999</v>
      </c>
      <c r="F86" s="172">
        <v>2.58534968511767</v>
      </c>
      <c r="G86" s="173">
        <v>1.9469026548672601</v>
      </c>
      <c r="H86" s="173">
        <v>2.56</v>
      </c>
      <c r="I86" s="173">
        <f t="shared" ref="I86:I102" si="6">M86/M8*100</f>
        <v>1.8691588785046727</v>
      </c>
      <c r="J86" s="173">
        <f t="shared" ref="J86:J102" si="7">N86/N8*100</f>
        <v>1.3801756587202008</v>
      </c>
      <c r="K86" s="173">
        <v>1.86666666666667</v>
      </c>
      <c r="L86" s="173">
        <v>1.9</v>
      </c>
      <c r="M86" s="164">
        <v>60</v>
      </c>
      <c r="N86" s="164">
        <v>55</v>
      </c>
      <c r="O86" s="164">
        <v>70</v>
      </c>
      <c r="P86" s="164">
        <v>60</v>
      </c>
      <c r="Q86" s="165"/>
    </row>
    <row r="87" spans="1:17" ht="12.75" customHeight="1">
      <c r="A87" s="174" t="s">
        <v>154</v>
      </c>
      <c r="B87" s="167">
        <v>1.4</v>
      </c>
      <c r="C87" s="167">
        <v>1.6</v>
      </c>
      <c r="D87" s="168">
        <v>1.605334650531</v>
      </c>
      <c r="E87" s="168">
        <v>1.4632015723957199</v>
      </c>
      <c r="F87" s="168">
        <v>1.3714285714285701</v>
      </c>
      <c r="G87" s="169">
        <v>1.1111111111111101</v>
      </c>
      <c r="H87" s="169">
        <v>1.4925373134328399</v>
      </c>
      <c r="I87" s="169">
        <f t="shared" si="6"/>
        <v>1.7751479289940828</v>
      </c>
      <c r="J87" s="169">
        <f t="shared" si="7"/>
        <v>1.7569546120058566</v>
      </c>
      <c r="K87" s="169">
        <v>1.6</v>
      </c>
      <c r="L87" s="169">
        <v>1.6</v>
      </c>
      <c r="M87" s="170">
        <v>75</v>
      </c>
      <c r="N87" s="170">
        <v>60</v>
      </c>
      <c r="O87" s="170">
        <v>70</v>
      </c>
      <c r="P87" s="170">
        <v>70</v>
      </c>
      <c r="Q87" s="165"/>
    </row>
    <row r="88" spans="1:17" ht="12.75" customHeight="1">
      <c r="A88" s="175" t="s">
        <v>155</v>
      </c>
      <c r="B88" s="171">
        <v>3.7656903765690402</v>
      </c>
      <c r="C88" s="171">
        <v>6.5555555555555598</v>
      </c>
      <c r="D88" s="172">
        <v>6.3306330633063297</v>
      </c>
      <c r="E88" s="172">
        <v>5.4562340376131901</v>
      </c>
      <c r="F88" s="172">
        <v>4.9804486519860101</v>
      </c>
      <c r="G88" s="173">
        <v>5.0988553590010399</v>
      </c>
      <c r="H88" s="173">
        <v>4.3743641912512699</v>
      </c>
      <c r="I88" s="173">
        <f t="shared" si="6"/>
        <v>4.7179487179487181</v>
      </c>
      <c r="J88" s="173">
        <f t="shared" si="7"/>
        <v>7.2784810126582276</v>
      </c>
      <c r="K88" s="173">
        <v>5.3115423901940799</v>
      </c>
      <c r="L88" s="173">
        <v>6</v>
      </c>
      <c r="M88" s="164">
        <v>230</v>
      </c>
      <c r="N88" s="164">
        <v>230</v>
      </c>
      <c r="O88" s="164">
        <v>260</v>
      </c>
      <c r="P88" s="164">
        <v>305</v>
      </c>
      <c r="Q88" s="165"/>
    </row>
    <row r="89" spans="1:17" ht="12.75" customHeight="1">
      <c r="A89" s="174" t="s">
        <v>156</v>
      </c>
      <c r="B89" s="167">
        <v>2.9985007496251899</v>
      </c>
      <c r="C89" s="167">
        <v>3.8262668045501602</v>
      </c>
      <c r="D89" s="168">
        <v>3.42342342342342</v>
      </c>
      <c r="E89" s="168">
        <v>3.0946065428824099</v>
      </c>
      <c r="F89" s="168">
        <v>2.8973509933774801</v>
      </c>
      <c r="G89" s="169">
        <v>2.9535864978903001</v>
      </c>
      <c r="H89" s="169">
        <v>3.47826086956522</v>
      </c>
      <c r="I89" s="169">
        <f t="shared" si="6"/>
        <v>2.9661016949152543</v>
      </c>
      <c r="J89" s="169">
        <f t="shared" si="7"/>
        <v>4.1284403669724776</v>
      </c>
      <c r="K89" s="169">
        <v>3.2258064516128999</v>
      </c>
      <c r="L89" s="169">
        <v>4.4000000000000004</v>
      </c>
      <c r="M89" s="170">
        <v>35</v>
      </c>
      <c r="N89" s="170">
        <v>45</v>
      </c>
      <c r="O89" s="170">
        <v>35</v>
      </c>
      <c r="P89" s="170">
        <v>50</v>
      </c>
      <c r="Q89" s="165"/>
    </row>
    <row r="90" spans="1:17" ht="12.75" customHeight="1">
      <c r="A90" s="175" t="s">
        <v>157</v>
      </c>
      <c r="B90" s="171">
        <v>1.3673318551367299</v>
      </c>
      <c r="C90" s="171">
        <v>1.237766263673</v>
      </c>
      <c r="D90" s="172">
        <v>1.6806722689075599</v>
      </c>
      <c r="E90" s="172">
        <v>2.6414087513340498</v>
      </c>
      <c r="F90" s="172">
        <v>2.0736132711249402</v>
      </c>
      <c r="G90" s="173">
        <v>2.0891364902506999</v>
      </c>
      <c r="H90" s="173">
        <v>1.64835164835165</v>
      </c>
      <c r="I90" s="173">
        <f t="shared" si="6"/>
        <v>1.875901875901876</v>
      </c>
      <c r="J90" s="173">
        <f t="shared" si="7"/>
        <v>3.8636363636363633</v>
      </c>
      <c r="K90" s="173">
        <v>1.76767676767677</v>
      </c>
      <c r="L90" s="173">
        <v>2.2000000000000002</v>
      </c>
      <c r="M90" s="164">
        <v>65</v>
      </c>
      <c r="N90" s="164">
        <v>85</v>
      </c>
      <c r="O90" s="164">
        <v>70</v>
      </c>
      <c r="P90" s="164">
        <v>85</v>
      </c>
      <c r="Q90" s="165"/>
    </row>
    <row r="91" spans="1:17" ht="12.75" customHeight="1">
      <c r="A91" s="174" t="s">
        <v>158</v>
      </c>
      <c r="B91" s="167">
        <v>1.4412416851441201</v>
      </c>
      <c r="C91" s="167">
        <v>2.6595744680851099</v>
      </c>
      <c r="D91" s="168">
        <v>2.4294670846395001</v>
      </c>
      <c r="E91" s="168">
        <v>2.3289665211062598</v>
      </c>
      <c r="F91" s="168">
        <v>3.23859881031064</v>
      </c>
      <c r="G91" s="169">
        <v>2.9702970297029698</v>
      </c>
      <c r="H91" s="169">
        <v>2.9411764705882399</v>
      </c>
      <c r="I91" s="169">
        <f t="shared" si="6"/>
        <v>3.8793103448275863</v>
      </c>
      <c r="J91" s="169">
        <f t="shared" si="7"/>
        <v>3.7037037037037033</v>
      </c>
      <c r="K91" s="169">
        <v>4.3689320388349504</v>
      </c>
      <c r="L91" s="169">
        <v>3.9</v>
      </c>
      <c r="M91" s="170">
        <v>45</v>
      </c>
      <c r="N91" s="170">
        <v>30</v>
      </c>
      <c r="O91" s="170">
        <v>45</v>
      </c>
      <c r="P91" s="170">
        <v>40</v>
      </c>
      <c r="Q91" s="165"/>
    </row>
    <row r="92" spans="1:17" ht="12.75" customHeight="1">
      <c r="A92" s="162" t="s">
        <v>159</v>
      </c>
      <c r="B92" s="171">
        <v>2.3435488024723199</v>
      </c>
      <c r="C92" s="171">
        <v>2.67827620412212</v>
      </c>
      <c r="D92" s="172">
        <v>2.2445363260484399</v>
      </c>
      <c r="E92" s="172">
        <v>2.4301675977653598</v>
      </c>
      <c r="F92" s="172">
        <v>2.62224610424503</v>
      </c>
      <c r="G92" s="173">
        <v>2.8152492668621698</v>
      </c>
      <c r="H92" s="173">
        <v>2.5109855618330199</v>
      </c>
      <c r="I92" s="173">
        <f t="shared" si="6"/>
        <v>2.5708635464733027</v>
      </c>
      <c r="J92" s="173">
        <f t="shared" si="7"/>
        <v>3.4050179211469538</v>
      </c>
      <c r="K92" s="173">
        <v>3.0483271375464698</v>
      </c>
      <c r="L92" s="173">
        <v>3.3</v>
      </c>
      <c r="M92" s="164">
        <v>195</v>
      </c>
      <c r="N92" s="164">
        <v>190</v>
      </c>
      <c r="O92" s="164">
        <v>205</v>
      </c>
      <c r="P92" s="164">
        <v>225</v>
      </c>
      <c r="Q92" s="165"/>
    </row>
    <row r="93" spans="1:17" ht="12.75" customHeight="1">
      <c r="A93" s="174" t="s">
        <v>160</v>
      </c>
      <c r="B93" s="167">
        <v>1.99004975124378</v>
      </c>
      <c r="C93" s="167">
        <v>2.7269027269027299</v>
      </c>
      <c r="D93" s="168">
        <v>2.4948875255623699</v>
      </c>
      <c r="E93" s="168">
        <v>2.2797527047913402</v>
      </c>
      <c r="F93" s="168">
        <v>2.6617954070981198</v>
      </c>
      <c r="G93" s="169">
        <v>3.03867403314917</v>
      </c>
      <c r="H93" s="169">
        <v>2.6162790697674398</v>
      </c>
      <c r="I93" s="169">
        <f t="shared" si="6"/>
        <v>3</v>
      </c>
      <c r="J93" s="169">
        <f t="shared" si="7"/>
        <v>3.5714285714285712</v>
      </c>
      <c r="K93" s="169">
        <v>2.5</v>
      </c>
      <c r="L93" s="169">
        <v>3.2</v>
      </c>
      <c r="M93" s="170">
        <v>45</v>
      </c>
      <c r="N93" s="170">
        <v>40</v>
      </c>
      <c r="O93" s="170">
        <v>35</v>
      </c>
      <c r="P93" s="170">
        <v>45</v>
      </c>
      <c r="Q93" s="165"/>
    </row>
    <row r="94" spans="1:17" ht="12.75" customHeight="1">
      <c r="A94" s="278" t="s">
        <v>161</v>
      </c>
      <c r="B94" s="171">
        <v>3.0376844820174802</v>
      </c>
      <c r="C94" s="171">
        <v>3.9240667600968302</v>
      </c>
      <c r="D94" s="172">
        <v>3.06885392255329</v>
      </c>
      <c r="E94" s="172">
        <v>2.9448361675653301</v>
      </c>
      <c r="F94" s="172">
        <v>2.5906205201720298</v>
      </c>
      <c r="G94" s="173">
        <v>2.6686807653575002</v>
      </c>
      <c r="H94" s="173">
        <v>2.7013989387361299</v>
      </c>
      <c r="I94" s="173">
        <f t="shared" si="6"/>
        <v>2.912621359223301</v>
      </c>
      <c r="J94" s="173">
        <f t="shared" si="7"/>
        <v>2.5210084033613445</v>
      </c>
      <c r="K94" s="173">
        <v>2.2317596566523599</v>
      </c>
      <c r="L94" s="173">
        <v>2.4</v>
      </c>
      <c r="M94" s="164">
        <v>315</v>
      </c>
      <c r="N94" s="164">
        <v>225</v>
      </c>
      <c r="O94" s="164">
        <v>260</v>
      </c>
      <c r="P94" s="164">
        <v>340</v>
      </c>
      <c r="Q94" s="165"/>
    </row>
    <row r="95" spans="1:17" ht="12.75" customHeight="1">
      <c r="A95" s="174" t="s">
        <v>162</v>
      </c>
      <c r="B95" s="167">
        <v>2.7081649151172198</v>
      </c>
      <c r="C95" s="167">
        <v>3.5395408163265301</v>
      </c>
      <c r="D95" s="168">
        <v>3.4609929078014199</v>
      </c>
      <c r="E95" s="168">
        <v>3.3907883582933001</v>
      </c>
      <c r="F95" s="168">
        <v>2.96272698311564</v>
      </c>
      <c r="G95" s="169">
        <v>3.1523642732049</v>
      </c>
      <c r="H95" s="169">
        <v>3.47826086956522</v>
      </c>
      <c r="I95" s="169">
        <f t="shared" si="6"/>
        <v>3.2520325203252036</v>
      </c>
      <c r="J95" s="169">
        <f t="shared" si="7"/>
        <v>2.2598870056497176</v>
      </c>
      <c r="K95" s="169">
        <v>2.8070175438596499</v>
      </c>
      <c r="L95" s="169">
        <v>5</v>
      </c>
      <c r="M95" s="170">
        <v>100</v>
      </c>
      <c r="N95" s="170">
        <v>60</v>
      </c>
      <c r="O95" s="170">
        <v>80</v>
      </c>
      <c r="P95" s="170">
        <v>120</v>
      </c>
      <c r="Q95" s="165"/>
    </row>
    <row r="96" spans="1:17" ht="12.75" customHeight="1">
      <c r="A96" s="175" t="s">
        <v>163</v>
      </c>
      <c r="B96" s="171">
        <v>2.2130725681935202</v>
      </c>
      <c r="C96" s="171">
        <v>3.5729476818375199</v>
      </c>
      <c r="D96" s="172">
        <v>2.1348314606741599</v>
      </c>
      <c r="E96" s="172">
        <v>2.1021021021021</v>
      </c>
      <c r="F96" s="172">
        <v>2.0598648213711002</v>
      </c>
      <c r="G96" s="173">
        <v>2.7027027027027</v>
      </c>
      <c r="H96" s="173">
        <v>2.7510316368638201</v>
      </c>
      <c r="I96" s="173">
        <f t="shared" si="6"/>
        <v>2.8430160692212612</v>
      </c>
      <c r="J96" s="173">
        <f t="shared" si="7"/>
        <v>2.7113237639553431</v>
      </c>
      <c r="K96" s="173">
        <v>2.3741690408357101</v>
      </c>
      <c r="L96" s="173">
        <v>2.2999999999999998</v>
      </c>
      <c r="M96" s="164">
        <v>115</v>
      </c>
      <c r="N96" s="164">
        <v>85</v>
      </c>
      <c r="O96" s="164">
        <v>125</v>
      </c>
      <c r="P96" s="164">
        <v>135</v>
      </c>
      <c r="Q96" s="165"/>
    </row>
    <row r="97" spans="1:17" ht="12.75" customHeight="1">
      <c r="A97" s="174" t="s">
        <v>164</v>
      </c>
      <c r="B97" s="167">
        <v>3.3653846153846199</v>
      </c>
      <c r="C97" s="167">
        <v>3.5405192761605</v>
      </c>
      <c r="D97" s="168">
        <v>2.5759577278731798</v>
      </c>
      <c r="E97" s="168">
        <v>2.8415961305924999</v>
      </c>
      <c r="F97" s="168">
        <v>2.4293785310734499</v>
      </c>
      <c r="G97" s="169">
        <v>1.6997167138810201</v>
      </c>
      <c r="H97" s="169">
        <v>2.1212121212121202</v>
      </c>
      <c r="I97" s="169">
        <f t="shared" si="6"/>
        <v>2.1943573667711598</v>
      </c>
      <c r="J97" s="169">
        <f t="shared" si="7"/>
        <v>2.4</v>
      </c>
      <c r="K97" s="169">
        <v>1.46520146520147</v>
      </c>
      <c r="L97" s="169">
        <v>1</v>
      </c>
      <c r="M97" s="170">
        <v>35</v>
      </c>
      <c r="N97" s="170">
        <v>30</v>
      </c>
      <c r="O97" s="170">
        <v>20</v>
      </c>
      <c r="P97" s="170">
        <v>40</v>
      </c>
      <c r="Q97" s="165"/>
    </row>
    <row r="98" spans="1:17" ht="12.75" customHeight="1">
      <c r="A98" s="162" t="s">
        <v>165</v>
      </c>
      <c r="B98" s="171">
        <v>1.1940298507462701</v>
      </c>
      <c r="C98" s="171">
        <v>1.7816354499771601</v>
      </c>
      <c r="D98" s="172">
        <v>1.6703296703296699</v>
      </c>
      <c r="E98" s="172">
        <v>2.04893574696638</v>
      </c>
      <c r="F98" s="172">
        <v>1.304497082046</v>
      </c>
      <c r="G98" s="173">
        <v>1.39130434782609</v>
      </c>
      <c r="H98" s="173">
        <v>1.4071294559099401</v>
      </c>
      <c r="I98" s="173">
        <f t="shared" si="6"/>
        <v>1.4925373134328357</v>
      </c>
      <c r="J98" s="173">
        <f t="shared" si="7"/>
        <v>3.1862745098039214</v>
      </c>
      <c r="K98" s="173">
        <v>3.0088495575221201</v>
      </c>
      <c r="L98" s="173">
        <v>1.8</v>
      </c>
      <c r="M98" s="164">
        <v>75</v>
      </c>
      <c r="N98" s="164">
        <v>65</v>
      </c>
      <c r="O98" s="164">
        <v>85</v>
      </c>
      <c r="P98" s="164">
        <v>70</v>
      </c>
      <c r="Q98" s="165"/>
    </row>
    <row r="99" spans="1:17" ht="12.75" customHeight="1">
      <c r="A99" s="166" t="s">
        <v>166</v>
      </c>
      <c r="B99" s="167">
        <v>6.0962174072713902</v>
      </c>
      <c r="C99" s="167">
        <v>5.4474708171206201</v>
      </c>
      <c r="D99" s="168">
        <v>4.7079507716350903</v>
      </c>
      <c r="E99" s="168">
        <v>4.1743313994622904</v>
      </c>
      <c r="F99" s="168">
        <v>4.8436740644743201</v>
      </c>
      <c r="G99" s="169">
        <v>4.0737893927747901</v>
      </c>
      <c r="H99" s="169">
        <v>4.21511627906977</v>
      </c>
      <c r="I99" s="169">
        <f t="shared" si="6"/>
        <v>4.3122676579925647</v>
      </c>
      <c r="J99" s="169">
        <f t="shared" si="7"/>
        <v>3.7871033776867966</v>
      </c>
      <c r="K99" s="169">
        <v>4.4262295081967196</v>
      </c>
      <c r="L99" s="169">
        <v>4.0999999999999996</v>
      </c>
      <c r="M99" s="170">
        <v>290</v>
      </c>
      <c r="N99" s="170">
        <v>185</v>
      </c>
      <c r="O99" s="170">
        <v>270</v>
      </c>
      <c r="P99" s="170">
        <v>270</v>
      </c>
      <c r="Q99" s="165"/>
    </row>
    <row r="100" spans="1:17" ht="12.75" customHeight="1">
      <c r="A100" s="162" t="s">
        <v>167</v>
      </c>
      <c r="B100" s="171">
        <v>6.7120181405895698</v>
      </c>
      <c r="C100" s="171">
        <v>9.62370242214533</v>
      </c>
      <c r="D100" s="172">
        <v>7.6555839727195201</v>
      </c>
      <c r="E100" s="172">
        <v>6.3139472267097503</v>
      </c>
      <c r="F100" s="172">
        <v>3.88980334401802</v>
      </c>
      <c r="G100" s="173">
        <v>2.7816411682892901</v>
      </c>
      <c r="H100" s="173">
        <v>2.6791277258566999</v>
      </c>
      <c r="I100" s="173">
        <f t="shared" si="6"/>
        <v>2.960312296681848</v>
      </c>
      <c r="J100" s="173">
        <f t="shared" si="7"/>
        <v>2.223926380368098</v>
      </c>
      <c r="K100" s="173">
        <v>3.2991202346041102</v>
      </c>
      <c r="L100" s="173">
        <v>2.9</v>
      </c>
      <c r="M100" s="164">
        <v>455</v>
      </c>
      <c r="N100" s="164">
        <v>290</v>
      </c>
      <c r="O100" s="164">
        <v>450</v>
      </c>
      <c r="P100" s="164">
        <v>445</v>
      </c>
      <c r="Q100" s="165"/>
    </row>
    <row r="101" spans="1:17" ht="12.75" customHeight="1">
      <c r="A101" s="174" t="s">
        <v>168</v>
      </c>
      <c r="B101" s="167">
        <v>24.752475247524799</v>
      </c>
      <c r="C101" s="167">
        <v>9.9009900990098991</v>
      </c>
      <c r="D101" s="168">
        <v>6.7708333333333304</v>
      </c>
      <c r="E101" s="168">
        <v>3.9215686274509798</v>
      </c>
      <c r="F101" s="168">
        <v>1.7379679144385001</v>
      </c>
      <c r="G101" s="169">
        <v>0.45454545454545497</v>
      </c>
      <c r="H101" s="169">
        <v>0.43215211754537602</v>
      </c>
      <c r="I101" s="169">
        <f t="shared" si="6"/>
        <v>0.52687038988408852</v>
      </c>
      <c r="J101" s="169">
        <f t="shared" si="7"/>
        <v>0.80256821829855529</v>
      </c>
      <c r="K101" s="169">
        <v>1.50753768844221</v>
      </c>
      <c r="L101" s="169">
        <v>1.3</v>
      </c>
      <c r="M101" s="170">
        <v>25</v>
      </c>
      <c r="N101" s="170">
        <v>25</v>
      </c>
      <c r="O101" s="170">
        <v>30</v>
      </c>
      <c r="P101" s="170">
        <v>20</v>
      </c>
      <c r="Q101" s="165"/>
    </row>
    <row r="102" spans="1:17" ht="12.75" customHeight="1">
      <c r="A102" s="285" t="s">
        <v>169</v>
      </c>
      <c r="B102" s="171">
        <v>17.102137767220899</v>
      </c>
      <c r="C102" s="171">
        <v>19.407894736842099</v>
      </c>
      <c r="D102" s="172">
        <v>16.445993031358899</v>
      </c>
      <c r="E102" s="172">
        <v>14.559659090909101</v>
      </c>
      <c r="F102" s="172">
        <v>10.308123249299699</v>
      </c>
      <c r="G102" s="173">
        <v>10.215053763440901</v>
      </c>
      <c r="H102" s="173">
        <v>9.15178571428571</v>
      </c>
      <c r="I102" s="173">
        <f t="shared" si="6"/>
        <v>7.8189300411522638</v>
      </c>
      <c r="J102" s="173">
        <f t="shared" si="7"/>
        <v>5.6285178236397746</v>
      </c>
      <c r="K102" s="173">
        <v>6.9023569023568996</v>
      </c>
      <c r="L102" s="173">
        <v>6.6</v>
      </c>
      <c r="M102" s="164">
        <v>190</v>
      </c>
      <c r="N102" s="164">
        <v>150</v>
      </c>
      <c r="O102" s="164">
        <v>205</v>
      </c>
      <c r="P102" s="164">
        <v>250</v>
      </c>
      <c r="Q102" s="165"/>
    </row>
    <row r="103" spans="1:17" ht="12.75" customHeight="1">
      <c r="A103" s="166" t="s">
        <v>170</v>
      </c>
      <c r="B103" s="167">
        <v>4.4845661036691897</v>
      </c>
      <c r="C103" s="167">
        <v>6.3750581665891097</v>
      </c>
      <c r="D103" s="168">
        <v>4.7473200612557402</v>
      </c>
      <c r="E103" s="168">
        <v>5.8745436442084298</v>
      </c>
      <c r="F103" s="168">
        <v>3.8297872340425498</v>
      </c>
      <c r="G103" s="169">
        <v>4.5857988165680501</v>
      </c>
      <c r="H103" s="169">
        <v>4.1939711664482298</v>
      </c>
      <c r="I103" s="169">
        <v>3.3536585365853702</v>
      </c>
      <c r="J103" s="169">
        <v>2.2916666666666701</v>
      </c>
      <c r="K103" s="169">
        <v>4.2797494780793297</v>
      </c>
      <c r="L103" s="169">
        <v>3.9</v>
      </c>
      <c r="M103" s="170">
        <v>165</v>
      </c>
      <c r="N103" s="170">
        <v>110</v>
      </c>
      <c r="O103" s="170">
        <v>205</v>
      </c>
      <c r="P103" s="170">
        <v>180</v>
      </c>
      <c r="Q103" s="165"/>
    </row>
    <row r="104" spans="1:17" ht="12.75" customHeight="1">
      <c r="A104" s="278" t="s">
        <v>171</v>
      </c>
      <c r="B104" s="171">
        <v>3.8293407938450801</v>
      </c>
      <c r="C104" s="171">
        <v>7.4974087297017196</v>
      </c>
      <c r="D104" s="172">
        <v>6.0636363636363599</v>
      </c>
      <c r="E104" s="172">
        <v>4.8442652986441903</v>
      </c>
      <c r="F104" s="172">
        <v>4.7267267267267297</v>
      </c>
      <c r="G104" s="173">
        <v>4.3741007194244599</v>
      </c>
      <c r="H104" s="173">
        <v>4.4843049327354301</v>
      </c>
      <c r="I104" s="173">
        <v>4.9403747870528099</v>
      </c>
      <c r="J104" s="173">
        <v>5.8823529411764701</v>
      </c>
      <c r="K104" s="173">
        <v>7.4123391034176702</v>
      </c>
      <c r="L104" s="173">
        <v>6.3</v>
      </c>
      <c r="M104" s="164">
        <v>870</v>
      </c>
      <c r="N104" s="164">
        <v>650</v>
      </c>
      <c r="O104" s="164">
        <v>835</v>
      </c>
      <c r="P104" s="164">
        <v>770</v>
      </c>
      <c r="Q104" s="165"/>
    </row>
    <row r="105" spans="1:17" ht="12.75" customHeight="1">
      <c r="A105" s="174" t="s">
        <v>172</v>
      </c>
      <c r="B105" s="167">
        <v>3.6144578313253</v>
      </c>
      <c r="C105" s="167">
        <v>8.7125506072874508</v>
      </c>
      <c r="D105" s="168">
        <v>6.9469138938277899</v>
      </c>
      <c r="E105" s="168">
        <v>5.92516658124039</v>
      </c>
      <c r="F105" s="168">
        <v>5.8797985061664102</v>
      </c>
      <c r="G105" s="169">
        <v>5.3222453222453199</v>
      </c>
      <c r="H105" s="169">
        <v>5.63035495716034</v>
      </c>
      <c r="I105" s="169">
        <v>6.5170479067759999</v>
      </c>
      <c r="J105" s="169">
        <v>6.9300911854103404</v>
      </c>
      <c r="K105" s="169">
        <v>8.9914945321992708</v>
      </c>
      <c r="L105" s="169">
        <v>9.4575799721835878</v>
      </c>
      <c r="M105" s="170">
        <v>755</v>
      </c>
      <c r="N105" s="170">
        <v>570</v>
      </c>
      <c r="O105" s="170">
        <v>740</v>
      </c>
      <c r="P105" s="170">
        <v>680</v>
      </c>
      <c r="Q105" s="165"/>
    </row>
    <row r="106" spans="1:17" ht="12.75" customHeight="1">
      <c r="A106" s="278" t="s">
        <v>173</v>
      </c>
      <c r="B106" s="171">
        <v>7.3018080667593903</v>
      </c>
      <c r="C106" s="171">
        <v>8.4871456822676308</v>
      </c>
      <c r="D106" s="172">
        <v>5.5929203539822998</v>
      </c>
      <c r="E106" s="172">
        <v>4.5328479805858901</v>
      </c>
      <c r="F106" s="172">
        <v>3.9778835816310898</v>
      </c>
      <c r="G106" s="173">
        <v>3.6506800286327801</v>
      </c>
      <c r="H106" s="173">
        <v>2.3645615085303802</v>
      </c>
      <c r="I106" s="173">
        <v>2.2994652406417102</v>
      </c>
      <c r="J106" s="173">
        <v>2.0717829004960602</v>
      </c>
      <c r="K106" s="173">
        <v>2.7264106211474601</v>
      </c>
      <c r="L106" s="173">
        <v>2.4</v>
      </c>
      <c r="M106" s="164">
        <v>430</v>
      </c>
      <c r="N106" s="164">
        <v>355</v>
      </c>
      <c r="O106" s="164">
        <v>575</v>
      </c>
      <c r="P106" s="164">
        <v>625</v>
      </c>
      <c r="Q106" s="165"/>
    </row>
    <row r="107" spans="1:17" ht="12.75" customHeight="1">
      <c r="A107" s="174" t="s">
        <v>174</v>
      </c>
      <c r="B107" s="167">
        <v>14.855072463768099</v>
      </c>
      <c r="C107" s="167">
        <v>12.4647224835372</v>
      </c>
      <c r="D107" s="168">
        <v>7.4555837563451801</v>
      </c>
      <c r="E107" s="168">
        <v>5.0218795582412996</v>
      </c>
      <c r="F107" s="168">
        <v>4.14036390642406</v>
      </c>
      <c r="G107" s="169">
        <v>4.3297252289758497</v>
      </c>
      <c r="H107" s="169">
        <v>2.8409090909090899</v>
      </c>
      <c r="I107" s="169">
        <v>2.6060296371998</v>
      </c>
      <c r="J107" s="169">
        <v>2.5295109612141702</v>
      </c>
      <c r="K107" s="169">
        <v>2.96822742474916</v>
      </c>
      <c r="L107" s="169">
        <v>2.3170731707317072</v>
      </c>
      <c r="M107" s="170">
        <v>255</v>
      </c>
      <c r="N107" s="170">
        <v>225</v>
      </c>
      <c r="O107" s="170">
        <v>355</v>
      </c>
      <c r="P107" s="170">
        <v>380</v>
      </c>
      <c r="Q107" s="165"/>
    </row>
    <row r="108" spans="1:17" s="284" customFormat="1" ht="12.75" customHeight="1">
      <c r="A108" s="278" t="s">
        <v>175</v>
      </c>
      <c r="B108" s="279">
        <v>2.1929824561403501</v>
      </c>
      <c r="C108" s="279">
        <v>3.25814536340852</v>
      </c>
      <c r="D108" s="280">
        <v>3.8901601830663601</v>
      </c>
      <c r="E108" s="280">
        <v>2.27670753064799</v>
      </c>
      <c r="F108" s="280">
        <v>1.51745068285281</v>
      </c>
      <c r="G108" s="281">
        <v>1.6949152542372901</v>
      </c>
      <c r="H108" s="281">
        <v>1.65289256198347</v>
      </c>
      <c r="I108" s="281">
        <v>1.8348623853210999</v>
      </c>
      <c r="J108" s="281">
        <v>4.65116279069768</v>
      </c>
      <c r="K108" s="281">
        <v>5.5555555555555598</v>
      </c>
      <c r="L108" s="281">
        <v>5.5</v>
      </c>
      <c r="M108" s="282">
        <v>10</v>
      </c>
      <c r="N108" s="282">
        <v>10</v>
      </c>
      <c r="O108" s="282">
        <v>10</v>
      </c>
      <c r="P108" s="282">
        <v>15</v>
      </c>
      <c r="Q108" s="283"/>
    </row>
    <row r="109" spans="1:17" ht="12.75" customHeight="1">
      <c r="A109" s="349" t="s">
        <v>179</v>
      </c>
      <c r="B109" s="349"/>
      <c r="C109" s="349"/>
      <c r="D109" s="349"/>
      <c r="E109" s="349"/>
      <c r="F109" s="349"/>
      <c r="G109" s="349"/>
      <c r="H109" s="349"/>
      <c r="I109" s="349"/>
      <c r="J109" s="349"/>
      <c r="K109" s="349"/>
      <c r="L109" s="349"/>
      <c r="M109" s="349"/>
      <c r="N109" s="349"/>
      <c r="O109" s="349"/>
      <c r="P109" s="349"/>
    </row>
    <row r="110" spans="1:17" ht="12.75" customHeight="1">
      <c r="A110" s="162" t="s">
        <v>39</v>
      </c>
      <c r="B110" s="171">
        <v>36.655729474835503</v>
      </c>
      <c r="C110" s="171">
        <v>42.076099558821298</v>
      </c>
      <c r="D110" s="171">
        <v>41.208494159950703</v>
      </c>
      <c r="E110" s="171">
        <v>39.2451246286969</v>
      </c>
      <c r="F110" s="171">
        <v>37.126582028550601</v>
      </c>
      <c r="G110" s="171">
        <v>35.501238803125602</v>
      </c>
      <c r="H110" s="171">
        <v>33.737897177144397</v>
      </c>
      <c r="I110" s="171">
        <v>32.052264023428698</v>
      </c>
      <c r="J110" s="171">
        <v>18.5877045862009</v>
      </c>
      <c r="K110" s="171">
        <v>26.387128230131601</v>
      </c>
      <c r="L110" s="171">
        <v>31.3</v>
      </c>
      <c r="M110" s="164">
        <v>35570</v>
      </c>
      <c r="N110" s="164">
        <v>16070</v>
      </c>
      <c r="O110" s="164">
        <v>27060</v>
      </c>
      <c r="P110" s="164">
        <v>35875</v>
      </c>
      <c r="Q110" s="165"/>
    </row>
    <row r="111" spans="1:17" ht="12.75" customHeight="1">
      <c r="A111" s="166" t="s">
        <v>152</v>
      </c>
      <c r="B111" s="167">
        <v>54.662744835884702</v>
      </c>
      <c r="C111" s="167">
        <v>55.568994530921302</v>
      </c>
      <c r="D111" s="168">
        <v>55.848634124496201</v>
      </c>
      <c r="E111" s="168">
        <v>52.163650668764802</v>
      </c>
      <c r="F111" s="168">
        <v>52.5095133186461</v>
      </c>
      <c r="G111" s="169">
        <v>53.150010260619702</v>
      </c>
      <c r="H111" s="169">
        <v>52.789256198347097</v>
      </c>
      <c r="I111" s="169">
        <v>51.098783870279497</v>
      </c>
      <c r="J111" s="169">
        <v>34.4660194174757</v>
      </c>
      <c r="K111" s="169">
        <v>48.215767634854799</v>
      </c>
      <c r="L111" s="169">
        <v>54.1</v>
      </c>
      <c r="M111" s="170">
        <v>11975</v>
      </c>
      <c r="N111" s="170">
        <v>6390</v>
      </c>
      <c r="O111" s="170">
        <v>11620</v>
      </c>
      <c r="P111" s="170">
        <v>13095</v>
      </c>
      <c r="Q111" s="165"/>
    </row>
    <row r="112" spans="1:17" ht="12.75" customHeight="1">
      <c r="A112" s="175" t="s">
        <v>153</v>
      </c>
      <c r="B112" s="171">
        <v>10</v>
      </c>
      <c r="C112" s="171">
        <v>7.8337624126517102</v>
      </c>
      <c r="D112" s="172">
        <v>7.3674182280088898</v>
      </c>
      <c r="E112" s="172">
        <v>7.7666968872771198</v>
      </c>
      <c r="F112" s="172">
        <v>8.9492873715611498</v>
      </c>
      <c r="G112" s="173">
        <v>7.7876106194690298</v>
      </c>
      <c r="H112" s="173">
        <v>7.52</v>
      </c>
      <c r="I112" s="173">
        <f t="shared" ref="I112:I128" si="8">M112/M8*100</f>
        <v>7.6323987538940807</v>
      </c>
      <c r="J112" s="173">
        <f t="shared" ref="J112:J128" si="9">N112/N8*100</f>
        <v>3.3877038895859477</v>
      </c>
      <c r="K112" s="173">
        <v>5.2</v>
      </c>
      <c r="L112" s="173">
        <v>7.2</v>
      </c>
      <c r="M112" s="164">
        <v>245</v>
      </c>
      <c r="N112" s="164">
        <v>135</v>
      </c>
      <c r="O112" s="164">
        <v>195</v>
      </c>
      <c r="P112" s="164">
        <v>230</v>
      </c>
      <c r="Q112" s="165"/>
    </row>
    <row r="113" spans="1:17" ht="12.75" customHeight="1">
      <c r="A113" s="174" t="s">
        <v>154</v>
      </c>
      <c r="B113" s="167">
        <v>56.6</v>
      </c>
      <c r="C113" s="167">
        <v>60.2008456659619</v>
      </c>
      <c r="D113" s="168">
        <v>62.212892072116603</v>
      </c>
      <c r="E113" s="168">
        <v>58.222319283686403</v>
      </c>
      <c r="F113" s="168">
        <v>57.417142857142899</v>
      </c>
      <c r="G113" s="169">
        <v>59.6666666666667</v>
      </c>
      <c r="H113" s="169">
        <v>57.634902411021798</v>
      </c>
      <c r="I113" s="169">
        <f t="shared" si="8"/>
        <v>56.213017751479285</v>
      </c>
      <c r="J113" s="169">
        <f t="shared" si="9"/>
        <v>49.780380673499266</v>
      </c>
      <c r="K113" s="169">
        <v>59.3</v>
      </c>
      <c r="L113" s="169">
        <v>63.8</v>
      </c>
      <c r="M113" s="170">
        <v>2375</v>
      </c>
      <c r="N113" s="170">
        <v>1700</v>
      </c>
      <c r="O113" s="170">
        <v>2545</v>
      </c>
      <c r="P113" s="170">
        <v>2825</v>
      </c>
      <c r="Q113" s="165"/>
    </row>
    <row r="114" spans="1:17" ht="12.75" customHeight="1">
      <c r="A114" s="175" t="s">
        <v>155</v>
      </c>
      <c r="B114" s="171">
        <v>70.153417015341702</v>
      </c>
      <c r="C114" s="171">
        <v>65.6666666666667</v>
      </c>
      <c r="D114" s="172">
        <v>63.636363636363598</v>
      </c>
      <c r="E114" s="172">
        <v>61.342001393080999</v>
      </c>
      <c r="F114" s="172">
        <v>62.029224120189298</v>
      </c>
      <c r="G114" s="173">
        <v>61.810613943808498</v>
      </c>
      <c r="H114" s="173">
        <v>63.886063072227898</v>
      </c>
      <c r="I114" s="173">
        <f t="shared" si="8"/>
        <v>62.46153846153846</v>
      </c>
      <c r="J114" s="173">
        <f t="shared" si="9"/>
        <v>41.297468354430379</v>
      </c>
      <c r="K114" s="173">
        <v>56.384065372829397</v>
      </c>
      <c r="L114" s="173">
        <v>60.8</v>
      </c>
      <c r="M114" s="164">
        <v>3045</v>
      </c>
      <c r="N114" s="164">
        <v>1305</v>
      </c>
      <c r="O114" s="164">
        <v>2760</v>
      </c>
      <c r="P114" s="164">
        <v>3100</v>
      </c>
      <c r="Q114" s="165"/>
    </row>
    <row r="115" spans="1:17" ht="12.75" customHeight="1">
      <c r="A115" s="174" t="s">
        <v>156</v>
      </c>
      <c r="B115" s="167">
        <v>41.379310344827601</v>
      </c>
      <c r="C115" s="167">
        <v>35.884177869700103</v>
      </c>
      <c r="D115" s="168">
        <v>39.009009009008999</v>
      </c>
      <c r="E115" s="168">
        <v>45.181255526083099</v>
      </c>
      <c r="F115" s="168">
        <v>44.536423841059602</v>
      </c>
      <c r="G115" s="169">
        <v>43.881856540084399</v>
      </c>
      <c r="H115" s="169">
        <v>42.6086956521739</v>
      </c>
      <c r="I115" s="169">
        <f t="shared" si="8"/>
        <v>40.677966101694921</v>
      </c>
      <c r="J115" s="169">
        <f t="shared" si="9"/>
        <v>30.73394495412844</v>
      </c>
      <c r="K115" s="169">
        <v>35.944700460829502</v>
      </c>
      <c r="L115" s="169">
        <v>42.4</v>
      </c>
      <c r="M115" s="170">
        <v>480</v>
      </c>
      <c r="N115" s="170">
        <v>335</v>
      </c>
      <c r="O115" s="170">
        <v>390</v>
      </c>
      <c r="P115" s="170">
        <v>485</v>
      </c>
      <c r="Q115" s="165"/>
    </row>
    <row r="116" spans="1:17" ht="12.75" customHeight="1">
      <c r="A116" s="175" t="s">
        <v>157</v>
      </c>
      <c r="B116" s="171">
        <v>64.153732446415404</v>
      </c>
      <c r="C116" s="171">
        <v>74.755325273460002</v>
      </c>
      <c r="D116" s="172">
        <v>72.882125823302303</v>
      </c>
      <c r="E116" s="172">
        <v>64.354322305229502</v>
      </c>
      <c r="F116" s="172">
        <v>63.011923276308998</v>
      </c>
      <c r="G116" s="173">
        <v>65.598885793871901</v>
      </c>
      <c r="H116" s="173">
        <v>65.384615384615401</v>
      </c>
      <c r="I116" s="173">
        <f t="shared" si="8"/>
        <v>65.079365079365076</v>
      </c>
      <c r="J116" s="173">
        <f t="shared" si="9"/>
        <v>53.181818181818187</v>
      </c>
      <c r="K116" s="173">
        <v>68.0555555555556</v>
      </c>
      <c r="L116" s="173">
        <v>69.599999999999994</v>
      </c>
      <c r="M116" s="164">
        <v>2255</v>
      </c>
      <c r="N116" s="164">
        <v>1170</v>
      </c>
      <c r="O116" s="164">
        <v>2695</v>
      </c>
      <c r="P116" s="164">
        <v>2725</v>
      </c>
      <c r="Q116" s="165"/>
    </row>
    <row r="117" spans="1:17" ht="12.75" customHeight="1">
      <c r="A117" s="174" t="s">
        <v>158</v>
      </c>
      <c r="B117" s="167">
        <v>74.611973392461195</v>
      </c>
      <c r="C117" s="167">
        <v>78.014184397163106</v>
      </c>
      <c r="D117" s="168">
        <v>72.257053291536096</v>
      </c>
      <c r="E117" s="168">
        <v>68.413391557496396</v>
      </c>
      <c r="F117" s="168">
        <v>65.102445472571105</v>
      </c>
      <c r="G117" s="169">
        <v>68.646864686468703</v>
      </c>
      <c r="H117" s="169">
        <v>68.75</v>
      </c>
      <c r="I117" s="169">
        <f t="shared" si="8"/>
        <v>67.241379310344826</v>
      </c>
      <c r="J117" s="169">
        <f t="shared" si="9"/>
        <v>58.641975308641982</v>
      </c>
      <c r="K117" s="169">
        <v>64.5631067961165</v>
      </c>
      <c r="L117" s="169">
        <v>70.5</v>
      </c>
      <c r="M117" s="170">
        <v>780</v>
      </c>
      <c r="N117" s="170">
        <v>475</v>
      </c>
      <c r="O117" s="170">
        <v>665</v>
      </c>
      <c r="P117" s="170">
        <v>730</v>
      </c>
      <c r="Q117" s="165"/>
    </row>
    <row r="118" spans="1:17" ht="12.75" customHeight="1">
      <c r="A118" s="162" t="s">
        <v>159</v>
      </c>
      <c r="B118" s="171">
        <v>41.900592325521501</v>
      </c>
      <c r="C118" s="171">
        <v>52.981373305411701</v>
      </c>
      <c r="D118" s="171">
        <v>51.013979129749998</v>
      </c>
      <c r="E118" s="171">
        <v>48.063314711359403</v>
      </c>
      <c r="F118" s="171">
        <v>45.846319183234797</v>
      </c>
      <c r="G118" s="171">
        <v>45.219941348973599</v>
      </c>
      <c r="H118" s="171">
        <v>46.578782172002498</v>
      </c>
      <c r="I118" s="171">
        <f t="shared" si="8"/>
        <v>44.561634805537246</v>
      </c>
      <c r="J118" s="171">
        <f t="shared" si="9"/>
        <v>30.197132616487455</v>
      </c>
      <c r="K118" s="171">
        <v>38.141263940520403</v>
      </c>
      <c r="L118" s="171">
        <v>43.8</v>
      </c>
      <c r="M118" s="164">
        <v>3380</v>
      </c>
      <c r="N118" s="164">
        <v>1685</v>
      </c>
      <c r="O118" s="164">
        <v>2565</v>
      </c>
      <c r="P118" s="164">
        <v>3010</v>
      </c>
      <c r="Q118" s="165"/>
    </row>
    <row r="119" spans="1:17" ht="12.75" customHeight="1">
      <c r="A119" s="174" t="s">
        <v>160</v>
      </c>
      <c r="B119" s="167">
        <v>46.343283582089597</v>
      </c>
      <c r="C119" s="167">
        <v>61.212861212861199</v>
      </c>
      <c r="D119" s="168">
        <v>62.004089979550102</v>
      </c>
      <c r="E119" s="168">
        <v>57.689335394126701</v>
      </c>
      <c r="F119" s="168">
        <v>54.4363256784969</v>
      </c>
      <c r="G119" s="169">
        <v>56.906077348066297</v>
      </c>
      <c r="H119" s="169">
        <v>58.139534883720899</v>
      </c>
      <c r="I119" s="169">
        <f t="shared" si="8"/>
        <v>58.333333333333336</v>
      </c>
      <c r="J119" s="169">
        <f t="shared" si="9"/>
        <v>41.964285714285715</v>
      </c>
      <c r="K119" s="169">
        <v>47.1</v>
      </c>
      <c r="L119" s="169">
        <v>51.2</v>
      </c>
      <c r="M119" s="170">
        <v>875</v>
      </c>
      <c r="N119" s="170">
        <v>470</v>
      </c>
      <c r="O119" s="170">
        <v>660</v>
      </c>
      <c r="P119" s="170">
        <v>730</v>
      </c>
      <c r="Q119" s="165"/>
    </row>
    <row r="120" spans="1:17" ht="12.75" customHeight="1">
      <c r="A120" s="278" t="s">
        <v>161</v>
      </c>
      <c r="B120" s="171">
        <v>23.269809428284901</v>
      </c>
      <c r="C120" s="171">
        <v>34.3483246273411</v>
      </c>
      <c r="D120" s="172">
        <v>33.4672469590448</v>
      </c>
      <c r="E120" s="172">
        <v>33.855246785566202</v>
      </c>
      <c r="F120" s="172">
        <v>34.917059184927297</v>
      </c>
      <c r="G120" s="173">
        <v>34.491440080563997</v>
      </c>
      <c r="H120" s="173">
        <v>34.780511336227697</v>
      </c>
      <c r="I120" s="173">
        <f t="shared" si="8"/>
        <v>33.379565418400368</v>
      </c>
      <c r="J120" s="173">
        <f t="shared" si="9"/>
        <v>21.736694677871149</v>
      </c>
      <c r="K120" s="173">
        <v>30.987124463519301</v>
      </c>
      <c r="L120" s="173">
        <v>34</v>
      </c>
      <c r="M120" s="164">
        <v>3610</v>
      </c>
      <c r="N120" s="164">
        <v>1940</v>
      </c>
      <c r="O120" s="164">
        <v>3610</v>
      </c>
      <c r="P120" s="164">
        <v>4850</v>
      </c>
      <c r="Q120" s="165"/>
    </row>
    <row r="121" spans="1:17" ht="12.75" customHeight="1">
      <c r="A121" s="174" t="s">
        <v>162</v>
      </c>
      <c r="B121" s="167">
        <v>27.000808407437301</v>
      </c>
      <c r="C121" s="167">
        <v>35.140306122448997</v>
      </c>
      <c r="D121" s="168">
        <v>31.404255319148898</v>
      </c>
      <c r="E121" s="168">
        <v>31.873410567957102</v>
      </c>
      <c r="F121" s="168">
        <v>32.2714240203887</v>
      </c>
      <c r="G121" s="169">
        <v>32.574430823117297</v>
      </c>
      <c r="H121" s="169">
        <v>35.652173913043498</v>
      </c>
      <c r="I121" s="169">
        <f t="shared" si="8"/>
        <v>32.357723577235767</v>
      </c>
      <c r="J121" s="169">
        <f t="shared" si="9"/>
        <v>23.728813559322035</v>
      </c>
      <c r="K121" s="169">
        <v>27.9</v>
      </c>
      <c r="L121" s="169">
        <v>14.5</v>
      </c>
      <c r="M121" s="170">
        <v>995</v>
      </c>
      <c r="N121" s="170">
        <v>630</v>
      </c>
      <c r="O121" s="170">
        <v>795</v>
      </c>
      <c r="P121" s="170">
        <v>350</v>
      </c>
      <c r="Q121" s="165"/>
    </row>
    <row r="122" spans="1:17" ht="12.75" customHeight="1">
      <c r="A122" s="175" t="s">
        <v>163</v>
      </c>
      <c r="B122" s="171">
        <v>28.2552753474009</v>
      </c>
      <c r="C122" s="171">
        <v>48.702679710761402</v>
      </c>
      <c r="D122" s="172">
        <v>52.996254681647898</v>
      </c>
      <c r="E122" s="172">
        <v>53.186519853186503</v>
      </c>
      <c r="F122" s="172">
        <v>50.852912777599002</v>
      </c>
      <c r="G122" s="173">
        <v>46.514935988620202</v>
      </c>
      <c r="H122" s="173">
        <v>45.942228335625899</v>
      </c>
      <c r="I122" s="173">
        <f t="shared" si="8"/>
        <v>41.779975278121142</v>
      </c>
      <c r="J122" s="173">
        <f t="shared" si="9"/>
        <v>23.444976076555022</v>
      </c>
      <c r="K122" s="173">
        <v>36.6</v>
      </c>
      <c r="L122" s="173">
        <v>31.8</v>
      </c>
      <c r="M122" s="164">
        <v>1690</v>
      </c>
      <c r="N122" s="164">
        <v>735</v>
      </c>
      <c r="O122" s="164">
        <v>1925</v>
      </c>
      <c r="P122" s="164">
        <v>1890</v>
      </c>
      <c r="Q122" s="165"/>
    </row>
    <row r="123" spans="1:17" ht="12.75" customHeight="1">
      <c r="A123" s="174" t="s">
        <v>164</v>
      </c>
      <c r="B123" s="167">
        <v>13.942307692307701</v>
      </c>
      <c r="C123" s="167">
        <v>16.837136113296602</v>
      </c>
      <c r="D123" s="168">
        <v>16.974900924702801</v>
      </c>
      <c r="E123" s="168">
        <v>17.593712212817401</v>
      </c>
      <c r="F123" s="168">
        <v>24.5762711864407</v>
      </c>
      <c r="G123" s="169">
        <v>24.079320113314498</v>
      </c>
      <c r="H123" s="169">
        <v>24.2424242424242</v>
      </c>
      <c r="I123" s="169">
        <f t="shared" si="8"/>
        <v>25.078369905956109</v>
      </c>
      <c r="J123" s="169">
        <f t="shared" si="9"/>
        <v>18</v>
      </c>
      <c r="K123" s="169">
        <v>22.7</v>
      </c>
      <c r="L123" s="169">
        <v>52.9</v>
      </c>
      <c r="M123" s="170">
        <v>400</v>
      </c>
      <c r="N123" s="170">
        <v>225</v>
      </c>
      <c r="O123" s="170">
        <v>310</v>
      </c>
      <c r="P123" s="170">
        <v>2105</v>
      </c>
      <c r="Q123" s="165"/>
    </row>
    <row r="124" spans="1:17" ht="12.75" customHeight="1">
      <c r="A124" s="162" t="s">
        <v>165</v>
      </c>
      <c r="B124" s="171">
        <v>67.628524046434507</v>
      </c>
      <c r="C124" s="171">
        <v>73.252626770214704</v>
      </c>
      <c r="D124" s="172">
        <v>71.824175824175796</v>
      </c>
      <c r="E124" s="172">
        <v>70.777799880644494</v>
      </c>
      <c r="F124" s="172">
        <v>64.847236525918305</v>
      </c>
      <c r="G124" s="173">
        <v>66.521739130434796</v>
      </c>
      <c r="H124" s="173">
        <v>66.416510318949307</v>
      </c>
      <c r="I124" s="173">
        <f t="shared" si="8"/>
        <v>67.164179104477611</v>
      </c>
      <c r="J124" s="173">
        <f t="shared" si="9"/>
        <v>28.921568627450984</v>
      </c>
      <c r="K124" s="173">
        <v>43.185840707964601</v>
      </c>
      <c r="L124" s="173">
        <v>66.5</v>
      </c>
      <c r="M124" s="164">
        <v>3375</v>
      </c>
      <c r="N124" s="164">
        <v>590</v>
      </c>
      <c r="O124" s="164">
        <v>1220</v>
      </c>
      <c r="P124" s="164">
        <v>2595</v>
      </c>
      <c r="Q124" s="165"/>
    </row>
    <row r="125" spans="1:17" ht="12.75" customHeight="1">
      <c r="A125" s="166" t="s">
        <v>166</v>
      </c>
      <c r="B125" s="167">
        <v>34.704370179948597</v>
      </c>
      <c r="C125" s="167">
        <v>39.664396887159498</v>
      </c>
      <c r="D125" s="168">
        <v>45.243211564758703</v>
      </c>
      <c r="E125" s="168">
        <v>51.195698316117202</v>
      </c>
      <c r="F125" s="168">
        <v>36.449052324639602</v>
      </c>
      <c r="G125" s="169">
        <v>38.739431206764003</v>
      </c>
      <c r="H125" s="169">
        <v>37.863372093023301</v>
      </c>
      <c r="I125" s="169">
        <f t="shared" si="8"/>
        <v>36.802973977695167</v>
      </c>
      <c r="J125" s="169">
        <f t="shared" si="9"/>
        <v>24.872057318321392</v>
      </c>
      <c r="K125" s="169">
        <v>26.885245901639301</v>
      </c>
      <c r="L125" s="169">
        <v>38.6</v>
      </c>
      <c r="M125" s="170">
        <v>2475</v>
      </c>
      <c r="N125" s="170">
        <v>1215</v>
      </c>
      <c r="O125" s="170">
        <v>1640</v>
      </c>
      <c r="P125" s="170">
        <v>2535</v>
      </c>
      <c r="Q125" s="165"/>
    </row>
    <row r="126" spans="1:17" ht="12.75" customHeight="1">
      <c r="A126" s="162" t="s">
        <v>167</v>
      </c>
      <c r="B126" s="171">
        <v>10.476190476190499</v>
      </c>
      <c r="C126" s="171">
        <v>15.981833910034601</v>
      </c>
      <c r="D126" s="171">
        <v>17.459505541346999</v>
      </c>
      <c r="E126" s="171">
        <v>15.172320947765201</v>
      </c>
      <c r="F126" s="171">
        <v>16.2955904011089</v>
      </c>
      <c r="G126" s="171">
        <v>13.8386648122392</v>
      </c>
      <c r="H126" s="171">
        <v>10.872274143302199</v>
      </c>
      <c r="I126" s="171">
        <f t="shared" si="8"/>
        <v>10.735198438516591</v>
      </c>
      <c r="J126" s="171">
        <f t="shared" si="9"/>
        <v>8.6273006134969332</v>
      </c>
      <c r="K126" s="171">
        <v>15.4325513196481</v>
      </c>
      <c r="L126" s="171">
        <v>19.5</v>
      </c>
      <c r="M126" s="164">
        <v>1650</v>
      </c>
      <c r="N126" s="164">
        <v>1125</v>
      </c>
      <c r="O126" s="164">
        <v>2105</v>
      </c>
      <c r="P126" s="164">
        <v>2975</v>
      </c>
      <c r="Q126" s="165"/>
    </row>
    <row r="127" spans="1:17" ht="12.75" customHeight="1">
      <c r="A127" s="174" t="s">
        <v>168</v>
      </c>
      <c r="B127" s="167">
        <v>18.069306930693099</v>
      </c>
      <c r="C127" s="167">
        <v>20.297029702970299</v>
      </c>
      <c r="D127" s="168">
        <v>15.625</v>
      </c>
      <c r="E127" s="168">
        <v>10.4072398190045</v>
      </c>
      <c r="F127" s="168">
        <v>13.9928698752228</v>
      </c>
      <c r="G127" s="169">
        <v>9.6590909090909101</v>
      </c>
      <c r="H127" s="169">
        <v>4.6672428694900603</v>
      </c>
      <c r="I127" s="169">
        <f t="shared" si="8"/>
        <v>2.5289778714436251</v>
      </c>
      <c r="J127" s="169">
        <f t="shared" si="9"/>
        <v>2.4077046548956664</v>
      </c>
      <c r="K127" s="169">
        <v>3.2663316582914601</v>
      </c>
      <c r="L127" s="169">
        <v>3.9</v>
      </c>
      <c r="M127" s="170">
        <v>120</v>
      </c>
      <c r="N127" s="170">
        <v>75</v>
      </c>
      <c r="O127" s="170">
        <v>65</v>
      </c>
      <c r="P127" s="170">
        <v>60</v>
      </c>
      <c r="Q127" s="165"/>
    </row>
    <row r="128" spans="1:17" ht="12.75" customHeight="1">
      <c r="A128" s="285" t="s">
        <v>169</v>
      </c>
      <c r="B128" s="171">
        <v>12.589073634204301</v>
      </c>
      <c r="C128" s="171">
        <v>8.9912280701754401</v>
      </c>
      <c r="D128" s="172">
        <v>7.0383275261323996</v>
      </c>
      <c r="E128" s="172">
        <v>8.0255681818181799</v>
      </c>
      <c r="F128" s="172">
        <v>10.812324929972</v>
      </c>
      <c r="G128" s="173">
        <v>8.3333333333333304</v>
      </c>
      <c r="H128" s="173">
        <v>8.03571428571429</v>
      </c>
      <c r="I128" s="173">
        <f t="shared" si="8"/>
        <v>7.4074074074074066</v>
      </c>
      <c r="J128" s="173">
        <f t="shared" si="9"/>
        <v>6.0037523452157595</v>
      </c>
      <c r="K128" s="173">
        <v>8.9225589225589204</v>
      </c>
      <c r="L128" s="173">
        <v>5.9</v>
      </c>
      <c r="M128" s="164">
        <v>180</v>
      </c>
      <c r="N128" s="164">
        <v>160</v>
      </c>
      <c r="O128" s="164">
        <v>265</v>
      </c>
      <c r="P128" s="164">
        <v>225</v>
      </c>
      <c r="Q128" s="165"/>
    </row>
    <row r="129" spans="1:17" ht="12.75" customHeight="1">
      <c r="A129" s="166" t="s">
        <v>170</v>
      </c>
      <c r="B129" s="167">
        <v>13.1042516016308</v>
      </c>
      <c r="C129" s="167">
        <v>11.8659841786878</v>
      </c>
      <c r="D129" s="168">
        <v>10.719754977029099</v>
      </c>
      <c r="E129" s="168">
        <v>9.4590109525389998</v>
      </c>
      <c r="F129" s="168">
        <v>11.884498480243201</v>
      </c>
      <c r="G129" s="169">
        <v>12.2781065088757</v>
      </c>
      <c r="H129" s="169">
        <v>10.878112712975099</v>
      </c>
      <c r="I129" s="169">
        <v>8.4349593495935</v>
      </c>
      <c r="J129" s="169">
        <v>6.4583333333333304</v>
      </c>
      <c r="K129" s="169">
        <v>9.2901878914404996</v>
      </c>
      <c r="L129" s="169">
        <v>12.6</v>
      </c>
      <c r="M129" s="170">
        <v>415</v>
      </c>
      <c r="N129" s="170">
        <v>310</v>
      </c>
      <c r="O129" s="170">
        <v>445</v>
      </c>
      <c r="P129" s="170">
        <v>585</v>
      </c>
      <c r="Q129" s="165"/>
    </row>
    <row r="130" spans="1:17" ht="12.75" customHeight="1">
      <c r="A130" s="278" t="s">
        <v>171</v>
      </c>
      <c r="B130" s="171">
        <v>22.801189019059301</v>
      </c>
      <c r="C130" s="171">
        <v>32.477254405159499</v>
      </c>
      <c r="D130" s="172">
        <v>34.536363636363603</v>
      </c>
      <c r="E130" s="172">
        <v>36.445584463173297</v>
      </c>
      <c r="F130" s="172">
        <v>37.861861861861897</v>
      </c>
      <c r="G130" s="173">
        <v>35.366906474820098</v>
      </c>
      <c r="H130" s="173">
        <v>35.986547085201799</v>
      </c>
      <c r="I130" s="173">
        <v>37.961385576377097</v>
      </c>
      <c r="J130" s="173">
        <v>17.647058823529399</v>
      </c>
      <c r="K130" s="173">
        <v>23.9236573457612</v>
      </c>
      <c r="L130" s="173">
        <v>36.1</v>
      </c>
      <c r="M130" s="164">
        <v>6685</v>
      </c>
      <c r="N130" s="164">
        <v>1950</v>
      </c>
      <c r="O130" s="164">
        <v>2695</v>
      </c>
      <c r="P130" s="164">
        <v>4380</v>
      </c>
      <c r="Q130" s="165"/>
    </row>
    <row r="131" spans="1:17" ht="12.75" customHeight="1">
      <c r="A131" s="174" t="s">
        <v>172</v>
      </c>
      <c r="B131" s="167">
        <v>16.291251964379299</v>
      </c>
      <c r="C131" s="167">
        <v>25.489878542510102</v>
      </c>
      <c r="D131" s="168">
        <v>26.822453644907299</v>
      </c>
      <c r="E131" s="168">
        <v>27.842132239876999</v>
      </c>
      <c r="F131" s="168">
        <v>28.843147472641999</v>
      </c>
      <c r="G131" s="169">
        <v>26.237006237006199</v>
      </c>
      <c r="H131" s="169">
        <v>26.438188494492</v>
      </c>
      <c r="I131" s="169">
        <v>27.104013810962499</v>
      </c>
      <c r="J131" s="169">
        <v>12.8267477203647</v>
      </c>
      <c r="K131" s="169">
        <v>18.7727825030377</v>
      </c>
      <c r="L131" s="169">
        <v>17.524339360222534</v>
      </c>
      <c r="M131" s="170">
        <v>3140</v>
      </c>
      <c r="N131" s="170">
        <v>1055</v>
      </c>
      <c r="O131" s="170">
        <v>1545</v>
      </c>
      <c r="P131" s="170">
        <v>1260</v>
      </c>
      <c r="Q131" s="165"/>
    </row>
    <row r="132" spans="1:17" ht="12.75" customHeight="1">
      <c r="A132" s="278" t="s">
        <v>173</v>
      </c>
      <c r="B132" s="171">
        <v>15.252665739452899</v>
      </c>
      <c r="C132" s="171">
        <v>15.540540540540499</v>
      </c>
      <c r="D132" s="172">
        <v>13.522123893805301</v>
      </c>
      <c r="E132" s="172">
        <v>12.931183914023199</v>
      </c>
      <c r="F132" s="172">
        <v>13.7536476731685</v>
      </c>
      <c r="G132" s="173">
        <v>11.9541875447387</v>
      </c>
      <c r="H132" s="173">
        <v>10.7153546842263</v>
      </c>
      <c r="I132" s="173">
        <v>8.5828877005347604</v>
      </c>
      <c r="J132" s="173">
        <v>4.43536620951269</v>
      </c>
      <c r="K132" s="173">
        <v>5.1446183025130399</v>
      </c>
      <c r="L132" s="173">
        <v>6.6</v>
      </c>
      <c r="M132" s="164">
        <v>1605</v>
      </c>
      <c r="N132" s="164">
        <v>760</v>
      </c>
      <c r="O132" s="164">
        <v>1085</v>
      </c>
      <c r="P132" s="164">
        <v>1755</v>
      </c>
      <c r="Q132" s="165"/>
    </row>
    <row r="133" spans="1:17" ht="12.75" customHeight="1">
      <c r="A133" s="174" t="s">
        <v>174</v>
      </c>
      <c r="B133" s="167">
        <v>22.554347826087</v>
      </c>
      <c r="C133" s="167">
        <v>15.4750705550329</v>
      </c>
      <c r="D133" s="168">
        <v>12.753807106599</v>
      </c>
      <c r="E133" s="168">
        <v>11.835799124817701</v>
      </c>
      <c r="F133" s="168">
        <v>11.028592647604899</v>
      </c>
      <c r="G133" s="169">
        <v>9.9916736053288897</v>
      </c>
      <c r="H133" s="169">
        <v>8.0808080808080796</v>
      </c>
      <c r="I133" s="169">
        <v>5.9785385794583501</v>
      </c>
      <c r="J133" s="169">
        <v>2.75435637998876</v>
      </c>
      <c r="K133" s="169">
        <v>3.4698996655518402</v>
      </c>
      <c r="L133" s="169">
        <v>3.4146341463414638</v>
      </c>
      <c r="M133" s="170">
        <v>585</v>
      </c>
      <c r="N133" s="170">
        <v>245</v>
      </c>
      <c r="O133" s="170">
        <v>415</v>
      </c>
      <c r="P133" s="170">
        <v>560</v>
      </c>
      <c r="Q133" s="165"/>
    </row>
    <row r="134" spans="1:17" s="284" customFormat="1" ht="12.75" customHeight="1">
      <c r="A134" s="278" t="s">
        <v>175</v>
      </c>
      <c r="B134" s="279">
        <v>53.947368421052602</v>
      </c>
      <c r="C134" s="279">
        <v>69.6741854636591</v>
      </c>
      <c r="D134" s="280">
        <v>65.903890160183096</v>
      </c>
      <c r="E134" s="280">
        <v>65.148861646234707</v>
      </c>
      <c r="F134" s="280">
        <v>62.974203338391497</v>
      </c>
      <c r="G134" s="281">
        <v>64.406779661016898</v>
      </c>
      <c r="H134" s="281">
        <v>66.115702479338907</v>
      </c>
      <c r="I134" s="281">
        <v>67.889908256880702</v>
      </c>
      <c r="J134" s="281">
        <v>39.534883720930203</v>
      </c>
      <c r="K134" s="281">
        <v>19.4444444444444</v>
      </c>
      <c r="L134" s="281">
        <v>47.3</v>
      </c>
      <c r="M134" s="282">
        <v>370</v>
      </c>
      <c r="N134" s="282">
        <v>85</v>
      </c>
      <c r="O134" s="282">
        <v>35</v>
      </c>
      <c r="P134" s="282">
        <v>130</v>
      </c>
      <c r="Q134" s="283"/>
    </row>
    <row r="135" spans="1:17" ht="102" customHeight="1">
      <c r="A135" s="350" t="s">
        <v>254</v>
      </c>
      <c r="B135" s="350"/>
      <c r="C135" s="350"/>
      <c r="D135" s="350"/>
      <c r="E135" s="350"/>
      <c r="F135" s="350"/>
      <c r="G135" s="350"/>
      <c r="H135" s="350"/>
      <c r="I135" s="350"/>
      <c r="J135" s="350"/>
      <c r="K135" s="350"/>
      <c r="L135" s="350"/>
      <c r="M135" s="350"/>
      <c r="N135" s="350"/>
      <c r="O135" s="350"/>
      <c r="P135" s="350"/>
    </row>
    <row r="136" spans="1:17" ht="12.75" customHeight="1">
      <c r="A136" s="347"/>
      <c r="B136" s="347"/>
      <c r="C136" s="347"/>
      <c r="D136" s="347"/>
      <c r="E136" s="347"/>
      <c r="F136" s="347"/>
      <c r="G136" s="176"/>
      <c r="H136" s="176"/>
      <c r="I136" s="176"/>
      <c r="J136" s="176"/>
      <c r="K136" s="176"/>
      <c r="L136" s="176"/>
      <c r="M136" s="176"/>
      <c r="N136" s="176"/>
      <c r="O136" s="176"/>
      <c r="P136" s="176"/>
    </row>
  </sheetData>
  <mergeCells count="12">
    <mergeCell ref="A136:F136"/>
    <mergeCell ref="A5:P5"/>
    <mergeCell ref="A31:P31"/>
    <mergeCell ref="A57:P57"/>
    <mergeCell ref="A83:P83"/>
    <mergeCell ref="A109:P109"/>
    <mergeCell ref="A135:P135"/>
    <mergeCell ref="A1:B1"/>
    <mergeCell ref="A2:M2"/>
    <mergeCell ref="A3:A4"/>
    <mergeCell ref="M4:P4"/>
    <mergeCell ref="B4:L4"/>
  </mergeCells>
  <hyperlinks>
    <hyperlink ref="A1" location="Inhalt!A17" display="Zurück zum Inhalt" xr:uid="{00000000-0004-0000-08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8"/>
  <sheetViews>
    <sheetView zoomScaleNormal="100" zoomScalePageLayoutView="90" workbookViewId="0">
      <pane xSplit="1" ySplit="5" topLeftCell="B6" activePane="bottomRight" state="frozen"/>
      <selection activeCell="A18" sqref="A18"/>
      <selection pane="topRight" activeCell="A18" sqref="A18"/>
      <selection pane="bottomLeft" activeCell="A18" sqref="A18"/>
      <selection pane="bottomRight" sqref="A1:B1"/>
    </sheetView>
  </sheetViews>
  <sheetFormatPr baseColWidth="10" defaultColWidth="11.42578125" defaultRowHeight="12.75"/>
  <cols>
    <col min="1" max="1" width="29.42578125" style="3" customWidth="1"/>
    <col min="2" max="19" width="8.28515625" style="3" customWidth="1"/>
    <col min="20" max="16384" width="11.42578125" style="3"/>
  </cols>
  <sheetData>
    <row r="1" spans="1:19" ht="24" customHeight="1">
      <c r="A1" s="351" t="s">
        <v>35</v>
      </c>
      <c r="B1" s="351"/>
    </row>
    <row r="2" spans="1:19" s="23" customFormat="1" ht="30" customHeight="1">
      <c r="A2" s="312" t="s">
        <v>318</v>
      </c>
      <c r="B2" s="312"/>
      <c r="C2" s="312"/>
      <c r="D2" s="312"/>
      <c r="E2" s="312"/>
      <c r="F2" s="312"/>
      <c r="G2" s="312"/>
      <c r="H2" s="312"/>
      <c r="I2" s="312"/>
      <c r="J2" s="312"/>
      <c r="K2" s="312"/>
      <c r="L2" s="312"/>
      <c r="M2" s="312"/>
      <c r="N2" s="312"/>
      <c r="O2" s="312"/>
      <c r="P2" s="312"/>
      <c r="Q2" s="312"/>
      <c r="R2" s="312"/>
      <c r="S2" s="312"/>
    </row>
    <row r="3" spans="1:19" ht="12.75" customHeight="1">
      <c r="A3" s="321" t="s">
        <v>180</v>
      </c>
      <c r="B3" s="352" t="s">
        <v>181</v>
      </c>
      <c r="C3" s="352"/>
      <c r="D3" s="352"/>
      <c r="E3" s="352"/>
      <c r="F3" s="352"/>
      <c r="G3" s="352"/>
      <c r="H3" s="352"/>
      <c r="I3" s="352"/>
      <c r="J3" s="352"/>
      <c r="K3" s="352"/>
      <c r="L3" s="352"/>
      <c r="M3" s="352"/>
      <c r="N3" s="352"/>
      <c r="O3" s="352"/>
      <c r="P3" s="352"/>
      <c r="Q3" s="352"/>
      <c r="R3" s="352"/>
      <c r="S3" s="352"/>
    </row>
    <row r="4" spans="1:19" ht="12.75" customHeight="1">
      <c r="A4" s="321"/>
      <c r="B4" s="178">
        <v>2005</v>
      </c>
      <c r="C4" s="179">
        <v>2006</v>
      </c>
      <c r="D4" s="179">
        <v>2007</v>
      </c>
      <c r="E4" s="179">
        <v>2008</v>
      </c>
      <c r="F4" s="179">
        <v>2009</v>
      </c>
      <c r="G4" s="180">
        <v>2010</v>
      </c>
      <c r="H4" s="179">
        <v>2011</v>
      </c>
      <c r="I4" s="180">
        <v>2012</v>
      </c>
      <c r="J4" s="177" t="s">
        <v>182</v>
      </c>
      <c r="K4" s="180">
        <v>2014</v>
      </c>
      <c r="L4" s="180">
        <v>2015</v>
      </c>
      <c r="M4" s="180">
        <v>2016</v>
      </c>
      <c r="N4" s="180">
        <v>2017</v>
      </c>
      <c r="O4" s="180">
        <v>2018</v>
      </c>
      <c r="P4" s="180">
        <v>2019</v>
      </c>
      <c r="Q4" s="180">
        <v>2020</v>
      </c>
      <c r="R4" s="180">
        <v>2021</v>
      </c>
      <c r="S4" s="180">
        <v>2022</v>
      </c>
    </row>
    <row r="5" spans="1:19" ht="12.75" customHeight="1">
      <c r="A5" s="353" t="s">
        <v>46</v>
      </c>
      <c r="B5" s="353"/>
      <c r="C5" s="353"/>
      <c r="D5" s="353"/>
      <c r="E5" s="353"/>
      <c r="F5" s="353"/>
      <c r="G5" s="353"/>
      <c r="H5" s="353"/>
      <c r="I5" s="353"/>
      <c r="J5" s="353"/>
      <c r="K5" s="353"/>
      <c r="L5" s="353"/>
      <c r="M5" s="353"/>
      <c r="N5" s="353"/>
      <c r="O5" s="353"/>
      <c r="P5" s="353"/>
      <c r="Q5" s="353"/>
      <c r="R5" s="353"/>
      <c r="S5" s="353"/>
    </row>
    <row r="6" spans="1:19" ht="12.75" customHeight="1">
      <c r="A6" s="181" t="s">
        <v>39</v>
      </c>
      <c r="B6" s="26">
        <v>2340</v>
      </c>
      <c r="C6" s="26">
        <v>2579</v>
      </c>
      <c r="D6" s="26">
        <v>4429</v>
      </c>
      <c r="E6" s="26">
        <v>13943</v>
      </c>
      <c r="F6" s="133">
        <v>15139</v>
      </c>
      <c r="G6" s="133">
        <v>15740</v>
      </c>
      <c r="H6" s="133">
        <v>20952</v>
      </c>
      <c r="I6" s="133">
        <v>20212</v>
      </c>
      <c r="J6" s="133">
        <v>15216</v>
      </c>
      <c r="K6" s="133">
        <v>24526</v>
      </c>
      <c r="L6" s="133">
        <v>23811</v>
      </c>
      <c r="M6" s="133">
        <v>26089</v>
      </c>
      <c r="N6" s="133">
        <v>27212</v>
      </c>
      <c r="O6" s="133">
        <v>26809</v>
      </c>
      <c r="P6" s="133">
        <v>29463</v>
      </c>
      <c r="Q6" s="133">
        <v>29923</v>
      </c>
      <c r="R6" s="133">
        <v>31194</v>
      </c>
      <c r="S6" s="133">
        <v>32943</v>
      </c>
    </row>
    <row r="7" spans="1:19" ht="12.75" customHeight="1">
      <c r="A7" s="353" t="s">
        <v>183</v>
      </c>
      <c r="B7" s="353"/>
      <c r="C7" s="353"/>
      <c r="D7" s="353"/>
      <c r="E7" s="353"/>
      <c r="F7" s="353"/>
      <c r="G7" s="353"/>
      <c r="H7" s="353"/>
      <c r="I7" s="353"/>
      <c r="J7" s="353"/>
      <c r="K7" s="353"/>
      <c r="L7" s="353"/>
      <c r="M7" s="353"/>
      <c r="N7" s="353"/>
      <c r="O7" s="353"/>
      <c r="P7" s="353"/>
      <c r="Q7" s="353"/>
      <c r="R7" s="353"/>
      <c r="S7" s="353"/>
    </row>
    <row r="8" spans="1:19" ht="12.75" customHeight="1">
      <c r="A8" s="181" t="s">
        <v>184</v>
      </c>
      <c r="B8" s="182">
        <f>B6/355961*100</f>
        <v>0.65737538662943407</v>
      </c>
      <c r="C8" s="182">
        <f>C6/344822*100</f>
        <v>0.74792211633828465</v>
      </c>
      <c r="D8" s="182">
        <f>D6/361360*100</f>
        <v>1.2256475536860747</v>
      </c>
      <c r="E8" s="182">
        <f>E6/396610*100</f>
        <v>3.5155442374120676</v>
      </c>
      <c r="F8" s="183">
        <f>F6/424273*100</f>
        <v>3.5682214046144813</v>
      </c>
      <c r="G8" s="183">
        <v>3.5</v>
      </c>
      <c r="H8" s="183">
        <v>4</v>
      </c>
      <c r="I8" s="183">
        <v>4.0999999999999996</v>
      </c>
      <c r="J8" s="183">
        <v>3</v>
      </c>
      <c r="K8" s="183">
        <v>4.9000000000000004</v>
      </c>
      <c r="L8" s="183">
        <v>4.7</v>
      </c>
      <c r="M8" s="183">
        <v>5.0999999999999996</v>
      </c>
      <c r="N8" s="183">
        <v>5.3</v>
      </c>
      <c r="O8" s="183">
        <v>5.2</v>
      </c>
      <c r="P8" s="183">
        <v>5.8</v>
      </c>
      <c r="Q8" s="183">
        <v>6.1</v>
      </c>
      <c r="R8" s="183">
        <v>6.6</v>
      </c>
      <c r="S8" s="183">
        <v>7</v>
      </c>
    </row>
    <row r="9" spans="1:19" ht="12.75" customHeight="1">
      <c r="A9" s="353" t="s">
        <v>46</v>
      </c>
      <c r="B9" s="353"/>
      <c r="C9" s="353"/>
      <c r="D9" s="353"/>
      <c r="E9" s="353"/>
      <c r="F9" s="353"/>
      <c r="G9" s="353"/>
      <c r="H9" s="353"/>
      <c r="I9" s="353"/>
      <c r="J9" s="353"/>
      <c r="K9" s="353"/>
      <c r="L9" s="353"/>
      <c r="M9" s="353"/>
      <c r="N9" s="353"/>
      <c r="O9" s="353"/>
      <c r="P9" s="353"/>
      <c r="Q9" s="353"/>
      <c r="R9" s="353"/>
      <c r="S9" s="353"/>
    </row>
    <row r="10" spans="1:19" ht="12.75" customHeight="1">
      <c r="A10" s="119" t="s">
        <v>185</v>
      </c>
      <c r="B10" s="184">
        <v>1573</v>
      </c>
      <c r="C10" s="184">
        <v>1526</v>
      </c>
      <c r="D10" s="184">
        <f>4429-1552</f>
        <v>2877</v>
      </c>
      <c r="E10" s="184">
        <f>13943-E11-E12</f>
        <v>12694</v>
      </c>
      <c r="F10" s="65">
        <f>F6-F11-F12</f>
        <v>12764</v>
      </c>
      <c r="G10" s="26">
        <f>G6-G12-G11</f>
        <v>13242</v>
      </c>
      <c r="H10" s="26">
        <v>17925</v>
      </c>
      <c r="I10" s="133">
        <v>16652</v>
      </c>
      <c r="J10" s="133">
        <v>11937</v>
      </c>
      <c r="K10" s="133">
        <v>21061</v>
      </c>
      <c r="L10" s="133">
        <v>20678</v>
      </c>
      <c r="M10" s="133">
        <v>21236</v>
      </c>
      <c r="N10" s="133">
        <v>22833</v>
      </c>
      <c r="O10" s="133">
        <v>22577</v>
      </c>
      <c r="P10" s="133">
        <v>24048</v>
      </c>
      <c r="Q10" s="133">
        <v>22708</v>
      </c>
      <c r="R10" s="133">
        <v>22657</v>
      </c>
      <c r="S10" s="133">
        <v>25365</v>
      </c>
    </row>
    <row r="11" spans="1:19" ht="12.75" customHeight="1">
      <c r="A11" s="127" t="s">
        <v>186</v>
      </c>
      <c r="B11" s="185">
        <v>328</v>
      </c>
      <c r="C11" s="185">
        <v>399</v>
      </c>
      <c r="D11" s="185">
        <v>234</v>
      </c>
      <c r="E11" s="185">
        <v>406</v>
      </c>
      <c r="F11" s="185">
        <v>382</v>
      </c>
      <c r="G11" s="29">
        <v>369</v>
      </c>
      <c r="H11" s="29">
        <v>581</v>
      </c>
      <c r="I11" s="138">
        <v>679</v>
      </c>
      <c r="J11" s="138">
        <v>538</v>
      </c>
      <c r="K11" s="138">
        <v>623</v>
      </c>
      <c r="L11" s="138">
        <v>677</v>
      </c>
      <c r="M11" s="138">
        <v>2291</v>
      </c>
      <c r="N11" s="138">
        <v>1435</v>
      </c>
      <c r="O11" s="138">
        <v>1518</v>
      </c>
      <c r="P11" s="138">
        <v>2560</v>
      </c>
      <c r="Q11" s="138">
        <v>3475</v>
      </c>
      <c r="R11" s="138">
        <v>4934</v>
      </c>
      <c r="S11" s="138">
        <v>4149</v>
      </c>
    </row>
    <row r="12" spans="1:19" ht="12.75" customHeight="1">
      <c r="A12" s="119" t="s">
        <v>187</v>
      </c>
      <c r="B12" s="184">
        <v>439</v>
      </c>
      <c r="C12" s="184">
        <v>654</v>
      </c>
      <c r="D12" s="184">
        <v>1318</v>
      </c>
      <c r="E12" s="184">
        <v>843</v>
      </c>
      <c r="F12" s="65">
        <v>1993</v>
      </c>
      <c r="G12" s="26">
        <v>2129</v>
      </c>
      <c r="H12" s="26">
        <v>2446</v>
      </c>
      <c r="I12" s="133">
        <v>2881</v>
      </c>
      <c r="J12" s="133">
        <v>2741</v>
      </c>
      <c r="K12" s="133">
        <v>2842</v>
      </c>
      <c r="L12" s="133">
        <v>2456</v>
      </c>
      <c r="M12" s="133">
        <v>2562</v>
      </c>
      <c r="N12" s="133">
        <v>2944</v>
      </c>
      <c r="O12" s="133">
        <v>2714</v>
      </c>
      <c r="P12" s="133">
        <v>2855</v>
      </c>
      <c r="Q12" s="133">
        <v>3740</v>
      </c>
      <c r="R12" s="133">
        <v>3603</v>
      </c>
      <c r="S12" s="133">
        <v>3429</v>
      </c>
    </row>
    <row r="13" spans="1:19" ht="12.75" customHeight="1">
      <c r="A13" s="354" t="s">
        <v>188</v>
      </c>
      <c r="B13" s="354"/>
      <c r="C13" s="354"/>
      <c r="D13" s="354"/>
      <c r="E13" s="354"/>
      <c r="F13" s="354"/>
      <c r="G13" s="354"/>
      <c r="H13" s="354"/>
      <c r="I13" s="354"/>
      <c r="J13" s="354"/>
      <c r="K13" s="354"/>
      <c r="L13" s="354"/>
      <c r="M13" s="354"/>
      <c r="N13" s="354"/>
      <c r="O13" s="354"/>
      <c r="P13" s="354"/>
      <c r="Q13" s="354"/>
      <c r="R13" s="354"/>
      <c r="S13" s="354"/>
    </row>
    <row r="14" spans="1:19" ht="12.75" customHeight="1">
      <c r="A14" s="355" t="s">
        <v>189</v>
      </c>
      <c r="B14" s="355"/>
      <c r="C14" s="355"/>
      <c r="D14" s="355"/>
      <c r="E14" s="355"/>
      <c r="F14" s="355"/>
      <c r="G14" s="355"/>
      <c r="H14" s="355"/>
      <c r="I14" s="355"/>
      <c r="J14" s="355"/>
      <c r="K14" s="355"/>
      <c r="L14" s="355"/>
      <c r="M14" s="355"/>
      <c r="N14" s="355"/>
      <c r="O14" s="355"/>
      <c r="P14" s="355"/>
      <c r="Q14" s="355"/>
      <c r="R14" s="355"/>
      <c r="S14" s="355"/>
    </row>
    <row r="15" spans="1:19" ht="12.75" customHeight="1">
      <c r="A15" s="186" t="s">
        <v>190</v>
      </c>
      <c r="B15" s="172">
        <v>65.341880341880298</v>
      </c>
      <c r="C15" s="172">
        <v>63.939511438542098</v>
      </c>
      <c r="D15" s="173">
        <v>59.223300970873801</v>
      </c>
      <c r="E15" s="172">
        <v>57.484042171699102</v>
      </c>
      <c r="F15" s="173">
        <v>57.348569918752901</v>
      </c>
      <c r="G15" s="173">
        <v>57</v>
      </c>
      <c r="H15" s="173">
        <v>59</v>
      </c>
      <c r="I15" s="173">
        <v>58</v>
      </c>
      <c r="J15" s="173">
        <v>56</v>
      </c>
      <c r="K15" s="173">
        <v>55</v>
      </c>
      <c r="L15" s="173">
        <v>55</v>
      </c>
      <c r="M15" s="173">
        <v>55</v>
      </c>
      <c r="N15" s="173">
        <v>53.285315302072597</v>
      </c>
      <c r="O15" s="173">
        <v>54.440672908351701</v>
      </c>
      <c r="P15" s="173">
        <v>54</v>
      </c>
      <c r="Q15" s="173">
        <v>52</v>
      </c>
      <c r="R15" s="173">
        <v>52</v>
      </c>
      <c r="S15" s="173">
        <v>53</v>
      </c>
    </row>
    <row r="16" spans="1:19" ht="12.75" customHeight="1">
      <c r="A16" s="37" t="s">
        <v>40</v>
      </c>
      <c r="B16" s="168">
        <v>34.658119658119702</v>
      </c>
      <c r="C16" s="168">
        <v>36.060488561457902</v>
      </c>
      <c r="D16" s="169">
        <v>40.776699029126199</v>
      </c>
      <c r="E16" s="168">
        <v>42.515957828300898</v>
      </c>
      <c r="F16" s="169">
        <v>42.651430081247099</v>
      </c>
      <c r="G16" s="169">
        <v>43</v>
      </c>
      <c r="H16" s="169">
        <v>41</v>
      </c>
      <c r="I16" s="169">
        <v>42</v>
      </c>
      <c r="J16" s="169">
        <v>46</v>
      </c>
      <c r="K16" s="169">
        <v>45</v>
      </c>
      <c r="L16" s="169">
        <v>45</v>
      </c>
      <c r="M16" s="169">
        <v>45</v>
      </c>
      <c r="N16" s="169">
        <v>46.714684697927403</v>
      </c>
      <c r="O16" s="169">
        <v>45.559327091648299</v>
      </c>
      <c r="P16" s="169">
        <v>46</v>
      </c>
      <c r="Q16" s="169">
        <v>48</v>
      </c>
      <c r="R16" s="169">
        <v>48</v>
      </c>
      <c r="S16" s="169">
        <v>47</v>
      </c>
    </row>
    <row r="17" spans="1:22" ht="12.75" customHeight="1">
      <c r="A17" s="355" t="s">
        <v>92</v>
      </c>
      <c r="B17" s="355"/>
      <c r="C17" s="355"/>
      <c r="D17" s="355"/>
      <c r="E17" s="355"/>
      <c r="F17" s="355"/>
      <c r="G17" s="355"/>
      <c r="H17" s="355"/>
      <c r="I17" s="355"/>
      <c r="J17" s="355"/>
      <c r="K17" s="355"/>
      <c r="L17" s="355"/>
      <c r="M17" s="355"/>
      <c r="N17" s="355"/>
      <c r="O17" s="355"/>
      <c r="P17" s="355"/>
      <c r="Q17" s="355"/>
      <c r="R17" s="355"/>
      <c r="S17" s="355"/>
    </row>
    <row r="18" spans="1:22" ht="12.75" customHeight="1">
      <c r="A18" s="186" t="s">
        <v>97</v>
      </c>
      <c r="B18" s="52">
        <v>14.829059829059799</v>
      </c>
      <c r="C18" s="52">
        <v>27.3749515316014</v>
      </c>
      <c r="D18" s="52">
        <v>16.2790697674419</v>
      </c>
      <c r="E18" s="52">
        <v>6.4620239546725999</v>
      </c>
      <c r="F18" s="193">
        <v>8.5606711143404493</v>
      </c>
      <c r="G18" s="193">
        <v>9</v>
      </c>
      <c r="H18" s="193">
        <v>7</v>
      </c>
      <c r="I18" s="193">
        <v>8</v>
      </c>
      <c r="J18" s="193">
        <v>12</v>
      </c>
      <c r="K18" s="193">
        <v>6</v>
      </c>
      <c r="L18" s="193">
        <v>7</v>
      </c>
      <c r="M18" s="193">
        <v>7</v>
      </c>
      <c r="N18" s="193">
        <v>6.6919006320740904</v>
      </c>
      <c r="O18" s="193">
        <v>5.7629900406579901</v>
      </c>
      <c r="P18" s="193">
        <v>5</v>
      </c>
      <c r="Q18" s="193">
        <v>5</v>
      </c>
      <c r="R18" s="193">
        <v>3</v>
      </c>
      <c r="S18" s="193">
        <v>2</v>
      </c>
    </row>
    <row r="19" spans="1:22" ht="12.75" customHeight="1">
      <c r="A19" s="37" t="s">
        <v>98</v>
      </c>
      <c r="B19" s="49">
        <v>85.170940170940199</v>
      </c>
      <c r="C19" s="49">
        <v>72.5862737495153</v>
      </c>
      <c r="D19" s="49">
        <v>83.720930232558203</v>
      </c>
      <c r="E19" s="49">
        <v>93.537976045327397</v>
      </c>
      <c r="F19" s="237">
        <v>91.439328885659606</v>
      </c>
      <c r="G19" s="237">
        <v>91</v>
      </c>
      <c r="H19" s="237">
        <v>93</v>
      </c>
      <c r="I19" s="237">
        <v>92</v>
      </c>
      <c r="J19" s="237">
        <v>88</v>
      </c>
      <c r="K19" s="237">
        <v>94</v>
      </c>
      <c r="L19" s="237">
        <v>93</v>
      </c>
      <c r="M19" s="237">
        <v>93</v>
      </c>
      <c r="N19" s="237">
        <v>93.308099367925905</v>
      </c>
      <c r="O19" s="237">
        <v>94.237009959342004</v>
      </c>
      <c r="P19" s="237">
        <v>95</v>
      </c>
      <c r="Q19" s="237">
        <v>95</v>
      </c>
      <c r="R19" s="237">
        <v>97</v>
      </c>
      <c r="S19" s="237">
        <v>98</v>
      </c>
    </row>
    <row r="20" spans="1:22" ht="12.75" customHeight="1">
      <c r="A20" s="355" t="s">
        <v>191</v>
      </c>
      <c r="B20" s="355"/>
      <c r="C20" s="355"/>
      <c r="D20" s="355"/>
      <c r="E20" s="355"/>
      <c r="F20" s="355"/>
      <c r="G20" s="355"/>
      <c r="H20" s="355"/>
      <c r="I20" s="355"/>
      <c r="J20" s="355"/>
      <c r="K20" s="355"/>
      <c r="L20" s="355"/>
      <c r="M20" s="355"/>
      <c r="N20" s="355"/>
      <c r="O20" s="355"/>
      <c r="P20" s="355"/>
      <c r="Q20" s="355"/>
      <c r="R20" s="355"/>
      <c r="S20" s="355"/>
    </row>
    <row r="21" spans="1:22" ht="12.75" customHeight="1">
      <c r="A21" s="186" t="s">
        <v>192</v>
      </c>
      <c r="B21" s="52">
        <v>39.615384615384599</v>
      </c>
      <c r="C21" s="52">
        <v>34.858472276076</v>
      </c>
      <c r="D21" s="52">
        <v>50.553172273650901</v>
      </c>
      <c r="E21" s="52">
        <v>76.784049343756706</v>
      </c>
      <c r="F21" s="193">
        <v>76.795032697007699</v>
      </c>
      <c r="G21" s="193">
        <v>76.365946632782695</v>
      </c>
      <c r="H21" s="193">
        <v>78.269377625047696</v>
      </c>
      <c r="I21" s="193">
        <v>75.920245398773005</v>
      </c>
      <c r="J21" s="193">
        <v>60.6926919032597</v>
      </c>
      <c r="K21" s="193">
        <v>73.3466525320069</v>
      </c>
      <c r="L21" s="193">
        <v>74.944353450086098</v>
      </c>
      <c r="M21" s="193">
        <v>73.406416497374394</v>
      </c>
      <c r="N21" s="193">
        <v>68.425694546523602</v>
      </c>
      <c r="O21" s="193">
        <v>72.553993062031395</v>
      </c>
      <c r="P21" s="193">
        <v>68</v>
      </c>
      <c r="Q21" s="193">
        <v>62</v>
      </c>
      <c r="R21" s="193">
        <v>60</v>
      </c>
      <c r="S21" s="193">
        <v>60</v>
      </c>
    </row>
    <row r="22" spans="1:22" ht="12.75" customHeight="1">
      <c r="A22" s="37" t="s">
        <v>193</v>
      </c>
      <c r="B22" s="49">
        <v>60.384615384615401</v>
      </c>
      <c r="C22" s="49">
        <v>65.141527723924</v>
      </c>
      <c r="D22" s="49">
        <v>49.446827726349099</v>
      </c>
      <c r="E22" s="49">
        <v>23.215950656243301</v>
      </c>
      <c r="F22" s="237">
        <v>23.204967302992301</v>
      </c>
      <c r="G22" s="237">
        <v>23.634053367217302</v>
      </c>
      <c r="H22" s="237">
        <v>21.730622374952301</v>
      </c>
      <c r="I22" s="237">
        <v>24.079754601226998</v>
      </c>
      <c r="J22" s="237">
        <v>39.3073080967403</v>
      </c>
      <c r="K22" s="237">
        <v>26.6533474679932</v>
      </c>
      <c r="L22" s="237">
        <v>25.055646549913899</v>
      </c>
      <c r="M22" s="237">
        <v>26.593583502625599</v>
      </c>
      <c r="N22" s="237">
        <v>31.574305453476398</v>
      </c>
      <c r="O22" s="237">
        <v>27.446006937968601</v>
      </c>
      <c r="P22" s="237">
        <v>32</v>
      </c>
      <c r="Q22" s="237">
        <v>38</v>
      </c>
      <c r="R22" s="237">
        <v>40</v>
      </c>
      <c r="S22" s="237">
        <v>40</v>
      </c>
    </row>
    <row r="23" spans="1:22" ht="12.75" customHeight="1">
      <c r="A23" s="355" t="s">
        <v>194</v>
      </c>
      <c r="B23" s="355"/>
      <c r="C23" s="355"/>
      <c r="D23" s="355"/>
      <c r="E23" s="355"/>
      <c r="F23" s="355"/>
      <c r="G23" s="355"/>
      <c r="H23" s="355"/>
      <c r="I23" s="355"/>
      <c r="J23" s="355"/>
      <c r="K23" s="355"/>
      <c r="L23" s="355"/>
      <c r="M23" s="355"/>
      <c r="N23" s="355"/>
      <c r="O23" s="355"/>
      <c r="P23" s="355"/>
      <c r="Q23" s="355"/>
      <c r="R23" s="355"/>
      <c r="S23" s="355"/>
    </row>
    <row r="24" spans="1:22" ht="12.75" customHeight="1">
      <c r="A24" s="186" t="s">
        <v>195</v>
      </c>
      <c r="B24" s="52">
        <v>79.273504273504301</v>
      </c>
      <c r="C24" s="52">
        <v>79.022877084141101</v>
      </c>
      <c r="D24" s="52">
        <v>83.901557913750295</v>
      </c>
      <c r="E24" s="52">
        <v>92.297210069569005</v>
      </c>
      <c r="F24" s="193">
        <v>89.239712002113805</v>
      </c>
      <c r="G24" s="193">
        <v>84</v>
      </c>
      <c r="H24" s="193">
        <v>84</v>
      </c>
      <c r="I24" s="193">
        <v>84</v>
      </c>
      <c r="J24" s="193">
        <v>82</v>
      </c>
      <c r="K24" s="193">
        <v>81</v>
      </c>
      <c r="L24" s="193">
        <v>81</v>
      </c>
      <c r="M24" s="193">
        <v>82</v>
      </c>
      <c r="N24" s="193">
        <v>82.654711156842595</v>
      </c>
      <c r="O24" s="193">
        <v>82.222388004028502</v>
      </c>
      <c r="P24" s="193">
        <v>82</v>
      </c>
      <c r="Q24" s="193">
        <v>79</v>
      </c>
      <c r="R24" s="193">
        <v>80</v>
      </c>
      <c r="S24" s="193">
        <v>80</v>
      </c>
    </row>
    <row r="25" spans="1:22" ht="12.75" customHeight="1">
      <c r="A25" s="37" t="s">
        <v>196</v>
      </c>
      <c r="B25" s="49">
        <v>20.427350427350401</v>
      </c>
      <c r="C25" s="49">
        <v>20.822024040325701</v>
      </c>
      <c r="D25" s="49">
        <v>15.895235944908601</v>
      </c>
      <c r="E25" s="49">
        <v>7.0142723947500496</v>
      </c>
      <c r="F25" s="237">
        <v>9.2806658299755593</v>
      </c>
      <c r="G25" s="237">
        <v>15</v>
      </c>
      <c r="H25" s="237">
        <v>15</v>
      </c>
      <c r="I25" s="237">
        <v>15</v>
      </c>
      <c r="J25" s="237">
        <v>18</v>
      </c>
      <c r="K25" s="237">
        <v>18</v>
      </c>
      <c r="L25" s="237">
        <v>18</v>
      </c>
      <c r="M25" s="237">
        <v>17</v>
      </c>
      <c r="N25" s="237">
        <v>17.345288843157402</v>
      </c>
      <c r="O25" s="237">
        <v>17.777611995971501</v>
      </c>
      <c r="P25" s="237">
        <v>18</v>
      </c>
      <c r="Q25" s="237">
        <v>21</v>
      </c>
      <c r="R25" s="237">
        <v>20</v>
      </c>
      <c r="S25" s="237">
        <v>20</v>
      </c>
    </row>
    <row r="26" spans="1:22" ht="12.75" customHeight="1">
      <c r="A26" s="186" t="s">
        <v>197</v>
      </c>
      <c r="B26" s="52">
        <v>0.29914529914529903</v>
      </c>
      <c r="C26" s="52">
        <v>0.15509887553315199</v>
      </c>
      <c r="D26" s="52">
        <v>0.203206141341161</v>
      </c>
      <c r="E26" s="52">
        <v>0.68851753568098695</v>
      </c>
      <c r="F26" s="193">
        <v>1</v>
      </c>
      <c r="G26" s="193">
        <v>1</v>
      </c>
      <c r="H26" s="193">
        <v>1</v>
      </c>
      <c r="I26" s="193">
        <v>1</v>
      </c>
      <c r="J26" s="193">
        <v>1</v>
      </c>
      <c r="K26" s="193">
        <v>1</v>
      </c>
      <c r="L26" s="193">
        <v>1</v>
      </c>
      <c r="M26" s="193">
        <v>0</v>
      </c>
      <c r="N26" s="193">
        <v>0</v>
      </c>
      <c r="O26" s="193">
        <v>0</v>
      </c>
      <c r="P26" s="193">
        <v>0</v>
      </c>
      <c r="Q26" s="193">
        <v>0</v>
      </c>
      <c r="R26" s="193">
        <v>0</v>
      </c>
      <c r="S26" s="193">
        <v>0</v>
      </c>
    </row>
    <row r="27" spans="1:22" ht="12.75" customHeight="1">
      <c r="A27" s="355" t="s">
        <v>198</v>
      </c>
      <c r="B27" s="355"/>
      <c r="C27" s="355"/>
      <c r="D27" s="355"/>
      <c r="E27" s="355"/>
      <c r="F27" s="355"/>
      <c r="G27" s="355"/>
      <c r="H27" s="355"/>
      <c r="I27" s="355"/>
      <c r="J27" s="355"/>
      <c r="K27" s="355"/>
      <c r="L27" s="355"/>
      <c r="M27" s="355"/>
      <c r="N27" s="355"/>
      <c r="O27" s="355"/>
      <c r="P27" s="355"/>
      <c r="Q27" s="355"/>
      <c r="R27" s="355"/>
      <c r="S27" s="355"/>
    </row>
    <row r="28" spans="1:22" ht="25.5" customHeight="1">
      <c r="A28" s="188" t="s">
        <v>199</v>
      </c>
      <c r="B28" s="182">
        <v>0.213675213675214</v>
      </c>
      <c r="C28" s="182">
        <v>2.0162853819309801</v>
      </c>
      <c r="D28" s="182">
        <v>1.3772860690900901</v>
      </c>
      <c r="E28" s="182">
        <v>0.15061321093021601</v>
      </c>
      <c r="F28" s="183">
        <v>8.5870929387674197E-2</v>
      </c>
      <c r="G28" s="183">
        <v>7.6238881829733193E-2</v>
      </c>
      <c r="H28" s="183">
        <v>0.233867888507064</v>
      </c>
      <c r="I28" s="183">
        <v>0.68276271521868204</v>
      </c>
      <c r="J28" s="183">
        <v>0.93322818086225001</v>
      </c>
      <c r="K28" s="183">
        <v>0.92962570333523598</v>
      </c>
      <c r="L28" s="183">
        <v>0.113392969635883</v>
      </c>
      <c r="M28" s="183">
        <v>1.53321323163019E-2</v>
      </c>
      <c r="N28" s="183">
        <v>1.46993973247097E-2</v>
      </c>
      <c r="O28" s="183">
        <v>3.7300906412025799E-3</v>
      </c>
      <c r="P28" s="183">
        <v>6.7881749991514804E-3</v>
      </c>
      <c r="Q28" s="183">
        <v>6.6838218093105599E-3</v>
      </c>
      <c r="R28" s="183">
        <v>0</v>
      </c>
      <c r="S28" s="183">
        <v>0</v>
      </c>
    </row>
    <row r="29" spans="1:22" ht="12.75" customHeight="1">
      <c r="A29" s="189" t="s">
        <v>141</v>
      </c>
      <c r="B29" s="286" t="s">
        <v>20</v>
      </c>
      <c r="C29" s="286" t="s">
        <v>20</v>
      </c>
      <c r="D29" s="286" t="s">
        <v>20</v>
      </c>
      <c r="E29" s="286" t="s">
        <v>20</v>
      </c>
      <c r="F29" s="286">
        <v>7.9265473280930102E-2</v>
      </c>
      <c r="G29" s="287">
        <v>6.3532401524777599E-2</v>
      </c>
      <c r="H29" s="287">
        <v>0.100229095074456</v>
      </c>
      <c r="I29" s="287">
        <v>8.4108450425489797E-2</v>
      </c>
      <c r="J29" s="287">
        <v>0.124868559411146</v>
      </c>
      <c r="K29" s="287">
        <v>0.130473782924244</v>
      </c>
      <c r="L29" s="287">
        <v>0.13019192810045799</v>
      </c>
      <c r="M29" s="287">
        <v>0.114990992372264</v>
      </c>
      <c r="N29" s="287">
        <v>0.34543583713067799</v>
      </c>
      <c r="O29" s="287">
        <v>0.34316833899063798</v>
      </c>
      <c r="P29" s="287">
        <v>0.43104911244611899</v>
      </c>
      <c r="Q29" s="287">
        <v>0.86555492430571801</v>
      </c>
      <c r="R29" s="287">
        <v>1</v>
      </c>
      <c r="S29" s="287">
        <v>1</v>
      </c>
      <c r="V29" s="190"/>
    </row>
    <row r="30" spans="1:22" ht="12.75" customHeight="1">
      <c r="A30" s="191" t="s">
        <v>200</v>
      </c>
      <c r="B30" s="182">
        <v>59.957264957264996</v>
      </c>
      <c r="C30" s="182">
        <v>62.582396277626998</v>
      </c>
      <c r="D30" s="182">
        <v>63.693836080379299</v>
      </c>
      <c r="E30" s="182">
        <v>60.008606469196003</v>
      </c>
      <c r="F30" s="183">
        <v>56.793711605786399</v>
      </c>
      <c r="G30" s="183">
        <v>55.984752223634104</v>
      </c>
      <c r="H30" s="183">
        <v>52.768232149675498</v>
      </c>
      <c r="I30" s="183">
        <v>47.590540273105098</v>
      </c>
      <c r="J30" s="183">
        <v>43.973449001051499</v>
      </c>
      <c r="K30" s="183">
        <v>50.203865285819099</v>
      </c>
      <c r="L30" s="183">
        <v>48.095418084078801</v>
      </c>
      <c r="M30" s="183">
        <v>47.6024378090383</v>
      </c>
      <c r="N30" s="183">
        <v>48.607232103483803</v>
      </c>
      <c r="O30" s="183">
        <v>46.055429146928297</v>
      </c>
      <c r="P30" s="183">
        <v>46.125649119234303</v>
      </c>
      <c r="Q30" s="183">
        <v>53.600908999766098</v>
      </c>
      <c r="R30" s="183">
        <v>52.1</v>
      </c>
      <c r="S30" s="183">
        <v>50.7</v>
      </c>
    </row>
    <row r="31" spans="1:22" ht="25.5" customHeight="1">
      <c r="A31" s="192" t="s">
        <v>201</v>
      </c>
      <c r="B31" s="270">
        <v>9.1025641025641004</v>
      </c>
      <c r="C31" s="270">
        <v>8.1039162466072092</v>
      </c>
      <c r="D31" s="270">
        <v>7.5863626100699904</v>
      </c>
      <c r="E31" s="270">
        <v>9.9332998637309107</v>
      </c>
      <c r="F31" s="273">
        <v>10.998084417729</v>
      </c>
      <c r="G31" s="273">
        <v>10.8068614993647</v>
      </c>
      <c r="H31" s="273">
        <v>11.2399770904926</v>
      </c>
      <c r="I31" s="273">
        <v>10.849990104888199</v>
      </c>
      <c r="J31" s="273">
        <v>11.579915878023099</v>
      </c>
      <c r="K31" s="273">
        <v>11.2288999429177</v>
      </c>
      <c r="L31" s="273">
        <v>1.0415354248036599</v>
      </c>
      <c r="M31" s="273">
        <v>0.63628349112652804</v>
      </c>
      <c r="N31" s="273">
        <v>0.68352197559899996</v>
      </c>
      <c r="O31" s="273">
        <v>0.54459323361557699</v>
      </c>
      <c r="P31" s="273">
        <v>0.64148253741981498</v>
      </c>
      <c r="Q31" s="273">
        <v>0.75527186445209404</v>
      </c>
      <c r="R31" s="273">
        <v>0.6</v>
      </c>
      <c r="S31" s="273">
        <v>0.6</v>
      </c>
    </row>
    <row r="32" spans="1:22" ht="12.75" customHeight="1">
      <c r="A32" s="191" t="s">
        <v>202</v>
      </c>
      <c r="B32" s="182">
        <v>7.39316239316239</v>
      </c>
      <c r="C32" s="182">
        <v>8.9569600620395509</v>
      </c>
      <c r="D32" s="182">
        <v>8.5572363964777605</v>
      </c>
      <c r="E32" s="182">
        <v>7.0931650290468298</v>
      </c>
      <c r="F32" s="183">
        <v>6.7970143338397504</v>
      </c>
      <c r="G32" s="183">
        <v>9.6696315120711596</v>
      </c>
      <c r="H32" s="183">
        <v>9.9799541809851107</v>
      </c>
      <c r="I32" s="183">
        <v>11.7652879477538</v>
      </c>
      <c r="J32" s="183">
        <v>19.656940063091501</v>
      </c>
      <c r="K32" s="183">
        <v>14.0096224414907</v>
      </c>
      <c r="L32" s="183">
        <v>15.2660535046827</v>
      </c>
      <c r="M32" s="183">
        <v>16.202230825251998</v>
      </c>
      <c r="N32" s="183">
        <v>15.412318094958099</v>
      </c>
      <c r="O32" s="183">
        <v>15.3866238949606</v>
      </c>
      <c r="P32" s="183">
        <v>15.9012999355123</v>
      </c>
      <c r="Q32" s="183">
        <v>9.9421849413494598</v>
      </c>
      <c r="R32" s="183">
        <v>9.9</v>
      </c>
      <c r="S32" s="183">
        <v>9.6999999999999993</v>
      </c>
    </row>
    <row r="33" spans="1:19" ht="25.5" customHeight="1">
      <c r="A33" s="192" t="s">
        <v>203</v>
      </c>
      <c r="B33" s="270" t="s">
        <v>20</v>
      </c>
      <c r="C33" s="270">
        <v>0.271423032183017</v>
      </c>
      <c r="D33" s="270">
        <v>0.15804922104312499</v>
      </c>
      <c r="E33" s="270">
        <v>1.4344115326687199E-2</v>
      </c>
      <c r="F33" s="273">
        <v>0.13210912213488299</v>
      </c>
      <c r="G33" s="273">
        <v>0.26048284625158802</v>
      </c>
      <c r="H33" s="273">
        <v>0.22432226040473499</v>
      </c>
      <c r="I33" s="273">
        <v>0.420542252127449</v>
      </c>
      <c r="J33" s="273">
        <v>0.70977917981072602</v>
      </c>
      <c r="K33" s="273">
        <v>0.47296746310038301</v>
      </c>
      <c r="L33" s="273">
        <v>0.49136953508882403</v>
      </c>
      <c r="M33" s="273">
        <v>0.53662463107056602</v>
      </c>
      <c r="N33" s="273">
        <v>0.492429810377775</v>
      </c>
      <c r="O33" s="273">
        <v>0.43642060502070201</v>
      </c>
      <c r="P33" s="273">
        <v>0.492142687438482</v>
      </c>
      <c r="Q33" s="273">
        <v>0.57480867560070903</v>
      </c>
      <c r="R33" s="273">
        <v>0.7</v>
      </c>
      <c r="S33" s="273">
        <v>0.7</v>
      </c>
    </row>
    <row r="34" spans="1:19" ht="25.5" customHeight="1">
      <c r="A34" s="188" t="s">
        <v>204</v>
      </c>
      <c r="B34" s="182">
        <v>23.3333333333333</v>
      </c>
      <c r="C34" s="182">
        <v>18.030244280729001</v>
      </c>
      <c r="D34" s="182">
        <v>18.627229622939701</v>
      </c>
      <c r="E34" s="182">
        <v>22.713906619809201</v>
      </c>
      <c r="F34" s="183">
        <v>25.034678644560401</v>
      </c>
      <c r="G34" s="183">
        <v>23.062261753494301</v>
      </c>
      <c r="H34" s="183">
        <v>25.381825124093201</v>
      </c>
      <c r="I34" s="183">
        <v>28.542450029685298</v>
      </c>
      <c r="J34" s="183">
        <v>22.9166666666667</v>
      </c>
      <c r="K34" s="183">
        <v>22.531191388730299</v>
      </c>
      <c r="L34" s="183">
        <v>34.337071101591697</v>
      </c>
      <c r="M34" s="183">
        <v>34.616121737130598</v>
      </c>
      <c r="N34" s="183">
        <v>34.043804204027602</v>
      </c>
      <c r="O34" s="183">
        <v>36.8346450818755</v>
      </c>
      <c r="P34" s="183">
        <v>35.885687133014301</v>
      </c>
      <c r="Q34" s="183">
        <v>33.726564849781099</v>
      </c>
      <c r="R34" s="183">
        <v>33.9</v>
      </c>
      <c r="S34" s="183">
        <v>35.799999999999997</v>
      </c>
    </row>
    <row r="35" spans="1:19" ht="12.75" customHeight="1">
      <c r="A35" s="189" t="s">
        <v>142</v>
      </c>
      <c r="B35" s="286" t="s">
        <v>20</v>
      </c>
      <c r="C35" s="286">
        <v>3.8774718883288102E-2</v>
      </c>
      <c r="D35" s="286" t="s">
        <v>20</v>
      </c>
      <c r="E35" s="270">
        <v>8.6064691960123396E-2</v>
      </c>
      <c r="F35" s="286">
        <v>7.9265473280930102E-2</v>
      </c>
      <c r="G35" s="287">
        <v>0</v>
      </c>
      <c r="H35" s="286" t="s">
        <v>20</v>
      </c>
      <c r="I35" s="273">
        <v>0</v>
      </c>
      <c r="J35" s="273">
        <v>0</v>
      </c>
      <c r="K35" s="273">
        <v>0.41588518307102701</v>
      </c>
      <c r="L35" s="273">
        <v>0.19318802234261501</v>
      </c>
      <c r="M35" s="273">
        <v>9.1992793897811301E-2</v>
      </c>
      <c r="N35" s="273">
        <v>0.23151550786417799</v>
      </c>
      <c r="O35" s="273">
        <v>0.111902719236077</v>
      </c>
      <c r="P35" s="273">
        <v>0.291891524963514</v>
      </c>
      <c r="Q35" s="273">
        <v>0.50128663569829202</v>
      </c>
      <c r="R35" s="273">
        <v>1.7</v>
      </c>
      <c r="S35" s="273">
        <v>1.5</v>
      </c>
    </row>
    <row r="36" spans="1:19" ht="12.75" customHeight="1">
      <c r="A36" s="357" t="s">
        <v>205</v>
      </c>
      <c r="B36" s="357"/>
      <c r="C36" s="357"/>
      <c r="D36" s="357"/>
      <c r="E36" s="357"/>
      <c r="F36" s="357"/>
      <c r="G36" s="357"/>
      <c r="H36" s="357"/>
      <c r="I36" s="357"/>
      <c r="J36" s="357"/>
      <c r="K36" s="357"/>
      <c r="L36" s="357"/>
      <c r="M36" s="357"/>
      <c r="N36" s="357"/>
      <c r="O36" s="357"/>
      <c r="P36" s="357"/>
      <c r="Q36" s="357"/>
      <c r="R36" s="357"/>
      <c r="S36" s="357"/>
    </row>
    <row r="37" spans="1:19" ht="12.75" customHeight="1">
      <c r="A37" s="191" t="s">
        <v>206</v>
      </c>
      <c r="B37" s="52">
        <v>22.2</v>
      </c>
      <c r="C37" s="52">
        <v>23.6</v>
      </c>
      <c r="D37" s="52">
        <v>22.9</v>
      </c>
      <c r="E37" s="52">
        <v>21.4</v>
      </c>
      <c r="F37" s="52">
        <v>21.8</v>
      </c>
      <c r="G37" s="193">
        <v>21.8</v>
      </c>
      <c r="H37" s="193">
        <v>21.5</v>
      </c>
      <c r="I37" s="193">
        <v>21.4</v>
      </c>
      <c r="J37" s="193">
        <v>21.6</v>
      </c>
      <c r="K37" s="193">
        <v>21.4</v>
      </c>
      <c r="L37" s="193">
        <v>20.9</v>
      </c>
      <c r="M37" s="193">
        <v>21.1</v>
      </c>
      <c r="N37" s="193">
        <v>20.858665295000002</v>
      </c>
      <c r="O37" s="193">
        <v>20.583721883999999</v>
      </c>
      <c r="P37" s="193">
        <v>20.7</v>
      </c>
      <c r="Q37" s="193">
        <v>20.9</v>
      </c>
      <c r="R37" s="193">
        <v>20.6</v>
      </c>
      <c r="S37" s="193">
        <v>20.5</v>
      </c>
    </row>
    <row r="38" spans="1:19" ht="12.75" customHeight="1">
      <c r="A38" s="358" t="s">
        <v>207</v>
      </c>
      <c r="B38" s="358"/>
      <c r="C38" s="358"/>
      <c r="D38" s="358"/>
      <c r="E38" s="358"/>
      <c r="F38" s="358"/>
      <c r="G38" s="358"/>
      <c r="H38" s="358"/>
      <c r="I38" s="358"/>
      <c r="J38" s="358"/>
      <c r="K38" s="358"/>
      <c r="L38" s="358"/>
      <c r="M38" s="358"/>
      <c r="N38" s="358"/>
      <c r="O38" s="358"/>
      <c r="P38" s="358"/>
      <c r="Q38" s="358"/>
      <c r="R38" s="358"/>
      <c r="S38" s="358"/>
    </row>
    <row r="39" spans="1:19" ht="12.75" customHeight="1">
      <c r="A39" s="356" t="s">
        <v>46</v>
      </c>
      <c r="B39" s="356"/>
      <c r="C39" s="356"/>
      <c r="D39" s="356"/>
      <c r="E39" s="356"/>
      <c r="F39" s="356"/>
      <c r="G39" s="356"/>
      <c r="H39" s="356"/>
      <c r="I39" s="356"/>
      <c r="J39" s="356"/>
      <c r="K39" s="356"/>
      <c r="L39" s="356"/>
      <c r="M39" s="356"/>
      <c r="N39" s="356"/>
      <c r="O39" s="356"/>
      <c r="P39" s="356"/>
      <c r="Q39" s="356"/>
      <c r="R39" s="356"/>
      <c r="S39" s="356"/>
    </row>
    <row r="40" spans="1:19" ht="12.75" customHeight="1">
      <c r="A40" s="194" t="s">
        <v>208</v>
      </c>
      <c r="B40" s="26">
        <v>75</v>
      </c>
      <c r="C40" s="26">
        <v>100</v>
      </c>
      <c r="D40" s="26">
        <v>99</v>
      </c>
      <c r="E40" s="26">
        <v>8704</v>
      </c>
      <c r="F40" s="133">
        <v>8734</v>
      </c>
      <c r="G40" s="133">
        <v>8199</v>
      </c>
      <c r="H40" s="133">
        <v>10949</v>
      </c>
      <c r="I40" s="133">
        <v>9129</v>
      </c>
      <c r="J40" s="133">
        <v>2397</v>
      </c>
      <c r="K40" s="133">
        <v>10449</v>
      </c>
      <c r="L40" s="133">
        <v>10971</v>
      </c>
      <c r="M40" s="133">
        <v>11051</v>
      </c>
      <c r="N40" s="133">
        <v>10708</v>
      </c>
      <c r="O40" s="133">
        <v>10935</v>
      </c>
      <c r="P40" s="133">
        <v>11044</v>
      </c>
      <c r="Q40" s="133">
        <v>9821</v>
      </c>
      <c r="R40" s="133">
        <v>9692</v>
      </c>
      <c r="S40" s="133">
        <v>10422</v>
      </c>
    </row>
    <row r="41" spans="1:19" ht="12.75" customHeight="1">
      <c r="A41" s="195" t="s">
        <v>209</v>
      </c>
      <c r="B41" s="29">
        <v>22</v>
      </c>
      <c r="C41" s="29">
        <v>28</v>
      </c>
      <c r="D41" s="29">
        <v>210</v>
      </c>
      <c r="E41" s="29">
        <v>477</v>
      </c>
      <c r="F41" s="138">
        <v>633</v>
      </c>
      <c r="G41" s="138">
        <v>835</v>
      </c>
      <c r="H41" s="138">
        <v>1068</v>
      </c>
      <c r="I41" s="138">
        <v>1505</v>
      </c>
      <c r="J41" s="138">
        <v>1331</v>
      </c>
      <c r="K41" s="138">
        <v>1248</v>
      </c>
      <c r="L41" s="138">
        <v>1717</v>
      </c>
      <c r="M41" s="138">
        <v>1597</v>
      </c>
      <c r="N41" s="138">
        <v>1823</v>
      </c>
      <c r="O41" s="138">
        <v>2209</v>
      </c>
      <c r="P41" s="138">
        <v>2578</v>
      </c>
      <c r="Q41" s="138">
        <v>2704</v>
      </c>
      <c r="R41" s="138">
        <v>2544</v>
      </c>
      <c r="S41" s="138">
        <v>2836</v>
      </c>
    </row>
    <row r="42" spans="1:19" ht="12.75" customHeight="1">
      <c r="A42" s="194" t="s">
        <v>210</v>
      </c>
      <c r="B42" s="26">
        <v>313</v>
      </c>
      <c r="C42" s="26">
        <v>654</v>
      </c>
      <c r="D42" s="26">
        <v>1318</v>
      </c>
      <c r="E42" s="26">
        <v>828</v>
      </c>
      <c r="F42" s="133">
        <v>1920</v>
      </c>
      <c r="G42" s="133">
        <v>2080</v>
      </c>
      <c r="H42" s="133">
        <v>2260</v>
      </c>
      <c r="I42" s="133">
        <v>2500</v>
      </c>
      <c r="J42" s="133">
        <v>2499</v>
      </c>
      <c r="K42" s="133">
        <v>2229</v>
      </c>
      <c r="L42" s="133">
        <v>2299</v>
      </c>
      <c r="M42" s="133">
        <v>2457</v>
      </c>
      <c r="N42" s="133">
        <v>2647</v>
      </c>
      <c r="O42" s="133">
        <v>2379</v>
      </c>
      <c r="P42" s="133">
        <v>2434</v>
      </c>
      <c r="Q42" s="133">
        <v>2497</v>
      </c>
      <c r="R42" s="133">
        <v>2321</v>
      </c>
      <c r="S42" s="133">
        <v>1898</v>
      </c>
    </row>
    <row r="43" spans="1:19" ht="12.75" customHeight="1">
      <c r="A43" s="195" t="s">
        <v>211</v>
      </c>
      <c r="B43" s="29">
        <v>97</v>
      </c>
      <c r="C43" s="29">
        <v>147</v>
      </c>
      <c r="D43" s="29">
        <v>35</v>
      </c>
      <c r="E43" s="29">
        <v>15</v>
      </c>
      <c r="F43" s="138">
        <v>32</v>
      </c>
      <c r="G43" s="138">
        <v>70</v>
      </c>
      <c r="H43" s="138">
        <v>76</v>
      </c>
      <c r="I43" s="138">
        <v>64</v>
      </c>
      <c r="J43" s="138">
        <v>48</v>
      </c>
      <c r="K43" s="138">
        <v>54</v>
      </c>
      <c r="L43" s="138">
        <v>60</v>
      </c>
      <c r="M43" s="138">
        <v>354</v>
      </c>
      <c r="N43" s="138">
        <v>248</v>
      </c>
      <c r="O43" s="138">
        <v>353</v>
      </c>
      <c r="P43" s="138">
        <v>386</v>
      </c>
      <c r="Q43" s="138">
        <v>480</v>
      </c>
      <c r="R43" s="138">
        <v>464</v>
      </c>
      <c r="S43" s="138">
        <v>494</v>
      </c>
    </row>
    <row r="44" spans="1:19" ht="12.75" customHeight="1">
      <c r="A44" s="194" t="s">
        <v>212</v>
      </c>
      <c r="B44" s="196" t="s">
        <v>20</v>
      </c>
      <c r="C44" s="196" t="s">
        <v>20</v>
      </c>
      <c r="D44" s="196" t="s">
        <v>20</v>
      </c>
      <c r="E44" s="196" t="s">
        <v>20</v>
      </c>
      <c r="F44" s="133">
        <v>56</v>
      </c>
      <c r="G44" s="133">
        <v>10</v>
      </c>
      <c r="H44" s="133">
        <v>140</v>
      </c>
      <c r="I44" s="133">
        <v>175</v>
      </c>
      <c r="J44" s="133">
        <v>24</v>
      </c>
      <c r="K44" s="133">
        <v>184</v>
      </c>
      <c r="L44" s="133">
        <v>44</v>
      </c>
      <c r="M44" s="133">
        <v>42</v>
      </c>
      <c r="N44" s="133">
        <v>50</v>
      </c>
      <c r="O44" s="133">
        <v>82</v>
      </c>
      <c r="P44" s="133">
        <v>95</v>
      </c>
      <c r="Q44" s="133">
        <v>152</v>
      </c>
      <c r="R44" s="133">
        <v>167</v>
      </c>
      <c r="S44" s="133">
        <v>382</v>
      </c>
    </row>
    <row r="45" spans="1:19" ht="12.75" customHeight="1">
      <c r="A45" s="195" t="s">
        <v>213</v>
      </c>
      <c r="B45" s="29">
        <v>126</v>
      </c>
      <c r="C45" s="197" t="s">
        <v>20</v>
      </c>
      <c r="D45" s="197" t="s">
        <v>20</v>
      </c>
      <c r="E45" s="29">
        <v>15</v>
      </c>
      <c r="F45" s="138">
        <v>17</v>
      </c>
      <c r="G45" s="138">
        <v>39</v>
      </c>
      <c r="H45" s="138">
        <v>46</v>
      </c>
      <c r="I45" s="138">
        <v>206</v>
      </c>
      <c r="J45" s="138">
        <v>218</v>
      </c>
      <c r="K45" s="138">
        <v>429</v>
      </c>
      <c r="L45" s="138">
        <v>113</v>
      </c>
      <c r="M45" s="138">
        <v>63</v>
      </c>
      <c r="N45" s="138">
        <v>247</v>
      </c>
      <c r="O45" s="138">
        <v>253</v>
      </c>
      <c r="P45" s="138">
        <v>326</v>
      </c>
      <c r="Q45" s="138">
        <v>1091</v>
      </c>
      <c r="R45" s="138">
        <v>1115</v>
      </c>
      <c r="S45" s="138">
        <v>1149</v>
      </c>
    </row>
    <row r="46" spans="1:19" ht="12.75" customHeight="1">
      <c r="A46" s="194" t="s">
        <v>214</v>
      </c>
      <c r="B46" s="26">
        <v>257</v>
      </c>
      <c r="C46" s="26">
        <v>286</v>
      </c>
      <c r="D46" s="26">
        <v>460</v>
      </c>
      <c r="E46" s="26">
        <v>630</v>
      </c>
      <c r="F46" s="133">
        <v>453</v>
      </c>
      <c r="G46" s="133">
        <v>615</v>
      </c>
      <c r="H46" s="133">
        <v>646</v>
      </c>
      <c r="I46" s="133">
        <v>670</v>
      </c>
      <c r="J46" s="133">
        <v>786</v>
      </c>
      <c r="K46" s="133">
        <v>1105</v>
      </c>
      <c r="L46" s="133">
        <v>963</v>
      </c>
      <c r="M46" s="133">
        <v>1017</v>
      </c>
      <c r="N46" s="133">
        <v>1102</v>
      </c>
      <c r="O46" s="133">
        <v>1143</v>
      </c>
      <c r="P46" s="133">
        <v>1184</v>
      </c>
      <c r="Q46" s="133">
        <v>1033</v>
      </c>
      <c r="R46" s="133">
        <v>1138</v>
      </c>
      <c r="S46" s="133">
        <v>1229</v>
      </c>
    </row>
    <row r="47" spans="1:19" ht="12.75" customHeight="1">
      <c r="A47" s="195" t="s">
        <v>215</v>
      </c>
      <c r="B47" s="29">
        <v>84</v>
      </c>
      <c r="C47" s="29">
        <v>86</v>
      </c>
      <c r="D47" s="29">
        <v>95</v>
      </c>
      <c r="E47" s="29">
        <v>96</v>
      </c>
      <c r="F47" s="138">
        <v>66</v>
      </c>
      <c r="G47" s="138">
        <v>44</v>
      </c>
      <c r="H47" s="138">
        <v>70</v>
      </c>
      <c r="I47" s="138">
        <v>45</v>
      </c>
      <c r="J47" s="138">
        <v>39</v>
      </c>
      <c r="K47" s="138">
        <v>40</v>
      </c>
      <c r="L47" s="138">
        <v>20</v>
      </c>
      <c r="M47" s="138">
        <v>39</v>
      </c>
      <c r="N47" s="138">
        <v>124</v>
      </c>
      <c r="O47" s="138">
        <v>125</v>
      </c>
      <c r="P47" s="138">
        <v>193</v>
      </c>
      <c r="Q47" s="138">
        <v>145</v>
      </c>
      <c r="R47" s="138">
        <v>205</v>
      </c>
      <c r="S47" s="138">
        <v>216</v>
      </c>
    </row>
    <row r="48" spans="1:19" ht="12.75" customHeight="1">
      <c r="A48" s="194" t="s">
        <v>216</v>
      </c>
      <c r="B48" s="196" t="s">
        <v>20</v>
      </c>
      <c r="C48" s="196" t="s">
        <v>20</v>
      </c>
      <c r="D48" s="26">
        <v>460</v>
      </c>
      <c r="E48" s="26">
        <v>501</v>
      </c>
      <c r="F48" s="133">
        <v>444</v>
      </c>
      <c r="G48" s="133">
        <v>522</v>
      </c>
      <c r="H48" s="133">
        <v>872</v>
      </c>
      <c r="I48" s="133">
        <v>785</v>
      </c>
      <c r="J48" s="133">
        <v>1397</v>
      </c>
      <c r="K48" s="133">
        <v>1549</v>
      </c>
      <c r="L48" s="133">
        <v>1051</v>
      </c>
      <c r="M48" s="133">
        <v>1006</v>
      </c>
      <c r="N48" s="133">
        <v>1239</v>
      </c>
      <c r="O48" s="133">
        <v>1240</v>
      </c>
      <c r="P48" s="133">
        <v>1489</v>
      </c>
      <c r="Q48" s="133">
        <v>1360</v>
      </c>
      <c r="R48" s="133">
        <v>1490</v>
      </c>
      <c r="S48" s="133">
        <v>1882</v>
      </c>
    </row>
    <row r="49" spans="1:19" ht="12.75" customHeight="1">
      <c r="A49" s="195" t="s">
        <v>217</v>
      </c>
      <c r="B49" s="29">
        <v>864</v>
      </c>
      <c r="C49" s="29">
        <v>758</v>
      </c>
      <c r="D49" s="29">
        <v>1128</v>
      </c>
      <c r="E49" s="29">
        <v>1438</v>
      </c>
      <c r="F49" s="138">
        <v>1573</v>
      </c>
      <c r="G49" s="138">
        <v>1777</v>
      </c>
      <c r="H49" s="138">
        <v>2834</v>
      </c>
      <c r="I49" s="138">
        <v>2961</v>
      </c>
      <c r="J49" s="138">
        <v>3915</v>
      </c>
      <c r="K49" s="138">
        <v>4726</v>
      </c>
      <c r="L49" s="138">
        <v>3685</v>
      </c>
      <c r="M49" s="138">
        <v>3827</v>
      </c>
      <c r="N49" s="138">
        <v>4874</v>
      </c>
      <c r="O49" s="138">
        <v>3734</v>
      </c>
      <c r="P49" s="138">
        <v>3884</v>
      </c>
      <c r="Q49" s="138">
        <v>4263</v>
      </c>
      <c r="R49" s="138">
        <v>4552</v>
      </c>
      <c r="S49" s="138">
        <v>5367</v>
      </c>
    </row>
    <row r="50" spans="1:19" ht="12.75" customHeight="1">
      <c r="A50" s="194" t="s">
        <v>218</v>
      </c>
      <c r="B50" s="26">
        <v>144</v>
      </c>
      <c r="C50" s="26">
        <v>168</v>
      </c>
      <c r="D50" s="26">
        <v>207</v>
      </c>
      <c r="E50" s="26">
        <v>231</v>
      </c>
      <c r="F50" s="133">
        <v>299</v>
      </c>
      <c r="G50" s="133">
        <v>414</v>
      </c>
      <c r="H50" s="133">
        <v>589</v>
      </c>
      <c r="I50" s="133">
        <v>579</v>
      </c>
      <c r="J50" s="133">
        <v>645</v>
      </c>
      <c r="K50" s="133">
        <v>713</v>
      </c>
      <c r="L50" s="133">
        <v>747</v>
      </c>
      <c r="M50" s="133">
        <v>862</v>
      </c>
      <c r="N50" s="133">
        <v>906</v>
      </c>
      <c r="O50" s="133">
        <v>864</v>
      </c>
      <c r="P50" s="133">
        <v>930</v>
      </c>
      <c r="Q50" s="133">
        <v>955</v>
      </c>
      <c r="R50" s="133">
        <v>1070</v>
      </c>
      <c r="S50" s="133">
        <v>1141</v>
      </c>
    </row>
    <row r="51" spans="1:19" ht="12.75" customHeight="1">
      <c r="A51" s="195" t="s">
        <v>219</v>
      </c>
      <c r="B51" s="29">
        <v>6</v>
      </c>
      <c r="C51" s="197" t="s">
        <v>20</v>
      </c>
      <c r="D51" s="29">
        <v>55</v>
      </c>
      <c r="E51" s="29">
        <v>433</v>
      </c>
      <c r="F51" s="138">
        <v>589</v>
      </c>
      <c r="G51" s="138">
        <v>840</v>
      </c>
      <c r="H51" s="138">
        <v>913</v>
      </c>
      <c r="I51" s="138">
        <v>972</v>
      </c>
      <c r="J51" s="138">
        <v>1075</v>
      </c>
      <c r="K51" s="138">
        <v>1246</v>
      </c>
      <c r="L51" s="138">
        <v>1544</v>
      </c>
      <c r="M51" s="138">
        <v>1527</v>
      </c>
      <c r="N51" s="138">
        <v>1764</v>
      </c>
      <c r="O51" s="138">
        <v>2022</v>
      </c>
      <c r="P51" s="138">
        <v>2296</v>
      </c>
      <c r="Q51" s="138">
        <v>2053</v>
      </c>
      <c r="R51" s="138">
        <v>1649</v>
      </c>
      <c r="S51" s="138">
        <v>1688</v>
      </c>
    </row>
    <row r="52" spans="1:19" ht="12.75" customHeight="1">
      <c r="A52" s="194" t="s">
        <v>220</v>
      </c>
      <c r="B52" s="26">
        <v>110</v>
      </c>
      <c r="C52" s="26">
        <v>60</v>
      </c>
      <c r="D52" s="26">
        <v>14</v>
      </c>
      <c r="E52" s="26">
        <v>110</v>
      </c>
      <c r="F52" s="133">
        <v>102</v>
      </c>
      <c r="G52" s="133">
        <v>98</v>
      </c>
      <c r="H52" s="133">
        <v>149</v>
      </c>
      <c r="I52" s="133">
        <v>277</v>
      </c>
      <c r="J52" s="133">
        <v>271</v>
      </c>
      <c r="K52" s="133">
        <v>320</v>
      </c>
      <c r="L52" s="133">
        <v>331</v>
      </c>
      <c r="M52" s="133">
        <v>517</v>
      </c>
      <c r="N52" s="133">
        <v>375</v>
      </c>
      <c r="O52" s="133">
        <v>258</v>
      </c>
      <c r="P52" s="133">
        <v>85</v>
      </c>
      <c r="Q52" s="133">
        <v>171</v>
      </c>
      <c r="R52" s="133">
        <v>184</v>
      </c>
      <c r="S52" s="133">
        <v>746</v>
      </c>
    </row>
    <row r="53" spans="1:19" ht="12.75" customHeight="1">
      <c r="A53" s="195" t="s">
        <v>221</v>
      </c>
      <c r="B53" s="29">
        <v>23</v>
      </c>
      <c r="C53" s="29">
        <v>49</v>
      </c>
      <c r="D53" s="197" t="s">
        <v>20</v>
      </c>
      <c r="E53" s="29">
        <v>38</v>
      </c>
      <c r="F53" s="138">
        <v>67</v>
      </c>
      <c r="G53" s="138">
        <v>52</v>
      </c>
      <c r="H53" s="138">
        <v>120</v>
      </c>
      <c r="I53" s="138">
        <v>43</v>
      </c>
      <c r="J53" s="138">
        <v>43</v>
      </c>
      <c r="K53" s="138">
        <v>50</v>
      </c>
      <c r="L53" s="138">
        <v>91</v>
      </c>
      <c r="M53" s="138">
        <v>72</v>
      </c>
      <c r="N53" s="138">
        <v>96</v>
      </c>
      <c r="O53" s="138">
        <v>140</v>
      </c>
      <c r="P53" s="138">
        <v>164</v>
      </c>
      <c r="Q53" s="138">
        <v>179</v>
      </c>
      <c r="R53" s="138">
        <v>197</v>
      </c>
      <c r="S53" s="138">
        <v>491</v>
      </c>
    </row>
    <row r="54" spans="1:19" ht="12.75" customHeight="1">
      <c r="A54" s="194" t="s">
        <v>222</v>
      </c>
      <c r="B54" s="26">
        <v>205</v>
      </c>
      <c r="C54" s="26">
        <v>186</v>
      </c>
      <c r="D54" s="26">
        <v>258</v>
      </c>
      <c r="E54" s="26">
        <v>280</v>
      </c>
      <c r="F54" s="133">
        <v>39</v>
      </c>
      <c r="G54" s="133">
        <v>40</v>
      </c>
      <c r="H54" s="133">
        <v>54</v>
      </c>
      <c r="I54" s="133">
        <v>51</v>
      </c>
      <c r="J54" s="133">
        <v>391</v>
      </c>
      <c r="K54" s="133">
        <v>25</v>
      </c>
      <c r="L54" s="196" t="s">
        <v>20</v>
      </c>
      <c r="M54" s="133">
        <v>349</v>
      </c>
      <c r="N54" s="133">
        <v>417</v>
      </c>
      <c r="O54" s="133">
        <v>430</v>
      </c>
      <c r="P54" s="133">
        <v>643</v>
      </c>
      <c r="Q54" s="133">
        <v>519</v>
      </c>
      <c r="R54" s="133">
        <v>522</v>
      </c>
      <c r="S54" s="133">
        <v>800</v>
      </c>
    </row>
    <row r="55" spans="1:19" ht="12.75" customHeight="1">
      <c r="A55" s="195" t="s">
        <v>223</v>
      </c>
      <c r="B55" s="29">
        <v>14</v>
      </c>
      <c r="C55" s="29">
        <v>57</v>
      </c>
      <c r="D55" s="29">
        <v>90</v>
      </c>
      <c r="E55" s="29">
        <v>147</v>
      </c>
      <c r="F55" s="138">
        <v>115</v>
      </c>
      <c r="G55" s="138">
        <v>105</v>
      </c>
      <c r="H55" s="136">
        <v>166</v>
      </c>
      <c r="I55" s="137">
        <v>250</v>
      </c>
      <c r="J55" s="137">
        <v>137</v>
      </c>
      <c r="K55" s="137">
        <v>159</v>
      </c>
      <c r="L55" s="137">
        <v>175</v>
      </c>
      <c r="M55" s="137">
        <v>1309</v>
      </c>
      <c r="N55" s="137">
        <v>592</v>
      </c>
      <c r="O55" s="137">
        <v>642</v>
      </c>
      <c r="P55" s="137">
        <v>1732</v>
      </c>
      <c r="Q55" s="137">
        <v>2500</v>
      </c>
      <c r="R55" s="137">
        <v>3884</v>
      </c>
      <c r="S55" s="137">
        <v>2202</v>
      </c>
    </row>
    <row r="56" spans="1:19" ht="127.5" customHeight="1">
      <c r="A56" s="331" t="s">
        <v>317</v>
      </c>
      <c r="B56" s="331"/>
      <c r="C56" s="331"/>
      <c r="D56" s="331"/>
      <c r="E56" s="331"/>
      <c r="F56" s="331"/>
      <c r="G56" s="331"/>
      <c r="H56" s="331"/>
      <c r="I56" s="331"/>
      <c r="J56" s="331"/>
      <c r="K56" s="331"/>
      <c r="L56" s="331"/>
      <c r="M56" s="331"/>
      <c r="N56" s="331"/>
      <c r="O56" s="331"/>
      <c r="P56" s="331"/>
      <c r="Q56" s="331"/>
      <c r="R56" s="331"/>
      <c r="S56" s="331"/>
    </row>
    <row r="57" spans="1:19">
      <c r="A57" s="324"/>
      <c r="B57" s="324"/>
      <c r="C57" s="324"/>
      <c r="D57" s="324"/>
      <c r="E57" s="324"/>
      <c r="F57" s="324"/>
      <c r="G57" s="324"/>
    </row>
    <row r="58" spans="1:19" ht="14.25" customHeight="1"/>
  </sheetData>
  <mergeCells count="18">
    <mergeCell ref="A39:S39"/>
    <mergeCell ref="A56:S56"/>
    <mergeCell ref="A57:G57"/>
    <mergeCell ref="A20:S20"/>
    <mergeCell ref="A23:S23"/>
    <mergeCell ref="A27:S27"/>
    <mergeCell ref="A36:S36"/>
    <mergeCell ref="A38:S38"/>
    <mergeCell ref="A7:S7"/>
    <mergeCell ref="A9:S9"/>
    <mergeCell ref="A13:S13"/>
    <mergeCell ref="A14:S14"/>
    <mergeCell ref="A17:S17"/>
    <mergeCell ref="A1:B1"/>
    <mergeCell ref="A2:S2"/>
    <mergeCell ref="A3:A4"/>
    <mergeCell ref="B3:S3"/>
    <mergeCell ref="A5:S5"/>
  </mergeCells>
  <hyperlinks>
    <hyperlink ref="A1" location="Inhalt!A19" display="Zurück zum Inhalt" xr:uid="{00000000-0004-0000-0900-000000000000}"/>
    <hyperlink ref="A1:B1" location="Inhalt!A17" display="Zurück zum Inhalt" xr:uid="{9F267A58-E535-46BD-B95D-E0D36834DA15}"/>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59"/>
  <sheetViews>
    <sheetView zoomScaleNormal="100" workbookViewId="0">
      <selection sqref="A1:B1"/>
    </sheetView>
  </sheetViews>
  <sheetFormatPr baseColWidth="10" defaultColWidth="11.42578125" defaultRowHeight="12.75"/>
  <cols>
    <col min="1" max="1" width="29.7109375" style="6" customWidth="1"/>
    <col min="2" max="19" width="8.28515625" style="6" customWidth="1"/>
    <col min="20" max="16384" width="11.42578125" style="6"/>
  </cols>
  <sheetData>
    <row r="1" spans="1:19" s="15" customFormat="1" ht="24" customHeight="1">
      <c r="A1" s="293" t="s">
        <v>35</v>
      </c>
      <c r="B1" s="293"/>
    </row>
    <row r="2" spans="1:19" s="39" customFormat="1" ht="30" customHeight="1">
      <c r="A2" s="294" t="s">
        <v>320</v>
      </c>
      <c r="B2" s="294"/>
      <c r="C2" s="294"/>
      <c r="D2" s="294"/>
      <c r="E2" s="294"/>
      <c r="F2" s="294"/>
      <c r="G2" s="294"/>
      <c r="H2" s="294"/>
      <c r="I2" s="294"/>
      <c r="J2" s="294"/>
      <c r="K2" s="294"/>
      <c r="L2" s="294"/>
      <c r="M2" s="294"/>
      <c r="N2" s="294"/>
      <c r="O2" s="294"/>
      <c r="P2" s="294"/>
      <c r="Q2" s="294"/>
      <c r="R2" s="294"/>
      <c r="S2" s="294"/>
    </row>
    <row r="3" spans="1:19" ht="12.75" customHeight="1">
      <c r="A3" s="321" t="s">
        <v>180</v>
      </c>
      <c r="B3" s="352" t="s">
        <v>181</v>
      </c>
      <c r="C3" s="352"/>
      <c r="D3" s="352"/>
      <c r="E3" s="352"/>
      <c r="F3" s="352"/>
      <c r="G3" s="352"/>
      <c r="H3" s="352"/>
      <c r="I3" s="352"/>
      <c r="J3" s="352"/>
      <c r="K3" s="352"/>
      <c r="L3" s="352"/>
      <c r="M3" s="352"/>
      <c r="N3" s="352"/>
      <c r="O3" s="352"/>
      <c r="P3" s="352"/>
      <c r="Q3" s="352"/>
      <c r="R3" s="352"/>
      <c r="S3" s="352"/>
    </row>
    <row r="4" spans="1:19" ht="12.75" customHeight="1">
      <c r="A4" s="321"/>
      <c r="B4" s="178">
        <v>2005</v>
      </c>
      <c r="C4" s="179">
        <v>2006</v>
      </c>
      <c r="D4" s="179">
        <v>2007</v>
      </c>
      <c r="E4" s="179">
        <v>2008</v>
      </c>
      <c r="F4" s="179">
        <v>2009</v>
      </c>
      <c r="G4" s="180">
        <v>2010</v>
      </c>
      <c r="H4" s="179">
        <v>2011</v>
      </c>
      <c r="I4" s="180">
        <v>2012</v>
      </c>
      <c r="J4" s="180">
        <v>2013</v>
      </c>
      <c r="K4" s="180">
        <v>2014</v>
      </c>
      <c r="L4" s="180">
        <v>2015</v>
      </c>
      <c r="M4" s="180">
        <v>2016</v>
      </c>
      <c r="N4" s="180">
        <v>2017</v>
      </c>
      <c r="O4" s="180">
        <v>2018</v>
      </c>
      <c r="P4" s="180">
        <v>2019</v>
      </c>
      <c r="Q4" s="180">
        <v>2020</v>
      </c>
      <c r="R4" s="180">
        <v>2021</v>
      </c>
      <c r="S4" s="180">
        <v>2022</v>
      </c>
    </row>
    <row r="5" spans="1:19" ht="12.75" customHeight="1">
      <c r="A5" s="353" t="s">
        <v>46</v>
      </c>
      <c r="B5" s="353"/>
      <c r="C5" s="353"/>
      <c r="D5" s="353"/>
      <c r="E5" s="353"/>
      <c r="F5" s="353"/>
      <c r="G5" s="353"/>
      <c r="H5" s="353"/>
      <c r="I5" s="353"/>
      <c r="J5" s="353"/>
      <c r="K5" s="353"/>
      <c r="L5" s="353"/>
      <c r="M5" s="353"/>
      <c r="N5" s="353"/>
      <c r="O5" s="353"/>
      <c r="P5" s="353"/>
      <c r="Q5" s="353"/>
      <c r="R5" s="353"/>
      <c r="S5" s="353"/>
    </row>
    <row r="6" spans="1:19" ht="12.75" customHeight="1">
      <c r="A6" s="186" t="s">
        <v>39</v>
      </c>
      <c r="B6" s="133">
        <v>10156</v>
      </c>
      <c r="C6" s="133">
        <v>9594</v>
      </c>
      <c r="D6" s="133">
        <v>10992</v>
      </c>
      <c r="E6" s="133">
        <v>14946</v>
      </c>
      <c r="F6" s="133">
        <v>16330</v>
      </c>
      <c r="G6" s="133">
        <v>18182</v>
      </c>
      <c r="H6" s="133">
        <v>20895</v>
      </c>
      <c r="I6" s="133">
        <v>20974</v>
      </c>
      <c r="J6" s="133">
        <v>21332</v>
      </c>
      <c r="K6" s="133">
        <v>23096</v>
      </c>
      <c r="L6" s="133">
        <v>19568</v>
      </c>
      <c r="M6" s="133">
        <v>19638</v>
      </c>
      <c r="N6" s="133">
        <v>20872</v>
      </c>
      <c r="O6" s="133">
        <v>22727</v>
      </c>
      <c r="P6" s="133">
        <v>26002</v>
      </c>
      <c r="Q6" s="133">
        <v>33564</v>
      </c>
      <c r="R6" s="133">
        <v>36729</v>
      </c>
      <c r="S6" s="133">
        <v>30024</v>
      </c>
    </row>
    <row r="7" spans="1:19" ht="12.75" customHeight="1">
      <c r="A7" s="353" t="s">
        <v>224</v>
      </c>
      <c r="B7" s="353"/>
      <c r="C7" s="353"/>
      <c r="D7" s="353"/>
      <c r="E7" s="353"/>
      <c r="F7" s="353"/>
      <c r="G7" s="353"/>
      <c r="H7" s="353"/>
      <c r="I7" s="353"/>
      <c r="J7" s="353"/>
      <c r="K7" s="353"/>
      <c r="L7" s="353"/>
      <c r="M7" s="353"/>
      <c r="N7" s="353"/>
      <c r="O7" s="353"/>
      <c r="P7" s="353"/>
      <c r="Q7" s="353"/>
      <c r="R7" s="353"/>
      <c r="S7" s="353"/>
    </row>
    <row r="8" spans="1:19" ht="12.75" customHeight="1">
      <c r="A8" s="181" t="s">
        <v>184</v>
      </c>
      <c r="B8" s="193">
        <f>B6/355961*100</f>
        <v>2.8531215498327063</v>
      </c>
      <c r="C8" s="193">
        <f>C6/344822*100</f>
        <v>2.7823050733421879</v>
      </c>
      <c r="D8" s="193">
        <f>D6/361360*100</f>
        <v>3.0418419304848352</v>
      </c>
      <c r="E8" s="193">
        <f>E6/396610*100</f>
        <v>3.7684375078792769</v>
      </c>
      <c r="F8" s="193">
        <f>F6/424273*100</f>
        <v>3.8489368873343346</v>
      </c>
      <c r="G8" s="193">
        <v>4.0999999999999996</v>
      </c>
      <c r="H8" s="193">
        <v>4</v>
      </c>
      <c r="I8" s="193">
        <v>4.2</v>
      </c>
      <c r="J8" s="193">
        <v>4.2</v>
      </c>
      <c r="K8" s="193">
        <v>4.5999999999999996</v>
      </c>
      <c r="L8" s="193">
        <v>3.9</v>
      </c>
      <c r="M8" s="193">
        <v>3.9</v>
      </c>
      <c r="N8" s="193">
        <v>4.0732609310812498</v>
      </c>
      <c r="O8" s="193">
        <v>4.4391706464309104</v>
      </c>
      <c r="P8" s="193">
        <v>5.0999999999999996</v>
      </c>
      <c r="Q8" s="193">
        <v>6.8</v>
      </c>
      <c r="R8" s="193">
        <v>7.8</v>
      </c>
      <c r="S8" s="193">
        <v>6.3</v>
      </c>
    </row>
    <row r="9" spans="1:19" ht="12.75" customHeight="1">
      <c r="A9" s="353" t="s">
        <v>46</v>
      </c>
      <c r="B9" s="353"/>
      <c r="C9" s="353"/>
      <c r="D9" s="353"/>
      <c r="E9" s="353"/>
      <c r="F9" s="353"/>
      <c r="G9" s="353"/>
      <c r="H9" s="353"/>
      <c r="I9" s="353"/>
      <c r="J9" s="353"/>
      <c r="K9" s="353"/>
      <c r="L9" s="353"/>
      <c r="M9" s="353"/>
      <c r="N9" s="353"/>
      <c r="O9" s="353"/>
      <c r="P9" s="353"/>
      <c r="Q9" s="353"/>
      <c r="R9" s="353"/>
      <c r="S9" s="353"/>
    </row>
    <row r="10" spans="1:19" ht="12.75" customHeight="1">
      <c r="A10" s="119" t="s">
        <v>185</v>
      </c>
      <c r="B10" s="133">
        <v>6410</v>
      </c>
      <c r="C10" s="133">
        <f>C6-C11-C12</f>
        <v>5667</v>
      </c>
      <c r="D10" s="133">
        <f>D6-D11-D12</f>
        <v>7094</v>
      </c>
      <c r="E10" s="133">
        <f>E6-E11-E12</f>
        <v>9865</v>
      </c>
      <c r="F10" s="133">
        <v>10425</v>
      </c>
      <c r="G10" s="133">
        <f>G6-G11-G12</f>
        <v>12926</v>
      </c>
      <c r="H10" s="133">
        <v>14975</v>
      </c>
      <c r="I10" s="133">
        <v>15123</v>
      </c>
      <c r="J10" s="133">
        <v>15044</v>
      </c>
      <c r="K10" s="133">
        <v>17034</v>
      </c>
      <c r="L10" s="133">
        <v>14019</v>
      </c>
      <c r="M10" s="133">
        <v>14589</v>
      </c>
      <c r="N10" s="133">
        <v>16402</v>
      </c>
      <c r="O10" s="133">
        <v>17880</v>
      </c>
      <c r="P10" s="133">
        <v>17404</v>
      </c>
      <c r="Q10" s="133">
        <v>14006</v>
      </c>
      <c r="R10" s="133">
        <v>14250</v>
      </c>
      <c r="S10" s="133">
        <v>13479</v>
      </c>
    </row>
    <row r="11" spans="1:19" ht="12.75" customHeight="1">
      <c r="A11" s="127" t="s">
        <v>186</v>
      </c>
      <c r="B11" s="138">
        <v>1442</v>
      </c>
      <c r="C11" s="138">
        <v>1574</v>
      </c>
      <c r="D11" s="138">
        <v>1687</v>
      </c>
      <c r="E11" s="138">
        <v>2222</v>
      </c>
      <c r="F11" s="138">
        <v>2417</v>
      </c>
      <c r="G11" s="138">
        <v>2044</v>
      </c>
      <c r="H11" s="138">
        <v>2630</v>
      </c>
      <c r="I11" s="138">
        <v>2717</v>
      </c>
      <c r="J11" s="138">
        <v>2952</v>
      </c>
      <c r="K11" s="138">
        <v>2606</v>
      </c>
      <c r="L11" s="138">
        <v>2420</v>
      </c>
      <c r="M11" s="138">
        <v>2361</v>
      </c>
      <c r="N11" s="138">
        <v>2011</v>
      </c>
      <c r="O11" s="138">
        <v>1692</v>
      </c>
      <c r="P11" s="138">
        <v>4751</v>
      </c>
      <c r="Q11" s="138">
        <v>15742</v>
      </c>
      <c r="R11" s="138">
        <v>18062</v>
      </c>
      <c r="S11" s="138">
        <v>12732</v>
      </c>
    </row>
    <row r="12" spans="1:19" ht="12.75" customHeight="1">
      <c r="A12" s="119" t="s">
        <v>187</v>
      </c>
      <c r="B12" s="133">
        <v>2304</v>
      </c>
      <c r="C12" s="133">
        <v>2353</v>
      </c>
      <c r="D12" s="133">
        <v>2211</v>
      </c>
      <c r="E12" s="133">
        <v>2859</v>
      </c>
      <c r="F12" s="133">
        <v>3488</v>
      </c>
      <c r="G12" s="133">
        <v>3212</v>
      </c>
      <c r="H12" s="133">
        <v>3290</v>
      </c>
      <c r="I12" s="133">
        <v>3134</v>
      </c>
      <c r="J12" s="133">
        <v>3336</v>
      </c>
      <c r="K12" s="133">
        <v>3456</v>
      </c>
      <c r="L12" s="133">
        <v>3129</v>
      </c>
      <c r="M12" s="133">
        <v>2688</v>
      </c>
      <c r="N12" s="133">
        <v>2459</v>
      </c>
      <c r="O12" s="133">
        <v>3155</v>
      </c>
      <c r="P12" s="133">
        <v>3847</v>
      </c>
      <c r="Q12" s="133">
        <v>3816</v>
      </c>
      <c r="R12" s="133">
        <v>4417</v>
      </c>
      <c r="S12" s="133">
        <v>3813</v>
      </c>
    </row>
    <row r="13" spans="1:19" ht="12.75" customHeight="1">
      <c r="A13" s="359" t="s">
        <v>225</v>
      </c>
      <c r="B13" s="359"/>
      <c r="C13" s="359"/>
      <c r="D13" s="359"/>
      <c r="E13" s="359"/>
      <c r="F13" s="359"/>
      <c r="G13" s="359"/>
      <c r="H13" s="359"/>
      <c r="I13" s="359"/>
      <c r="J13" s="359"/>
      <c r="K13" s="359"/>
      <c r="L13" s="359"/>
      <c r="M13" s="359"/>
      <c r="N13" s="359"/>
      <c r="O13" s="359"/>
      <c r="P13" s="359"/>
      <c r="Q13" s="359"/>
      <c r="R13" s="359"/>
      <c r="S13" s="359"/>
    </row>
    <row r="14" spans="1:19" ht="12.75" customHeight="1">
      <c r="A14" s="355" t="s">
        <v>189</v>
      </c>
      <c r="B14" s="355"/>
      <c r="C14" s="355"/>
      <c r="D14" s="355"/>
      <c r="E14" s="355"/>
      <c r="F14" s="355"/>
      <c r="G14" s="355"/>
      <c r="H14" s="355"/>
      <c r="I14" s="355"/>
      <c r="J14" s="355"/>
      <c r="K14" s="355"/>
      <c r="L14" s="355"/>
      <c r="M14" s="355"/>
      <c r="N14" s="355"/>
      <c r="O14" s="355"/>
      <c r="P14" s="355"/>
      <c r="Q14" s="355"/>
      <c r="R14" s="355"/>
      <c r="S14" s="355"/>
    </row>
    <row r="15" spans="1:19" ht="12.75" customHeight="1">
      <c r="A15" s="186" t="s">
        <v>190</v>
      </c>
      <c r="B15" s="172">
        <v>60.949192595510098</v>
      </c>
      <c r="C15" s="172">
        <v>58.526162184698798</v>
      </c>
      <c r="D15" s="173">
        <v>57.296215429403198</v>
      </c>
      <c r="E15" s="172">
        <v>52.6093938177439</v>
      </c>
      <c r="F15" s="173">
        <v>51.922841396203303</v>
      </c>
      <c r="G15" s="173">
        <v>52</v>
      </c>
      <c r="H15" s="173">
        <v>51</v>
      </c>
      <c r="I15" s="173">
        <v>50</v>
      </c>
      <c r="J15" s="173">
        <v>48</v>
      </c>
      <c r="K15" s="173">
        <v>50</v>
      </c>
      <c r="L15" s="173">
        <v>48</v>
      </c>
      <c r="M15" s="173">
        <v>48</v>
      </c>
      <c r="N15" s="173">
        <v>44.485435032579502</v>
      </c>
      <c r="O15" s="173">
        <v>42.7597131165574</v>
      </c>
      <c r="P15" s="173">
        <v>42</v>
      </c>
      <c r="Q15" s="173">
        <v>39</v>
      </c>
      <c r="R15" s="173">
        <v>40</v>
      </c>
      <c r="S15" s="173">
        <v>40</v>
      </c>
    </row>
    <row r="16" spans="1:19" ht="12.75" customHeight="1">
      <c r="A16" s="37" t="s">
        <v>40</v>
      </c>
      <c r="B16" s="168">
        <v>39.050807404490001</v>
      </c>
      <c r="C16" s="168">
        <v>41.473837815301202</v>
      </c>
      <c r="D16" s="169">
        <v>42.703784570596802</v>
      </c>
      <c r="E16" s="168">
        <v>47.3906061822561</v>
      </c>
      <c r="F16" s="169">
        <v>48.077158603796697</v>
      </c>
      <c r="G16" s="169">
        <v>48</v>
      </c>
      <c r="H16" s="169">
        <v>49</v>
      </c>
      <c r="I16" s="169">
        <v>50</v>
      </c>
      <c r="J16" s="169">
        <v>52</v>
      </c>
      <c r="K16" s="169">
        <v>50</v>
      </c>
      <c r="L16" s="169">
        <v>52</v>
      </c>
      <c r="M16" s="169">
        <v>52</v>
      </c>
      <c r="N16" s="169">
        <v>55.514564967420498</v>
      </c>
      <c r="O16" s="169">
        <v>57.2402868834426</v>
      </c>
      <c r="P16" s="169">
        <v>58</v>
      </c>
      <c r="Q16" s="169">
        <v>61</v>
      </c>
      <c r="R16" s="169">
        <v>60</v>
      </c>
      <c r="S16" s="169">
        <v>60</v>
      </c>
    </row>
    <row r="17" spans="1:19" ht="12.75" customHeight="1">
      <c r="A17" s="355" t="s">
        <v>92</v>
      </c>
      <c r="B17" s="355"/>
      <c r="C17" s="355"/>
      <c r="D17" s="355"/>
      <c r="E17" s="355"/>
      <c r="F17" s="355"/>
      <c r="G17" s="355"/>
      <c r="H17" s="355"/>
      <c r="I17" s="355"/>
      <c r="J17" s="355"/>
      <c r="K17" s="355"/>
      <c r="L17" s="355"/>
      <c r="M17" s="355"/>
      <c r="N17" s="355"/>
      <c r="O17" s="355"/>
      <c r="P17" s="355"/>
      <c r="Q17" s="355"/>
      <c r="R17" s="355"/>
      <c r="S17" s="355"/>
    </row>
    <row r="18" spans="1:19" ht="12.75" customHeight="1">
      <c r="A18" s="186" t="s">
        <v>97</v>
      </c>
      <c r="B18" s="52">
        <v>41.788105553367501</v>
      </c>
      <c r="C18" s="52">
        <v>33.489681050656699</v>
      </c>
      <c r="D18" s="52">
        <v>35.098253275109201</v>
      </c>
      <c r="E18" s="52">
        <v>37.541817208617701</v>
      </c>
      <c r="F18" s="193">
        <v>34.574402939375403</v>
      </c>
      <c r="G18" s="193">
        <v>47</v>
      </c>
      <c r="H18" s="193">
        <v>47</v>
      </c>
      <c r="I18" s="193">
        <v>43</v>
      </c>
      <c r="J18" s="193">
        <v>40</v>
      </c>
      <c r="K18" s="193">
        <v>29</v>
      </c>
      <c r="L18" s="193">
        <v>35</v>
      </c>
      <c r="M18" s="193">
        <v>27</v>
      </c>
      <c r="N18" s="193">
        <v>24.362782675354499</v>
      </c>
      <c r="O18" s="193">
        <v>22.136665639987701</v>
      </c>
      <c r="P18" s="193">
        <v>19</v>
      </c>
      <c r="Q18" s="193">
        <v>16</v>
      </c>
      <c r="R18" s="193">
        <v>14</v>
      </c>
      <c r="S18" s="193">
        <v>15</v>
      </c>
    </row>
    <row r="19" spans="1:19" ht="12.75" customHeight="1">
      <c r="A19" s="37" t="s">
        <v>98</v>
      </c>
      <c r="B19" s="49">
        <v>58.211894446632499</v>
      </c>
      <c r="C19" s="49">
        <v>66.510318949343301</v>
      </c>
      <c r="D19" s="49">
        <v>64.901746724890799</v>
      </c>
      <c r="E19" s="49">
        <v>62.458182791382299</v>
      </c>
      <c r="F19" s="237">
        <v>65.425597060624597</v>
      </c>
      <c r="G19" s="237">
        <v>53</v>
      </c>
      <c r="H19" s="237">
        <v>53</v>
      </c>
      <c r="I19" s="237">
        <v>57</v>
      </c>
      <c r="J19" s="237">
        <v>60</v>
      </c>
      <c r="K19" s="237">
        <v>71</v>
      </c>
      <c r="L19" s="237">
        <v>65</v>
      </c>
      <c r="M19" s="237">
        <v>73</v>
      </c>
      <c r="N19" s="237">
        <v>75.637217324645505</v>
      </c>
      <c r="O19" s="237">
        <v>77.863334360012303</v>
      </c>
      <c r="P19" s="237">
        <v>81</v>
      </c>
      <c r="Q19" s="237">
        <v>84</v>
      </c>
      <c r="R19" s="237">
        <v>86</v>
      </c>
      <c r="S19" s="237">
        <v>85</v>
      </c>
    </row>
    <row r="20" spans="1:19" ht="12.75" customHeight="1">
      <c r="A20" s="355" t="s">
        <v>191</v>
      </c>
      <c r="B20" s="355"/>
      <c r="C20" s="355"/>
      <c r="D20" s="355"/>
      <c r="E20" s="355"/>
      <c r="F20" s="355"/>
      <c r="G20" s="355"/>
      <c r="H20" s="355"/>
      <c r="I20" s="355"/>
      <c r="J20" s="355"/>
      <c r="K20" s="355"/>
      <c r="L20" s="355"/>
      <c r="M20" s="355"/>
      <c r="N20" s="355"/>
      <c r="O20" s="355"/>
      <c r="P20" s="355"/>
      <c r="Q20" s="355"/>
      <c r="R20" s="355"/>
      <c r="S20" s="355"/>
    </row>
    <row r="21" spans="1:19" ht="12.75" customHeight="1">
      <c r="A21" s="186" t="s">
        <v>192</v>
      </c>
      <c r="B21" s="52">
        <v>58</v>
      </c>
      <c r="C21" s="52">
        <v>53</v>
      </c>
      <c r="D21" s="52">
        <v>53</v>
      </c>
      <c r="E21" s="52">
        <v>54</v>
      </c>
      <c r="F21" s="193">
        <v>52</v>
      </c>
      <c r="G21" s="193">
        <v>60</v>
      </c>
      <c r="H21" s="193">
        <v>62</v>
      </c>
      <c r="I21" s="193">
        <v>60</v>
      </c>
      <c r="J21" s="193">
        <v>58</v>
      </c>
      <c r="K21" s="193">
        <v>45</v>
      </c>
      <c r="L21" s="193">
        <v>53</v>
      </c>
      <c r="M21" s="193">
        <v>55</v>
      </c>
      <c r="N21" s="193">
        <v>40.714833269451901</v>
      </c>
      <c r="O21" s="193">
        <v>35.847230166762003</v>
      </c>
      <c r="P21" s="193">
        <v>32</v>
      </c>
      <c r="Q21" s="193">
        <v>25</v>
      </c>
      <c r="R21" s="193">
        <v>22</v>
      </c>
      <c r="S21" s="193">
        <v>24</v>
      </c>
    </row>
    <row r="22" spans="1:19" ht="12.75" customHeight="1">
      <c r="A22" s="37" t="s">
        <v>193</v>
      </c>
      <c r="B22" s="49">
        <v>42</v>
      </c>
      <c r="C22" s="49">
        <v>47</v>
      </c>
      <c r="D22" s="49">
        <v>47</v>
      </c>
      <c r="E22" s="49">
        <v>46</v>
      </c>
      <c r="F22" s="237">
        <v>48</v>
      </c>
      <c r="G22" s="237">
        <v>40</v>
      </c>
      <c r="H22" s="237">
        <v>38</v>
      </c>
      <c r="I22" s="237">
        <v>40</v>
      </c>
      <c r="J22" s="237">
        <v>42</v>
      </c>
      <c r="K22" s="237">
        <v>55</v>
      </c>
      <c r="L22" s="237">
        <v>46</v>
      </c>
      <c r="M22" s="237">
        <v>45</v>
      </c>
      <c r="N22" s="237">
        <v>59.285166730548099</v>
      </c>
      <c r="O22" s="237">
        <v>64.152769833237997</v>
      </c>
      <c r="P22" s="237">
        <v>68</v>
      </c>
      <c r="Q22" s="237">
        <v>75</v>
      </c>
      <c r="R22" s="237">
        <v>78</v>
      </c>
      <c r="S22" s="237">
        <v>76</v>
      </c>
    </row>
    <row r="23" spans="1:19" ht="12.75" customHeight="1">
      <c r="A23" s="355" t="s">
        <v>194</v>
      </c>
      <c r="B23" s="355"/>
      <c r="C23" s="355"/>
      <c r="D23" s="355"/>
      <c r="E23" s="355"/>
      <c r="F23" s="355"/>
      <c r="G23" s="355"/>
      <c r="H23" s="355"/>
      <c r="I23" s="355"/>
      <c r="J23" s="355"/>
      <c r="K23" s="355"/>
      <c r="L23" s="355"/>
      <c r="M23" s="355"/>
      <c r="N23" s="355"/>
      <c r="O23" s="355"/>
      <c r="P23" s="355"/>
      <c r="Q23" s="355"/>
      <c r="R23" s="355"/>
      <c r="S23" s="355"/>
    </row>
    <row r="24" spans="1:19" ht="12.75" customHeight="1">
      <c r="A24" s="186" t="s">
        <v>249</v>
      </c>
      <c r="B24" s="52">
        <v>63.814493895234399</v>
      </c>
      <c r="C24" s="52">
        <v>74.306858453199894</v>
      </c>
      <c r="D24" s="52">
        <v>74.717976710334796</v>
      </c>
      <c r="E24" s="52">
        <v>74.916365582764598</v>
      </c>
      <c r="F24" s="193">
        <v>72.388242498469097</v>
      </c>
      <c r="G24" s="193">
        <v>77</v>
      </c>
      <c r="H24" s="193">
        <v>78</v>
      </c>
      <c r="I24" s="193">
        <v>79</v>
      </c>
      <c r="J24" s="193">
        <v>78</v>
      </c>
      <c r="K24" s="193">
        <v>72</v>
      </c>
      <c r="L24" s="193">
        <v>73</v>
      </c>
      <c r="M24" s="193">
        <v>71</v>
      </c>
      <c r="N24" s="193">
        <v>69</v>
      </c>
      <c r="O24" s="193">
        <v>69</v>
      </c>
      <c r="P24" s="193">
        <v>72</v>
      </c>
      <c r="Q24" s="193">
        <v>72</v>
      </c>
      <c r="R24" s="193">
        <v>71</v>
      </c>
      <c r="S24" s="193">
        <v>72</v>
      </c>
    </row>
    <row r="25" spans="1:19" ht="12.75" customHeight="1">
      <c r="A25" s="37" t="s">
        <v>196</v>
      </c>
      <c r="B25" s="49">
        <v>29.253643166601002</v>
      </c>
      <c r="C25" s="49">
        <v>23.618928496977301</v>
      </c>
      <c r="D25" s="49">
        <v>20.769650655021799</v>
      </c>
      <c r="E25" s="49">
        <v>24.427940586110001</v>
      </c>
      <c r="F25" s="237">
        <v>26.3992651561543</v>
      </c>
      <c r="G25" s="237">
        <v>21</v>
      </c>
      <c r="H25" s="237">
        <v>21</v>
      </c>
      <c r="I25" s="237">
        <v>19</v>
      </c>
      <c r="J25" s="237">
        <v>21</v>
      </c>
      <c r="K25" s="237">
        <v>26</v>
      </c>
      <c r="L25" s="237">
        <v>25</v>
      </c>
      <c r="M25" s="237">
        <v>28</v>
      </c>
      <c r="N25" s="237">
        <v>31</v>
      </c>
      <c r="O25" s="237">
        <v>31</v>
      </c>
      <c r="P25" s="237">
        <v>28</v>
      </c>
      <c r="Q25" s="237">
        <v>28</v>
      </c>
      <c r="R25" s="237">
        <v>29</v>
      </c>
      <c r="S25" s="237">
        <v>28</v>
      </c>
    </row>
    <row r="26" spans="1:19" ht="12.75" customHeight="1">
      <c r="A26" s="186" t="s">
        <v>197</v>
      </c>
      <c r="B26" s="52">
        <v>6.9318629381646302</v>
      </c>
      <c r="C26" s="52">
        <v>2.0742130498228102</v>
      </c>
      <c r="D26" s="52">
        <v>4.5123726346433797</v>
      </c>
      <c r="E26" s="52">
        <v>0.65569383112538504</v>
      </c>
      <c r="F26" s="193">
        <v>1.2124923453766101</v>
      </c>
      <c r="G26" s="193">
        <v>2</v>
      </c>
      <c r="H26" s="193">
        <v>2</v>
      </c>
      <c r="I26" s="193">
        <v>1</v>
      </c>
      <c r="J26" s="193">
        <v>1</v>
      </c>
      <c r="K26" s="193">
        <v>2</v>
      </c>
      <c r="L26" s="193">
        <v>2</v>
      </c>
      <c r="M26" s="193">
        <v>1</v>
      </c>
      <c r="N26" s="193" t="s">
        <v>20</v>
      </c>
      <c r="O26" s="193" t="s">
        <v>20</v>
      </c>
      <c r="P26" s="193" t="s">
        <v>20</v>
      </c>
      <c r="Q26" s="193" t="s">
        <v>20</v>
      </c>
      <c r="R26" s="193" t="s">
        <v>20</v>
      </c>
      <c r="S26" s="193" t="s">
        <v>20</v>
      </c>
    </row>
    <row r="27" spans="1:19" ht="25.5">
      <c r="A27" s="37" t="s">
        <v>250</v>
      </c>
      <c r="B27" s="270">
        <v>8.5762111067349345</v>
      </c>
      <c r="C27" s="270">
        <v>7.546383156139254</v>
      </c>
      <c r="D27" s="270">
        <v>8.5243813682678322</v>
      </c>
      <c r="E27" s="270">
        <v>7.3865917302288242</v>
      </c>
      <c r="F27" s="273">
        <v>10.091855480710349</v>
      </c>
      <c r="G27" s="273">
        <v>19.65130348696513</v>
      </c>
      <c r="H27" s="273">
        <v>22.928930366116298</v>
      </c>
      <c r="I27" s="273">
        <v>22.146467054448365</v>
      </c>
      <c r="J27" s="273">
        <v>20.251265704106505</v>
      </c>
      <c r="K27" s="273">
        <v>22.293903706269482</v>
      </c>
      <c r="L27" s="273">
        <v>19.74141455437449</v>
      </c>
      <c r="M27" s="273">
        <v>19.559018229962319</v>
      </c>
      <c r="N27" s="273">
        <v>21.627060176312764</v>
      </c>
      <c r="O27" s="273">
        <v>23.06507678092137</v>
      </c>
      <c r="P27" s="273">
        <v>20.144604261210677</v>
      </c>
      <c r="Q27" s="273">
        <v>18.242760100107258</v>
      </c>
      <c r="R27" s="273">
        <v>19.831740586457567</v>
      </c>
      <c r="S27" s="273">
        <v>15.817346123101519</v>
      </c>
    </row>
    <row r="28" spans="1:19" ht="12.75" customHeight="1">
      <c r="A28" s="355" t="s">
        <v>251</v>
      </c>
      <c r="B28" s="355"/>
      <c r="C28" s="355"/>
      <c r="D28" s="355"/>
      <c r="E28" s="355"/>
      <c r="F28" s="355"/>
      <c r="G28" s="355"/>
      <c r="H28" s="355"/>
      <c r="I28" s="355"/>
      <c r="J28" s="355"/>
      <c r="K28" s="355"/>
      <c r="L28" s="355"/>
      <c r="M28" s="355"/>
      <c r="N28" s="355"/>
      <c r="O28" s="355"/>
      <c r="P28" s="355"/>
      <c r="Q28" s="355"/>
      <c r="R28" s="355"/>
      <c r="S28" s="355"/>
    </row>
    <row r="29" spans="1:19" ht="25.5" customHeight="1">
      <c r="A29" s="188" t="s">
        <v>199</v>
      </c>
      <c r="B29" s="182">
        <v>4.6081134304844404</v>
      </c>
      <c r="C29" s="182">
        <v>6.8688763810714999</v>
      </c>
      <c r="D29" s="182">
        <v>7.3780931586608398</v>
      </c>
      <c r="E29" s="182">
        <v>13.1205673758865</v>
      </c>
      <c r="F29" s="183">
        <v>13.563992651561501</v>
      </c>
      <c r="G29" s="183">
        <v>22.225277747222499</v>
      </c>
      <c r="H29" s="183">
        <v>22</v>
      </c>
      <c r="I29" s="183">
        <v>22</v>
      </c>
      <c r="J29" s="183">
        <v>20.345021563847698</v>
      </c>
      <c r="K29" s="183">
        <v>16.578628333910601</v>
      </c>
      <c r="L29" s="183">
        <v>3</v>
      </c>
      <c r="M29" s="183">
        <v>2</v>
      </c>
      <c r="N29" s="183">
        <v>2</v>
      </c>
      <c r="O29" s="183">
        <v>2</v>
      </c>
      <c r="P29" s="183">
        <v>1</v>
      </c>
      <c r="Q29" s="183">
        <v>2</v>
      </c>
      <c r="R29" s="183">
        <v>2</v>
      </c>
      <c r="S29" s="183">
        <v>2</v>
      </c>
    </row>
    <row r="30" spans="1:19" ht="12.75" customHeight="1">
      <c r="A30" s="198" t="s">
        <v>141</v>
      </c>
      <c r="B30" s="197" t="s">
        <v>20</v>
      </c>
      <c r="C30" s="197" t="s">
        <v>20</v>
      </c>
      <c r="D30" s="197" t="s">
        <v>20</v>
      </c>
      <c r="E30" s="197" t="s">
        <v>20</v>
      </c>
      <c r="F30" s="197" t="s">
        <v>20</v>
      </c>
      <c r="G30" s="197" t="s">
        <v>20</v>
      </c>
      <c r="H30" s="197" t="s">
        <v>20</v>
      </c>
      <c r="I30" s="199" t="s">
        <v>20</v>
      </c>
      <c r="J30" s="197" t="s">
        <v>20</v>
      </c>
      <c r="K30" s="197" t="s">
        <v>20</v>
      </c>
      <c r="L30" s="197" t="s">
        <v>20</v>
      </c>
      <c r="M30" s="199" t="s">
        <v>20</v>
      </c>
      <c r="N30" s="199" t="s">
        <v>20</v>
      </c>
      <c r="O30" s="199" t="s">
        <v>20</v>
      </c>
      <c r="P30" s="199" t="s">
        <v>20</v>
      </c>
      <c r="Q30" s="169">
        <v>0.26814444047193398</v>
      </c>
      <c r="R30" s="199">
        <v>0</v>
      </c>
      <c r="S30" s="169">
        <v>0</v>
      </c>
    </row>
    <row r="31" spans="1:19" ht="12.75" customHeight="1">
      <c r="A31" s="191" t="s">
        <v>200</v>
      </c>
      <c r="B31" s="52">
        <v>66.965340685309201</v>
      </c>
      <c r="C31" s="52">
        <v>64.008755472170094</v>
      </c>
      <c r="D31" s="52">
        <v>60.043668122270702</v>
      </c>
      <c r="E31" s="52">
        <v>54.569784557741201</v>
      </c>
      <c r="F31" s="193">
        <v>54.145744029393803</v>
      </c>
      <c r="G31" s="193">
        <v>46.370036299637</v>
      </c>
      <c r="H31" s="193">
        <v>47</v>
      </c>
      <c r="I31" s="193">
        <v>44</v>
      </c>
      <c r="J31" s="193">
        <v>47.163885242827703</v>
      </c>
      <c r="K31" s="193">
        <v>51.801177693107</v>
      </c>
      <c r="L31" s="193">
        <v>59</v>
      </c>
      <c r="M31" s="193">
        <v>60</v>
      </c>
      <c r="N31" s="193">
        <v>62.7778842468379</v>
      </c>
      <c r="O31" s="193">
        <v>64.016368196418398</v>
      </c>
      <c r="P31" s="193">
        <v>63.733558957003297</v>
      </c>
      <c r="Q31" s="193">
        <v>68.171254915981393</v>
      </c>
      <c r="R31" s="193">
        <v>64.956846088921566</v>
      </c>
      <c r="S31" s="193">
        <v>65.654143351985084</v>
      </c>
    </row>
    <row r="32" spans="1:19" ht="25.5" customHeight="1">
      <c r="A32" s="192" t="s">
        <v>201</v>
      </c>
      <c r="B32" s="49">
        <v>11.874753840094501</v>
      </c>
      <c r="C32" s="49">
        <v>9.2245153220763001</v>
      </c>
      <c r="D32" s="49">
        <v>12.0724163027656</v>
      </c>
      <c r="E32" s="49">
        <v>7.9352335072929199</v>
      </c>
      <c r="F32" s="237">
        <v>7.8689528475198998</v>
      </c>
      <c r="G32" s="237">
        <v>10.3618963810362</v>
      </c>
      <c r="H32" s="237">
        <v>10</v>
      </c>
      <c r="I32" s="237">
        <v>10</v>
      </c>
      <c r="J32" s="237">
        <v>8.8036752297018595</v>
      </c>
      <c r="K32" s="237">
        <v>7.4385174922064401</v>
      </c>
      <c r="L32" s="237">
        <v>1</v>
      </c>
      <c r="M32" s="237">
        <v>1</v>
      </c>
      <c r="N32" s="237">
        <v>1.15944806439249</v>
      </c>
      <c r="O32" s="237">
        <v>1.24961499537994</v>
      </c>
      <c r="P32" s="237">
        <v>1.12683639720022</v>
      </c>
      <c r="Q32" s="237">
        <v>1.2781551662495501</v>
      </c>
      <c r="R32" s="237">
        <v>1.541016635356258</v>
      </c>
      <c r="S32" s="237">
        <v>1.2256861177724487</v>
      </c>
    </row>
    <row r="33" spans="1:19" ht="12.75" customHeight="1">
      <c r="A33" s="200" t="s">
        <v>202</v>
      </c>
      <c r="B33" s="52">
        <v>6.09491925955101</v>
      </c>
      <c r="C33" s="52">
        <v>8.5678549093183207</v>
      </c>
      <c r="D33" s="52">
        <v>8.7427219796215407</v>
      </c>
      <c r="E33" s="52">
        <v>12.779338953566199</v>
      </c>
      <c r="F33" s="193">
        <v>14.494794856093099</v>
      </c>
      <c r="G33" s="193">
        <v>11.3243867561324</v>
      </c>
      <c r="H33" s="193">
        <v>12</v>
      </c>
      <c r="I33" s="193">
        <v>14</v>
      </c>
      <c r="J33" s="193">
        <v>14.6165385336584</v>
      </c>
      <c r="K33" s="193">
        <v>14.9116730169726</v>
      </c>
      <c r="L33" s="193">
        <v>17</v>
      </c>
      <c r="M33" s="193">
        <v>17</v>
      </c>
      <c r="N33" s="193">
        <v>16.720965887313099</v>
      </c>
      <c r="O33" s="193">
        <v>17.2878074536894</v>
      </c>
      <c r="P33" s="193">
        <v>16.160295361895201</v>
      </c>
      <c r="Q33" s="193">
        <v>10.8598498391133</v>
      </c>
      <c r="R33" s="193">
        <v>11.043045005309155</v>
      </c>
      <c r="S33" s="193">
        <v>11.287636557420729</v>
      </c>
    </row>
    <row r="34" spans="1:19" ht="25.5" customHeight="1">
      <c r="A34" s="192" t="s">
        <v>203</v>
      </c>
      <c r="B34" s="270">
        <v>0.157542339503742</v>
      </c>
      <c r="C34" s="270">
        <v>0.166770898478216</v>
      </c>
      <c r="D34" s="270">
        <v>0.27292576419213999</v>
      </c>
      <c r="E34" s="270">
        <v>0.180650341228422</v>
      </c>
      <c r="F34" s="273">
        <v>0.14696876913655799</v>
      </c>
      <c r="G34" s="273">
        <v>0.2309976900231</v>
      </c>
      <c r="H34" s="273">
        <v>0</v>
      </c>
      <c r="I34" s="273">
        <v>0</v>
      </c>
      <c r="J34" s="273">
        <v>0.40783798987436698</v>
      </c>
      <c r="K34" s="273">
        <v>0.415656390717007</v>
      </c>
      <c r="L34" s="273">
        <v>0</v>
      </c>
      <c r="M34" s="273">
        <v>1</v>
      </c>
      <c r="N34" s="273">
        <v>0.51743963204292798</v>
      </c>
      <c r="O34" s="273">
        <v>0.374004488053857</v>
      </c>
      <c r="P34" s="273">
        <v>1.29605414968079</v>
      </c>
      <c r="Q34" s="273">
        <v>1.8799904659754501</v>
      </c>
      <c r="R34" s="273">
        <v>1.5900242315336655</v>
      </c>
      <c r="S34" s="273">
        <v>1.255662136957101</v>
      </c>
    </row>
    <row r="35" spans="1:19" ht="25.5" customHeight="1">
      <c r="A35" s="188" t="s">
        <v>204</v>
      </c>
      <c r="B35" s="182">
        <v>10.2993304450571</v>
      </c>
      <c r="C35" s="182">
        <v>11.1632270168856</v>
      </c>
      <c r="D35" s="182">
        <v>11.490174672489101</v>
      </c>
      <c r="E35" s="182">
        <v>11.4077345109059</v>
      </c>
      <c r="F35" s="183">
        <v>9.77954684629516</v>
      </c>
      <c r="G35" s="183">
        <v>9.4874051259487402</v>
      </c>
      <c r="H35" s="183">
        <v>9</v>
      </c>
      <c r="I35" s="183">
        <v>9</v>
      </c>
      <c r="J35" s="183">
        <v>8.1895743483967802</v>
      </c>
      <c r="K35" s="183">
        <v>8.0879806027017693</v>
      </c>
      <c r="L35" s="183">
        <v>18</v>
      </c>
      <c r="M35" s="183">
        <v>18</v>
      </c>
      <c r="N35" s="183">
        <v>16.514948256036799</v>
      </c>
      <c r="O35" s="183">
        <v>14.7577770933251</v>
      </c>
      <c r="P35" s="183">
        <v>14.495038843165901</v>
      </c>
      <c r="Q35" s="183">
        <v>13.5800262185675</v>
      </c>
      <c r="R35" s="183">
        <v>16.039097171172642</v>
      </c>
      <c r="S35" s="183">
        <v>15.517585931254995</v>
      </c>
    </row>
    <row r="36" spans="1:19" ht="12.75" customHeight="1">
      <c r="A36" s="189" t="s">
        <v>142</v>
      </c>
      <c r="B36" s="197" t="s">
        <v>20</v>
      </c>
      <c r="C36" s="197" t="s">
        <v>20</v>
      </c>
      <c r="D36" s="197" t="s">
        <v>20</v>
      </c>
      <c r="E36" s="49">
        <v>6.6907533788304599E-3</v>
      </c>
      <c r="F36" s="197" t="s">
        <v>20</v>
      </c>
      <c r="G36" s="199" t="s">
        <v>20</v>
      </c>
      <c r="H36" s="237">
        <v>0</v>
      </c>
      <c r="I36" s="237">
        <v>1</v>
      </c>
      <c r="J36" s="237">
        <v>0.47346709169323098</v>
      </c>
      <c r="K36" s="237">
        <v>0.76636647038448202</v>
      </c>
      <c r="L36" s="237">
        <v>1</v>
      </c>
      <c r="M36" s="237">
        <v>1</v>
      </c>
      <c r="N36" s="237">
        <v>0.53660406285933304</v>
      </c>
      <c r="O36" s="237">
        <v>0.59840718088617095</v>
      </c>
      <c r="P36" s="237">
        <v>1.7229443888931599</v>
      </c>
      <c r="Q36" s="237">
        <v>2.36562984149684</v>
      </c>
      <c r="R36" s="237">
        <v>2.9377331264123714</v>
      </c>
      <c r="S36" s="237">
        <v>2.271516120436984</v>
      </c>
    </row>
    <row r="37" spans="1:19" ht="12.75" customHeight="1">
      <c r="A37" s="357" t="s">
        <v>205</v>
      </c>
      <c r="B37" s="357"/>
      <c r="C37" s="357"/>
      <c r="D37" s="357"/>
      <c r="E37" s="357"/>
      <c r="F37" s="357"/>
      <c r="G37" s="357"/>
      <c r="H37" s="357"/>
      <c r="I37" s="357"/>
      <c r="J37" s="357"/>
      <c r="K37" s="357"/>
      <c r="L37" s="357"/>
      <c r="M37" s="357"/>
      <c r="N37" s="357"/>
      <c r="O37" s="357"/>
      <c r="P37" s="357"/>
      <c r="Q37" s="357"/>
      <c r="R37" s="357"/>
      <c r="S37" s="357"/>
    </row>
    <row r="38" spans="1:19" ht="12.75" customHeight="1">
      <c r="A38" s="201" t="s">
        <v>206</v>
      </c>
      <c r="B38" s="52">
        <v>29.1</v>
      </c>
      <c r="C38" s="52">
        <v>29.4</v>
      </c>
      <c r="D38" s="52">
        <v>29</v>
      </c>
      <c r="E38" s="52">
        <v>29.5</v>
      </c>
      <c r="F38" s="193">
        <v>28.9</v>
      </c>
      <c r="G38" s="193">
        <v>29.4</v>
      </c>
      <c r="H38" s="193">
        <v>29.1</v>
      </c>
      <c r="I38" s="71">
        <v>28.8</v>
      </c>
      <c r="J38" s="71">
        <v>28.4</v>
      </c>
      <c r="K38" s="71">
        <v>29</v>
      </c>
      <c r="L38" s="71">
        <v>28.3</v>
      </c>
      <c r="M38" s="71">
        <v>28.2</v>
      </c>
      <c r="N38" s="71">
        <v>28.3</v>
      </c>
      <c r="O38" s="71">
        <v>28.3</v>
      </c>
      <c r="P38" s="71">
        <v>28.3</v>
      </c>
      <c r="Q38" s="71">
        <v>27.9</v>
      </c>
      <c r="R38" s="71">
        <v>27.9</v>
      </c>
      <c r="S38" s="71">
        <v>27.4</v>
      </c>
    </row>
    <row r="39" spans="1:19" ht="12.75" customHeight="1">
      <c r="A39" s="355" t="s">
        <v>207</v>
      </c>
      <c r="B39" s="355"/>
      <c r="C39" s="355"/>
      <c r="D39" s="355"/>
      <c r="E39" s="355"/>
      <c r="F39" s="355"/>
      <c r="G39" s="355"/>
      <c r="H39" s="355"/>
      <c r="I39" s="355"/>
      <c r="J39" s="355"/>
      <c r="K39" s="355"/>
      <c r="L39" s="355"/>
      <c r="M39" s="355"/>
      <c r="N39" s="355"/>
      <c r="O39" s="355"/>
      <c r="P39" s="355"/>
      <c r="Q39" s="355"/>
      <c r="R39" s="355"/>
      <c r="S39" s="355"/>
    </row>
    <row r="40" spans="1:19" ht="12.75" customHeight="1">
      <c r="A40" s="356" t="s">
        <v>46</v>
      </c>
      <c r="B40" s="356"/>
      <c r="C40" s="356"/>
      <c r="D40" s="356"/>
      <c r="E40" s="356"/>
      <c r="F40" s="356"/>
      <c r="G40" s="356"/>
      <c r="H40" s="356"/>
      <c r="I40" s="356"/>
      <c r="J40" s="356"/>
      <c r="K40" s="356"/>
      <c r="L40" s="356"/>
      <c r="M40" s="356"/>
      <c r="N40" s="356"/>
      <c r="O40" s="356"/>
      <c r="P40" s="356"/>
      <c r="Q40" s="356"/>
      <c r="R40" s="356"/>
      <c r="S40" s="356"/>
    </row>
    <row r="41" spans="1:19" ht="12.75" customHeight="1">
      <c r="A41" s="194" t="s">
        <v>226</v>
      </c>
      <c r="B41" s="26">
        <v>329</v>
      </c>
      <c r="C41" s="26">
        <v>366</v>
      </c>
      <c r="D41" s="26">
        <v>539</v>
      </c>
      <c r="E41" s="26">
        <v>661</v>
      </c>
      <c r="F41" s="133">
        <v>717</v>
      </c>
      <c r="G41" s="133">
        <v>715</v>
      </c>
      <c r="H41" s="133">
        <v>793</v>
      </c>
      <c r="I41" s="133">
        <v>870</v>
      </c>
      <c r="J41" s="133">
        <v>1008</v>
      </c>
      <c r="K41" s="133">
        <v>1028</v>
      </c>
      <c r="L41" s="133">
        <v>941</v>
      </c>
      <c r="M41" s="133">
        <v>1027</v>
      </c>
      <c r="N41" s="133">
        <v>990</v>
      </c>
      <c r="O41" s="133">
        <v>1151</v>
      </c>
      <c r="P41" s="133">
        <v>1317</v>
      </c>
      <c r="Q41" s="133">
        <v>1383</v>
      </c>
      <c r="R41" s="133">
        <v>1968</v>
      </c>
      <c r="S41" s="133">
        <v>1832</v>
      </c>
    </row>
    <row r="42" spans="1:19" ht="12.75" customHeight="1">
      <c r="A42" s="195" t="s">
        <v>209</v>
      </c>
      <c r="B42" s="197" t="s">
        <v>20</v>
      </c>
      <c r="C42" s="197" t="s">
        <v>20</v>
      </c>
      <c r="D42" s="197" t="s">
        <v>20</v>
      </c>
      <c r="E42" s="197" t="s">
        <v>20</v>
      </c>
      <c r="F42" s="197" t="s">
        <v>20</v>
      </c>
      <c r="G42" s="197" t="s">
        <v>20</v>
      </c>
      <c r="H42" s="197" t="s">
        <v>20</v>
      </c>
      <c r="I42" s="199" t="s">
        <v>20</v>
      </c>
      <c r="J42" s="199" t="s">
        <v>20</v>
      </c>
      <c r="K42" s="187">
        <v>21</v>
      </c>
      <c r="L42" s="187">
        <v>28</v>
      </c>
      <c r="M42" s="187">
        <v>36</v>
      </c>
      <c r="N42" s="187">
        <v>38</v>
      </c>
      <c r="O42" s="187">
        <v>44</v>
      </c>
      <c r="P42" s="187">
        <v>65</v>
      </c>
      <c r="Q42" s="187">
        <v>136</v>
      </c>
      <c r="R42" s="187">
        <v>110</v>
      </c>
      <c r="S42" s="187">
        <v>392</v>
      </c>
    </row>
    <row r="43" spans="1:19" ht="12.75" customHeight="1">
      <c r="A43" s="194" t="s">
        <v>210</v>
      </c>
      <c r="B43" s="26">
        <v>264</v>
      </c>
      <c r="C43" s="26">
        <v>126</v>
      </c>
      <c r="D43" s="26">
        <v>121</v>
      </c>
      <c r="E43" s="26">
        <v>162</v>
      </c>
      <c r="F43" s="133">
        <v>191</v>
      </c>
      <c r="G43" s="133">
        <v>138</v>
      </c>
      <c r="H43" s="133">
        <v>279</v>
      </c>
      <c r="I43" s="133">
        <v>309</v>
      </c>
      <c r="J43" s="133">
        <v>425</v>
      </c>
      <c r="K43" s="133">
        <v>427</v>
      </c>
      <c r="L43" s="133">
        <v>507</v>
      </c>
      <c r="M43" s="133">
        <v>457</v>
      </c>
      <c r="N43" s="133">
        <v>311</v>
      </c>
      <c r="O43" s="133">
        <v>356</v>
      </c>
      <c r="P43" s="133">
        <v>421</v>
      </c>
      <c r="Q43" s="133">
        <v>415</v>
      </c>
      <c r="R43" s="133">
        <v>448</v>
      </c>
      <c r="S43" s="133">
        <v>364</v>
      </c>
    </row>
    <row r="44" spans="1:19" ht="12.75" customHeight="1">
      <c r="A44" s="195" t="s">
        <v>211</v>
      </c>
      <c r="B44" s="29">
        <v>149</v>
      </c>
      <c r="C44" s="29">
        <v>160</v>
      </c>
      <c r="D44" s="29">
        <v>212</v>
      </c>
      <c r="E44" s="29">
        <v>321</v>
      </c>
      <c r="F44" s="138">
        <v>426</v>
      </c>
      <c r="G44" s="138">
        <v>334</v>
      </c>
      <c r="H44" s="138">
        <v>318</v>
      </c>
      <c r="I44" s="138">
        <v>244</v>
      </c>
      <c r="J44" s="138">
        <v>226</v>
      </c>
      <c r="K44" s="138">
        <v>148</v>
      </c>
      <c r="L44" s="138">
        <v>134</v>
      </c>
      <c r="M44" s="138">
        <v>122</v>
      </c>
      <c r="N44" s="138">
        <v>83</v>
      </c>
      <c r="O44" s="138">
        <v>67</v>
      </c>
      <c r="P44" s="138">
        <v>92</v>
      </c>
      <c r="Q44" s="138">
        <v>53</v>
      </c>
      <c r="R44" s="138">
        <v>87</v>
      </c>
      <c r="S44" s="138">
        <v>111</v>
      </c>
    </row>
    <row r="45" spans="1:19" ht="12.75" customHeight="1">
      <c r="A45" s="194" t="s">
        <v>212</v>
      </c>
      <c r="B45" s="196" t="s">
        <v>20</v>
      </c>
      <c r="C45" s="26">
        <v>94</v>
      </c>
      <c r="D45" s="26">
        <v>112</v>
      </c>
      <c r="E45" s="26">
        <v>186</v>
      </c>
      <c r="F45" s="133">
        <v>91</v>
      </c>
      <c r="G45" s="133">
        <v>198</v>
      </c>
      <c r="H45" s="133">
        <v>255</v>
      </c>
      <c r="I45" s="133">
        <v>285</v>
      </c>
      <c r="J45" s="133">
        <v>414</v>
      </c>
      <c r="K45" s="133">
        <v>508</v>
      </c>
      <c r="L45" s="133">
        <v>505</v>
      </c>
      <c r="M45" s="133">
        <v>476</v>
      </c>
      <c r="N45" s="133">
        <v>526</v>
      </c>
      <c r="O45" s="133">
        <v>441</v>
      </c>
      <c r="P45" s="133">
        <v>525</v>
      </c>
      <c r="Q45" s="133">
        <v>429</v>
      </c>
      <c r="R45" s="133">
        <v>529</v>
      </c>
      <c r="S45" s="133">
        <v>491</v>
      </c>
    </row>
    <row r="46" spans="1:19" ht="12.75" customHeight="1">
      <c r="A46" s="195" t="s">
        <v>213</v>
      </c>
      <c r="B46" s="29">
        <v>2040</v>
      </c>
      <c r="C46" s="29">
        <v>2133</v>
      </c>
      <c r="D46" s="29">
        <v>1978</v>
      </c>
      <c r="E46" s="29">
        <v>2511</v>
      </c>
      <c r="F46" s="138">
        <v>3206</v>
      </c>
      <c r="G46" s="138">
        <v>2876</v>
      </c>
      <c r="H46" s="138">
        <v>2756</v>
      </c>
      <c r="I46" s="138">
        <v>2540</v>
      </c>
      <c r="J46" s="138">
        <v>2497</v>
      </c>
      <c r="K46" s="138">
        <v>2521</v>
      </c>
      <c r="L46" s="138">
        <v>2117</v>
      </c>
      <c r="M46" s="138">
        <v>1755</v>
      </c>
      <c r="N46" s="138">
        <v>1622</v>
      </c>
      <c r="O46" s="138">
        <v>2358</v>
      </c>
      <c r="P46" s="138">
        <v>2901</v>
      </c>
      <c r="Q46" s="138">
        <v>2972</v>
      </c>
      <c r="R46" s="138">
        <v>3440</v>
      </c>
      <c r="S46" s="138">
        <v>2958</v>
      </c>
    </row>
    <row r="47" spans="1:19" ht="12.75" customHeight="1">
      <c r="A47" s="194" t="s">
        <v>214</v>
      </c>
      <c r="B47" s="26">
        <v>1009</v>
      </c>
      <c r="C47" s="26">
        <v>1295</v>
      </c>
      <c r="D47" s="26">
        <v>1778</v>
      </c>
      <c r="E47" s="26">
        <v>1773</v>
      </c>
      <c r="F47" s="133">
        <v>1862</v>
      </c>
      <c r="G47" s="133">
        <v>1113</v>
      </c>
      <c r="H47" s="133">
        <v>1548</v>
      </c>
      <c r="I47" s="133">
        <v>2337</v>
      </c>
      <c r="J47" s="133">
        <v>2064</v>
      </c>
      <c r="K47" s="133">
        <v>2069</v>
      </c>
      <c r="L47" s="133">
        <v>1764</v>
      </c>
      <c r="M47" s="133">
        <v>2258</v>
      </c>
      <c r="N47" s="133">
        <v>2699</v>
      </c>
      <c r="O47" s="133">
        <v>2709</v>
      </c>
      <c r="P47" s="133">
        <v>3018</v>
      </c>
      <c r="Q47" s="133">
        <v>2563</v>
      </c>
      <c r="R47" s="133">
        <v>2846</v>
      </c>
      <c r="S47" s="133">
        <v>2526</v>
      </c>
    </row>
    <row r="48" spans="1:19" ht="12.75" customHeight="1">
      <c r="A48" s="195" t="s">
        <v>215</v>
      </c>
      <c r="B48" s="29">
        <v>149</v>
      </c>
      <c r="C48" s="29">
        <v>201</v>
      </c>
      <c r="D48" s="29">
        <v>268</v>
      </c>
      <c r="E48" s="29">
        <v>322</v>
      </c>
      <c r="F48" s="138">
        <v>534</v>
      </c>
      <c r="G48" s="138">
        <v>488</v>
      </c>
      <c r="H48" s="138">
        <v>622</v>
      </c>
      <c r="I48" s="138">
        <v>782</v>
      </c>
      <c r="J48" s="138">
        <v>859</v>
      </c>
      <c r="K48" s="138">
        <v>731</v>
      </c>
      <c r="L48" s="138">
        <v>709</v>
      </c>
      <c r="M48" s="138">
        <v>711</v>
      </c>
      <c r="N48" s="138">
        <v>628</v>
      </c>
      <c r="O48" s="138">
        <v>590</v>
      </c>
      <c r="P48" s="138">
        <v>658</v>
      </c>
      <c r="Q48" s="138">
        <v>664</v>
      </c>
      <c r="R48" s="138">
        <v>760</v>
      </c>
      <c r="S48" s="138">
        <v>685</v>
      </c>
    </row>
    <row r="49" spans="1:19" ht="12.75" customHeight="1">
      <c r="A49" s="194" t="s">
        <v>216</v>
      </c>
      <c r="B49" s="26">
        <v>31</v>
      </c>
      <c r="C49" s="26">
        <v>88</v>
      </c>
      <c r="D49" s="26">
        <v>159</v>
      </c>
      <c r="E49" s="26">
        <v>650</v>
      </c>
      <c r="F49" s="133">
        <v>572</v>
      </c>
      <c r="G49" s="133">
        <v>494</v>
      </c>
      <c r="H49" s="133">
        <v>580</v>
      </c>
      <c r="I49" s="133">
        <v>398</v>
      </c>
      <c r="J49" s="133">
        <v>434</v>
      </c>
      <c r="K49" s="133">
        <v>649</v>
      </c>
      <c r="L49" s="133">
        <v>451</v>
      </c>
      <c r="M49" s="133">
        <v>664</v>
      </c>
      <c r="N49" s="133">
        <v>668</v>
      </c>
      <c r="O49" s="133">
        <v>636</v>
      </c>
      <c r="P49" s="133">
        <v>628</v>
      </c>
      <c r="Q49" s="133">
        <v>772</v>
      </c>
      <c r="R49" s="133">
        <v>393</v>
      </c>
      <c r="S49" s="133">
        <v>616</v>
      </c>
    </row>
    <row r="50" spans="1:19" ht="12.75" customHeight="1">
      <c r="A50" s="195" t="s">
        <v>217</v>
      </c>
      <c r="B50" s="29">
        <v>4370</v>
      </c>
      <c r="C50" s="29">
        <v>3278</v>
      </c>
      <c r="D50" s="29">
        <v>3934</v>
      </c>
      <c r="E50" s="29">
        <v>5629</v>
      </c>
      <c r="F50" s="138">
        <v>5793</v>
      </c>
      <c r="G50" s="138">
        <v>8837</v>
      </c>
      <c r="H50" s="138">
        <v>10210</v>
      </c>
      <c r="I50" s="138">
        <v>9586</v>
      </c>
      <c r="J50" s="138">
        <v>9513</v>
      </c>
      <c r="K50" s="138">
        <v>11244</v>
      </c>
      <c r="L50" s="138">
        <v>8508</v>
      </c>
      <c r="M50" s="138">
        <v>8309</v>
      </c>
      <c r="N50" s="138">
        <v>9599</v>
      </c>
      <c r="O50" s="138">
        <v>10790</v>
      </c>
      <c r="P50" s="138">
        <v>9538</v>
      </c>
      <c r="Q50" s="138">
        <v>6531</v>
      </c>
      <c r="R50" s="138">
        <v>6711</v>
      </c>
      <c r="S50" s="138">
        <v>5812</v>
      </c>
    </row>
    <row r="51" spans="1:19" ht="12.75" customHeight="1">
      <c r="A51" s="194" t="s">
        <v>218</v>
      </c>
      <c r="B51" s="26">
        <v>366</v>
      </c>
      <c r="C51" s="26">
        <v>329</v>
      </c>
      <c r="D51" s="26">
        <v>334</v>
      </c>
      <c r="E51" s="26">
        <v>365</v>
      </c>
      <c r="F51" s="133">
        <v>485</v>
      </c>
      <c r="G51" s="133">
        <v>590</v>
      </c>
      <c r="H51" s="133">
        <v>594</v>
      </c>
      <c r="I51" s="133">
        <v>724</v>
      </c>
      <c r="J51" s="133">
        <v>839</v>
      </c>
      <c r="K51" s="133">
        <v>767</v>
      </c>
      <c r="L51" s="133">
        <v>775</v>
      </c>
      <c r="M51" s="133">
        <v>757</v>
      </c>
      <c r="N51" s="133">
        <v>816</v>
      </c>
      <c r="O51" s="133">
        <v>755</v>
      </c>
      <c r="P51" s="133">
        <v>764</v>
      </c>
      <c r="Q51" s="133">
        <v>830</v>
      </c>
      <c r="R51" s="133">
        <v>772</v>
      </c>
      <c r="S51" s="133">
        <v>750</v>
      </c>
    </row>
    <row r="52" spans="1:19" ht="12.75" customHeight="1">
      <c r="A52" s="195" t="s">
        <v>227</v>
      </c>
      <c r="B52" s="197" t="s">
        <v>20</v>
      </c>
      <c r="C52" s="197" t="s">
        <v>20</v>
      </c>
      <c r="D52" s="197" t="s">
        <v>20</v>
      </c>
      <c r="E52" s="29">
        <v>433</v>
      </c>
      <c r="F52" s="138">
        <v>600</v>
      </c>
      <c r="G52" s="138">
        <v>926</v>
      </c>
      <c r="H52" s="138">
        <v>984</v>
      </c>
      <c r="I52" s="138">
        <v>1037</v>
      </c>
      <c r="J52" s="138">
        <v>1086</v>
      </c>
      <c r="K52" s="138">
        <v>1256</v>
      </c>
      <c r="L52" s="138">
        <v>1552</v>
      </c>
      <c r="M52" s="138">
        <v>1538</v>
      </c>
      <c r="N52" s="138">
        <v>1592</v>
      </c>
      <c r="O52" s="138">
        <v>1795</v>
      </c>
      <c r="P52" s="138">
        <v>2074</v>
      </c>
      <c r="Q52" s="138">
        <v>1791</v>
      </c>
      <c r="R52" s="138">
        <v>1449</v>
      </c>
      <c r="S52" s="138">
        <v>1550</v>
      </c>
    </row>
    <row r="53" spans="1:19" ht="12.75" customHeight="1">
      <c r="A53" s="194" t="s">
        <v>220</v>
      </c>
      <c r="B53" s="26">
        <v>795</v>
      </c>
      <c r="C53" s="26">
        <v>868</v>
      </c>
      <c r="D53" s="26">
        <v>861</v>
      </c>
      <c r="E53" s="26">
        <v>1056</v>
      </c>
      <c r="F53" s="133">
        <v>1031</v>
      </c>
      <c r="G53" s="133">
        <v>922</v>
      </c>
      <c r="H53" s="133">
        <v>1212</v>
      </c>
      <c r="I53" s="133">
        <v>1236</v>
      </c>
      <c r="J53" s="133">
        <v>1365</v>
      </c>
      <c r="K53" s="133">
        <v>1204</v>
      </c>
      <c r="L53" s="133">
        <v>1145</v>
      </c>
      <c r="M53" s="133">
        <v>1148</v>
      </c>
      <c r="N53" s="133">
        <v>930</v>
      </c>
      <c r="O53" s="133">
        <v>728</v>
      </c>
      <c r="P53" s="133">
        <v>701</v>
      </c>
      <c r="Q53" s="133">
        <v>638</v>
      </c>
      <c r="R53" s="133">
        <v>629</v>
      </c>
      <c r="S53" s="133">
        <v>548</v>
      </c>
    </row>
    <row r="54" spans="1:19" ht="12.75" customHeight="1">
      <c r="A54" s="195" t="s">
        <v>221</v>
      </c>
      <c r="B54" s="29">
        <v>345</v>
      </c>
      <c r="C54" s="29">
        <v>342</v>
      </c>
      <c r="D54" s="29">
        <v>343</v>
      </c>
      <c r="E54" s="29">
        <v>512</v>
      </c>
      <c r="F54" s="138">
        <v>426</v>
      </c>
      <c r="G54" s="138">
        <v>300</v>
      </c>
      <c r="H54" s="138">
        <v>478</v>
      </c>
      <c r="I54" s="138">
        <v>455</v>
      </c>
      <c r="J54" s="138">
        <v>502</v>
      </c>
      <c r="K54" s="138">
        <v>516</v>
      </c>
      <c r="L54" s="138">
        <v>377</v>
      </c>
      <c r="M54" s="138">
        <v>352</v>
      </c>
      <c r="N54" s="138">
        <v>326</v>
      </c>
      <c r="O54" s="138">
        <v>270</v>
      </c>
      <c r="P54" s="138">
        <v>258</v>
      </c>
      <c r="Q54" s="138">
        <v>233</v>
      </c>
      <c r="R54" s="138">
        <v>229</v>
      </c>
      <c r="S54" s="138">
        <v>176</v>
      </c>
    </row>
    <row r="55" spans="1:19" ht="12.75" customHeight="1">
      <c r="A55" s="194" t="s">
        <v>222</v>
      </c>
      <c r="B55" s="26">
        <v>305</v>
      </c>
      <c r="C55" s="26">
        <v>311</v>
      </c>
      <c r="D55" s="26">
        <v>350</v>
      </c>
      <c r="E55" s="26">
        <v>354</v>
      </c>
      <c r="F55" s="133">
        <v>396</v>
      </c>
      <c r="G55" s="133">
        <v>251</v>
      </c>
      <c r="H55" s="133">
        <v>266</v>
      </c>
      <c r="I55" s="133">
        <v>171</v>
      </c>
      <c r="J55" s="133">
        <v>100</v>
      </c>
      <c r="K55" s="133" t="s">
        <v>20</v>
      </c>
      <c r="L55" s="133" t="s">
        <v>20</v>
      </c>
      <c r="M55" s="133" t="s">
        <v>20</v>
      </c>
      <c r="N55" s="133" t="s">
        <v>20</v>
      </c>
      <c r="O55" s="133" t="s">
        <v>20</v>
      </c>
      <c r="P55" s="133" t="s">
        <v>20</v>
      </c>
      <c r="Q55" s="133" t="s">
        <v>20</v>
      </c>
      <c r="R55" s="133">
        <v>1</v>
      </c>
      <c r="S55" s="133">
        <v>1</v>
      </c>
    </row>
    <row r="56" spans="1:19" ht="12.75" customHeight="1">
      <c r="A56" s="202" t="s">
        <v>228</v>
      </c>
      <c r="B56" s="136">
        <v>4</v>
      </c>
      <c r="C56" s="136">
        <v>3</v>
      </c>
      <c r="D56" s="136">
        <v>3</v>
      </c>
      <c r="E56" s="136">
        <v>11</v>
      </c>
      <c r="F56" s="203" t="s">
        <v>20</v>
      </c>
      <c r="G56" s="204" t="s">
        <v>20</v>
      </c>
      <c r="H56" s="204" t="s">
        <v>20</v>
      </c>
      <c r="I56" s="204" t="s">
        <v>20</v>
      </c>
      <c r="J56" s="204" t="s">
        <v>20</v>
      </c>
      <c r="K56" s="205">
        <v>7</v>
      </c>
      <c r="L56" s="205">
        <v>55</v>
      </c>
      <c r="M56" s="205">
        <v>28</v>
      </c>
      <c r="N56" s="205">
        <v>44</v>
      </c>
      <c r="O56" s="205">
        <v>37</v>
      </c>
      <c r="P56" s="137">
        <v>3042</v>
      </c>
      <c r="Q56" s="137">
        <v>14154</v>
      </c>
      <c r="R56" s="137">
        <v>16357</v>
      </c>
      <c r="S56" s="137">
        <v>11212</v>
      </c>
    </row>
    <row r="57" spans="1:19" ht="102" customHeight="1">
      <c r="A57" s="360" t="s">
        <v>252</v>
      </c>
      <c r="B57" s="360"/>
      <c r="C57" s="360"/>
      <c r="D57" s="360"/>
      <c r="E57" s="360"/>
      <c r="F57" s="360"/>
      <c r="G57" s="360"/>
      <c r="H57" s="360"/>
      <c r="I57" s="360"/>
      <c r="J57" s="360"/>
      <c r="K57" s="360"/>
      <c r="L57" s="360"/>
      <c r="M57" s="360"/>
      <c r="N57" s="360"/>
      <c r="O57" s="360"/>
      <c r="P57" s="360"/>
      <c r="Q57" s="360"/>
      <c r="R57" s="360"/>
      <c r="S57" s="360"/>
    </row>
    <row r="58" spans="1:19">
      <c r="A58" s="361"/>
      <c r="B58" s="361"/>
      <c r="C58" s="361"/>
      <c r="D58" s="361"/>
      <c r="E58" s="361"/>
      <c r="F58" s="361"/>
      <c r="G58" s="361"/>
    </row>
    <row r="59" spans="1:19" ht="12.75" customHeight="1"/>
  </sheetData>
  <mergeCells count="18">
    <mergeCell ref="A40:S40"/>
    <mergeCell ref="A57:S57"/>
    <mergeCell ref="A58:G58"/>
    <mergeCell ref="A20:S20"/>
    <mergeCell ref="A23:S23"/>
    <mergeCell ref="A28:S28"/>
    <mergeCell ref="A37:S37"/>
    <mergeCell ref="A39:S39"/>
    <mergeCell ref="A7:S7"/>
    <mergeCell ref="A9:S9"/>
    <mergeCell ref="A13:S13"/>
    <mergeCell ref="A14:S14"/>
    <mergeCell ref="A17:S17"/>
    <mergeCell ref="A1:B1"/>
    <mergeCell ref="A2:S2"/>
    <mergeCell ref="A3:A4"/>
    <mergeCell ref="B3:S3"/>
    <mergeCell ref="A5:S5"/>
  </mergeCells>
  <hyperlinks>
    <hyperlink ref="A1" location="Inhalt!A20" display="Zurück zum Inhalt" xr:uid="{00000000-0004-0000-0A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9"/>
  <sheetViews>
    <sheetView showGridLines="0" zoomScaleNormal="100" workbookViewId="0"/>
  </sheetViews>
  <sheetFormatPr baseColWidth="10" defaultColWidth="10.85546875" defaultRowHeight="12.75"/>
  <cols>
    <col min="1" max="1" width="35.28515625" customWidth="1"/>
    <col min="2" max="19" width="10.42578125" customWidth="1"/>
  </cols>
  <sheetData>
    <row r="1" spans="1:22" ht="24" customHeight="1">
      <c r="A1" s="155" t="s">
        <v>35</v>
      </c>
    </row>
    <row r="2" spans="1:22" ht="15" customHeight="1">
      <c r="A2" s="341" t="s">
        <v>300</v>
      </c>
      <c r="B2" s="341"/>
      <c r="C2" s="341"/>
      <c r="D2" s="341"/>
      <c r="E2" s="341"/>
      <c r="F2" s="341"/>
      <c r="G2" s="341"/>
      <c r="H2" s="341"/>
      <c r="I2" s="341"/>
      <c r="J2" s="341"/>
      <c r="K2" s="341"/>
      <c r="L2" s="341"/>
      <c r="M2" s="341"/>
      <c r="N2" s="341"/>
      <c r="O2" s="341"/>
      <c r="P2" s="341"/>
      <c r="Q2" s="341"/>
      <c r="R2" s="341"/>
      <c r="S2" s="341"/>
      <c r="T2" s="206"/>
    </row>
    <row r="3" spans="1:22" ht="12.75" customHeight="1">
      <c r="A3" s="321" t="s">
        <v>229</v>
      </c>
      <c r="B3" s="362" t="s">
        <v>230</v>
      </c>
      <c r="C3" s="363"/>
      <c r="D3" s="363"/>
      <c r="E3" s="363"/>
      <c r="F3" s="363"/>
      <c r="G3" s="363"/>
      <c r="H3" s="363"/>
      <c r="I3" s="363"/>
      <c r="J3" s="363"/>
      <c r="K3" s="363"/>
      <c r="L3" s="363"/>
      <c r="M3" s="363"/>
      <c r="N3" s="363"/>
      <c r="O3" s="363"/>
      <c r="P3" s="363"/>
      <c r="Q3" s="363"/>
      <c r="R3" s="363"/>
      <c r="S3" s="363"/>
    </row>
    <row r="4" spans="1:22" ht="12.75" customHeight="1">
      <c r="A4" s="321"/>
      <c r="B4" s="178">
        <v>2005</v>
      </c>
      <c r="C4" s="178">
        <v>2006</v>
      </c>
      <c r="D4" s="178">
        <v>2007</v>
      </c>
      <c r="E4" s="178">
        <v>2008</v>
      </c>
      <c r="F4" s="178">
        <v>2009</v>
      </c>
      <c r="G4" s="178">
        <v>2010</v>
      </c>
      <c r="H4" s="178">
        <v>2011</v>
      </c>
      <c r="I4" s="207">
        <v>2012</v>
      </c>
      <c r="J4" s="207">
        <v>2013</v>
      </c>
      <c r="K4" s="207">
        <v>2014</v>
      </c>
      <c r="L4" s="207">
        <v>2015</v>
      </c>
      <c r="M4" s="207">
        <v>2016</v>
      </c>
      <c r="N4" s="207">
        <v>2017</v>
      </c>
      <c r="O4" s="207">
        <v>2018</v>
      </c>
      <c r="P4" s="207">
        <v>2019</v>
      </c>
      <c r="Q4" s="207">
        <v>2020</v>
      </c>
      <c r="R4" s="207">
        <v>2021</v>
      </c>
      <c r="S4" s="207">
        <v>2022</v>
      </c>
    </row>
    <row r="5" spans="1:22" ht="12.75" customHeight="1">
      <c r="A5" s="353" t="s">
        <v>46</v>
      </c>
      <c r="B5" s="353"/>
      <c r="C5" s="353"/>
      <c r="D5" s="353"/>
      <c r="E5" s="353"/>
      <c r="F5" s="353"/>
      <c r="G5" s="353"/>
      <c r="H5" s="353"/>
      <c r="I5" s="353"/>
      <c r="J5" s="353"/>
      <c r="K5" s="353"/>
      <c r="L5" s="353"/>
      <c r="M5" s="353"/>
      <c r="N5" s="353"/>
      <c r="O5" s="353"/>
      <c r="P5" s="353"/>
      <c r="Q5" s="353"/>
      <c r="R5" s="353"/>
      <c r="S5" s="353"/>
      <c r="T5" s="208"/>
    </row>
    <row r="6" spans="1:22" ht="12.75" customHeight="1">
      <c r="A6" s="90" t="s">
        <v>231</v>
      </c>
      <c r="B6" s="209">
        <v>353612</v>
      </c>
      <c r="C6" s="209">
        <v>343936</v>
      </c>
      <c r="D6" s="210">
        <v>360540</v>
      </c>
      <c r="E6" s="209">
        <v>395175</v>
      </c>
      <c r="F6" s="209">
        <v>423153</v>
      </c>
      <c r="G6" s="209">
        <v>441888</v>
      </c>
      <c r="H6" s="209">
        <v>514755</v>
      </c>
      <c r="I6" s="209">
        <v>491787</v>
      </c>
      <c r="J6" s="211">
        <v>508001</v>
      </c>
      <c r="K6" s="211">
        <v>500322</v>
      </c>
      <c r="L6" s="211">
        <v>501448</v>
      </c>
      <c r="M6" s="211">
        <v>503694</v>
      </c>
      <c r="N6" s="211">
        <v>508280</v>
      </c>
      <c r="O6" s="211">
        <v>505953</v>
      </c>
      <c r="P6" s="211">
        <v>503438</v>
      </c>
      <c r="Q6" s="211">
        <v>491147</v>
      </c>
      <c r="R6" s="211">
        <v>471229</v>
      </c>
      <c r="S6" s="211">
        <v>474653</v>
      </c>
    </row>
    <row r="7" spans="1:22" ht="12.75" customHeight="1">
      <c r="A7" s="87" t="s">
        <v>232</v>
      </c>
      <c r="B7" s="212">
        <v>314202</v>
      </c>
      <c r="C7" s="212">
        <v>308077</v>
      </c>
      <c r="D7" s="212">
        <v>295985</v>
      </c>
      <c r="E7" s="212">
        <v>320781</v>
      </c>
      <c r="F7" s="212">
        <v>347399</v>
      </c>
      <c r="G7" s="212">
        <v>370577</v>
      </c>
      <c r="H7" s="212">
        <v>386981</v>
      </c>
      <c r="I7" s="212">
        <v>448071</v>
      </c>
      <c r="J7" s="111">
        <v>426869</v>
      </c>
      <c r="K7" s="213">
        <v>436534</v>
      </c>
      <c r="L7" s="111">
        <v>427603</v>
      </c>
      <c r="M7" s="111">
        <v>428657</v>
      </c>
      <c r="N7" s="111">
        <v>433926</v>
      </c>
      <c r="O7" s="111">
        <v>435350</v>
      </c>
      <c r="P7" s="111">
        <v>436308</v>
      </c>
      <c r="Q7" s="111">
        <v>437300</v>
      </c>
      <c r="R7" s="111">
        <v>438177</v>
      </c>
      <c r="S7" s="111">
        <v>407508</v>
      </c>
      <c r="T7" s="214"/>
      <c r="U7" s="214"/>
      <c r="V7" s="214"/>
    </row>
    <row r="8" spans="1:22" ht="12.75" customHeight="1">
      <c r="A8" s="90" t="s">
        <v>233</v>
      </c>
      <c r="B8" s="209">
        <v>302264</v>
      </c>
      <c r="C8" s="209">
        <v>284622</v>
      </c>
      <c r="D8" s="210">
        <v>275263</v>
      </c>
      <c r="E8" s="209">
        <v>276828</v>
      </c>
      <c r="F8" s="209">
        <v>293697</v>
      </c>
      <c r="G8" s="209">
        <v>315222</v>
      </c>
      <c r="H8" s="209">
        <v>337290</v>
      </c>
      <c r="I8" s="209">
        <v>351267</v>
      </c>
      <c r="J8" s="211">
        <v>404757</v>
      </c>
      <c r="K8" s="211">
        <v>387032</v>
      </c>
      <c r="L8" s="211">
        <v>394428</v>
      </c>
      <c r="M8" s="211">
        <v>385919</v>
      </c>
      <c r="N8" s="211">
        <v>387733</v>
      </c>
      <c r="O8" s="211">
        <v>393795</v>
      </c>
      <c r="P8" s="211">
        <v>393573</v>
      </c>
      <c r="Q8" s="211">
        <v>402620</v>
      </c>
      <c r="R8" s="211">
        <v>403271</v>
      </c>
      <c r="S8" s="211">
        <v>399570</v>
      </c>
      <c r="T8" s="154"/>
      <c r="U8" s="154"/>
      <c r="V8" s="154"/>
    </row>
    <row r="9" spans="1:22" ht="12.75" customHeight="1">
      <c r="A9" s="87" t="s">
        <v>234</v>
      </c>
      <c r="B9" s="212">
        <v>257155</v>
      </c>
      <c r="C9" s="212">
        <v>270475</v>
      </c>
      <c r="D9" s="212">
        <v>251589</v>
      </c>
      <c r="E9" s="212">
        <v>249810</v>
      </c>
      <c r="F9" s="212">
        <v>249295</v>
      </c>
      <c r="G9" s="212">
        <v>266716</v>
      </c>
      <c r="H9" s="212">
        <v>288166</v>
      </c>
      <c r="I9" s="212">
        <v>309453</v>
      </c>
      <c r="J9" s="111">
        <v>324591</v>
      </c>
      <c r="K9" s="111">
        <v>373495</v>
      </c>
      <c r="L9" s="111">
        <v>352401</v>
      </c>
      <c r="M9" s="111">
        <v>360096</v>
      </c>
      <c r="N9" s="111">
        <v>349499</v>
      </c>
      <c r="O9" s="111">
        <v>349762</v>
      </c>
      <c r="P9" s="111">
        <v>351919</v>
      </c>
      <c r="Q9" s="111">
        <v>364259</v>
      </c>
      <c r="R9" s="111">
        <v>363211</v>
      </c>
      <c r="S9" s="111">
        <v>359782</v>
      </c>
      <c r="T9" s="154"/>
      <c r="U9" s="154"/>
      <c r="V9" s="154"/>
    </row>
    <row r="10" spans="1:22" ht="12.75" customHeight="1">
      <c r="A10" s="90" t="s">
        <v>235</v>
      </c>
      <c r="B10" s="209">
        <v>222726</v>
      </c>
      <c r="C10" s="209">
        <v>227825</v>
      </c>
      <c r="D10" s="210">
        <v>226654</v>
      </c>
      <c r="E10" s="209">
        <v>219220</v>
      </c>
      <c r="F10" s="209">
        <v>219199</v>
      </c>
      <c r="G10" s="209">
        <v>214984</v>
      </c>
      <c r="H10" s="209">
        <v>227323</v>
      </c>
      <c r="I10" s="209">
        <v>245113</v>
      </c>
      <c r="J10" s="211">
        <v>262917</v>
      </c>
      <c r="K10" s="211">
        <v>276426</v>
      </c>
      <c r="L10" s="211">
        <v>318439</v>
      </c>
      <c r="M10" s="211">
        <v>300401</v>
      </c>
      <c r="N10" s="211">
        <v>305864</v>
      </c>
      <c r="O10" s="211">
        <v>298013</v>
      </c>
      <c r="P10" s="211">
        <v>296689</v>
      </c>
      <c r="Q10" s="211">
        <v>311073</v>
      </c>
      <c r="R10" s="211">
        <v>309169</v>
      </c>
      <c r="S10" s="211">
        <v>304706</v>
      </c>
      <c r="U10" s="215"/>
    </row>
    <row r="11" spans="1:22" ht="12.75" customHeight="1">
      <c r="A11" s="87" t="s">
        <v>236</v>
      </c>
      <c r="B11" s="212">
        <v>167379</v>
      </c>
      <c r="C11" s="212">
        <v>175894</v>
      </c>
      <c r="D11" s="212">
        <v>166195</v>
      </c>
      <c r="E11" s="212">
        <v>179037</v>
      </c>
      <c r="F11" s="212">
        <v>176055</v>
      </c>
      <c r="G11" s="212">
        <v>177188</v>
      </c>
      <c r="H11" s="212">
        <v>176723</v>
      </c>
      <c r="I11" s="212">
        <v>187408</v>
      </c>
      <c r="J11" s="111">
        <v>203857</v>
      </c>
      <c r="K11" s="111">
        <v>217820</v>
      </c>
      <c r="L11" s="111">
        <v>227503</v>
      </c>
      <c r="M11" s="111">
        <v>264197</v>
      </c>
      <c r="N11" s="111">
        <v>248144</v>
      </c>
      <c r="O11" s="111">
        <v>252962</v>
      </c>
      <c r="P11" s="111">
        <v>245350</v>
      </c>
      <c r="Q11" s="111">
        <v>252610</v>
      </c>
      <c r="R11" s="111">
        <v>257865</v>
      </c>
      <c r="S11" s="111">
        <v>255486</v>
      </c>
      <c r="U11" s="215"/>
    </row>
    <row r="12" spans="1:22" ht="12.75" customHeight="1">
      <c r="A12" s="90" t="s">
        <v>237</v>
      </c>
      <c r="B12" s="209">
        <v>112987</v>
      </c>
      <c r="C12" s="209">
        <v>119745</v>
      </c>
      <c r="D12" s="210">
        <v>116422</v>
      </c>
      <c r="E12" s="209">
        <v>120371</v>
      </c>
      <c r="F12" s="209">
        <v>131412</v>
      </c>
      <c r="G12" s="209">
        <v>129817</v>
      </c>
      <c r="H12" s="209">
        <v>131150</v>
      </c>
      <c r="I12" s="209">
        <v>132117</v>
      </c>
      <c r="J12" s="211">
        <v>141040</v>
      </c>
      <c r="K12" s="211">
        <v>152932</v>
      </c>
      <c r="L12" s="211">
        <v>163600</v>
      </c>
      <c r="M12" s="211">
        <v>170745</v>
      </c>
      <c r="N12" s="211">
        <v>199179</v>
      </c>
      <c r="O12" s="211">
        <v>189385</v>
      </c>
      <c r="P12" s="211">
        <v>194859</v>
      </c>
      <c r="Q12" s="211">
        <v>193921</v>
      </c>
      <c r="R12" s="211">
        <v>194567</v>
      </c>
      <c r="S12" s="211">
        <v>198142</v>
      </c>
      <c r="U12" s="215"/>
    </row>
    <row r="13" spans="1:22" ht="12.75" customHeight="1">
      <c r="A13" s="87" t="s">
        <v>238</v>
      </c>
      <c r="B13" s="212">
        <v>72698</v>
      </c>
      <c r="C13" s="212">
        <v>72383</v>
      </c>
      <c r="D13" s="212">
        <v>73706</v>
      </c>
      <c r="E13" s="212">
        <v>79672</v>
      </c>
      <c r="F13" s="212">
        <v>82837</v>
      </c>
      <c r="G13" s="212">
        <v>91900</v>
      </c>
      <c r="H13" s="212">
        <v>91399</v>
      </c>
      <c r="I13" s="212">
        <v>93053</v>
      </c>
      <c r="J13" s="111">
        <v>93771</v>
      </c>
      <c r="K13" s="111">
        <v>99305</v>
      </c>
      <c r="L13" s="111">
        <v>106888</v>
      </c>
      <c r="M13" s="111">
        <v>113940</v>
      </c>
      <c r="N13" s="111">
        <v>118742</v>
      </c>
      <c r="O13" s="111">
        <v>137800</v>
      </c>
      <c r="P13" s="111">
        <v>134982</v>
      </c>
      <c r="Q13" s="111">
        <v>141828</v>
      </c>
      <c r="R13" s="111">
        <v>138373</v>
      </c>
      <c r="S13" s="111">
        <v>140435</v>
      </c>
      <c r="U13" s="215"/>
    </row>
    <row r="14" spans="1:22" ht="12.75" customHeight="1">
      <c r="A14" s="90" t="s">
        <v>239</v>
      </c>
      <c r="B14" s="209">
        <v>182742</v>
      </c>
      <c r="C14" s="209">
        <v>176086</v>
      </c>
      <c r="D14" s="210">
        <v>175051</v>
      </c>
      <c r="E14" s="209">
        <v>184413</v>
      </c>
      <c r="F14" s="209">
        <v>198131</v>
      </c>
      <c r="G14" s="209">
        <v>209002</v>
      </c>
      <c r="H14" s="209">
        <v>227187</v>
      </c>
      <c r="I14" s="209">
        <v>241140</v>
      </c>
      <c r="J14" s="211">
        <v>251078</v>
      </c>
      <c r="K14" s="211">
        <v>255044</v>
      </c>
      <c r="L14" s="211">
        <v>265489</v>
      </c>
      <c r="M14" s="211">
        <v>279361</v>
      </c>
      <c r="N14" s="211">
        <v>293611</v>
      </c>
      <c r="O14" s="211">
        <v>305202</v>
      </c>
      <c r="P14" s="211">
        <v>333931</v>
      </c>
      <c r="Q14" s="211">
        <v>349387</v>
      </c>
      <c r="R14" s="216">
        <v>366053</v>
      </c>
      <c r="S14" s="216">
        <v>379981</v>
      </c>
      <c r="U14" s="215"/>
    </row>
    <row r="15" spans="1:22" ht="12.75" customHeight="1">
      <c r="A15" s="353" t="s">
        <v>150</v>
      </c>
      <c r="B15" s="353"/>
      <c r="C15" s="353"/>
      <c r="D15" s="353"/>
      <c r="E15" s="353"/>
      <c r="F15" s="353"/>
      <c r="G15" s="353"/>
      <c r="H15" s="353"/>
      <c r="I15" s="353"/>
      <c r="J15" s="353"/>
      <c r="K15" s="353"/>
      <c r="L15" s="353"/>
      <c r="M15" s="353"/>
      <c r="N15" s="353"/>
      <c r="O15" s="353"/>
      <c r="P15" s="353"/>
      <c r="Q15" s="353"/>
      <c r="R15" s="353"/>
      <c r="S15" s="353"/>
      <c r="U15" s="215"/>
    </row>
    <row r="16" spans="1:22" ht="25.5" customHeight="1">
      <c r="A16" s="90" t="s">
        <v>240</v>
      </c>
      <c r="B16" s="217">
        <v>26.9823468537314</v>
      </c>
      <c r="C16" s="217">
        <v>27.493490540629999</v>
      </c>
      <c r="D16" s="217">
        <v>27.370589856315402</v>
      </c>
      <c r="E16" s="217">
        <v>27.822596771748699</v>
      </c>
      <c r="F16" s="217">
        <v>27.7409533759072</v>
      </c>
      <c r="G16" s="217">
        <v>27.416616831146399</v>
      </c>
      <c r="H16" s="217">
        <v>26.311039095765</v>
      </c>
      <c r="I16" s="217">
        <v>26.1549030190737</v>
      </c>
      <c r="J16" s="130">
        <v>26.3575607755951</v>
      </c>
      <c r="K16" s="130">
        <v>26.866438673390402</v>
      </c>
      <c r="L16" s="130">
        <v>27.6843961434463</v>
      </c>
      <c r="M16" s="130">
        <v>29.5062361730097</v>
      </c>
      <c r="N16" s="130">
        <v>30.217316267472</v>
      </c>
      <c r="O16" s="130">
        <v>30.867520017627601</v>
      </c>
      <c r="P16" s="130">
        <v>31.446094479892899</v>
      </c>
      <c r="Q16" s="130">
        <v>31.851216567118801</v>
      </c>
      <c r="R16" s="218">
        <v>32.5</v>
      </c>
      <c r="S16" s="218">
        <v>33.4</v>
      </c>
      <c r="U16" s="215"/>
    </row>
    <row r="17" spans="1:19" ht="12.75" customHeight="1">
      <c r="A17" s="350" t="s">
        <v>241</v>
      </c>
      <c r="B17" s="350"/>
      <c r="C17" s="350"/>
      <c r="D17" s="350"/>
      <c r="E17" s="350"/>
      <c r="F17" s="350"/>
      <c r="G17" s="350"/>
      <c r="H17" s="350"/>
      <c r="I17" s="350"/>
      <c r="J17" s="350"/>
      <c r="K17" s="350"/>
      <c r="L17" s="350"/>
      <c r="M17" s="350"/>
      <c r="N17" s="350"/>
      <c r="O17" s="350"/>
      <c r="P17" s="350"/>
      <c r="Q17" s="350"/>
      <c r="R17" s="350"/>
      <c r="S17" s="350"/>
    </row>
    <row r="19" spans="1:19">
      <c r="H19" s="231"/>
      <c r="I19" s="231"/>
      <c r="J19" s="231"/>
      <c r="K19" s="231"/>
      <c r="L19" s="231"/>
      <c r="M19" s="231"/>
      <c r="N19" s="231"/>
      <c r="O19" s="231"/>
      <c r="P19" s="231"/>
      <c r="Q19" s="231"/>
      <c r="R19" s="231"/>
      <c r="S19" s="231"/>
    </row>
  </sheetData>
  <mergeCells count="6">
    <mergeCell ref="A2:S2"/>
    <mergeCell ref="A17:S17"/>
    <mergeCell ref="A3:A4"/>
    <mergeCell ref="B3:S3"/>
    <mergeCell ref="A15:S15"/>
    <mergeCell ref="A5:S5"/>
  </mergeCells>
  <hyperlinks>
    <hyperlink ref="A1" location="Inhalt!A20" display="Zurück zum Inhalt" xr:uid="{00000000-0004-0000-0B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3"/>
  <sheetViews>
    <sheetView showGridLines="0" zoomScaleNormal="100" workbookViewId="0">
      <selection sqref="A1:B1"/>
    </sheetView>
  </sheetViews>
  <sheetFormatPr baseColWidth="10" defaultColWidth="11.42578125" defaultRowHeight="12.75"/>
  <cols>
    <col min="1" max="1" width="8.140625" style="6" customWidth="1"/>
    <col min="2" max="3" width="13.42578125" style="6" customWidth="1"/>
    <col min="4" max="4" width="14.5703125" style="6" customWidth="1"/>
    <col min="5" max="5" width="10.42578125" style="6" customWidth="1"/>
    <col min="6" max="6" width="8.85546875" style="6" customWidth="1"/>
    <col min="7" max="7" width="10.5703125" style="6" customWidth="1"/>
    <col min="8" max="8" width="10.42578125" style="6" customWidth="1"/>
    <col min="9" max="10" width="12.5703125" style="6" customWidth="1"/>
    <col min="11" max="15" width="11.42578125" style="6"/>
    <col min="16" max="16" width="1.140625" style="6" customWidth="1"/>
    <col min="17" max="16384" width="11.42578125" style="6"/>
  </cols>
  <sheetData>
    <row r="1" spans="1:24" s="12" customFormat="1" ht="24" customHeight="1">
      <c r="A1" s="293" t="s">
        <v>35</v>
      </c>
      <c r="B1" s="293"/>
      <c r="C1" s="38"/>
      <c r="D1" s="38"/>
    </row>
    <row r="2" spans="1:24" s="39" customFormat="1" ht="15" customHeight="1">
      <c r="A2" s="294" t="s">
        <v>313</v>
      </c>
      <c r="B2" s="294"/>
      <c r="C2" s="294"/>
      <c r="D2" s="294"/>
      <c r="E2" s="294"/>
      <c r="F2" s="294"/>
      <c r="G2" s="294"/>
      <c r="H2" s="294"/>
      <c r="I2" s="294"/>
      <c r="J2" s="294"/>
      <c r="K2" s="294"/>
      <c r="L2" s="294"/>
      <c r="M2" s="294"/>
      <c r="N2" s="294"/>
      <c r="O2" s="294"/>
      <c r="P2" s="294"/>
      <c r="Q2" s="294"/>
      <c r="R2" s="294"/>
      <c r="S2" s="294"/>
      <c r="T2" s="294"/>
      <c r="U2" s="294"/>
      <c r="V2" s="294"/>
      <c r="W2" s="294"/>
    </row>
    <row r="3" spans="1:24" s="21" customFormat="1" ht="12.75" customHeight="1">
      <c r="A3" s="295" t="s">
        <v>56</v>
      </c>
      <c r="B3" s="296" t="s">
        <v>37</v>
      </c>
      <c r="C3" s="296"/>
      <c r="D3" s="296"/>
      <c r="E3" s="296"/>
      <c r="F3" s="296"/>
      <c r="G3" s="296"/>
      <c r="H3" s="296"/>
      <c r="I3" s="296"/>
      <c r="J3" s="296"/>
      <c r="K3" s="296"/>
      <c r="L3" s="296"/>
      <c r="M3" s="296"/>
      <c r="N3" s="296"/>
      <c r="O3" s="296"/>
      <c r="P3" s="40"/>
      <c r="Q3" s="297" t="s">
        <v>57</v>
      </c>
      <c r="R3" s="297"/>
      <c r="S3" s="297"/>
      <c r="T3" s="297"/>
      <c r="U3" s="297"/>
      <c r="V3" s="297"/>
      <c r="W3" s="298"/>
    </row>
    <row r="4" spans="1:24" s="21" customFormat="1" ht="12.75" customHeight="1">
      <c r="A4" s="295"/>
      <c r="B4" s="296" t="s">
        <v>58</v>
      </c>
      <c r="C4" s="296" t="s">
        <v>59</v>
      </c>
      <c r="D4" s="296" t="s">
        <v>60</v>
      </c>
      <c r="E4" s="296" t="s">
        <v>61</v>
      </c>
      <c r="F4" s="296"/>
      <c r="G4" s="296" t="s">
        <v>62</v>
      </c>
      <c r="H4" s="296"/>
      <c r="I4" s="296" t="s">
        <v>63</v>
      </c>
      <c r="J4" s="296" t="s">
        <v>64</v>
      </c>
      <c r="K4" s="296" t="s">
        <v>65</v>
      </c>
      <c r="L4" s="296"/>
      <c r="M4" s="296"/>
      <c r="N4" s="296"/>
      <c r="O4" s="296"/>
      <c r="P4" s="42"/>
      <c r="Q4" s="299" t="s">
        <v>66</v>
      </c>
      <c r="R4" s="299"/>
      <c r="S4" s="299" t="s">
        <v>65</v>
      </c>
      <c r="T4" s="299"/>
      <c r="U4" s="299"/>
      <c r="V4" s="299"/>
      <c r="W4" s="300"/>
    </row>
    <row r="5" spans="1:24" s="21" customFormat="1" ht="63.75" customHeight="1">
      <c r="A5" s="295"/>
      <c r="B5" s="296"/>
      <c r="C5" s="296"/>
      <c r="D5" s="296"/>
      <c r="E5" s="296"/>
      <c r="F5" s="296"/>
      <c r="G5" s="296"/>
      <c r="H5" s="296"/>
      <c r="I5" s="296"/>
      <c r="J5" s="296"/>
      <c r="K5" s="2" t="s">
        <v>67</v>
      </c>
      <c r="L5" s="2" t="s">
        <v>68</v>
      </c>
      <c r="M5" s="2" t="s">
        <v>69</v>
      </c>
      <c r="N5" s="2" t="s">
        <v>70</v>
      </c>
      <c r="O5" s="2" t="s">
        <v>314</v>
      </c>
      <c r="P5" s="42"/>
      <c r="Q5" s="299"/>
      <c r="R5" s="299"/>
      <c r="S5" s="233" t="s">
        <v>67</v>
      </c>
      <c r="T5" s="233" t="s">
        <v>68</v>
      </c>
      <c r="U5" s="233" t="s">
        <v>69</v>
      </c>
      <c r="V5" s="233" t="s">
        <v>70</v>
      </c>
      <c r="W5" s="260" t="s">
        <v>314</v>
      </c>
    </row>
    <row r="6" spans="1:24" s="21" customFormat="1" ht="12.75" customHeight="1">
      <c r="A6" s="295"/>
      <c r="B6" s="301" t="s">
        <v>46</v>
      </c>
      <c r="C6" s="301"/>
      <c r="D6" s="301"/>
      <c r="E6" s="301"/>
      <c r="F6" s="301" t="s">
        <v>47</v>
      </c>
      <c r="G6" s="301"/>
      <c r="H6" s="24" t="s">
        <v>46</v>
      </c>
      <c r="I6" s="24" t="s">
        <v>71</v>
      </c>
      <c r="J6" s="24" t="s">
        <v>46</v>
      </c>
      <c r="K6" s="301" t="s">
        <v>71</v>
      </c>
      <c r="L6" s="301"/>
      <c r="M6" s="301"/>
      <c r="N6" s="301"/>
      <c r="O6" s="301"/>
      <c r="P6" s="42"/>
      <c r="Q6" s="24" t="s">
        <v>46</v>
      </c>
      <c r="R6" s="303" t="s">
        <v>72</v>
      </c>
      <c r="S6" s="303"/>
      <c r="T6" s="303"/>
      <c r="U6" s="303"/>
      <c r="V6" s="303"/>
      <c r="W6" s="304"/>
    </row>
    <row r="7" spans="1:24" ht="12.75" customHeight="1">
      <c r="A7" s="43">
        <v>1975</v>
      </c>
      <c r="B7" s="262">
        <v>163447</v>
      </c>
      <c r="C7" s="262">
        <v>152244</v>
      </c>
      <c r="D7" s="262" t="s">
        <v>49</v>
      </c>
      <c r="E7" s="44">
        <v>11203</v>
      </c>
      <c r="F7" s="45">
        <v>6.9</v>
      </c>
      <c r="G7" s="262" t="s">
        <v>49</v>
      </c>
      <c r="H7" s="262" t="s">
        <v>49</v>
      </c>
      <c r="I7" s="262" t="s">
        <v>49</v>
      </c>
      <c r="J7" s="262" t="s">
        <v>49</v>
      </c>
      <c r="K7" s="262" t="s">
        <v>49</v>
      </c>
      <c r="L7" s="262" t="s">
        <v>49</v>
      </c>
      <c r="M7" s="262" t="s">
        <v>49</v>
      </c>
      <c r="N7" s="262" t="s">
        <v>49</v>
      </c>
      <c r="O7" s="262" t="s">
        <v>49</v>
      </c>
      <c r="P7" s="46"/>
      <c r="Q7" s="262" t="s">
        <v>49</v>
      </c>
      <c r="R7" s="262" t="s">
        <v>49</v>
      </c>
      <c r="S7" s="262" t="s">
        <v>49</v>
      </c>
      <c r="T7" s="262" t="s">
        <v>49</v>
      </c>
      <c r="U7" s="262" t="s">
        <v>49</v>
      </c>
      <c r="V7" s="262" t="s">
        <v>49</v>
      </c>
      <c r="W7" s="263" t="s">
        <v>49</v>
      </c>
    </row>
    <row r="8" spans="1:24" ht="12.75" customHeight="1">
      <c r="A8" s="47">
        <v>1980</v>
      </c>
      <c r="B8" s="29">
        <v>189953</v>
      </c>
      <c r="C8" s="29">
        <v>176743</v>
      </c>
      <c r="D8" s="29" t="s">
        <v>49</v>
      </c>
      <c r="E8" s="29">
        <v>13210</v>
      </c>
      <c r="F8" s="49">
        <v>7</v>
      </c>
      <c r="G8" s="49">
        <v>1.7</v>
      </c>
      <c r="H8" s="29" t="s">
        <v>49</v>
      </c>
      <c r="I8" s="49">
        <v>5.3</v>
      </c>
      <c r="J8" s="29">
        <v>10030</v>
      </c>
      <c r="K8" s="29" t="s">
        <v>49</v>
      </c>
      <c r="L8" s="29" t="s">
        <v>49</v>
      </c>
      <c r="M8" s="29" t="s">
        <v>49</v>
      </c>
      <c r="N8" s="29" t="s">
        <v>49</v>
      </c>
      <c r="O8" s="29" t="s">
        <v>49</v>
      </c>
      <c r="P8" s="46"/>
      <c r="Q8" s="29" t="s">
        <v>49</v>
      </c>
      <c r="R8" s="29" t="s">
        <v>49</v>
      </c>
      <c r="S8" s="29" t="s">
        <v>49</v>
      </c>
      <c r="T8" s="29" t="s">
        <v>49</v>
      </c>
      <c r="U8" s="29" t="s">
        <v>49</v>
      </c>
      <c r="V8" s="29" t="s">
        <v>49</v>
      </c>
      <c r="W8" s="138" t="s">
        <v>49</v>
      </c>
    </row>
    <row r="9" spans="1:24" ht="12.75" customHeight="1">
      <c r="A9" s="50">
        <v>1985</v>
      </c>
      <c r="B9" s="26">
        <v>206823</v>
      </c>
      <c r="C9" s="26">
        <v>191472</v>
      </c>
      <c r="D9" s="26" t="s">
        <v>49</v>
      </c>
      <c r="E9" s="26">
        <v>15351</v>
      </c>
      <c r="F9" s="52">
        <v>7.4</v>
      </c>
      <c r="G9" s="52">
        <v>2.2000000000000002</v>
      </c>
      <c r="H9" s="26" t="s">
        <v>49</v>
      </c>
      <c r="I9" s="52">
        <v>5.2</v>
      </c>
      <c r="J9" s="26">
        <v>10674</v>
      </c>
      <c r="K9" s="26" t="s">
        <v>49</v>
      </c>
      <c r="L9" s="26" t="s">
        <v>49</v>
      </c>
      <c r="M9" s="26" t="s">
        <v>49</v>
      </c>
      <c r="N9" s="26" t="s">
        <v>49</v>
      </c>
      <c r="O9" s="26" t="s">
        <v>49</v>
      </c>
      <c r="P9" s="46"/>
      <c r="Q9" s="26" t="s">
        <v>49</v>
      </c>
      <c r="R9" s="26" t="s">
        <v>49</v>
      </c>
      <c r="S9" s="26" t="s">
        <v>49</v>
      </c>
      <c r="T9" s="26" t="s">
        <v>49</v>
      </c>
      <c r="U9" s="26" t="s">
        <v>49</v>
      </c>
      <c r="V9" s="26" t="s">
        <v>49</v>
      </c>
      <c r="W9" s="133" t="s">
        <v>49</v>
      </c>
    </row>
    <row r="10" spans="1:24" ht="12.75" customHeight="1">
      <c r="A10" s="47">
        <v>1990</v>
      </c>
      <c r="B10" s="29">
        <v>277868</v>
      </c>
      <c r="C10" s="29">
        <v>253578</v>
      </c>
      <c r="D10" s="29" t="s">
        <v>49</v>
      </c>
      <c r="E10" s="29">
        <v>24290</v>
      </c>
      <c r="F10" s="49">
        <v>8.6999999999999993</v>
      </c>
      <c r="G10" s="49">
        <v>2.6</v>
      </c>
      <c r="H10" s="29" t="s">
        <v>49</v>
      </c>
      <c r="I10" s="49">
        <v>6.1</v>
      </c>
      <c r="J10" s="29">
        <v>16850</v>
      </c>
      <c r="K10" s="29" t="s">
        <v>49</v>
      </c>
      <c r="L10" s="29" t="s">
        <v>49</v>
      </c>
      <c r="M10" s="29" t="s">
        <v>49</v>
      </c>
      <c r="N10" s="29" t="s">
        <v>49</v>
      </c>
      <c r="O10" s="29" t="s">
        <v>49</v>
      </c>
      <c r="P10" s="46"/>
      <c r="Q10" s="29" t="s">
        <v>49</v>
      </c>
      <c r="R10" s="29" t="s">
        <v>49</v>
      </c>
      <c r="S10" s="29" t="s">
        <v>49</v>
      </c>
      <c r="T10" s="29" t="s">
        <v>49</v>
      </c>
      <c r="U10" s="29" t="s">
        <v>49</v>
      </c>
      <c r="V10" s="29" t="s">
        <v>49</v>
      </c>
      <c r="W10" s="138" t="s">
        <v>49</v>
      </c>
    </row>
    <row r="11" spans="1:24" ht="12.75" customHeight="1">
      <c r="A11" s="50">
        <v>1995</v>
      </c>
      <c r="B11" s="26">
        <v>261427</v>
      </c>
      <c r="C11" s="26">
        <v>224641</v>
      </c>
      <c r="D11" s="26" t="s">
        <v>49</v>
      </c>
      <c r="E11" s="26">
        <v>36786</v>
      </c>
      <c r="F11" s="52">
        <v>14.1</v>
      </c>
      <c r="G11" s="52">
        <v>3.3</v>
      </c>
      <c r="H11" s="26" t="s">
        <v>49</v>
      </c>
      <c r="I11" s="52">
        <v>10.8</v>
      </c>
      <c r="J11" s="26">
        <v>28223</v>
      </c>
      <c r="K11" s="26" t="s">
        <v>49</v>
      </c>
      <c r="L11" s="26" t="s">
        <v>49</v>
      </c>
      <c r="M11" s="26" t="s">
        <v>49</v>
      </c>
      <c r="N11" s="26" t="s">
        <v>49</v>
      </c>
      <c r="O11" s="26" t="s">
        <v>49</v>
      </c>
      <c r="P11" s="46"/>
      <c r="Q11" s="26" t="s">
        <v>49</v>
      </c>
      <c r="R11" s="26" t="s">
        <v>49</v>
      </c>
      <c r="S11" s="26" t="s">
        <v>49</v>
      </c>
      <c r="T11" s="26" t="s">
        <v>49</v>
      </c>
      <c r="U11" s="26" t="s">
        <v>49</v>
      </c>
      <c r="V11" s="26" t="s">
        <v>49</v>
      </c>
      <c r="W11" s="133" t="s">
        <v>49</v>
      </c>
    </row>
    <row r="12" spans="1:24" ht="12.75" customHeight="1">
      <c r="A12" s="47">
        <v>1996</v>
      </c>
      <c r="B12" s="29">
        <v>266687</v>
      </c>
      <c r="C12" s="29">
        <v>228414</v>
      </c>
      <c r="D12" s="29" t="s">
        <v>49</v>
      </c>
      <c r="E12" s="29">
        <v>38273</v>
      </c>
      <c r="F12" s="49">
        <v>14.4</v>
      </c>
      <c r="G12" s="49">
        <v>3.4</v>
      </c>
      <c r="H12" s="29" t="s">
        <v>49</v>
      </c>
      <c r="I12" s="49">
        <v>11</v>
      </c>
      <c r="J12" s="29">
        <v>29423</v>
      </c>
      <c r="K12" s="29" t="s">
        <v>49</v>
      </c>
      <c r="L12" s="29" t="s">
        <v>49</v>
      </c>
      <c r="M12" s="29" t="s">
        <v>49</v>
      </c>
      <c r="N12" s="29" t="s">
        <v>49</v>
      </c>
      <c r="O12" s="29" t="s">
        <v>49</v>
      </c>
      <c r="P12" s="46"/>
      <c r="Q12" s="29">
        <v>100033</v>
      </c>
      <c r="R12" s="29">
        <v>5.4524058434869103</v>
      </c>
      <c r="S12" s="29" t="s">
        <v>49</v>
      </c>
      <c r="T12" s="29" t="s">
        <v>49</v>
      </c>
      <c r="U12" s="29" t="s">
        <v>49</v>
      </c>
      <c r="V12" s="29" t="s">
        <v>49</v>
      </c>
      <c r="W12" s="138" t="s">
        <v>49</v>
      </c>
    </row>
    <row r="13" spans="1:24" ht="12.75" customHeight="1">
      <c r="A13" s="50">
        <v>1997</v>
      </c>
      <c r="B13" s="26">
        <v>267228</v>
      </c>
      <c r="C13" s="26">
        <v>227093</v>
      </c>
      <c r="D13" s="26">
        <f t="shared" ref="D13:D38" si="0">C13+H13</f>
        <v>236103</v>
      </c>
      <c r="E13" s="26">
        <v>40135</v>
      </c>
      <c r="F13" s="52">
        <v>15</v>
      </c>
      <c r="G13" s="52">
        <v>3.4</v>
      </c>
      <c r="H13" s="26">
        <v>9010</v>
      </c>
      <c r="I13" s="52">
        <v>11.6</v>
      </c>
      <c r="J13" s="26">
        <v>31125</v>
      </c>
      <c r="K13" s="26" t="s">
        <v>49</v>
      </c>
      <c r="L13" s="26" t="s">
        <v>49</v>
      </c>
      <c r="M13" s="26" t="s">
        <v>49</v>
      </c>
      <c r="N13" s="26" t="s">
        <v>49</v>
      </c>
      <c r="O13" s="26" t="s">
        <v>49</v>
      </c>
      <c r="P13" s="46"/>
      <c r="Q13" s="26">
        <v>103716</v>
      </c>
      <c r="R13" s="54">
        <v>5.6896216902975398</v>
      </c>
      <c r="S13" s="26" t="s">
        <v>49</v>
      </c>
      <c r="T13" s="26" t="s">
        <v>49</v>
      </c>
      <c r="U13" s="26" t="s">
        <v>49</v>
      </c>
      <c r="V13" s="26" t="s">
        <v>49</v>
      </c>
      <c r="W13" s="133" t="s">
        <v>49</v>
      </c>
      <c r="X13" s="55"/>
    </row>
    <row r="14" spans="1:24" ht="12.75" customHeight="1">
      <c r="A14" s="47">
        <v>1998</v>
      </c>
      <c r="B14" s="29">
        <v>271999</v>
      </c>
      <c r="C14" s="29">
        <v>227802</v>
      </c>
      <c r="D14" s="29">
        <f t="shared" si="0"/>
        <v>237227</v>
      </c>
      <c r="E14" s="29">
        <v>44197</v>
      </c>
      <c r="F14" s="49">
        <v>16.2</v>
      </c>
      <c r="G14" s="49">
        <v>3.4</v>
      </c>
      <c r="H14" s="29">
        <v>9425</v>
      </c>
      <c r="I14" s="49">
        <v>12.8</v>
      </c>
      <c r="J14" s="29">
        <v>34775</v>
      </c>
      <c r="K14" s="29" t="s">
        <v>49</v>
      </c>
      <c r="L14" s="29" t="s">
        <v>49</v>
      </c>
      <c r="M14" s="29" t="s">
        <v>49</v>
      </c>
      <c r="N14" s="29" t="s">
        <v>49</v>
      </c>
      <c r="O14" s="29" t="s">
        <v>49</v>
      </c>
      <c r="P14" s="46"/>
      <c r="Q14" s="29">
        <v>108785</v>
      </c>
      <c r="R14" s="53">
        <v>6.0414261286612501</v>
      </c>
      <c r="S14" s="29" t="s">
        <v>49</v>
      </c>
      <c r="T14" s="29" t="s">
        <v>49</v>
      </c>
      <c r="U14" s="29" t="s">
        <v>49</v>
      </c>
      <c r="V14" s="29" t="s">
        <v>49</v>
      </c>
      <c r="W14" s="138" t="s">
        <v>49</v>
      </c>
      <c r="X14" s="55"/>
    </row>
    <row r="15" spans="1:24" ht="12.75" customHeight="1">
      <c r="A15" s="50">
        <v>1999</v>
      </c>
      <c r="B15" s="26">
        <v>290983</v>
      </c>
      <c r="C15" s="26">
        <v>241290</v>
      </c>
      <c r="D15" s="26">
        <f t="shared" si="0"/>
        <v>251085</v>
      </c>
      <c r="E15" s="26">
        <v>49693</v>
      </c>
      <c r="F15" s="52">
        <v>17.100000000000001</v>
      </c>
      <c r="G15" s="52">
        <v>3.4</v>
      </c>
      <c r="H15" s="26">
        <v>9795</v>
      </c>
      <c r="I15" s="52">
        <v>13.7</v>
      </c>
      <c r="J15" s="26">
        <v>39898</v>
      </c>
      <c r="K15" s="26" t="s">
        <v>49</v>
      </c>
      <c r="L15" s="26" t="s">
        <v>49</v>
      </c>
      <c r="M15" s="26" t="s">
        <v>49</v>
      </c>
      <c r="N15" s="26" t="s">
        <v>49</v>
      </c>
      <c r="O15" s="26" t="s">
        <v>49</v>
      </c>
      <c r="P15" s="46"/>
      <c r="Q15" s="26">
        <v>112883</v>
      </c>
      <c r="R15" s="54">
        <v>6.3758091691052599</v>
      </c>
      <c r="S15" s="26" t="s">
        <v>49</v>
      </c>
      <c r="T15" s="26" t="s">
        <v>49</v>
      </c>
      <c r="U15" s="26" t="s">
        <v>49</v>
      </c>
      <c r="V15" s="26" t="s">
        <v>49</v>
      </c>
      <c r="W15" s="133" t="s">
        <v>49</v>
      </c>
      <c r="X15" s="55"/>
    </row>
    <row r="16" spans="1:24" ht="12.75" customHeight="1">
      <c r="A16" s="47">
        <v>2000</v>
      </c>
      <c r="B16" s="29">
        <v>314539</v>
      </c>
      <c r="C16" s="29">
        <v>259651</v>
      </c>
      <c r="D16" s="29">
        <f t="shared" si="0"/>
        <v>269391</v>
      </c>
      <c r="E16" s="29">
        <v>54888</v>
      </c>
      <c r="F16" s="49">
        <v>17.5</v>
      </c>
      <c r="G16" s="49">
        <v>3.1</v>
      </c>
      <c r="H16" s="29">
        <v>9740</v>
      </c>
      <c r="I16" s="49">
        <v>14.4</v>
      </c>
      <c r="J16" s="29">
        <v>45149</v>
      </c>
      <c r="K16" s="29" t="s">
        <v>49</v>
      </c>
      <c r="L16" s="29" t="s">
        <v>49</v>
      </c>
      <c r="M16" s="29" t="s">
        <v>49</v>
      </c>
      <c r="N16" s="29" t="s">
        <v>49</v>
      </c>
      <c r="O16" s="29" t="s">
        <v>49</v>
      </c>
      <c r="P16" s="46"/>
      <c r="Q16" s="29">
        <v>125714</v>
      </c>
      <c r="R16" s="53">
        <v>6.9885255297373998</v>
      </c>
      <c r="S16" s="29" t="s">
        <v>49</v>
      </c>
      <c r="T16" s="29" t="s">
        <v>49</v>
      </c>
      <c r="U16" s="29" t="s">
        <v>49</v>
      </c>
      <c r="V16" s="29" t="s">
        <v>49</v>
      </c>
      <c r="W16" s="138" t="s">
        <v>49</v>
      </c>
      <c r="X16" s="55"/>
    </row>
    <row r="17" spans="1:27" ht="12.75" customHeight="1">
      <c r="A17" s="50">
        <v>2001</v>
      </c>
      <c r="B17" s="26">
        <v>344659</v>
      </c>
      <c r="C17" s="26">
        <v>281152</v>
      </c>
      <c r="D17" s="26">
        <f t="shared" si="0"/>
        <v>291482</v>
      </c>
      <c r="E17" s="26">
        <v>63507</v>
      </c>
      <c r="F17" s="52">
        <v>18.399999999999999</v>
      </c>
      <c r="G17" s="52">
        <v>3</v>
      </c>
      <c r="H17" s="26">
        <v>10330</v>
      </c>
      <c r="I17" s="52">
        <v>15.4</v>
      </c>
      <c r="J17" s="26">
        <v>53175</v>
      </c>
      <c r="K17" s="26" t="s">
        <v>49</v>
      </c>
      <c r="L17" s="26" t="s">
        <v>49</v>
      </c>
      <c r="M17" s="26" t="s">
        <v>49</v>
      </c>
      <c r="N17" s="26" t="s">
        <v>49</v>
      </c>
      <c r="O17" s="26" t="s">
        <v>49</v>
      </c>
      <c r="P17" s="46"/>
      <c r="Q17" s="26">
        <v>142786</v>
      </c>
      <c r="R17" s="54">
        <v>7.6428532048265998</v>
      </c>
      <c r="S17" s="26" t="s">
        <v>49</v>
      </c>
      <c r="T17" s="26" t="s">
        <v>49</v>
      </c>
      <c r="U17" s="26" t="s">
        <v>49</v>
      </c>
      <c r="V17" s="26" t="s">
        <v>49</v>
      </c>
      <c r="W17" s="133" t="s">
        <v>49</v>
      </c>
      <c r="X17" s="55"/>
    </row>
    <row r="18" spans="1:27" ht="12.75" customHeight="1">
      <c r="A18" s="47">
        <v>2002</v>
      </c>
      <c r="B18" s="29">
        <v>358792</v>
      </c>
      <c r="C18" s="29">
        <v>290226</v>
      </c>
      <c r="D18" s="29">
        <f t="shared" si="0"/>
        <v>300311</v>
      </c>
      <c r="E18" s="29">
        <v>68566</v>
      </c>
      <c r="F18" s="49">
        <v>19.100000000000001</v>
      </c>
      <c r="G18" s="49">
        <v>2.8</v>
      </c>
      <c r="H18" s="29">
        <v>10085</v>
      </c>
      <c r="I18" s="49">
        <v>16.3</v>
      </c>
      <c r="J18" s="29">
        <v>58480</v>
      </c>
      <c r="K18" s="56">
        <v>3.6901504787961699</v>
      </c>
      <c r="L18" s="53">
        <v>7.3067715458276297</v>
      </c>
      <c r="M18" s="53">
        <v>3.2096443228454201</v>
      </c>
      <c r="N18" s="53">
        <v>51.966484268125903</v>
      </c>
      <c r="O18" s="53">
        <v>33.826949384404898</v>
      </c>
      <c r="P18" s="57"/>
      <c r="Q18" s="29">
        <v>163213</v>
      </c>
      <c r="R18" s="53">
        <v>8.4182006394640805</v>
      </c>
      <c r="S18" s="56">
        <v>3.1584106852924099</v>
      </c>
      <c r="T18" s="53">
        <v>5.95227154366939</v>
      </c>
      <c r="U18" s="53">
        <v>7.5513892718193798</v>
      </c>
      <c r="V18" s="53">
        <v>72.266642159115307</v>
      </c>
      <c r="W18" s="58">
        <v>11.0712863401035</v>
      </c>
      <c r="X18" s="55"/>
    </row>
    <row r="19" spans="1:27" ht="12.75" customHeight="1">
      <c r="A19" s="50">
        <v>2003</v>
      </c>
      <c r="B19" s="26">
        <v>377395</v>
      </c>
      <c r="C19" s="26">
        <v>306505</v>
      </c>
      <c r="D19" s="26">
        <f t="shared" si="0"/>
        <v>317280</v>
      </c>
      <c r="E19" s="26">
        <v>70890</v>
      </c>
      <c r="F19" s="52">
        <v>18.8</v>
      </c>
      <c r="G19" s="52">
        <v>2.9</v>
      </c>
      <c r="H19" s="26">
        <v>10775</v>
      </c>
      <c r="I19" s="52">
        <v>15.9</v>
      </c>
      <c r="J19" s="26">
        <v>60113</v>
      </c>
      <c r="K19" s="59">
        <v>4.7277627135561398</v>
      </c>
      <c r="L19" s="54">
        <v>7.52582636035467</v>
      </c>
      <c r="M19" s="54">
        <v>3.2854790145226498</v>
      </c>
      <c r="N19" s="54">
        <v>52.244938698783997</v>
      </c>
      <c r="O19" s="54">
        <v>32.2159932127826</v>
      </c>
      <c r="P19" s="57"/>
      <c r="Q19" s="26">
        <v>180306</v>
      </c>
      <c r="R19" s="54">
        <v>8.9284043051006101</v>
      </c>
      <c r="S19" s="59">
        <v>4.4729763456365603</v>
      </c>
      <c r="T19" s="54">
        <v>7.2238706635977898</v>
      </c>
      <c r="U19" s="54">
        <v>7.4373977427137401</v>
      </c>
      <c r="V19" s="54">
        <v>71.093425029810604</v>
      </c>
      <c r="W19" s="60">
        <v>9.7723302182413097</v>
      </c>
      <c r="X19" s="55"/>
    </row>
    <row r="20" spans="1:27" ht="12.75" customHeight="1">
      <c r="A20" s="47">
        <v>2004</v>
      </c>
      <c r="B20" s="29">
        <v>358704</v>
      </c>
      <c r="C20" s="29">
        <v>290469</v>
      </c>
      <c r="D20" s="29">
        <f t="shared" si="0"/>
        <v>300459</v>
      </c>
      <c r="E20" s="29">
        <v>68235</v>
      </c>
      <c r="F20" s="49">
        <v>19</v>
      </c>
      <c r="G20" s="49">
        <v>2.8</v>
      </c>
      <c r="H20" s="29">
        <v>9990</v>
      </c>
      <c r="I20" s="49">
        <v>16.2</v>
      </c>
      <c r="J20" s="29">
        <v>58247</v>
      </c>
      <c r="K20" s="56">
        <v>6.76258004704105</v>
      </c>
      <c r="L20" s="53">
        <v>8.3197417892766996</v>
      </c>
      <c r="M20" s="53">
        <v>3.2396518275619401</v>
      </c>
      <c r="N20" s="53">
        <v>49.048019640496499</v>
      </c>
      <c r="O20" s="53">
        <v>32.630006695623798</v>
      </c>
      <c r="P20" s="57"/>
      <c r="Q20" s="29">
        <v>186656</v>
      </c>
      <c r="R20" s="53">
        <v>9.5081880365216804</v>
      </c>
      <c r="S20" s="56">
        <v>6.12895448822694</v>
      </c>
      <c r="T20" s="53">
        <v>7.9558543837561304</v>
      </c>
      <c r="U20" s="53">
        <v>7.9531756449063797</v>
      </c>
      <c r="V20" s="53">
        <v>69.148964667434598</v>
      </c>
      <c r="W20" s="58">
        <v>8.8130508156759806</v>
      </c>
      <c r="X20" s="55"/>
    </row>
    <row r="21" spans="1:27" ht="12.75" customHeight="1">
      <c r="A21" s="50">
        <v>2005</v>
      </c>
      <c r="B21" s="26">
        <v>355961</v>
      </c>
      <c r="C21" s="26">
        <v>290192</v>
      </c>
      <c r="D21" s="26">
        <f t="shared" si="0"/>
        <v>300192</v>
      </c>
      <c r="E21" s="26">
        <v>65769</v>
      </c>
      <c r="F21" s="52">
        <v>18.5</v>
      </c>
      <c r="G21" s="52">
        <v>2.8</v>
      </c>
      <c r="H21" s="26">
        <v>10000</v>
      </c>
      <c r="I21" s="52">
        <v>15.7</v>
      </c>
      <c r="J21" s="26">
        <v>55773</v>
      </c>
      <c r="K21" s="59">
        <v>10.0604235024116</v>
      </c>
      <c r="L21" s="54">
        <v>10.155451562584</v>
      </c>
      <c r="M21" s="54">
        <v>3.4425259534183201</v>
      </c>
      <c r="N21" s="54">
        <v>39.685869506750599</v>
      </c>
      <c r="O21" s="54">
        <v>36.655729474835503</v>
      </c>
      <c r="P21" s="57"/>
      <c r="Q21" s="26">
        <v>189450</v>
      </c>
      <c r="R21" s="54">
        <v>9.5404038242188793</v>
      </c>
      <c r="S21" s="59">
        <v>8.8572182633940404</v>
      </c>
      <c r="T21" s="54">
        <v>9.0076537344945908</v>
      </c>
      <c r="U21" s="54">
        <v>8.0680918448139405</v>
      </c>
      <c r="V21" s="54">
        <v>64.634468197413597</v>
      </c>
      <c r="W21" s="60">
        <v>9.4325679598838708</v>
      </c>
      <c r="X21" s="55"/>
    </row>
    <row r="22" spans="1:27" ht="12.75" customHeight="1">
      <c r="A22" s="47">
        <v>2006</v>
      </c>
      <c r="B22" s="29">
        <v>344822</v>
      </c>
      <c r="C22" s="29">
        <v>281409</v>
      </c>
      <c r="D22" s="29">
        <f t="shared" si="0"/>
        <v>291269</v>
      </c>
      <c r="E22" s="29">
        <v>63413</v>
      </c>
      <c r="F22" s="49">
        <v>18.399999999999999</v>
      </c>
      <c r="G22" s="49">
        <v>2.9</v>
      </c>
      <c r="H22" s="29">
        <v>9860</v>
      </c>
      <c r="I22" s="49">
        <v>15.5</v>
      </c>
      <c r="J22" s="29">
        <v>53554</v>
      </c>
      <c r="K22" s="56">
        <v>16.2714269709079</v>
      </c>
      <c r="L22" s="53">
        <v>11.9729618702618</v>
      </c>
      <c r="M22" s="53">
        <v>3.8503193038801999</v>
      </c>
      <c r="N22" s="53">
        <v>28.406841692497299</v>
      </c>
      <c r="O22" s="53">
        <v>39.498450162452897</v>
      </c>
      <c r="P22" s="57"/>
      <c r="Q22" s="29">
        <v>188436</v>
      </c>
      <c r="R22" s="53">
        <v>9.5215717900015306</v>
      </c>
      <c r="S22" s="56">
        <v>13.2937087059198</v>
      </c>
      <c r="T22" s="53">
        <v>10.1361212089049</v>
      </c>
      <c r="U22" s="53">
        <v>8.3954679332395798</v>
      </c>
      <c r="V22" s="53">
        <v>58.327805344017797</v>
      </c>
      <c r="W22" s="58">
        <v>9.8468968079178492</v>
      </c>
      <c r="X22" s="55"/>
    </row>
    <row r="23" spans="1:27" ht="12.75" customHeight="1">
      <c r="A23" s="50">
        <v>2007</v>
      </c>
      <c r="B23" s="26">
        <v>361360</v>
      </c>
      <c r="C23" s="26">
        <v>297332</v>
      </c>
      <c r="D23" s="26">
        <f t="shared" si="0"/>
        <v>307602</v>
      </c>
      <c r="E23" s="26">
        <v>64028</v>
      </c>
      <c r="F23" s="52">
        <v>17.718618552136402</v>
      </c>
      <c r="G23" s="52">
        <v>2.8417644454283799</v>
      </c>
      <c r="H23" s="26">
        <v>10270</v>
      </c>
      <c r="I23" s="52">
        <v>14.876854106708</v>
      </c>
      <c r="J23" s="26">
        <v>53759</v>
      </c>
      <c r="K23" s="59">
        <v>22.163730724157801</v>
      </c>
      <c r="L23" s="54">
        <v>12.645324503804</v>
      </c>
      <c r="M23" s="54">
        <v>4.5908592049703296</v>
      </c>
      <c r="N23" s="54">
        <v>19.723209137074701</v>
      </c>
      <c r="O23" s="54">
        <v>40.876876429993096</v>
      </c>
      <c r="P23" s="57"/>
      <c r="Q23" s="26">
        <v>177852</v>
      </c>
      <c r="R23" s="54">
        <v>9.16099422840675</v>
      </c>
      <c r="S23" s="59">
        <v>19.120044981726199</v>
      </c>
      <c r="T23" s="54">
        <v>11.6643238684285</v>
      </c>
      <c r="U23" s="54">
        <v>9.5558054540342994</v>
      </c>
      <c r="V23" s="54">
        <v>49.465842001686802</v>
      </c>
      <c r="W23" s="60">
        <v>10.1939836941243</v>
      </c>
      <c r="X23" s="55"/>
    </row>
    <row r="24" spans="1:27" ht="12.75" customHeight="1">
      <c r="A24" s="47">
        <v>2008</v>
      </c>
      <c r="B24" s="29">
        <v>396610</v>
      </c>
      <c r="C24" s="29">
        <v>326801</v>
      </c>
      <c r="D24" s="29">
        <f t="shared" si="0"/>
        <v>338261</v>
      </c>
      <c r="E24" s="29">
        <v>69809</v>
      </c>
      <c r="F24" s="49">
        <v>17.601422051889799</v>
      </c>
      <c r="G24" s="49">
        <v>2.8892362774514</v>
      </c>
      <c r="H24" s="29">
        <v>11460</v>
      </c>
      <c r="I24" s="49">
        <v>14.712185774438399</v>
      </c>
      <c r="J24" s="29">
        <v>58350</v>
      </c>
      <c r="K24" s="56">
        <v>25.885175664096</v>
      </c>
      <c r="L24" s="53">
        <v>15.065981148243401</v>
      </c>
      <c r="M24" s="53">
        <v>4.3821765209940002</v>
      </c>
      <c r="N24" s="53">
        <v>13.1893744644387</v>
      </c>
      <c r="O24" s="53">
        <v>41.4772922022279</v>
      </c>
      <c r="P24" s="57"/>
      <c r="Q24" s="29">
        <v>180222</v>
      </c>
      <c r="R24" s="53">
        <v>8.8985027948849194</v>
      </c>
      <c r="S24" s="56">
        <v>25.080457218954599</v>
      </c>
      <c r="T24" s="53">
        <v>13.6250138719343</v>
      </c>
      <c r="U24" s="53">
        <v>9.9017867051381607</v>
      </c>
      <c r="V24" s="53">
        <v>40.550438353124001</v>
      </c>
      <c r="W24" s="58">
        <v>10.842303850849</v>
      </c>
      <c r="X24" s="55"/>
    </row>
    <row r="25" spans="1:27" ht="12.75" customHeight="1">
      <c r="A25" s="50">
        <v>2009</v>
      </c>
      <c r="B25" s="26">
        <v>424273</v>
      </c>
      <c r="C25" s="26">
        <v>350249</v>
      </c>
      <c r="D25" s="26">
        <f t="shared" si="0"/>
        <v>363364</v>
      </c>
      <c r="E25" s="26">
        <v>74024</v>
      </c>
      <c r="F25" s="52">
        <v>17.4472568369894</v>
      </c>
      <c r="G25" s="52">
        <v>3.09093437480113</v>
      </c>
      <c r="H25" s="26">
        <v>13115</v>
      </c>
      <c r="I25" s="52">
        <v>14.356322462188301</v>
      </c>
      <c r="J25" s="26">
        <v>60910</v>
      </c>
      <c r="K25" s="59">
        <v>26.539156131997999</v>
      </c>
      <c r="L25" s="54">
        <v>17.161385650960401</v>
      </c>
      <c r="M25" s="54">
        <v>4.5263503529798097</v>
      </c>
      <c r="N25" s="54">
        <v>9.8916434083073401</v>
      </c>
      <c r="O25" s="54">
        <v>41.881464455754397</v>
      </c>
      <c r="P25" s="57"/>
      <c r="Q25" s="26">
        <v>181249</v>
      </c>
      <c r="R25" s="54">
        <v>8.5447331624220109</v>
      </c>
      <c r="S25" s="59">
        <v>28.943448275862099</v>
      </c>
      <c r="T25" s="54">
        <v>16.7006896551724</v>
      </c>
      <c r="U25" s="54">
        <v>10.7972413793103</v>
      </c>
      <c r="V25" s="54">
        <v>32.460689655172402</v>
      </c>
      <c r="W25" s="60">
        <v>11.0979310344828</v>
      </c>
      <c r="X25" s="55"/>
    </row>
    <row r="26" spans="1:27" ht="12.75" customHeight="1">
      <c r="A26" s="47">
        <v>2010</v>
      </c>
      <c r="B26" s="29">
        <v>444608</v>
      </c>
      <c r="C26" s="29">
        <v>364478</v>
      </c>
      <c r="D26" s="29">
        <f t="shared" si="0"/>
        <v>378198</v>
      </c>
      <c r="E26" s="29">
        <v>80130</v>
      </c>
      <c r="F26" s="49">
        <v>18</v>
      </c>
      <c r="G26" s="49">
        <v>3.1</v>
      </c>
      <c r="H26" s="29">
        <v>13720</v>
      </c>
      <c r="I26" s="49">
        <v>14.9</v>
      </c>
      <c r="J26" s="29">
        <v>66413</v>
      </c>
      <c r="K26" s="56">
        <v>26.193666902564299</v>
      </c>
      <c r="L26" s="53">
        <v>19.8199147757216</v>
      </c>
      <c r="M26" s="53">
        <v>4.7355186484573801</v>
      </c>
      <c r="N26" s="53">
        <v>7.1748001144354303</v>
      </c>
      <c r="O26" s="53">
        <v>42.076099558821298</v>
      </c>
      <c r="P26" s="57"/>
      <c r="Q26" s="29">
        <v>184960</v>
      </c>
      <c r="R26" s="53">
        <v>8.3416993867299496</v>
      </c>
      <c r="S26" s="56">
        <v>31.095912629757802</v>
      </c>
      <c r="T26" s="53">
        <v>20.4368512110727</v>
      </c>
      <c r="U26" s="53">
        <v>11.437608131487901</v>
      </c>
      <c r="V26" s="53">
        <v>25.332504325259499</v>
      </c>
      <c r="W26" s="58">
        <v>11.6971237024221</v>
      </c>
      <c r="X26" s="55"/>
      <c r="Y26" s="61"/>
      <c r="Z26" s="61"/>
      <c r="AA26" s="61"/>
    </row>
    <row r="27" spans="1:27" ht="12.75" customHeight="1">
      <c r="A27" s="50">
        <v>2011</v>
      </c>
      <c r="B27" s="26">
        <v>518748</v>
      </c>
      <c r="C27" s="26">
        <v>430629</v>
      </c>
      <c r="D27" s="26">
        <f t="shared" si="0"/>
        <v>445864</v>
      </c>
      <c r="E27" s="26">
        <v>88119</v>
      </c>
      <c r="F27" s="52">
        <v>17</v>
      </c>
      <c r="G27" s="52">
        <v>2.9</v>
      </c>
      <c r="H27" s="26">
        <v>15235</v>
      </c>
      <c r="I27" s="52">
        <v>14.1</v>
      </c>
      <c r="J27" s="26">
        <v>72886</v>
      </c>
      <c r="K27" s="59">
        <v>26.039294240320501</v>
      </c>
      <c r="L27" s="54">
        <v>21.739428696869101</v>
      </c>
      <c r="M27" s="54">
        <v>4.4356940976319201</v>
      </c>
      <c r="N27" s="54">
        <v>5.7637955162857102</v>
      </c>
      <c r="O27" s="54">
        <v>42.021787448892802</v>
      </c>
      <c r="P27" s="57"/>
      <c r="Q27" s="26">
        <v>192853</v>
      </c>
      <c r="R27" s="59">
        <v>8.0997524542477208</v>
      </c>
      <c r="S27" s="59">
        <v>32.944440123408803</v>
      </c>
      <c r="T27" s="54">
        <v>24.041378237536001</v>
      </c>
      <c r="U27" s="54">
        <v>11.4775349355734</v>
      </c>
      <c r="V27" s="54">
        <v>19.3202146690519</v>
      </c>
      <c r="W27" s="60">
        <v>12.216432034429999</v>
      </c>
      <c r="X27" s="55"/>
      <c r="Y27" s="61"/>
      <c r="Z27" s="61"/>
      <c r="AA27" s="61"/>
    </row>
    <row r="28" spans="1:27" ht="12.75" customHeight="1">
      <c r="A28" s="47">
        <v>2012</v>
      </c>
      <c r="B28" s="29">
        <v>495088</v>
      </c>
      <c r="C28" s="29">
        <v>399621</v>
      </c>
      <c r="D28" s="29">
        <f t="shared" si="0"/>
        <v>415551</v>
      </c>
      <c r="E28" s="29">
        <v>95467</v>
      </c>
      <c r="F28" s="49">
        <v>19.2828345667841</v>
      </c>
      <c r="G28" s="49">
        <v>3.21760979866206</v>
      </c>
      <c r="H28" s="29">
        <v>15930</v>
      </c>
      <c r="I28" s="49">
        <v>16.065224768122</v>
      </c>
      <c r="J28" s="29">
        <v>79537</v>
      </c>
      <c r="K28" s="56">
        <v>26.3764034348794</v>
      </c>
      <c r="L28" s="53">
        <v>23.366483523391601</v>
      </c>
      <c r="M28" s="53">
        <v>3.9252171945132499</v>
      </c>
      <c r="N28" s="53">
        <v>5.1234016872650496</v>
      </c>
      <c r="O28" s="53">
        <v>41.208494159950703</v>
      </c>
      <c r="P28" s="57"/>
      <c r="Q28" s="29">
        <v>204644</v>
      </c>
      <c r="R28" s="53">
        <v>8.1876955712330393</v>
      </c>
      <c r="S28" s="56">
        <v>33.971022991033301</v>
      </c>
      <c r="T28" s="53">
        <v>27.256957169732999</v>
      </c>
      <c r="U28" s="53">
        <v>11.348921302743801</v>
      </c>
      <c r="V28" s="53">
        <v>14.969825795890401</v>
      </c>
      <c r="W28" s="58">
        <v>12.4532727405996</v>
      </c>
      <c r="X28" s="55"/>
      <c r="Y28" s="61"/>
      <c r="Z28" s="61"/>
      <c r="AA28" s="61"/>
    </row>
    <row r="29" spans="1:27" ht="12.75" customHeight="1">
      <c r="A29" s="50">
        <v>2013</v>
      </c>
      <c r="B29" s="26">
        <v>508621</v>
      </c>
      <c r="C29" s="26">
        <v>406141</v>
      </c>
      <c r="D29" s="26">
        <f t="shared" si="0"/>
        <v>422451</v>
      </c>
      <c r="E29" s="26">
        <v>102480</v>
      </c>
      <c r="F29" s="52">
        <v>20.1485978754318</v>
      </c>
      <c r="G29" s="52">
        <v>3.2067099077702301</v>
      </c>
      <c r="H29" s="26">
        <v>16310</v>
      </c>
      <c r="I29" s="52">
        <v>16.9418879676616</v>
      </c>
      <c r="J29" s="26">
        <v>86170</v>
      </c>
      <c r="K29" s="59">
        <v>25.906928165254701</v>
      </c>
      <c r="L29" s="54">
        <v>24.7882093536033</v>
      </c>
      <c r="M29" s="54">
        <v>3.9398862713241298</v>
      </c>
      <c r="N29" s="54">
        <v>4.7522339561332201</v>
      </c>
      <c r="O29" s="54">
        <v>40.612742253684601</v>
      </c>
      <c r="P29" s="57"/>
      <c r="Q29" s="26">
        <v>218848</v>
      </c>
      <c r="R29" s="54">
        <v>8.3629328196429302</v>
      </c>
      <c r="S29" s="59">
        <v>34.249485949280299</v>
      </c>
      <c r="T29" s="54">
        <v>30.2878684030158</v>
      </c>
      <c r="U29" s="54">
        <v>11.0600868174549</v>
      </c>
      <c r="V29" s="54">
        <v>12.017363490975599</v>
      </c>
      <c r="W29" s="60">
        <v>12.385195339273499</v>
      </c>
      <c r="X29" s="55"/>
      <c r="Y29" s="61"/>
      <c r="Z29" s="61"/>
      <c r="AA29" s="61"/>
    </row>
    <row r="30" spans="1:27" ht="12.75" customHeight="1">
      <c r="A30" s="47">
        <v>2014</v>
      </c>
      <c r="B30" s="29">
        <v>504882</v>
      </c>
      <c r="C30" s="29">
        <v>395659</v>
      </c>
      <c r="D30" s="29">
        <f t="shared" si="0"/>
        <v>411969</v>
      </c>
      <c r="E30" s="29">
        <v>109223</v>
      </c>
      <c r="F30" s="49">
        <v>21.6</v>
      </c>
      <c r="G30" s="49">
        <v>3.2</v>
      </c>
      <c r="H30" s="29">
        <v>16310</v>
      </c>
      <c r="I30" s="49">
        <v>18.399999999999999</v>
      </c>
      <c r="J30" s="29">
        <v>92916</v>
      </c>
      <c r="K30" s="56">
        <v>27.223513711309099</v>
      </c>
      <c r="L30" s="53">
        <v>25.212019458435599</v>
      </c>
      <c r="M30" s="53">
        <v>3.7173360885100499</v>
      </c>
      <c r="N30" s="53">
        <v>4.6020061130483398</v>
      </c>
      <c r="O30" s="53">
        <v>39.2451246286969</v>
      </c>
      <c r="P30" s="57"/>
      <c r="Q30" s="29">
        <v>235858</v>
      </c>
      <c r="R30" s="53">
        <v>8.7390094519639394</v>
      </c>
      <c r="S30" s="56">
        <v>34.740948020011899</v>
      </c>
      <c r="T30" s="53">
        <v>32.614686678538099</v>
      </c>
      <c r="U30" s="53">
        <v>10.599508182820299</v>
      </c>
      <c r="V30" s="53">
        <v>10.150089035868699</v>
      </c>
      <c r="W30" s="58">
        <v>11.894768082761001</v>
      </c>
      <c r="X30" s="55"/>
      <c r="Y30" s="61"/>
      <c r="Z30" s="61"/>
      <c r="AA30" s="61"/>
    </row>
    <row r="31" spans="1:27" ht="12.75" customHeight="1">
      <c r="A31" s="50">
        <v>2015</v>
      </c>
      <c r="B31" s="26">
        <v>506580</v>
      </c>
      <c r="C31" s="26">
        <v>391107</v>
      </c>
      <c r="D31" s="26">
        <f t="shared" si="0"/>
        <v>407492</v>
      </c>
      <c r="E31" s="26">
        <v>115473</v>
      </c>
      <c r="F31" s="52">
        <v>22.8</v>
      </c>
      <c r="G31" s="52">
        <v>3.2</v>
      </c>
      <c r="H31" s="26">
        <v>16385</v>
      </c>
      <c r="I31" s="52">
        <v>19.600000000000001</v>
      </c>
      <c r="J31" s="26">
        <v>99087</v>
      </c>
      <c r="K31" s="59">
        <v>27.323463219191201</v>
      </c>
      <c r="L31" s="54">
        <v>26.204244754609601</v>
      </c>
      <c r="M31" s="54">
        <v>3.51610201136375</v>
      </c>
      <c r="N31" s="54">
        <v>4.1458516253393496</v>
      </c>
      <c r="O31" s="54">
        <v>38.810338389496103</v>
      </c>
      <c r="P31" s="57"/>
      <c r="Q31" s="26">
        <v>251542</v>
      </c>
      <c r="R31" s="54">
        <v>9.1211143379194795</v>
      </c>
      <c r="S31" s="59">
        <v>35.4476425220641</v>
      </c>
      <c r="T31" s="54">
        <v>34.101932098274602</v>
      </c>
      <c r="U31" s="54">
        <v>10.1236383875328</v>
      </c>
      <c r="V31" s="54">
        <v>8.9568259521348494</v>
      </c>
      <c r="W31" s="60">
        <v>11.3699610399936</v>
      </c>
      <c r="X31" s="55"/>
      <c r="Y31" s="61"/>
      <c r="Z31" s="61"/>
      <c r="AA31" s="61"/>
    </row>
    <row r="32" spans="1:27" ht="12.75" customHeight="1">
      <c r="A32" s="47">
        <v>2016</v>
      </c>
      <c r="B32" s="29">
        <v>509760</v>
      </c>
      <c r="C32" s="29">
        <v>391396</v>
      </c>
      <c r="D32" s="29">
        <f t="shared" si="0"/>
        <v>408466</v>
      </c>
      <c r="E32" s="29">
        <v>118364</v>
      </c>
      <c r="F32" s="49">
        <v>23.2</v>
      </c>
      <c r="G32" s="49">
        <v>3.3</v>
      </c>
      <c r="H32" s="29">
        <v>17070</v>
      </c>
      <c r="I32" s="49">
        <v>19.899999999999999</v>
      </c>
      <c r="J32" s="29">
        <v>101294</v>
      </c>
      <c r="K32" s="56">
        <v>28.382447307369599</v>
      </c>
      <c r="L32" s="53">
        <v>26.980601214275101</v>
      </c>
      <c r="M32" s="53">
        <v>3.386149365714</v>
      </c>
      <c r="N32" s="53">
        <v>4.1265610346019104</v>
      </c>
      <c r="O32" s="53">
        <v>37.124241078039397</v>
      </c>
      <c r="P32" s="57"/>
      <c r="Q32" s="29">
        <v>265484</v>
      </c>
      <c r="R32" s="53">
        <v>9.4578929180872198</v>
      </c>
      <c r="S32" s="56">
        <v>36.0434676158728</v>
      </c>
      <c r="T32" s="53">
        <v>35.5085974725502</v>
      </c>
      <c r="U32" s="53">
        <v>9.8781475412923498</v>
      </c>
      <c r="V32" s="53">
        <v>8.3488709343277403</v>
      </c>
      <c r="W32" s="58">
        <v>10.2209164359568</v>
      </c>
      <c r="X32" s="55"/>
      <c r="Y32" s="61"/>
      <c r="Z32" s="61"/>
      <c r="AA32" s="61"/>
    </row>
    <row r="33" spans="1:27" ht="12.75" customHeight="1">
      <c r="A33" s="50">
        <v>2017</v>
      </c>
      <c r="B33" s="26">
        <v>512419</v>
      </c>
      <c r="C33" s="26">
        <v>390677</v>
      </c>
      <c r="D33" s="26">
        <f t="shared" si="0"/>
        <v>407479</v>
      </c>
      <c r="E33" s="26">
        <v>121742</v>
      </c>
      <c r="F33" s="52">
        <v>23.8</v>
      </c>
      <c r="G33" s="52">
        <v>3.3</v>
      </c>
      <c r="H33" s="26">
        <v>16802</v>
      </c>
      <c r="I33" s="52">
        <v>20.5</v>
      </c>
      <c r="J33" s="26">
        <v>104940</v>
      </c>
      <c r="K33" s="59">
        <v>29.297693920335401</v>
      </c>
      <c r="L33" s="59">
        <v>27.7253668763103</v>
      </c>
      <c r="M33" s="59">
        <v>3.2494758909853201</v>
      </c>
      <c r="N33" s="59">
        <v>4.2262245092433801</v>
      </c>
      <c r="O33" s="59">
        <v>35.501238803125602</v>
      </c>
      <c r="P33" s="62"/>
      <c r="Q33" s="26">
        <v>282002</v>
      </c>
      <c r="R33" s="54">
        <v>9.9122734868248603</v>
      </c>
      <c r="S33" s="59">
        <v>36.546099290780099</v>
      </c>
      <c r="T33" s="59">
        <v>36.778368794326198</v>
      </c>
      <c r="U33" s="59">
        <v>9.3138297872340399</v>
      </c>
      <c r="V33" s="59">
        <v>7.9202127659574497</v>
      </c>
      <c r="W33" s="63">
        <v>9.4414893617021303</v>
      </c>
      <c r="X33" s="55"/>
      <c r="Y33" s="61"/>
      <c r="Z33" s="61"/>
      <c r="AA33" s="61"/>
    </row>
    <row r="34" spans="1:27" ht="12.75" customHeight="1">
      <c r="A34" s="47">
        <v>2018</v>
      </c>
      <c r="B34" s="29">
        <v>511997</v>
      </c>
      <c r="C34" s="29">
        <v>386405</v>
      </c>
      <c r="D34" s="29">
        <f t="shared" si="0"/>
        <v>402002</v>
      </c>
      <c r="E34" s="29">
        <v>125563</v>
      </c>
      <c r="F34" s="49">
        <v>24.5</v>
      </c>
      <c r="G34" s="49">
        <v>3</v>
      </c>
      <c r="H34" s="29">
        <v>15597</v>
      </c>
      <c r="I34" s="49">
        <v>21.5</v>
      </c>
      <c r="J34" s="29">
        <v>109966</v>
      </c>
      <c r="K34" s="56">
        <v>29.392245102050101</v>
      </c>
      <c r="L34" s="53">
        <v>29.737715350697801</v>
      </c>
      <c r="M34" s="53">
        <v>3.0274103368334901</v>
      </c>
      <c r="N34" s="53">
        <v>4.1047320332742396</v>
      </c>
      <c r="O34" s="53">
        <v>33.737897177144397</v>
      </c>
      <c r="P34" s="57"/>
      <c r="Q34" s="29">
        <v>302157</v>
      </c>
      <c r="R34" s="53">
        <v>10.5346448078287</v>
      </c>
      <c r="S34" s="56">
        <v>37.086925584550997</v>
      </c>
      <c r="T34" s="53">
        <v>37.7471827373368</v>
      </c>
      <c r="U34" s="53">
        <v>8.9705614667968394</v>
      </c>
      <c r="V34" s="53">
        <v>7.5788916284688304</v>
      </c>
      <c r="W34" s="58">
        <v>8.6164385828465502</v>
      </c>
      <c r="X34" s="55"/>
      <c r="Y34" s="61"/>
      <c r="Z34" s="61"/>
      <c r="AA34" s="61"/>
    </row>
    <row r="35" spans="1:27" ht="12.75" customHeight="1">
      <c r="A35" s="64">
        <v>2019</v>
      </c>
      <c r="B35" s="68">
        <v>508689</v>
      </c>
      <c r="C35" s="68">
        <v>383290</v>
      </c>
      <c r="D35" s="68">
        <f t="shared" si="0"/>
        <v>397715</v>
      </c>
      <c r="E35" s="65">
        <v>125399</v>
      </c>
      <c r="F35" s="66">
        <v>24.7</v>
      </c>
      <c r="G35" s="66">
        <v>2.9</v>
      </c>
      <c r="H35" s="65">
        <v>14425</v>
      </c>
      <c r="I35" s="67">
        <v>21.8</v>
      </c>
      <c r="J35" s="68">
        <v>110974</v>
      </c>
      <c r="K35" s="69">
        <v>28.974994368100901</v>
      </c>
      <c r="L35" s="69">
        <v>31.700833521063299</v>
      </c>
      <c r="M35" s="69">
        <v>3.1268303671998199</v>
      </c>
      <c r="N35" s="69">
        <v>4.14507772020725</v>
      </c>
      <c r="O35" s="69">
        <v>32.052264023428698</v>
      </c>
      <c r="P35" s="46"/>
      <c r="Q35" s="68">
        <v>319902</v>
      </c>
      <c r="R35" s="70">
        <v>11.065256936150201</v>
      </c>
      <c r="S35" s="69">
        <v>37.3585495467334</v>
      </c>
      <c r="T35" s="69">
        <v>38.894967177242897</v>
      </c>
      <c r="U35" s="69">
        <v>8.7120975304782799</v>
      </c>
      <c r="V35" s="69">
        <v>7.2319474835886197</v>
      </c>
      <c r="W35" s="71">
        <v>7.8024382619568602</v>
      </c>
      <c r="X35" s="55"/>
      <c r="Y35" s="61"/>
      <c r="Z35" s="61"/>
      <c r="AA35" s="61"/>
    </row>
    <row r="36" spans="1:27" ht="12.75" customHeight="1">
      <c r="A36" s="47">
        <v>2020</v>
      </c>
      <c r="B36" s="29">
        <v>490355</v>
      </c>
      <c r="C36" s="29">
        <v>389934</v>
      </c>
      <c r="D36" s="29">
        <f t="shared" si="0"/>
        <v>403899</v>
      </c>
      <c r="E36" s="29">
        <v>100421</v>
      </c>
      <c r="F36" s="72">
        <f>E36/B36*100</f>
        <v>20.479244628891312</v>
      </c>
      <c r="G36" s="72">
        <v>2.8</v>
      </c>
      <c r="H36" s="29">
        <v>13965</v>
      </c>
      <c r="I36" s="49">
        <v>17.7</v>
      </c>
      <c r="J36" s="29">
        <v>86454</v>
      </c>
      <c r="K36" s="56">
        <v>35.068762278978397</v>
      </c>
      <c r="L36" s="73">
        <v>38.558881312839503</v>
      </c>
      <c r="M36" s="74">
        <v>3.1607534958973802</v>
      </c>
      <c r="N36" s="74">
        <v>4.5995608459493802</v>
      </c>
      <c r="O36" s="73">
        <v>18.612042066335398</v>
      </c>
      <c r="P36" s="46"/>
      <c r="Q36" s="29">
        <v>324729</v>
      </c>
      <c r="R36" s="74">
        <v>11.029653770449499</v>
      </c>
      <c r="S36" s="56">
        <v>38.596680319034299</v>
      </c>
      <c r="T36" s="73">
        <v>42.039540541372801</v>
      </c>
      <c r="U36" s="74">
        <v>8.5039879284328492</v>
      </c>
      <c r="V36" s="56">
        <v>7.0520124411049201</v>
      </c>
      <c r="W36" s="74">
        <v>3.80777877005512</v>
      </c>
      <c r="X36" s="55"/>
    </row>
    <row r="37" spans="1:27" ht="12.75" customHeight="1">
      <c r="A37" s="64">
        <v>2021</v>
      </c>
      <c r="B37" s="68">
        <v>472354</v>
      </c>
      <c r="C37" s="68">
        <v>355728</v>
      </c>
      <c r="D37" s="68">
        <f t="shared" si="0"/>
        <v>369787</v>
      </c>
      <c r="E37" s="65">
        <v>116626</v>
      </c>
      <c r="F37" s="66">
        <f>E37/B37*100</f>
        <v>24.690380519694973</v>
      </c>
      <c r="G37" s="66">
        <f>H37/B37*100</f>
        <v>2.9763694178518656</v>
      </c>
      <c r="H37" s="65">
        <f>1802+12257</f>
        <v>14059</v>
      </c>
      <c r="I37" s="67">
        <f>J37/B37*100</f>
        <v>21.710200400547048</v>
      </c>
      <c r="J37" s="68">
        <v>102549</v>
      </c>
      <c r="K37" s="69">
        <v>27.3</v>
      </c>
      <c r="L37" s="69">
        <v>37.799999999999997</v>
      </c>
      <c r="M37" s="69">
        <v>3.6</v>
      </c>
      <c r="N37" s="69">
        <v>4.9000000000000004</v>
      </c>
      <c r="O37" s="69">
        <v>26.4</v>
      </c>
      <c r="P37" s="46"/>
      <c r="Q37" s="68">
        <v>349438</v>
      </c>
      <c r="R37" s="70">
        <v>11.9</v>
      </c>
      <c r="S37" s="69">
        <v>36.799999999999997</v>
      </c>
      <c r="T37" s="69">
        <v>42.4</v>
      </c>
      <c r="U37" s="69">
        <v>8.1999999999999993</v>
      </c>
      <c r="V37" s="69">
        <v>6.5</v>
      </c>
      <c r="W37" s="71">
        <v>6.1</v>
      </c>
      <c r="X37" s="55"/>
      <c r="Y37" s="6" t="s">
        <v>256</v>
      </c>
    </row>
    <row r="38" spans="1:27" ht="12.75" customHeight="1">
      <c r="A38" s="47">
        <v>2022</v>
      </c>
      <c r="B38" s="29">
        <v>473665</v>
      </c>
      <c r="C38" s="29">
        <f>39132+305292</f>
        <v>344424</v>
      </c>
      <c r="D38" s="29">
        <f t="shared" si="0"/>
        <v>358926</v>
      </c>
      <c r="E38" s="29">
        <f>H38+J38</f>
        <v>129241</v>
      </c>
      <c r="F38" s="72">
        <f>E38/B38*100</f>
        <v>27.285317682328227</v>
      </c>
      <c r="G38" s="72">
        <f>H38/B38*100</f>
        <v>3.0616575005541891</v>
      </c>
      <c r="H38" s="29">
        <f>1663+12839</f>
        <v>14502</v>
      </c>
      <c r="I38" s="49">
        <f>J38/B38*100</f>
        <v>24.22366018177404</v>
      </c>
      <c r="J38" s="29">
        <f>80113+34626</f>
        <v>114739</v>
      </c>
      <c r="K38" s="56">
        <v>25.161234094474466</v>
      </c>
      <c r="L38" s="73">
        <v>37.062053337981524</v>
      </c>
      <c r="M38" s="74">
        <v>3.2900470629248737</v>
      </c>
      <c r="N38" s="74">
        <v>3.2203242112602406</v>
      </c>
      <c r="O38" s="73">
        <v>31.266341293358895</v>
      </c>
      <c r="P38" s="46"/>
      <c r="Q38" s="29">
        <v>367578</v>
      </c>
      <c r="R38" s="74">
        <f>Q38/2920263*100</f>
        <v>12.58715396524217</v>
      </c>
      <c r="S38" s="56">
        <v>35.60041351542521</v>
      </c>
      <c r="T38" s="73">
        <v>43.389194189020074</v>
      </c>
      <c r="U38" s="74">
        <v>8.1682898960770434</v>
      </c>
      <c r="V38" s="56">
        <v>5.8953153055117253</v>
      </c>
      <c r="W38" s="74">
        <v>6.9467870939659395</v>
      </c>
      <c r="X38" s="55"/>
    </row>
    <row r="39" spans="1:27" ht="12.75" customHeight="1">
      <c r="A39" s="234" t="s">
        <v>316</v>
      </c>
      <c r="B39" s="26">
        <v>481469</v>
      </c>
      <c r="C39" s="26">
        <v>350938</v>
      </c>
      <c r="D39" s="26" t="s">
        <v>49</v>
      </c>
      <c r="E39" s="26">
        <v>130531</v>
      </c>
      <c r="F39" s="26">
        <f>E39/B39*100</f>
        <v>27.110987415596849</v>
      </c>
      <c r="G39" s="26" t="s">
        <v>49</v>
      </c>
      <c r="H39" s="26" t="s">
        <v>49</v>
      </c>
      <c r="I39" s="26" t="s">
        <v>49</v>
      </c>
      <c r="J39" s="26" t="s">
        <v>49</v>
      </c>
      <c r="K39" s="26" t="s">
        <v>49</v>
      </c>
      <c r="L39" s="26" t="s">
        <v>49</v>
      </c>
      <c r="M39" s="26" t="s">
        <v>49</v>
      </c>
      <c r="N39" s="26" t="s">
        <v>49</v>
      </c>
      <c r="O39" s="27" t="s">
        <v>49</v>
      </c>
      <c r="P39" s="253"/>
      <c r="Q39" s="26" t="s">
        <v>49</v>
      </c>
      <c r="R39" s="26" t="s">
        <v>49</v>
      </c>
      <c r="S39" s="26" t="s">
        <v>49</v>
      </c>
      <c r="T39" s="26" t="s">
        <v>49</v>
      </c>
      <c r="U39" s="26" t="s">
        <v>49</v>
      </c>
      <c r="V39" s="26" t="s">
        <v>49</v>
      </c>
      <c r="W39" s="141" t="s">
        <v>49</v>
      </c>
      <c r="X39" s="75"/>
    </row>
    <row r="40" spans="1:27" s="3" customFormat="1" ht="12.75" customHeight="1">
      <c r="A40" s="305" t="s">
        <v>247</v>
      </c>
      <c r="B40" s="305"/>
      <c r="C40" s="305"/>
      <c r="D40" s="305"/>
      <c r="E40" s="305"/>
      <c r="F40" s="305"/>
      <c r="G40" s="305"/>
      <c r="H40" s="305"/>
      <c r="I40" s="305"/>
      <c r="J40" s="305"/>
      <c r="K40" s="305"/>
      <c r="L40" s="305"/>
      <c r="M40" s="305"/>
      <c r="N40" s="305"/>
      <c r="O40" s="305"/>
      <c r="P40" s="305"/>
      <c r="Q40" s="305"/>
      <c r="R40" s="305"/>
      <c r="S40" s="305"/>
      <c r="T40" s="305"/>
      <c r="U40" s="305"/>
      <c r="V40" s="305"/>
      <c r="W40" s="305"/>
    </row>
    <row r="41" spans="1:27" ht="12.75" customHeight="1">
      <c r="A41" s="47">
        <v>2024</v>
      </c>
      <c r="B41" s="29">
        <v>477800</v>
      </c>
      <c r="C41" s="29" t="s">
        <v>49</v>
      </c>
      <c r="D41" s="29" t="s">
        <v>49</v>
      </c>
      <c r="E41" s="29" t="s">
        <v>49</v>
      </c>
      <c r="F41" s="29" t="s">
        <v>49</v>
      </c>
      <c r="G41" s="29" t="s">
        <v>49</v>
      </c>
      <c r="H41" s="29" t="s">
        <v>49</v>
      </c>
      <c r="I41" s="29" t="s">
        <v>49</v>
      </c>
      <c r="J41" s="29" t="s">
        <v>49</v>
      </c>
      <c r="K41" s="29" t="s">
        <v>49</v>
      </c>
      <c r="L41" s="29" t="s">
        <v>49</v>
      </c>
      <c r="M41" s="29" t="s">
        <v>49</v>
      </c>
      <c r="N41" s="29" t="s">
        <v>49</v>
      </c>
      <c r="O41" s="30" t="s">
        <v>49</v>
      </c>
      <c r="P41" s="306"/>
      <c r="Q41" s="29" t="s">
        <v>49</v>
      </c>
      <c r="R41" s="29" t="s">
        <v>49</v>
      </c>
      <c r="S41" s="29" t="s">
        <v>49</v>
      </c>
      <c r="T41" s="29" t="s">
        <v>49</v>
      </c>
      <c r="U41" s="29" t="s">
        <v>49</v>
      </c>
      <c r="V41" s="29" t="s">
        <v>49</v>
      </c>
      <c r="W41" s="138" t="s">
        <v>49</v>
      </c>
    </row>
    <row r="42" spans="1:27" ht="12.75" customHeight="1">
      <c r="A42" s="64">
        <v>2025</v>
      </c>
      <c r="B42" s="26">
        <v>461900</v>
      </c>
      <c r="C42" s="26" t="s">
        <v>49</v>
      </c>
      <c r="D42" s="26" t="s">
        <v>49</v>
      </c>
      <c r="E42" s="26" t="s">
        <v>49</v>
      </c>
      <c r="F42" s="26" t="s">
        <v>49</v>
      </c>
      <c r="G42" s="26" t="s">
        <v>49</v>
      </c>
      <c r="H42" s="26" t="s">
        <v>49</v>
      </c>
      <c r="I42" s="26" t="s">
        <v>49</v>
      </c>
      <c r="J42" s="26" t="s">
        <v>49</v>
      </c>
      <c r="K42" s="26" t="s">
        <v>49</v>
      </c>
      <c r="L42" s="26" t="s">
        <v>49</v>
      </c>
      <c r="M42" s="26" t="s">
        <v>49</v>
      </c>
      <c r="N42" s="26" t="s">
        <v>49</v>
      </c>
      <c r="O42" s="27" t="s">
        <v>49</v>
      </c>
      <c r="P42" s="306"/>
      <c r="Q42" s="26" t="s">
        <v>49</v>
      </c>
      <c r="R42" s="26" t="s">
        <v>49</v>
      </c>
      <c r="S42" s="26" t="s">
        <v>49</v>
      </c>
      <c r="T42" s="26" t="s">
        <v>49</v>
      </c>
      <c r="U42" s="26" t="s">
        <v>49</v>
      </c>
      <c r="V42" s="26" t="s">
        <v>49</v>
      </c>
      <c r="W42" s="133" t="s">
        <v>49</v>
      </c>
    </row>
    <row r="43" spans="1:27" ht="12.75" customHeight="1">
      <c r="A43" s="47">
        <v>2026</v>
      </c>
      <c r="B43" s="29">
        <v>451100</v>
      </c>
      <c r="C43" s="29" t="s">
        <v>49</v>
      </c>
      <c r="D43" s="29" t="s">
        <v>49</v>
      </c>
      <c r="E43" s="29" t="s">
        <v>49</v>
      </c>
      <c r="F43" s="29" t="s">
        <v>49</v>
      </c>
      <c r="G43" s="29" t="s">
        <v>49</v>
      </c>
      <c r="H43" s="29" t="s">
        <v>49</v>
      </c>
      <c r="I43" s="29" t="s">
        <v>49</v>
      </c>
      <c r="J43" s="29" t="s">
        <v>49</v>
      </c>
      <c r="K43" s="29" t="s">
        <v>49</v>
      </c>
      <c r="L43" s="29" t="s">
        <v>49</v>
      </c>
      <c r="M43" s="29" t="s">
        <v>49</v>
      </c>
      <c r="N43" s="29" t="s">
        <v>49</v>
      </c>
      <c r="O43" s="30" t="s">
        <v>49</v>
      </c>
      <c r="P43" s="306"/>
      <c r="Q43" s="29" t="s">
        <v>49</v>
      </c>
      <c r="R43" s="29" t="s">
        <v>49</v>
      </c>
      <c r="S43" s="29" t="s">
        <v>49</v>
      </c>
      <c r="T43" s="29" t="s">
        <v>49</v>
      </c>
      <c r="U43" s="29" t="s">
        <v>49</v>
      </c>
      <c r="V43" s="29" t="s">
        <v>49</v>
      </c>
      <c r="W43" s="138" t="s">
        <v>49</v>
      </c>
    </row>
    <row r="44" spans="1:27" ht="12.75" customHeight="1">
      <c r="A44" s="64">
        <v>2027</v>
      </c>
      <c r="B44" s="26">
        <v>473900</v>
      </c>
      <c r="C44" s="26" t="s">
        <v>49</v>
      </c>
      <c r="D44" s="26" t="s">
        <v>49</v>
      </c>
      <c r="E44" s="26" t="s">
        <v>49</v>
      </c>
      <c r="F44" s="26" t="s">
        <v>49</v>
      </c>
      <c r="G44" s="26" t="s">
        <v>49</v>
      </c>
      <c r="H44" s="26" t="s">
        <v>49</v>
      </c>
      <c r="I44" s="26" t="s">
        <v>49</v>
      </c>
      <c r="J44" s="26" t="s">
        <v>49</v>
      </c>
      <c r="K44" s="26" t="s">
        <v>49</v>
      </c>
      <c r="L44" s="26" t="s">
        <v>49</v>
      </c>
      <c r="M44" s="26" t="s">
        <v>49</v>
      </c>
      <c r="N44" s="26" t="s">
        <v>49</v>
      </c>
      <c r="O44" s="27" t="s">
        <v>49</v>
      </c>
      <c r="P44" s="306"/>
      <c r="Q44" s="26" t="s">
        <v>49</v>
      </c>
      <c r="R44" s="26" t="s">
        <v>49</v>
      </c>
      <c r="S44" s="26" t="s">
        <v>49</v>
      </c>
      <c r="T44" s="26" t="s">
        <v>49</v>
      </c>
      <c r="U44" s="26" t="s">
        <v>49</v>
      </c>
      <c r="V44" s="26" t="s">
        <v>49</v>
      </c>
      <c r="W44" s="133" t="s">
        <v>49</v>
      </c>
    </row>
    <row r="45" spans="1:27" ht="12.75" customHeight="1">
      <c r="A45" s="47">
        <v>2028</v>
      </c>
      <c r="B45" s="29">
        <v>483200</v>
      </c>
      <c r="C45" s="29" t="s">
        <v>49</v>
      </c>
      <c r="D45" s="29" t="s">
        <v>49</v>
      </c>
      <c r="E45" s="29" t="s">
        <v>49</v>
      </c>
      <c r="F45" s="29" t="s">
        <v>49</v>
      </c>
      <c r="G45" s="29" t="s">
        <v>49</v>
      </c>
      <c r="H45" s="29" t="s">
        <v>49</v>
      </c>
      <c r="I45" s="29" t="s">
        <v>49</v>
      </c>
      <c r="J45" s="29" t="s">
        <v>49</v>
      </c>
      <c r="K45" s="29" t="s">
        <v>49</v>
      </c>
      <c r="L45" s="29" t="s">
        <v>49</v>
      </c>
      <c r="M45" s="29" t="s">
        <v>49</v>
      </c>
      <c r="N45" s="29" t="s">
        <v>49</v>
      </c>
      <c r="O45" s="30" t="s">
        <v>49</v>
      </c>
      <c r="P45" s="306"/>
      <c r="Q45" s="29" t="s">
        <v>49</v>
      </c>
      <c r="R45" s="29" t="s">
        <v>49</v>
      </c>
      <c r="S45" s="29" t="s">
        <v>49</v>
      </c>
      <c r="T45" s="29" t="s">
        <v>49</v>
      </c>
      <c r="U45" s="29" t="s">
        <v>49</v>
      </c>
      <c r="V45" s="29" t="s">
        <v>49</v>
      </c>
      <c r="W45" s="138" t="s">
        <v>49</v>
      </c>
    </row>
    <row r="46" spans="1:27" ht="12.75" customHeight="1">
      <c r="A46" s="64">
        <v>2029</v>
      </c>
      <c r="B46" s="26">
        <v>485500</v>
      </c>
      <c r="C46" s="26" t="s">
        <v>49</v>
      </c>
      <c r="D46" s="26" t="s">
        <v>49</v>
      </c>
      <c r="E46" s="26" t="s">
        <v>49</v>
      </c>
      <c r="F46" s="26" t="s">
        <v>49</v>
      </c>
      <c r="G46" s="26" t="s">
        <v>49</v>
      </c>
      <c r="H46" s="26" t="s">
        <v>49</v>
      </c>
      <c r="I46" s="26" t="s">
        <v>49</v>
      </c>
      <c r="J46" s="26" t="s">
        <v>49</v>
      </c>
      <c r="K46" s="26" t="s">
        <v>49</v>
      </c>
      <c r="L46" s="26" t="s">
        <v>49</v>
      </c>
      <c r="M46" s="26" t="s">
        <v>49</v>
      </c>
      <c r="N46" s="26" t="s">
        <v>49</v>
      </c>
      <c r="O46" s="27" t="s">
        <v>49</v>
      </c>
      <c r="P46" s="306"/>
      <c r="Q46" s="26" t="s">
        <v>49</v>
      </c>
      <c r="R46" s="26" t="s">
        <v>49</v>
      </c>
      <c r="S46" s="26" t="s">
        <v>49</v>
      </c>
      <c r="T46" s="26" t="s">
        <v>49</v>
      </c>
      <c r="U46" s="26" t="s">
        <v>49</v>
      </c>
      <c r="V46" s="26" t="s">
        <v>49</v>
      </c>
      <c r="W46" s="133" t="s">
        <v>49</v>
      </c>
    </row>
    <row r="47" spans="1:27" ht="12.75" customHeight="1">
      <c r="A47" s="47">
        <v>2030</v>
      </c>
      <c r="B47" s="29">
        <v>489300</v>
      </c>
      <c r="C47" s="29" t="s">
        <v>49</v>
      </c>
      <c r="D47" s="29" t="s">
        <v>49</v>
      </c>
      <c r="E47" s="29" t="s">
        <v>49</v>
      </c>
      <c r="F47" s="29" t="s">
        <v>49</v>
      </c>
      <c r="G47" s="29" t="s">
        <v>49</v>
      </c>
      <c r="H47" s="29" t="s">
        <v>49</v>
      </c>
      <c r="I47" s="29" t="s">
        <v>49</v>
      </c>
      <c r="J47" s="29" t="s">
        <v>49</v>
      </c>
      <c r="K47" s="29" t="s">
        <v>49</v>
      </c>
      <c r="L47" s="29" t="s">
        <v>49</v>
      </c>
      <c r="M47" s="29" t="s">
        <v>49</v>
      </c>
      <c r="N47" s="29" t="s">
        <v>49</v>
      </c>
      <c r="O47" s="30" t="s">
        <v>49</v>
      </c>
      <c r="P47" s="306"/>
      <c r="Q47" s="29" t="s">
        <v>49</v>
      </c>
      <c r="R47" s="29" t="s">
        <v>49</v>
      </c>
      <c r="S47" s="29" t="s">
        <v>49</v>
      </c>
      <c r="T47" s="29" t="s">
        <v>49</v>
      </c>
      <c r="U47" s="29" t="s">
        <v>49</v>
      </c>
      <c r="V47" s="29" t="s">
        <v>49</v>
      </c>
      <c r="W47" s="138" t="s">
        <v>49</v>
      </c>
    </row>
    <row r="48" spans="1:27" ht="12.75" customHeight="1">
      <c r="A48" s="64">
        <v>2031</v>
      </c>
      <c r="B48" s="68">
        <v>495300</v>
      </c>
      <c r="C48" s="26" t="s">
        <v>49</v>
      </c>
      <c r="D48" s="26" t="s">
        <v>49</v>
      </c>
      <c r="E48" s="26" t="s">
        <v>49</v>
      </c>
      <c r="F48" s="26" t="s">
        <v>49</v>
      </c>
      <c r="G48" s="26" t="s">
        <v>49</v>
      </c>
      <c r="H48" s="26" t="s">
        <v>49</v>
      </c>
      <c r="I48" s="26" t="s">
        <v>49</v>
      </c>
      <c r="J48" s="26" t="s">
        <v>49</v>
      </c>
      <c r="K48" s="26" t="s">
        <v>49</v>
      </c>
      <c r="L48" s="26" t="s">
        <v>49</v>
      </c>
      <c r="M48" s="26" t="s">
        <v>49</v>
      </c>
      <c r="N48" s="26" t="s">
        <v>49</v>
      </c>
      <c r="O48" s="27" t="s">
        <v>49</v>
      </c>
      <c r="P48" s="254"/>
      <c r="Q48" s="26" t="s">
        <v>49</v>
      </c>
      <c r="R48" s="26" t="s">
        <v>49</v>
      </c>
      <c r="S48" s="26" t="s">
        <v>49</v>
      </c>
      <c r="T48" s="26" t="s">
        <v>49</v>
      </c>
      <c r="U48" s="26" t="s">
        <v>49</v>
      </c>
      <c r="V48" s="26" t="s">
        <v>49</v>
      </c>
      <c r="W48" s="133" t="s">
        <v>49</v>
      </c>
    </row>
    <row r="49" spans="1:23" ht="12.75" customHeight="1">
      <c r="A49" s="47">
        <v>2032</v>
      </c>
      <c r="B49" s="29">
        <v>499600</v>
      </c>
      <c r="C49" s="29" t="s">
        <v>49</v>
      </c>
      <c r="D49" s="29" t="s">
        <v>49</v>
      </c>
      <c r="E49" s="29" t="s">
        <v>49</v>
      </c>
      <c r="F49" s="29" t="s">
        <v>49</v>
      </c>
      <c r="G49" s="29" t="s">
        <v>49</v>
      </c>
      <c r="H49" s="29" t="s">
        <v>49</v>
      </c>
      <c r="I49" s="29" t="s">
        <v>49</v>
      </c>
      <c r="J49" s="29" t="s">
        <v>49</v>
      </c>
      <c r="K49" s="29" t="s">
        <v>49</v>
      </c>
      <c r="L49" s="29" t="s">
        <v>49</v>
      </c>
      <c r="M49" s="29" t="s">
        <v>49</v>
      </c>
      <c r="N49" s="29" t="s">
        <v>49</v>
      </c>
      <c r="O49" s="30" t="s">
        <v>49</v>
      </c>
      <c r="P49" s="253"/>
      <c r="Q49" s="29" t="s">
        <v>49</v>
      </c>
      <c r="R49" s="29" t="s">
        <v>49</v>
      </c>
      <c r="S49" s="29" t="s">
        <v>49</v>
      </c>
      <c r="T49" s="29" t="s">
        <v>49</v>
      </c>
      <c r="U49" s="29" t="s">
        <v>49</v>
      </c>
      <c r="V49" s="29" t="s">
        <v>49</v>
      </c>
      <c r="W49" s="138" t="s">
        <v>49</v>
      </c>
    </row>
    <row r="50" spans="1:23" ht="12.75" customHeight="1">
      <c r="A50" s="64">
        <v>2033</v>
      </c>
      <c r="B50" s="68">
        <v>506200</v>
      </c>
      <c r="C50" s="26" t="s">
        <v>49</v>
      </c>
      <c r="D50" s="26" t="s">
        <v>49</v>
      </c>
      <c r="E50" s="26" t="s">
        <v>49</v>
      </c>
      <c r="F50" s="26" t="s">
        <v>49</v>
      </c>
      <c r="G50" s="26" t="s">
        <v>49</v>
      </c>
      <c r="H50" s="26" t="s">
        <v>49</v>
      </c>
      <c r="I50" s="26" t="s">
        <v>49</v>
      </c>
      <c r="J50" s="26" t="s">
        <v>49</v>
      </c>
      <c r="K50" s="26" t="s">
        <v>49</v>
      </c>
      <c r="L50" s="26" t="s">
        <v>49</v>
      </c>
      <c r="M50" s="26" t="s">
        <v>49</v>
      </c>
      <c r="N50" s="26" t="s">
        <v>49</v>
      </c>
      <c r="O50" s="27" t="s">
        <v>49</v>
      </c>
      <c r="P50" s="253"/>
      <c r="Q50" s="26" t="s">
        <v>49</v>
      </c>
      <c r="R50" s="26" t="s">
        <v>49</v>
      </c>
      <c r="S50" s="26" t="s">
        <v>49</v>
      </c>
      <c r="T50" s="26" t="s">
        <v>49</v>
      </c>
      <c r="U50" s="26" t="s">
        <v>49</v>
      </c>
      <c r="V50" s="26" t="s">
        <v>49</v>
      </c>
      <c r="W50" s="133" t="s">
        <v>49</v>
      </c>
    </row>
    <row r="51" spans="1:23" ht="12.75" customHeight="1">
      <c r="A51" s="47">
        <v>2034</v>
      </c>
      <c r="B51" s="29">
        <v>516000</v>
      </c>
      <c r="C51" s="29" t="s">
        <v>49</v>
      </c>
      <c r="D51" s="29" t="s">
        <v>49</v>
      </c>
      <c r="E51" s="29" t="s">
        <v>49</v>
      </c>
      <c r="F51" s="29" t="s">
        <v>49</v>
      </c>
      <c r="G51" s="29" t="s">
        <v>49</v>
      </c>
      <c r="H51" s="29" t="s">
        <v>49</v>
      </c>
      <c r="I51" s="29" t="s">
        <v>49</v>
      </c>
      <c r="J51" s="29" t="s">
        <v>49</v>
      </c>
      <c r="K51" s="29" t="s">
        <v>49</v>
      </c>
      <c r="L51" s="29" t="s">
        <v>49</v>
      </c>
      <c r="M51" s="29" t="s">
        <v>49</v>
      </c>
      <c r="N51" s="29" t="s">
        <v>49</v>
      </c>
      <c r="O51" s="30" t="s">
        <v>49</v>
      </c>
      <c r="P51" s="253"/>
      <c r="Q51" s="29" t="s">
        <v>49</v>
      </c>
      <c r="R51" s="29" t="s">
        <v>49</v>
      </c>
      <c r="S51" s="29" t="s">
        <v>49</v>
      </c>
      <c r="T51" s="29" t="s">
        <v>49</v>
      </c>
      <c r="U51" s="29" t="s">
        <v>49</v>
      </c>
      <c r="V51" s="29" t="s">
        <v>49</v>
      </c>
      <c r="W51" s="138" t="s">
        <v>49</v>
      </c>
    </row>
    <row r="52" spans="1:23" ht="12.75" customHeight="1">
      <c r="A52" s="64">
        <v>2035</v>
      </c>
      <c r="B52" s="26">
        <v>526200</v>
      </c>
      <c r="C52" s="26" t="s">
        <v>49</v>
      </c>
      <c r="D52" s="26" t="s">
        <v>49</v>
      </c>
      <c r="E52" s="26" t="s">
        <v>49</v>
      </c>
      <c r="F52" s="26" t="s">
        <v>49</v>
      </c>
      <c r="G52" s="26" t="s">
        <v>49</v>
      </c>
      <c r="H52" s="26" t="s">
        <v>49</v>
      </c>
      <c r="I52" s="26" t="s">
        <v>49</v>
      </c>
      <c r="J52" s="26" t="s">
        <v>49</v>
      </c>
      <c r="K52" s="26" t="s">
        <v>49</v>
      </c>
      <c r="L52" s="26" t="s">
        <v>49</v>
      </c>
      <c r="M52" s="26" t="s">
        <v>49</v>
      </c>
      <c r="N52" s="26" t="s">
        <v>49</v>
      </c>
      <c r="O52" s="27" t="s">
        <v>49</v>
      </c>
      <c r="P52" s="253"/>
      <c r="Q52" s="26" t="s">
        <v>49</v>
      </c>
      <c r="R52" s="26" t="s">
        <v>49</v>
      </c>
      <c r="S52" s="26" t="s">
        <v>49</v>
      </c>
      <c r="T52" s="26" t="s">
        <v>49</v>
      </c>
      <c r="U52" s="26" t="s">
        <v>49</v>
      </c>
      <c r="V52" s="26" t="s">
        <v>49</v>
      </c>
      <c r="W52" s="141" t="s">
        <v>49</v>
      </c>
    </row>
    <row r="53" spans="1:23" ht="140.25" customHeight="1">
      <c r="A53" s="302" t="s">
        <v>315</v>
      </c>
      <c r="B53" s="302"/>
      <c r="C53" s="302"/>
      <c r="D53" s="302"/>
      <c r="E53" s="302"/>
      <c r="F53" s="302"/>
      <c r="G53" s="302"/>
      <c r="H53" s="302"/>
      <c r="I53" s="302"/>
      <c r="J53" s="302"/>
      <c r="K53" s="302"/>
      <c r="L53" s="302"/>
      <c r="M53" s="302"/>
      <c r="N53" s="302"/>
      <c r="O53" s="302"/>
      <c r="P53" s="302"/>
      <c r="Q53" s="302"/>
      <c r="R53" s="302"/>
      <c r="S53" s="302"/>
      <c r="T53" s="302"/>
      <c r="U53" s="302"/>
      <c r="V53" s="302"/>
      <c r="W53" s="302"/>
    </row>
  </sheetData>
  <mergeCells count="22">
    <mergeCell ref="A53:W53"/>
    <mergeCell ref="F6:G6"/>
    <mergeCell ref="K6:O6"/>
    <mergeCell ref="R6:W6"/>
    <mergeCell ref="A40:W40"/>
    <mergeCell ref="P41:P47"/>
    <mergeCell ref="A1:B1"/>
    <mergeCell ref="A2:W2"/>
    <mergeCell ref="A3:A6"/>
    <mergeCell ref="B3:O3"/>
    <mergeCell ref="Q3:W3"/>
    <mergeCell ref="B4:B5"/>
    <mergeCell ref="C4:C5"/>
    <mergeCell ref="D4:D5"/>
    <mergeCell ref="E4:F5"/>
    <mergeCell ref="G4:H5"/>
    <mergeCell ref="I4:I5"/>
    <mergeCell ref="J4:J5"/>
    <mergeCell ref="K4:O4"/>
    <mergeCell ref="Q4:R5"/>
    <mergeCell ref="S4:W4"/>
    <mergeCell ref="B6:E6"/>
  </mergeCells>
  <hyperlinks>
    <hyperlink ref="A1" location="Inhalt!A10" display="Zurück zum Inhalt" xr:uid="{00000000-0004-0000-02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8"/>
  <sheetViews>
    <sheetView showGridLines="0" zoomScaleNormal="100" workbookViewId="0">
      <selection sqref="A1:B1"/>
    </sheetView>
  </sheetViews>
  <sheetFormatPr baseColWidth="10" defaultColWidth="11.42578125" defaultRowHeight="12.75"/>
  <cols>
    <col min="1" max="1" width="11.42578125" style="3"/>
    <col min="2" max="7" width="9.7109375" style="3" customWidth="1"/>
    <col min="8" max="9" width="11.42578125" style="3"/>
    <col min="10" max="10" width="2.140625" style="3" customWidth="1"/>
    <col min="11" max="16384" width="11.42578125" style="3"/>
  </cols>
  <sheetData>
    <row r="1" spans="1:9" ht="24" customHeight="1">
      <c r="A1" s="293" t="s">
        <v>35</v>
      </c>
      <c r="B1" s="293"/>
    </row>
    <row r="2" spans="1:9" s="23" customFormat="1" ht="30" customHeight="1">
      <c r="A2" s="294" t="s">
        <v>312</v>
      </c>
      <c r="B2" s="294"/>
      <c r="C2" s="294"/>
      <c r="D2" s="294"/>
      <c r="E2" s="294"/>
      <c r="F2" s="294"/>
      <c r="G2" s="294"/>
      <c r="H2" s="294"/>
      <c r="I2" s="294"/>
    </row>
    <row r="3" spans="1:9" ht="12.75" customHeight="1">
      <c r="A3" s="295" t="s">
        <v>36</v>
      </c>
      <c r="B3" s="296" t="s">
        <v>37</v>
      </c>
      <c r="C3" s="296"/>
      <c r="D3" s="296"/>
      <c r="E3" s="307" t="s">
        <v>38</v>
      </c>
      <c r="F3" s="307"/>
      <c r="G3" s="307"/>
      <c r="H3" s="307"/>
      <c r="I3" s="307"/>
    </row>
    <row r="4" spans="1:9" ht="12.75" customHeight="1">
      <c r="A4" s="295"/>
      <c r="B4" s="296" t="s">
        <v>39</v>
      </c>
      <c r="C4" s="296" t="s">
        <v>40</v>
      </c>
      <c r="D4" s="296" t="s">
        <v>41</v>
      </c>
      <c r="E4" s="296" t="s">
        <v>39</v>
      </c>
      <c r="F4" s="296" t="s">
        <v>42</v>
      </c>
      <c r="G4" s="296" t="s">
        <v>43</v>
      </c>
      <c r="H4" s="296" t="s">
        <v>44</v>
      </c>
      <c r="I4" s="307" t="s">
        <v>45</v>
      </c>
    </row>
    <row r="5" spans="1:9" ht="25.5" customHeight="1">
      <c r="A5" s="295"/>
      <c r="B5" s="296"/>
      <c r="C5" s="296"/>
      <c r="D5" s="296"/>
      <c r="E5" s="296"/>
      <c r="F5" s="296"/>
      <c r="G5" s="296"/>
      <c r="H5" s="296"/>
      <c r="I5" s="307"/>
    </row>
    <row r="6" spans="1:9" ht="12.75" customHeight="1">
      <c r="A6" s="295"/>
      <c r="B6" s="24" t="s">
        <v>46</v>
      </c>
      <c r="C6" s="308" t="s">
        <v>47</v>
      </c>
      <c r="D6" s="308"/>
      <c r="E6" s="308"/>
      <c r="F6" s="308"/>
      <c r="G6" s="308"/>
      <c r="H6" s="308"/>
      <c r="I6" s="308"/>
    </row>
    <row r="7" spans="1:9" ht="12.75" customHeight="1">
      <c r="A7" s="309" t="s">
        <v>48</v>
      </c>
      <c r="B7" s="309"/>
      <c r="C7" s="309"/>
      <c r="D7" s="309"/>
      <c r="E7" s="309"/>
      <c r="F7" s="309"/>
      <c r="G7" s="309"/>
      <c r="H7" s="309"/>
      <c r="I7" s="309"/>
    </row>
    <row r="8" spans="1:9" ht="12.75" customHeight="1">
      <c r="A8" s="25">
        <v>1975</v>
      </c>
      <c r="B8" s="51">
        <v>163447</v>
      </c>
      <c r="C8" s="52">
        <v>36.9</v>
      </c>
      <c r="D8" s="52">
        <v>26.2</v>
      </c>
      <c r="E8" s="52" t="s">
        <v>49</v>
      </c>
      <c r="F8" s="52" t="s">
        <v>49</v>
      </c>
      <c r="G8" s="52" t="s">
        <v>49</v>
      </c>
      <c r="H8" s="52" t="s">
        <v>49</v>
      </c>
      <c r="I8" s="193" t="s">
        <v>49</v>
      </c>
    </row>
    <row r="9" spans="1:9" ht="12.75" customHeight="1">
      <c r="A9" s="28">
        <v>1980</v>
      </c>
      <c r="B9" s="48">
        <v>189953</v>
      </c>
      <c r="C9" s="49">
        <v>40.4</v>
      </c>
      <c r="D9" s="49">
        <v>27.2</v>
      </c>
      <c r="E9" s="49">
        <v>19.9037736636215</v>
      </c>
      <c r="F9" s="49">
        <v>23.288624053757999</v>
      </c>
      <c r="G9" s="49">
        <v>16.312712502592401</v>
      </c>
      <c r="H9" s="49" t="s">
        <v>49</v>
      </c>
      <c r="I9" s="237" t="s">
        <v>49</v>
      </c>
    </row>
    <row r="10" spans="1:9" ht="12.75" customHeight="1">
      <c r="A10" s="25">
        <v>1985</v>
      </c>
      <c r="B10" s="51">
        <v>206823</v>
      </c>
      <c r="C10" s="52">
        <v>39.799999999999997</v>
      </c>
      <c r="D10" s="52">
        <v>30.1</v>
      </c>
      <c r="E10" s="52">
        <v>19.771579202522201</v>
      </c>
      <c r="F10" s="52">
        <v>23.1330301965606</v>
      </c>
      <c r="G10" s="52">
        <v>16.210112700507398</v>
      </c>
      <c r="H10" s="52" t="s">
        <v>49</v>
      </c>
      <c r="I10" s="193" t="s">
        <v>49</v>
      </c>
    </row>
    <row r="11" spans="1:9" ht="12.75" customHeight="1">
      <c r="A11" s="28">
        <v>1990</v>
      </c>
      <c r="B11" s="48">
        <v>277868</v>
      </c>
      <c r="C11" s="49">
        <v>39.4</v>
      </c>
      <c r="D11" s="49">
        <v>28.8</v>
      </c>
      <c r="E11" s="49">
        <v>28.8618820569272</v>
      </c>
      <c r="F11" s="49">
        <v>33.489887082271103</v>
      </c>
      <c r="G11" s="49">
        <v>24.033108897198801</v>
      </c>
      <c r="H11" s="49" t="s">
        <v>49</v>
      </c>
      <c r="I11" s="264" t="s">
        <v>49</v>
      </c>
    </row>
    <row r="12" spans="1:9" ht="12.75" customHeight="1">
      <c r="A12" s="309" t="s">
        <v>50</v>
      </c>
      <c r="B12" s="309"/>
      <c r="C12" s="309"/>
      <c r="D12" s="309"/>
      <c r="E12" s="309"/>
      <c r="F12" s="309"/>
      <c r="G12" s="309"/>
      <c r="H12" s="309"/>
      <c r="I12" s="309"/>
    </row>
    <row r="13" spans="1:9" ht="12.75" customHeight="1">
      <c r="A13" s="25">
        <v>1995</v>
      </c>
      <c r="B13" s="51">
        <v>261427</v>
      </c>
      <c r="C13" s="52">
        <v>47.8</v>
      </c>
      <c r="D13" s="52">
        <v>31.2</v>
      </c>
      <c r="E13" s="52">
        <v>27.549858511146699</v>
      </c>
      <c r="F13" s="52">
        <v>27.5663784903502</v>
      </c>
      <c r="G13" s="52">
        <v>27.565556382793599</v>
      </c>
      <c r="H13" s="52" t="s">
        <v>49</v>
      </c>
      <c r="I13" s="193" t="s">
        <v>49</v>
      </c>
    </row>
    <row r="14" spans="1:9" ht="12.75" customHeight="1">
      <c r="A14" s="28">
        <v>2000</v>
      </c>
      <c r="B14" s="48">
        <v>314539</v>
      </c>
      <c r="C14" s="49">
        <v>49.2</v>
      </c>
      <c r="D14" s="49">
        <v>31.3</v>
      </c>
      <c r="E14" s="49">
        <v>33.317589840463697</v>
      </c>
      <c r="F14" s="49">
        <v>33.194170012191996</v>
      </c>
      <c r="G14" s="49">
        <v>33.476276601871199</v>
      </c>
      <c r="H14" s="49" t="s">
        <v>49</v>
      </c>
      <c r="I14" s="237">
        <v>28.4</v>
      </c>
    </row>
    <row r="15" spans="1:9" ht="12.75" customHeight="1">
      <c r="A15" s="25">
        <v>2001</v>
      </c>
      <c r="B15" s="51">
        <v>344659</v>
      </c>
      <c r="C15" s="52">
        <v>49.4</v>
      </c>
      <c r="D15" s="52">
        <v>31.3</v>
      </c>
      <c r="E15" s="52">
        <v>36.098476860537502</v>
      </c>
      <c r="F15" s="52">
        <v>35.816587387432897</v>
      </c>
      <c r="G15" s="52">
        <v>36.440867585676799</v>
      </c>
      <c r="H15" s="52" t="s">
        <v>49</v>
      </c>
      <c r="I15" s="193" t="s">
        <v>49</v>
      </c>
    </row>
    <row r="16" spans="1:9" ht="12.75" customHeight="1">
      <c r="A16" s="28">
        <v>2002</v>
      </c>
      <c r="B16" s="48">
        <v>358792</v>
      </c>
      <c r="C16" s="49">
        <v>50.6</v>
      </c>
      <c r="D16" s="49">
        <v>32</v>
      </c>
      <c r="E16" s="49">
        <v>37.305529617981499</v>
      </c>
      <c r="F16" s="49">
        <v>36.000421883568997</v>
      </c>
      <c r="G16" s="49">
        <v>38.732847537627102</v>
      </c>
      <c r="H16" s="49" t="s">
        <v>49</v>
      </c>
      <c r="I16" s="237" t="s">
        <v>49</v>
      </c>
    </row>
    <row r="17" spans="1:10" ht="12.75" customHeight="1">
      <c r="A17" s="25">
        <v>2003</v>
      </c>
      <c r="B17" s="51">
        <v>377395</v>
      </c>
      <c r="C17" s="52">
        <v>48.2</v>
      </c>
      <c r="D17" s="52">
        <v>32.200000000000003</v>
      </c>
      <c r="E17" s="52">
        <v>39.265419999850103</v>
      </c>
      <c r="F17" s="52">
        <v>39.763202631201402</v>
      </c>
      <c r="G17" s="52">
        <v>38.804092338647997</v>
      </c>
      <c r="H17" s="52" t="s">
        <v>49</v>
      </c>
      <c r="I17" s="193" t="s">
        <v>49</v>
      </c>
    </row>
    <row r="18" spans="1:10" ht="12.75" customHeight="1">
      <c r="A18" s="28">
        <v>2004</v>
      </c>
      <c r="B18" s="48">
        <v>358704</v>
      </c>
      <c r="C18" s="49">
        <v>48.8</v>
      </c>
      <c r="D18" s="49">
        <v>33.200000000000003</v>
      </c>
      <c r="E18" s="49">
        <v>37.429368453107401</v>
      </c>
      <c r="F18" s="49">
        <v>37.486806823129299</v>
      </c>
      <c r="G18" s="49">
        <v>37.425835899636702</v>
      </c>
      <c r="H18" s="49" t="s">
        <v>49</v>
      </c>
      <c r="I18" s="237" t="s">
        <v>49</v>
      </c>
    </row>
    <row r="19" spans="1:10" ht="12.75" customHeight="1">
      <c r="A19" s="25">
        <v>2005</v>
      </c>
      <c r="B19" s="51">
        <v>355961</v>
      </c>
      <c r="C19" s="52">
        <v>48.8</v>
      </c>
      <c r="D19" s="52">
        <v>33.1</v>
      </c>
      <c r="E19" s="52">
        <v>37.085347895524599</v>
      </c>
      <c r="F19" s="52">
        <v>37.226047055230303</v>
      </c>
      <c r="G19" s="52">
        <v>36.9879334303413</v>
      </c>
      <c r="H19" s="52" t="s">
        <v>49</v>
      </c>
      <c r="I19" s="193">
        <v>31.1</v>
      </c>
    </row>
    <row r="20" spans="1:10" ht="12.75" customHeight="1">
      <c r="A20" s="28">
        <v>2006</v>
      </c>
      <c r="B20" s="48">
        <v>344822</v>
      </c>
      <c r="C20" s="49">
        <v>49.4</v>
      </c>
      <c r="D20" s="49">
        <v>34</v>
      </c>
      <c r="E20" s="49">
        <v>35.6308401253753</v>
      </c>
      <c r="F20" s="49">
        <v>35.426026526795198</v>
      </c>
      <c r="G20" s="49">
        <v>35.902771973261501</v>
      </c>
      <c r="H20" s="49" t="s">
        <v>49</v>
      </c>
      <c r="I20" s="237">
        <v>30.1</v>
      </c>
    </row>
    <row r="21" spans="1:10" ht="12.75" customHeight="1">
      <c r="A21" s="25">
        <v>2007</v>
      </c>
      <c r="B21" s="51">
        <v>361360</v>
      </c>
      <c r="C21" s="52">
        <v>49.8</v>
      </c>
      <c r="D21" s="52">
        <v>35.200000000000003</v>
      </c>
      <c r="E21" s="52">
        <v>36.9851819195895</v>
      </c>
      <c r="F21" s="52">
        <v>36.4767215265597</v>
      </c>
      <c r="G21" s="52">
        <v>37.571764642561</v>
      </c>
      <c r="H21" s="235">
        <v>36.799999999999997</v>
      </c>
      <c r="I21" s="238">
        <v>31.5</v>
      </c>
    </row>
    <row r="22" spans="1:10" ht="12.75" customHeight="1">
      <c r="A22" s="28">
        <v>2008</v>
      </c>
      <c r="B22" s="48">
        <v>396610</v>
      </c>
      <c r="C22" s="49">
        <v>49.6</v>
      </c>
      <c r="D22" s="49">
        <v>38.4</v>
      </c>
      <c r="E22" s="49">
        <v>40.347012132239499</v>
      </c>
      <c r="F22" s="49">
        <v>39.825348361991097</v>
      </c>
      <c r="G22" s="49">
        <v>40.927756377656799</v>
      </c>
      <c r="H22" s="49">
        <v>40</v>
      </c>
      <c r="I22" s="237">
        <v>34.1</v>
      </c>
    </row>
    <row r="23" spans="1:10" ht="12.75" customHeight="1">
      <c r="A23" s="25">
        <v>2009</v>
      </c>
      <c r="B23" s="51">
        <v>424273</v>
      </c>
      <c r="C23" s="52">
        <v>49.9</v>
      </c>
      <c r="D23" s="52">
        <v>39.1</v>
      </c>
      <c r="E23" s="52">
        <v>43.3</v>
      </c>
      <c r="F23" s="52">
        <v>42.4</v>
      </c>
      <c r="G23" s="52">
        <v>44.2</v>
      </c>
      <c r="H23" s="52">
        <v>43</v>
      </c>
      <c r="I23" s="31" t="s">
        <v>51</v>
      </c>
    </row>
    <row r="24" spans="1:10" ht="12.75" customHeight="1">
      <c r="A24" s="28">
        <v>2010</v>
      </c>
      <c r="B24" s="48">
        <v>444608</v>
      </c>
      <c r="C24" s="49">
        <v>49.5</v>
      </c>
      <c r="D24" s="49">
        <v>38.700000000000003</v>
      </c>
      <c r="E24" s="49">
        <v>46</v>
      </c>
      <c r="F24" s="49">
        <v>45.3</v>
      </c>
      <c r="G24" s="49">
        <v>46.8</v>
      </c>
      <c r="H24" s="236">
        <v>45.7</v>
      </c>
      <c r="I24" s="32" t="s">
        <v>52</v>
      </c>
    </row>
    <row r="25" spans="1:10" ht="12.75" customHeight="1">
      <c r="A25" s="33">
        <v>2011</v>
      </c>
      <c r="B25" s="51">
        <v>518748</v>
      </c>
      <c r="C25" s="52">
        <v>46.616661654599199</v>
      </c>
      <c r="D25" s="52">
        <v>38.394750437592101</v>
      </c>
      <c r="E25" s="52">
        <v>55.6</v>
      </c>
      <c r="F25" s="52">
        <v>57.9</v>
      </c>
      <c r="G25" s="52">
        <v>53.3</v>
      </c>
      <c r="H25" s="52">
        <v>52.4</v>
      </c>
      <c r="I25" s="34" t="s">
        <v>53</v>
      </c>
    </row>
    <row r="26" spans="1:10" ht="12.75" customHeight="1">
      <c r="A26" s="28">
        <v>2012</v>
      </c>
      <c r="B26" s="48">
        <v>495088</v>
      </c>
      <c r="C26" s="49">
        <v>49.468579323271797</v>
      </c>
      <c r="D26" s="49">
        <v>40.418067091102998</v>
      </c>
      <c r="E26" s="49">
        <v>55.9</v>
      </c>
      <c r="F26" s="49">
        <v>55.1</v>
      </c>
      <c r="G26" s="49">
        <v>56.7</v>
      </c>
      <c r="H26" s="236">
        <v>52.7</v>
      </c>
      <c r="I26" s="32" t="s">
        <v>54</v>
      </c>
      <c r="J26" s="35"/>
    </row>
    <row r="27" spans="1:10" ht="12.75" customHeight="1">
      <c r="A27" s="33">
        <v>2013</v>
      </c>
      <c r="B27" s="51">
        <v>508621</v>
      </c>
      <c r="C27" s="52">
        <v>49.812925537875898</v>
      </c>
      <c r="D27" s="52">
        <v>40.5</v>
      </c>
      <c r="E27" s="52">
        <v>58.5</v>
      </c>
      <c r="F27" s="52">
        <v>57.1</v>
      </c>
      <c r="G27" s="52">
        <v>59.9</v>
      </c>
      <c r="H27" s="52">
        <v>53.1</v>
      </c>
      <c r="I27" s="34" t="s">
        <v>55</v>
      </c>
    </row>
    <row r="28" spans="1:10" ht="12.75" customHeight="1">
      <c r="A28" s="28">
        <v>2014</v>
      </c>
      <c r="B28" s="48">
        <v>504882</v>
      </c>
      <c r="C28" s="49">
        <v>50.058627560499303</v>
      </c>
      <c r="D28" s="49">
        <v>41.7</v>
      </c>
      <c r="E28" s="49">
        <v>58.3</v>
      </c>
      <c r="F28" s="49">
        <v>56.6</v>
      </c>
      <c r="G28" s="49">
        <v>60.2</v>
      </c>
      <c r="H28" s="49" t="s">
        <v>49</v>
      </c>
      <c r="I28" s="237">
        <v>47.9</v>
      </c>
      <c r="J28" s="35"/>
    </row>
    <row r="29" spans="1:10" ht="12.75" customHeight="1">
      <c r="A29" s="33">
        <v>2015</v>
      </c>
      <c r="B29" s="51">
        <v>506580</v>
      </c>
      <c r="C29" s="52">
        <v>50.2</v>
      </c>
      <c r="D29" s="52">
        <v>41.4</v>
      </c>
      <c r="E29" s="52">
        <v>58.207290628764198</v>
      </c>
      <c r="F29" s="52">
        <v>56.078167809863899</v>
      </c>
      <c r="G29" s="52">
        <v>60.484790664818597</v>
      </c>
      <c r="H29" s="52" t="s">
        <v>49</v>
      </c>
      <c r="I29" s="193">
        <v>46.9</v>
      </c>
    </row>
    <row r="30" spans="1:10" ht="12.75" customHeight="1">
      <c r="A30" s="36">
        <v>2016</v>
      </c>
      <c r="B30" s="48">
        <v>509760</v>
      </c>
      <c r="C30" s="49">
        <v>50.5</v>
      </c>
      <c r="D30" s="49">
        <v>41.8</v>
      </c>
      <c r="E30" s="49">
        <v>56.7</v>
      </c>
      <c r="F30" s="49">
        <v>53.5</v>
      </c>
      <c r="G30" s="49">
        <v>60.4</v>
      </c>
      <c r="H30" s="49" t="s">
        <v>49</v>
      </c>
      <c r="I30" s="237">
        <v>45.4</v>
      </c>
    </row>
    <row r="31" spans="1:10" ht="12.75" customHeight="1">
      <c r="A31" s="25">
        <v>2017</v>
      </c>
      <c r="B31" s="51">
        <v>512419</v>
      </c>
      <c r="C31" s="52">
        <v>50.8</v>
      </c>
      <c r="D31" s="52">
        <v>42.5</v>
      </c>
      <c r="E31" s="52">
        <v>57</v>
      </c>
      <c r="F31" s="52">
        <v>53.3</v>
      </c>
      <c r="G31" s="52">
        <v>61.1</v>
      </c>
      <c r="H31" s="52" t="s">
        <v>49</v>
      </c>
      <c r="I31" s="193">
        <v>45.6</v>
      </c>
      <c r="J31" s="35"/>
    </row>
    <row r="32" spans="1:10" ht="12.75" customHeight="1">
      <c r="A32" s="36">
        <v>2018</v>
      </c>
      <c r="B32" s="48">
        <v>511997</v>
      </c>
      <c r="C32" s="49">
        <v>51.3</v>
      </c>
      <c r="D32" s="49">
        <v>42.5</v>
      </c>
      <c r="E32" s="49">
        <v>57.3</v>
      </c>
      <c r="F32" s="49">
        <v>53.1</v>
      </c>
      <c r="G32" s="49">
        <v>62</v>
      </c>
      <c r="H32" s="49" t="s">
        <v>49</v>
      </c>
      <c r="I32" s="237">
        <v>45.4</v>
      </c>
    </row>
    <row r="33" spans="1:10" ht="12.75" customHeight="1">
      <c r="A33" s="25">
        <v>2019</v>
      </c>
      <c r="B33" s="51">
        <v>508689</v>
      </c>
      <c r="C33" s="52">
        <v>51.8</v>
      </c>
      <c r="D33" s="52">
        <v>43.4</v>
      </c>
      <c r="E33" s="52">
        <v>57.6</v>
      </c>
      <c r="F33" s="52">
        <v>52.9</v>
      </c>
      <c r="G33" s="52">
        <v>62.6</v>
      </c>
      <c r="H33" s="52" t="s">
        <v>49</v>
      </c>
      <c r="I33" s="193">
        <v>45.5</v>
      </c>
      <c r="J33" s="35"/>
    </row>
    <row r="34" spans="1:10" ht="12.75" customHeight="1">
      <c r="A34" s="36">
        <v>2020</v>
      </c>
      <c r="B34" s="48">
        <v>490335</v>
      </c>
      <c r="C34" s="49">
        <v>52.5</v>
      </c>
      <c r="D34" s="49">
        <v>46</v>
      </c>
      <c r="E34" s="49">
        <v>56.590947214275097</v>
      </c>
      <c r="F34" s="49">
        <v>51.448047559214103</v>
      </c>
      <c r="G34" s="49">
        <v>62.156600127334698</v>
      </c>
      <c r="H34" s="49" t="s">
        <v>49</v>
      </c>
      <c r="I34" s="237">
        <v>47.122667824939398</v>
      </c>
    </row>
    <row r="35" spans="1:10" ht="12.75" customHeight="1">
      <c r="A35" s="25">
        <v>2021</v>
      </c>
      <c r="B35" s="51">
        <v>472354</v>
      </c>
      <c r="C35" s="52">
        <v>52.4</v>
      </c>
      <c r="D35" s="52">
        <v>46.4</v>
      </c>
      <c r="E35" s="52">
        <v>55.5</v>
      </c>
      <c r="F35" s="52">
        <v>50.7</v>
      </c>
      <c r="G35" s="52">
        <v>60.6</v>
      </c>
      <c r="H35" s="52" t="s">
        <v>49</v>
      </c>
      <c r="I35" s="193">
        <v>44</v>
      </c>
    </row>
    <row r="36" spans="1:10" ht="12.75" customHeight="1">
      <c r="A36" s="37">
        <v>2022</v>
      </c>
      <c r="B36" s="48">
        <v>473665</v>
      </c>
      <c r="C36" s="49">
        <v>52.3</v>
      </c>
      <c r="D36" s="49">
        <v>45.3</v>
      </c>
      <c r="E36" s="49">
        <v>56.4</v>
      </c>
      <c r="F36" s="49">
        <v>51.7</v>
      </c>
      <c r="G36" s="49">
        <v>61.5</v>
      </c>
      <c r="H36" s="49" t="s">
        <v>49</v>
      </c>
      <c r="I36" s="237">
        <v>43.4</v>
      </c>
    </row>
    <row r="37" spans="1:10" ht="12.75" customHeight="1">
      <c r="A37" s="25" t="s">
        <v>255</v>
      </c>
      <c r="B37" s="51">
        <v>481469</v>
      </c>
      <c r="C37" s="52">
        <v>52.4</v>
      </c>
      <c r="D37" s="52">
        <v>44.639634119746027</v>
      </c>
      <c r="E37" s="52" t="s">
        <v>49</v>
      </c>
      <c r="F37" s="52" t="s">
        <v>49</v>
      </c>
      <c r="G37" s="52" t="s">
        <v>49</v>
      </c>
      <c r="H37" s="52" t="s">
        <v>49</v>
      </c>
      <c r="I37" s="193" t="s">
        <v>49</v>
      </c>
    </row>
    <row r="38" spans="1:10" ht="153" customHeight="1">
      <c r="A38" s="310" t="s">
        <v>272</v>
      </c>
      <c r="B38" s="310"/>
      <c r="C38" s="310"/>
      <c r="D38" s="310"/>
      <c r="E38" s="310"/>
      <c r="F38" s="310"/>
      <c r="G38" s="310"/>
      <c r="H38" s="310"/>
      <c r="I38" s="310"/>
    </row>
  </sheetData>
  <mergeCells count="17">
    <mergeCell ref="A7:I7"/>
    <mergeCell ref="A12:I12"/>
    <mergeCell ref="A38:I38"/>
    <mergeCell ref="A1:B1"/>
    <mergeCell ref="A2:I2"/>
    <mergeCell ref="A3:A6"/>
    <mergeCell ref="B3:D3"/>
    <mergeCell ref="E3:I3"/>
    <mergeCell ref="B4:B5"/>
    <mergeCell ref="C4:C5"/>
    <mergeCell ref="D4:D5"/>
    <mergeCell ref="E4:E5"/>
    <mergeCell ref="F4:F5"/>
    <mergeCell ref="G4:G5"/>
    <mergeCell ref="H4:H5"/>
    <mergeCell ref="I4:I5"/>
    <mergeCell ref="C6:I6"/>
  </mergeCells>
  <hyperlinks>
    <hyperlink ref="A1" location="Inhalt!A9" display="Zurück zum Inhalt" xr:uid="{00000000-0004-0000-01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42"/>
  <sheetViews>
    <sheetView showGridLines="0" zoomScaleNormal="100" workbookViewId="0">
      <selection sqref="A1:B1"/>
    </sheetView>
  </sheetViews>
  <sheetFormatPr baseColWidth="10" defaultColWidth="11.42578125" defaultRowHeight="12.75"/>
  <cols>
    <col min="1" max="1" width="31.140625" style="3" customWidth="1"/>
    <col min="2" max="52" width="4.85546875" style="3" customWidth="1"/>
    <col min="53" max="16384" width="11.42578125" style="3"/>
  </cols>
  <sheetData>
    <row r="1" spans="1:56" ht="24" customHeight="1">
      <c r="A1" s="293" t="s">
        <v>35</v>
      </c>
      <c r="B1" s="293"/>
    </row>
    <row r="2" spans="1:56" ht="15" customHeight="1">
      <c r="A2" s="312" t="s">
        <v>248</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row>
    <row r="3" spans="1:56" s="78" customFormat="1" ht="12.75" customHeight="1">
      <c r="A3" s="295" t="s">
        <v>73</v>
      </c>
      <c r="B3" s="296" t="s">
        <v>39</v>
      </c>
      <c r="C3" s="296"/>
      <c r="D3" s="296"/>
      <c r="E3" s="296"/>
      <c r="F3" s="296"/>
      <c r="G3" s="296"/>
      <c r="H3" s="296"/>
      <c r="I3" s="296"/>
      <c r="J3" s="296"/>
      <c r="K3" s="296"/>
      <c r="L3" s="296"/>
      <c r="M3" s="296"/>
      <c r="N3" s="296"/>
      <c r="O3" s="296"/>
      <c r="P3" s="296"/>
      <c r="Q3" s="296"/>
      <c r="R3" s="296"/>
      <c r="S3" s="296" t="s">
        <v>74</v>
      </c>
      <c r="T3" s="296"/>
      <c r="U3" s="296"/>
      <c r="V3" s="296"/>
      <c r="W3" s="296"/>
      <c r="X3" s="296"/>
      <c r="Y3" s="296"/>
      <c r="Z3" s="296"/>
      <c r="AA3" s="296"/>
      <c r="AB3" s="296"/>
      <c r="AC3" s="296"/>
      <c r="AD3" s="296"/>
      <c r="AE3" s="296"/>
      <c r="AF3" s="296"/>
      <c r="AG3" s="296"/>
      <c r="AH3" s="296"/>
      <c r="AI3" s="296"/>
      <c r="AJ3" s="307" t="s">
        <v>75</v>
      </c>
      <c r="AK3" s="307"/>
      <c r="AL3" s="307"/>
      <c r="AM3" s="307"/>
      <c r="AN3" s="307"/>
      <c r="AO3" s="307"/>
      <c r="AP3" s="307"/>
      <c r="AQ3" s="307"/>
      <c r="AR3" s="307"/>
      <c r="AS3" s="307"/>
      <c r="AT3" s="307"/>
      <c r="AU3" s="307"/>
      <c r="AV3" s="307"/>
      <c r="AW3" s="307"/>
      <c r="AX3" s="307"/>
      <c r="AY3" s="307"/>
      <c r="AZ3" s="307"/>
      <c r="BB3" s="79"/>
      <c r="BC3" s="79"/>
      <c r="BD3" s="79"/>
    </row>
    <row r="4" spans="1:56" s="78" customFormat="1" ht="12.75" customHeight="1">
      <c r="A4" s="295"/>
      <c r="B4" s="41">
        <v>2000</v>
      </c>
      <c r="C4" s="41">
        <v>2005</v>
      </c>
      <c r="D4" s="41">
        <v>2008</v>
      </c>
      <c r="E4" s="41">
        <v>2009</v>
      </c>
      <c r="F4" s="41">
        <v>2010</v>
      </c>
      <c r="G4" s="41">
        <v>2011</v>
      </c>
      <c r="H4" s="41">
        <v>2012</v>
      </c>
      <c r="I4" s="41">
        <v>2013</v>
      </c>
      <c r="J4" s="41">
        <v>2014</v>
      </c>
      <c r="K4" s="41">
        <v>2015</v>
      </c>
      <c r="L4" s="41">
        <v>2016</v>
      </c>
      <c r="M4" s="41">
        <v>2017</v>
      </c>
      <c r="N4" s="41">
        <v>2018</v>
      </c>
      <c r="O4" s="41">
        <v>2019</v>
      </c>
      <c r="P4" s="41">
        <v>2020</v>
      </c>
      <c r="Q4" s="41">
        <v>2021</v>
      </c>
      <c r="R4" s="41">
        <v>2022</v>
      </c>
      <c r="S4" s="41">
        <v>2000</v>
      </c>
      <c r="T4" s="41">
        <v>2005</v>
      </c>
      <c r="U4" s="41">
        <v>2008</v>
      </c>
      <c r="V4" s="41">
        <v>2009</v>
      </c>
      <c r="W4" s="41">
        <v>2010</v>
      </c>
      <c r="X4" s="41">
        <v>2011</v>
      </c>
      <c r="Y4" s="41">
        <v>2012</v>
      </c>
      <c r="Z4" s="41">
        <v>2013</v>
      </c>
      <c r="AA4" s="41">
        <v>2014</v>
      </c>
      <c r="AB4" s="41">
        <v>2015</v>
      </c>
      <c r="AC4" s="41">
        <v>2016</v>
      </c>
      <c r="AD4" s="41">
        <v>2017</v>
      </c>
      <c r="AE4" s="41">
        <v>2018</v>
      </c>
      <c r="AF4" s="41">
        <v>2019</v>
      </c>
      <c r="AG4" s="41">
        <v>2020</v>
      </c>
      <c r="AH4" s="41">
        <v>2021</v>
      </c>
      <c r="AI4" s="41">
        <v>2022</v>
      </c>
      <c r="AJ4" s="41">
        <v>2000</v>
      </c>
      <c r="AK4" s="41">
        <v>2005</v>
      </c>
      <c r="AL4" s="41">
        <v>2008</v>
      </c>
      <c r="AM4" s="41">
        <v>2009</v>
      </c>
      <c r="AN4" s="41">
        <v>2010</v>
      </c>
      <c r="AO4" s="41">
        <v>2011</v>
      </c>
      <c r="AP4" s="41">
        <v>2012</v>
      </c>
      <c r="AQ4" s="41">
        <v>2013</v>
      </c>
      <c r="AR4" s="41">
        <v>2014</v>
      </c>
      <c r="AS4" s="41">
        <v>2015</v>
      </c>
      <c r="AT4" s="41">
        <v>2016</v>
      </c>
      <c r="AU4" s="41">
        <v>2017</v>
      </c>
      <c r="AV4" s="41">
        <v>2018</v>
      </c>
      <c r="AW4" s="41">
        <v>2019</v>
      </c>
      <c r="AX4" s="80">
        <v>2020</v>
      </c>
      <c r="AY4" s="80">
        <v>2021</v>
      </c>
      <c r="AZ4" s="80">
        <v>2022</v>
      </c>
      <c r="BB4" s="79"/>
      <c r="BC4" s="79"/>
      <c r="BD4" s="79"/>
    </row>
    <row r="5" spans="1:56" s="79" customFormat="1" ht="12.75" customHeight="1">
      <c r="A5" s="295"/>
      <c r="B5" s="311" t="s">
        <v>47</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81"/>
      <c r="AZ5" s="81"/>
      <c r="BB5" s="82"/>
    </row>
    <row r="6" spans="1:56" s="21" customFormat="1" ht="12.75" customHeight="1">
      <c r="A6" s="313" t="s">
        <v>39</v>
      </c>
      <c r="B6" s="313"/>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B6" s="83"/>
    </row>
    <row r="7" spans="1:56" s="21" customFormat="1" ht="25.5" customHeight="1">
      <c r="A7" s="84" t="s">
        <v>76</v>
      </c>
      <c r="B7" s="85">
        <v>68.593139440350399</v>
      </c>
      <c r="C7" s="85">
        <v>63.7953535434836</v>
      </c>
      <c r="D7" s="85">
        <v>65.131270087754203</v>
      </c>
      <c r="E7" s="85">
        <v>64.396331124901394</v>
      </c>
      <c r="F7" s="85">
        <v>62.786342953628399</v>
      </c>
      <c r="G7" s="85">
        <v>65.043372214244997</v>
      </c>
      <c r="H7" s="85">
        <v>62.116234397929098</v>
      </c>
      <c r="I7" s="85">
        <v>61.6628119928831</v>
      </c>
      <c r="J7" s="85">
        <v>60.018773947910397</v>
      </c>
      <c r="K7" s="85">
        <v>59.759447185297603</v>
      </c>
      <c r="L7" s="85">
        <v>60.403209588545202</v>
      </c>
      <c r="M7" s="85">
        <v>59.9981909911359</v>
      </c>
      <c r="N7" s="85">
        <v>59.396248310208499</v>
      </c>
      <c r="O7" s="85">
        <v>59.223221985388598</v>
      </c>
      <c r="P7" s="85">
        <v>62.781174396976503</v>
      </c>
      <c r="Q7" s="85">
        <v>58.459745860710164</v>
      </c>
      <c r="R7" s="85">
        <v>57.456067312327441</v>
      </c>
      <c r="S7" s="85">
        <v>76.099999999999994</v>
      </c>
      <c r="T7" s="85">
        <v>74.134776002887605</v>
      </c>
      <c r="U7" s="85">
        <v>74.196612834539906</v>
      </c>
      <c r="V7" s="85">
        <v>74.382067679499201</v>
      </c>
      <c r="W7" s="85">
        <v>72.735208891171197</v>
      </c>
      <c r="X7" s="85">
        <v>74.514669437004002</v>
      </c>
      <c r="Y7" s="85">
        <v>70.721024601417696</v>
      </c>
      <c r="Z7" s="85">
        <v>69.889774091454797</v>
      </c>
      <c r="AA7" s="85">
        <v>67.886897076611504</v>
      </c>
      <c r="AB7" s="85">
        <v>66.660489188852196</v>
      </c>
      <c r="AC7" s="85">
        <v>66.904822916947694</v>
      </c>
      <c r="AD7" s="85">
        <v>66.164651830970598</v>
      </c>
      <c r="AE7" s="85">
        <v>65.112771226775706</v>
      </c>
      <c r="AF7" s="85">
        <v>64.661570612290305</v>
      </c>
      <c r="AG7" s="85">
        <v>70.025167024396097</v>
      </c>
      <c r="AH7" s="85">
        <v>64.207153749516053</v>
      </c>
      <c r="AI7" s="85">
        <v>62.546570915065445</v>
      </c>
      <c r="AJ7" s="85">
        <v>50.437098296552698</v>
      </c>
      <c r="AK7" s="85">
        <v>41.321522405488203</v>
      </c>
      <c r="AL7" s="85">
        <v>49.698866567218303</v>
      </c>
      <c r="AM7" s="85">
        <v>47.865377225566803</v>
      </c>
      <c r="AN7" s="85">
        <v>46.051235222981802</v>
      </c>
      <c r="AO7" s="85">
        <v>49.012785068903803</v>
      </c>
      <c r="AP7" s="85">
        <v>48.771614382074503</v>
      </c>
      <c r="AQ7" s="85">
        <v>48.980372164160102</v>
      </c>
      <c r="AR7" s="85">
        <v>48.439390757353003</v>
      </c>
      <c r="AS7" s="85">
        <v>49.415656565656597</v>
      </c>
      <c r="AT7" s="85">
        <v>50.794315214574702</v>
      </c>
      <c r="AU7" s="85">
        <v>51.004615399820104</v>
      </c>
      <c r="AV7" s="85">
        <v>51.066304961238799</v>
      </c>
      <c r="AW7" s="85">
        <v>51.528933332023598</v>
      </c>
      <c r="AX7" s="86">
        <v>53.538470439620802</v>
      </c>
      <c r="AY7" s="86">
        <v>51.217411649915121</v>
      </c>
      <c r="AZ7" s="86">
        <v>50.75952064455246</v>
      </c>
      <c r="BB7" s="83"/>
    </row>
    <row r="8" spans="1:56" s="21" customFormat="1" ht="25.5" customHeight="1">
      <c r="A8" s="87" t="s">
        <v>77</v>
      </c>
      <c r="B8" s="88">
        <v>2.9526500747423401</v>
      </c>
      <c r="C8" s="88">
        <v>4.6401324602303102</v>
      </c>
      <c r="D8" s="88">
        <v>4.8507250937643498</v>
      </c>
      <c r="E8" s="88">
        <v>5.1550444620776004</v>
      </c>
      <c r="F8" s="88">
        <v>5.3558036926106398</v>
      </c>
      <c r="G8" s="88">
        <v>4.9109935285902599</v>
      </c>
      <c r="H8" s="88">
        <v>5.0977757258981997</v>
      </c>
      <c r="I8" s="88">
        <v>4.9465527582146702</v>
      </c>
      <c r="J8" s="88">
        <v>4.9198668020764602</v>
      </c>
      <c r="K8" s="88">
        <v>4.6247097177112098</v>
      </c>
      <c r="L8" s="88">
        <v>4.87913767445602</v>
      </c>
      <c r="M8" s="88">
        <v>4.8055315471045796</v>
      </c>
      <c r="N8" s="88">
        <v>4.5247127606207602</v>
      </c>
      <c r="O8" s="88">
        <v>4.4663922289656499</v>
      </c>
      <c r="P8" s="88">
        <v>4.8428304500908803</v>
      </c>
      <c r="Q8" s="88">
        <v>4.9127428673378812</v>
      </c>
      <c r="R8" s="88">
        <v>4.498444278890398</v>
      </c>
      <c r="S8" s="88">
        <v>0.9</v>
      </c>
      <c r="T8" s="88">
        <v>1.5646641092578799</v>
      </c>
      <c r="U8" s="88">
        <v>1.21818390277459</v>
      </c>
      <c r="V8" s="88">
        <v>1.3018264257223899</v>
      </c>
      <c r="W8" s="88">
        <v>1.2834244213769599</v>
      </c>
      <c r="X8" s="88">
        <v>1.19595964653165</v>
      </c>
      <c r="Y8" s="88">
        <v>1.3532983256662301</v>
      </c>
      <c r="Z8" s="88">
        <v>1.3793947330998499</v>
      </c>
      <c r="AA8" s="88">
        <v>1.36723793473681</v>
      </c>
      <c r="AB8" s="88">
        <v>1.2531294541019</v>
      </c>
      <c r="AC8" s="88">
        <v>1.2465271221643801</v>
      </c>
      <c r="AD8" s="88">
        <v>1.3047868159271401</v>
      </c>
      <c r="AE8" s="88">
        <v>1.1533613944971599</v>
      </c>
      <c r="AF8" s="88">
        <v>1.1533613944971599</v>
      </c>
      <c r="AG8" s="88">
        <v>1.23718975785241</v>
      </c>
      <c r="AH8" s="88">
        <v>1.1512053285715413</v>
      </c>
      <c r="AI8" s="88">
        <v>0.9626584182473138</v>
      </c>
      <c r="AJ8" s="88">
        <v>7.8812530900265196</v>
      </c>
      <c r="AK8" s="88">
        <v>11.324989052693001</v>
      </c>
      <c r="AL8" s="88">
        <v>11.1</v>
      </c>
      <c r="AM8" s="88">
        <v>11.533879851415399</v>
      </c>
      <c r="AN8" s="88">
        <v>12.206002122461101</v>
      </c>
      <c r="AO8" s="88">
        <v>11.1988517800587</v>
      </c>
      <c r="AP8" s="88">
        <v>10.904846773812</v>
      </c>
      <c r="AQ8" s="88">
        <v>10.445577364262</v>
      </c>
      <c r="AR8" s="88">
        <v>10.148210374726199</v>
      </c>
      <c r="AS8" s="88">
        <v>9.6782828282828302</v>
      </c>
      <c r="AT8" s="88">
        <v>10.247862225677199</v>
      </c>
      <c r="AU8" s="88">
        <v>9.9112499135230205</v>
      </c>
      <c r="AV8" s="88">
        <v>9.4373434452442009</v>
      </c>
      <c r="AW8" s="88">
        <v>9.1352907085252895</v>
      </c>
      <c r="AX8" s="89">
        <v>9.44331407963125</v>
      </c>
      <c r="AY8" s="89">
        <v>9.6526730287688487</v>
      </c>
      <c r="AZ8" s="89">
        <v>9.1497630620300558</v>
      </c>
      <c r="BB8" s="83"/>
    </row>
    <row r="9" spans="1:56" s="21" customFormat="1" ht="12.75" customHeight="1">
      <c r="A9" s="90" t="s">
        <v>78</v>
      </c>
      <c r="B9" s="91">
        <v>7.7473053421101001</v>
      </c>
      <c r="C9" s="91">
        <v>9.0868062941605992</v>
      </c>
      <c r="D9" s="91">
        <v>7.8994206472448498</v>
      </c>
      <c r="E9" s="91">
        <v>8.1787551583004294</v>
      </c>
      <c r="F9" s="91">
        <v>8.4836648217415895</v>
      </c>
      <c r="G9" s="91">
        <v>7.7916560121166798</v>
      </c>
      <c r="H9" s="91">
        <v>7.9185147323121603</v>
      </c>
      <c r="I9" s="91">
        <v>7.5756876731343601</v>
      </c>
      <c r="J9" s="91">
        <v>7.5168621611889099</v>
      </c>
      <c r="K9" s="91">
        <v>7.1765664127475599</v>
      </c>
      <c r="L9" s="91">
        <v>6.9187145557656002</v>
      </c>
      <c r="M9" s="91">
        <v>6.9936282687785196</v>
      </c>
      <c r="N9" s="91">
        <v>6.9251737135926703</v>
      </c>
      <c r="O9" s="91">
        <v>6.6153858670007599</v>
      </c>
      <c r="P9" s="91">
        <v>6.7068752939382001</v>
      </c>
      <c r="Q9" s="91">
        <v>6.4215434699770704</v>
      </c>
      <c r="R9" s="91">
        <v>6.2349357991147727</v>
      </c>
      <c r="S9" s="91">
        <v>0.8</v>
      </c>
      <c r="T9" s="91">
        <v>1.02618126264364</v>
      </c>
      <c r="U9" s="91">
        <v>0.949159760212271</v>
      </c>
      <c r="V9" s="91">
        <v>1.2476642564501299</v>
      </c>
      <c r="W9" s="91">
        <v>1.5471518174815699</v>
      </c>
      <c r="X9" s="91">
        <v>1.58741582596941</v>
      </c>
      <c r="Y9" s="91">
        <v>1.80518877359034</v>
      </c>
      <c r="Z9" s="91">
        <v>1.8658703150681799</v>
      </c>
      <c r="AA9" s="91">
        <v>1.9417904565161299</v>
      </c>
      <c r="AB9" s="91">
        <v>2.0247525920135301</v>
      </c>
      <c r="AC9" s="91">
        <v>2.14138321689639</v>
      </c>
      <c r="AD9" s="91">
        <v>2.3690130919144599</v>
      </c>
      <c r="AE9" s="91">
        <v>2.3648155131354098</v>
      </c>
      <c r="AF9" s="91">
        <v>2.4529100969916602</v>
      </c>
      <c r="AG9" s="91">
        <v>2.5662051452583201</v>
      </c>
      <c r="AH9" s="91">
        <v>2.4533236411905532</v>
      </c>
      <c r="AI9" s="91">
        <v>2.4155166961069412</v>
      </c>
      <c r="AJ9" s="91">
        <v>24.4966065890602</v>
      </c>
      <c r="AK9" s="91">
        <v>26.607429572325199</v>
      </c>
      <c r="AL9" s="91">
        <v>19.600000000000001</v>
      </c>
      <c r="AM9" s="91">
        <v>19.652875624439599</v>
      </c>
      <c r="AN9" s="91">
        <v>20.1516572472174</v>
      </c>
      <c r="AO9" s="91">
        <v>18.292605421208201</v>
      </c>
      <c r="AP9" s="91">
        <v>17.399281842604701</v>
      </c>
      <c r="AQ9" s="91">
        <v>16.3777721131787</v>
      </c>
      <c r="AR9" s="91">
        <v>15.721600512035799</v>
      </c>
      <c r="AS9" s="91">
        <v>14.8984848484849</v>
      </c>
      <c r="AT9" s="91">
        <v>13.9792501345452</v>
      </c>
      <c r="AU9" s="91">
        <v>13.738473854303599</v>
      </c>
      <c r="AV9" s="91">
        <v>13.5703889983466</v>
      </c>
      <c r="AW9" s="91">
        <v>12.504543088121199</v>
      </c>
      <c r="AX9" s="92">
        <v>11.990009932210301</v>
      </c>
      <c r="AY9" s="92">
        <v>11.421914903149688</v>
      </c>
      <c r="AZ9" s="92">
        <v>11.259373509624654</v>
      </c>
    </row>
    <row r="10" spans="1:56" s="21" customFormat="1" ht="12.75" customHeight="1">
      <c r="A10" s="87" t="s">
        <v>79</v>
      </c>
      <c r="B10" s="88">
        <v>2.4458445883926498</v>
      </c>
      <c r="C10" s="88">
        <v>3.0312350881630898</v>
      </c>
      <c r="D10" s="88">
        <v>3.0623668339893801</v>
      </c>
      <c r="E10" s="88">
        <v>3.24897557540223</v>
      </c>
      <c r="F10" s="88">
        <v>3.36411275666772</v>
      </c>
      <c r="G10" s="88">
        <v>3.2734711540352901</v>
      </c>
      <c r="H10" s="88">
        <v>3.4056620884103599</v>
      </c>
      <c r="I10" s="88">
        <v>3.2704215802892098</v>
      </c>
      <c r="J10" s="88">
        <v>3.2815970803274102</v>
      </c>
      <c r="K10" s="88">
        <v>3.1887092568975501</v>
      </c>
      <c r="L10" s="88">
        <v>2.9153762619152999</v>
      </c>
      <c r="M10" s="88">
        <v>2.4725131153142699</v>
      </c>
      <c r="N10" s="88">
        <v>2.2813948662571502</v>
      </c>
      <c r="O10" s="88">
        <v>2.24499259669048</v>
      </c>
      <c r="P10" s="88">
        <v>2.1860528177816199</v>
      </c>
      <c r="Q10" s="88">
        <v>2.1132018951416622</v>
      </c>
      <c r="R10" s="88">
        <v>1.9047723388404401</v>
      </c>
      <c r="S10" s="88">
        <v>1.7</v>
      </c>
      <c r="T10" s="88">
        <v>1.8815421678656301</v>
      </c>
      <c r="U10" s="88">
        <v>1.8467258492482099</v>
      </c>
      <c r="V10" s="88">
        <v>1.81481954325816</v>
      </c>
      <c r="W10" s="88">
        <v>1.6678281920551701</v>
      </c>
      <c r="X10" s="88">
        <v>1.5019901369314299</v>
      </c>
      <c r="Y10" s="88">
        <v>1.63568748029547</v>
      </c>
      <c r="Z10" s="88">
        <v>1.5831125838765301</v>
      </c>
      <c r="AA10" s="88">
        <v>1.70021337609916</v>
      </c>
      <c r="AB10" s="88">
        <v>1.5971588094764799</v>
      </c>
      <c r="AC10" s="88">
        <v>1.44141288808567</v>
      </c>
      <c r="AD10" s="88">
        <v>1.2705662320765501</v>
      </c>
      <c r="AE10" s="88">
        <v>1.2569770720587601</v>
      </c>
      <c r="AF10" s="88">
        <v>1.2458950379426901</v>
      </c>
      <c r="AG10" s="88">
        <v>1.19902354968409</v>
      </c>
      <c r="AH10" s="88">
        <v>1.1646373742721017</v>
      </c>
      <c r="AI10" s="88">
        <v>1.1184733224828565</v>
      </c>
      <c r="AJ10" s="88">
        <v>4.2889568070475104</v>
      </c>
      <c r="AK10" s="88">
        <v>5.5302145672164702</v>
      </c>
      <c r="AL10" s="88">
        <v>5.1318155836551496</v>
      </c>
      <c r="AM10" s="88">
        <v>5.6231587037274204</v>
      </c>
      <c r="AN10" s="88">
        <v>6.2174535403144198</v>
      </c>
      <c r="AO10" s="88">
        <v>6.2717806942281804</v>
      </c>
      <c r="AP10" s="88">
        <v>6.1506027580188096</v>
      </c>
      <c r="AQ10" s="88">
        <v>5.8715268926841704</v>
      </c>
      <c r="AR10" s="88">
        <v>5.6088926224835696</v>
      </c>
      <c r="AS10" s="88">
        <v>5.5742424242424198</v>
      </c>
      <c r="AT10" s="88">
        <v>5.0937830134146598</v>
      </c>
      <c r="AU10" s="88">
        <v>4.2255121907830402</v>
      </c>
      <c r="AV10" s="88">
        <v>3.7741453224161701</v>
      </c>
      <c r="AW10" s="88">
        <v>3.6585365853658498</v>
      </c>
      <c r="AX10" s="89">
        <v>3.4454162367530299</v>
      </c>
      <c r="AY10" s="89">
        <v>3.3084922614336132</v>
      </c>
      <c r="AZ10" s="89">
        <v>2.9391470233082022</v>
      </c>
    </row>
    <row r="11" spans="1:56" s="21" customFormat="1" ht="12.75" customHeight="1">
      <c r="A11" s="90" t="s">
        <v>80</v>
      </c>
      <c r="B11" s="91">
        <v>0.379132100176863</v>
      </c>
      <c r="C11" s="91">
        <v>0.705005052014402</v>
      </c>
      <c r="D11" s="91">
        <v>0.87413568749521597</v>
      </c>
      <c r="E11" s="91">
        <v>1.1771532391927799</v>
      </c>
      <c r="F11" s="91">
        <v>1.8034612748457799</v>
      </c>
      <c r="G11" s="91">
        <v>2.1360021988540598</v>
      </c>
      <c r="H11" s="91">
        <v>2.3218613474593002</v>
      </c>
      <c r="I11" s="91">
        <v>2.3619400505767101</v>
      </c>
      <c r="J11" s="91">
        <v>2.56510155330712</v>
      </c>
      <c r="K11" s="91">
        <v>2.3262004144493398</v>
      </c>
      <c r="L11" s="91">
        <v>2.3263926997914699</v>
      </c>
      <c r="M11" s="91">
        <v>2.6230628530079798</v>
      </c>
      <c r="N11" s="91">
        <v>2.6937946623741098</v>
      </c>
      <c r="O11" s="91">
        <v>2.6906148814656898</v>
      </c>
      <c r="P11" s="91">
        <v>2.8942585130858101</v>
      </c>
      <c r="Q11" s="91">
        <v>3.2090096320949417</v>
      </c>
      <c r="R11" s="91">
        <v>2.4571628905736449</v>
      </c>
      <c r="S11" s="91">
        <v>0.195619731375792</v>
      </c>
      <c r="T11" s="91">
        <v>0.28133035028550402</v>
      </c>
      <c r="U11" s="91">
        <v>0.45741633025133499</v>
      </c>
      <c r="V11" s="91">
        <v>0.54439279265434704</v>
      </c>
      <c r="W11" s="91">
        <v>1.51532636134151</v>
      </c>
      <c r="X11" s="91">
        <v>1.7948576269937699</v>
      </c>
      <c r="Y11" s="91">
        <v>1.86616769253267</v>
      </c>
      <c r="Z11" s="91">
        <v>1.7524665365898</v>
      </c>
      <c r="AA11" s="91">
        <v>1.61760974371987</v>
      </c>
      <c r="AB11" s="91">
        <v>1.61820765121432</v>
      </c>
      <c r="AC11" s="91">
        <v>1.4638818554213699</v>
      </c>
      <c r="AD11" s="91">
        <v>1.49554115956957</v>
      </c>
      <c r="AE11" s="91">
        <v>1.4363510974768701</v>
      </c>
      <c r="AF11" s="91">
        <v>1.38128067873335</v>
      </c>
      <c r="AG11" s="91">
        <v>1.3754950270564399</v>
      </c>
      <c r="AH11" s="91">
        <v>1.3195009599962073</v>
      </c>
      <c r="AI11" s="91">
        <v>1.0637066977267995</v>
      </c>
      <c r="AJ11" s="91">
        <v>0.81929853815796805</v>
      </c>
      <c r="AK11" s="91">
        <v>1.61314854745055</v>
      </c>
      <c r="AL11" s="91">
        <v>1.57453386410583</v>
      </c>
      <c r="AM11" s="91">
        <v>2.20514805013232</v>
      </c>
      <c r="AN11" s="91">
        <v>2.28410211987776</v>
      </c>
      <c r="AO11" s="91">
        <v>2.70735757581989</v>
      </c>
      <c r="AP11" s="91">
        <v>3.0187969542631201</v>
      </c>
      <c r="AQ11" s="91">
        <v>3.28366269792562</v>
      </c>
      <c r="AR11" s="91">
        <v>3.9249604676793299</v>
      </c>
      <c r="AS11" s="91">
        <v>3.3677645683102702</v>
      </c>
      <c r="AT11" s="91">
        <v>3.5745803357314201</v>
      </c>
      <c r="AU11" s="91">
        <v>4.2675152940711403</v>
      </c>
      <c r="AV11" s="91">
        <v>4.52610318505391</v>
      </c>
      <c r="AW11" s="91">
        <v>4.5430881211752103</v>
      </c>
      <c r="AX11" s="92">
        <v>4.8320685033219899</v>
      </c>
      <c r="AY11" s="92">
        <v>5.5899879030451469</v>
      </c>
      <c r="AZ11" s="92">
        <v>4.2902515499903604</v>
      </c>
    </row>
    <row r="12" spans="1:56" s="21" customFormat="1" ht="12.75" customHeight="1">
      <c r="A12" s="87" t="s">
        <v>81</v>
      </c>
      <c r="B12" s="88">
        <v>0.26220046446939399</v>
      </c>
      <c r="C12" s="88">
        <v>0.28177432438201799</v>
      </c>
      <c r="D12" s="88">
        <v>0.211772510397265</v>
      </c>
      <c r="E12" s="88">
        <v>0.22187554993270001</v>
      </c>
      <c r="F12" s="88">
        <v>0.18735795966956501</v>
      </c>
      <c r="G12" s="88">
        <v>0.14761537737064001</v>
      </c>
      <c r="H12" s="88">
        <v>0.17523481867617299</v>
      </c>
      <c r="I12" s="88">
        <v>0.21164827691333599</v>
      </c>
      <c r="J12" s="88">
        <v>0.170796881579517</v>
      </c>
      <c r="K12" s="88">
        <v>0.119090104282709</v>
      </c>
      <c r="L12" s="314">
        <v>0.236951034039417</v>
      </c>
      <c r="M12" s="314">
        <v>0.26672830696870398</v>
      </c>
      <c r="N12" s="314">
        <v>0.24014682802706899</v>
      </c>
      <c r="O12" s="314">
        <v>0.24691257586358401</v>
      </c>
      <c r="P12" s="314">
        <v>0.243624453963452</v>
      </c>
      <c r="Q12" s="314">
        <v>0.25286176523062626</v>
      </c>
      <c r="R12" s="314">
        <v>0.2462859897453876</v>
      </c>
      <c r="S12" s="88">
        <v>0.28990037510587702</v>
      </c>
      <c r="T12" s="88">
        <v>0.26713861154706697</v>
      </c>
      <c r="U12" s="88">
        <v>0.15789816382341501</v>
      </c>
      <c r="V12" s="88">
        <v>0.14983287871220599</v>
      </c>
      <c r="W12" s="88">
        <v>0.168770284890011</v>
      </c>
      <c r="X12" s="88">
        <v>0.10467700543952101</v>
      </c>
      <c r="Y12" s="88">
        <v>9.5053243110301694E-2</v>
      </c>
      <c r="Z12" s="88">
        <v>7.9864165987604804E-2</v>
      </c>
      <c r="AA12" s="88">
        <v>0.118524552945419</v>
      </c>
      <c r="AB12" s="88">
        <v>9.1409191922871794E-2</v>
      </c>
      <c r="AC12" s="314">
        <v>0.26082748929513599</v>
      </c>
      <c r="AD12" s="314">
        <v>0.25479088173908299</v>
      </c>
      <c r="AE12" s="314">
        <v>0.25615154387359601</v>
      </c>
      <c r="AF12" s="314">
        <v>0.27007699624391601</v>
      </c>
      <c r="AG12" s="314">
        <v>0.282656670395115</v>
      </c>
      <c r="AH12" s="314">
        <v>0.2800976588734464</v>
      </c>
      <c r="AI12" s="314">
        <v>0.27151904104411412</v>
      </c>
      <c r="AJ12" s="88">
        <v>0.246790061697515</v>
      </c>
      <c r="AK12" s="88">
        <v>0.31314586334314498</v>
      </c>
      <c r="AL12" s="88">
        <v>0.30232144567105801</v>
      </c>
      <c r="AM12" s="88">
        <v>0.33891746142707302</v>
      </c>
      <c r="AN12" s="88">
        <v>0.218364253230347</v>
      </c>
      <c r="AO12" s="88">
        <v>0.21952937426416499</v>
      </c>
      <c r="AP12" s="88">
        <v>0.29786412109752303</v>
      </c>
      <c r="AQ12" s="88">
        <v>0.41094881551491302</v>
      </c>
      <c r="AR12" s="88">
        <v>0.24581915760218501</v>
      </c>
      <c r="AS12" s="88">
        <v>0.15981290196842701</v>
      </c>
      <c r="AT12" s="314">
        <v>0.20239808153477201</v>
      </c>
      <c r="AU12" s="314">
        <v>0.28413863989010002</v>
      </c>
      <c r="AV12" s="314">
        <v>0.21682524281457</v>
      </c>
      <c r="AW12" s="314">
        <v>0.21413907252242101</v>
      </c>
      <c r="AX12" s="315">
        <v>0.19382274379719</v>
      </c>
      <c r="AY12" s="315">
        <v>0.21854169466887699</v>
      </c>
      <c r="AZ12" s="315">
        <v>0.2130919644034947</v>
      </c>
    </row>
    <row r="13" spans="1:56" s="21" customFormat="1" ht="12.75" customHeight="1">
      <c r="A13" s="90" t="s">
        <v>82</v>
      </c>
      <c r="B13" s="91">
        <v>0.33732396213054999</v>
      </c>
      <c r="C13" s="91">
        <v>0.238876847630491</v>
      </c>
      <c r="D13" s="91">
        <v>0.20661689976629899</v>
      </c>
      <c r="E13" s="91">
        <v>0.19174044855205799</v>
      </c>
      <c r="F13" s="91">
        <v>0.19875502063463599</v>
      </c>
      <c r="G13" s="91">
        <v>0.15145852593481399</v>
      </c>
      <c r="H13" s="91">
        <v>0.16385266039011401</v>
      </c>
      <c r="I13" s="91">
        <v>0.129982408245057</v>
      </c>
      <c r="J13" s="91">
        <v>0.14606455163038001</v>
      </c>
      <c r="K13" s="91">
        <v>0.13501031777952499</v>
      </c>
      <c r="L13" s="314"/>
      <c r="M13" s="314"/>
      <c r="N13" s="314"/>
      <c r="O13" s="314"/>
      <c r="P13" s="314"/>
      <c r="Q13" s="314"/>
      <c r="R13" s="314"/>
      <c r="S13" s="91">
        <v>0.4</v>
      </c>
      <c r="T13" s="91">
        <v>0.33996189069175903</v>
      </c>
      <c r="U13" s="91">
        <v>0.31406623644642401</v>
      </c>
      <c r="V13" s="91">
        <v>0.27584019065083598</v>
      </c>
      <c r="W13" s="91">
        <v>0.28170047316876401</v>
      </c>
      <c r="X13" s="91">
        <v>0.206210729216212</v>
      </c>
      <c r="Y13" s="91">
        <v>0.23628480285304601</v>
      </c>
      <c r="Z13" s="91">
        <v>0.180898805803313</v>
      </c>
      <c r="AA13" s="91">
        <v>0.183816034466356</v>
      </c>
      <c r="AB13" s="91">
        <v>0.17353096769628401</v>
      </c>
      <c r="AC13" s="314"/>
      <c r="AD13" s="314"/>
      <c r="AE13" s="314"/>
      <c r="AF13" s="314"/>
      <c r="AG13" s="314"/>
      <c r="AH13" s="314"/>
      <c r="AI13" s="314"/>
      <c r="AJ13" s="91">
        <v>6.4047822374039304E-2</v>
      </c>
      <c r="AK13" s="91">
        <v>1.9157787184352699E-2</v>
      </c>
      <c r="AL13" s="91">
        <v>2.3700316468931702E-2</v>
      </c>
      <c r="AM13" s="91">
        <v>5.2516971948251598E-2</v>
      </c>
      <c r="AN13" s="91">
        <v>5.9231471655272802E-2</v>
      </c>
      <c r="AO13" s="91">
        <v>5.8788013600686397E-2</v>
      </c>
      <c r="AP13" s="91">
        <v>5.1522272868266002E-2</v>
      </c>
      <c r="AQ13" s="91">
        <v>5.1491205709915902E-2</v>
      </c>
      <c r="AR13" s="91">
        <v>9.0506335443480995E-2</v>
      </c>
      <c r="AS13" s="91">
        <v>7.7272727272727298E-2</v>
      </c>
      <c r="AT13" s="314"/>
      <c r="AU13" s="314"/>
      <c r="AV13" s="314"/>
      <c r="AW13" s="314"/>
      <c r="AX13" s="315"/>
      <c r="AY13" s="315"/>
      <c r="AZ13" s="315"/>
    </row>
    <row r="14" spans="1:56" s="21" customFormat="1" ht="25.5" customHeight="1">
      <c r="A14" s="87" t="s">
        <v>83</v>
      </c>
      <c r="B14" s="88">
        <v>15.690645406624499</v>
      </c>
      <c r="C14" s="88">
        <v>17.0033747463191</v>
      </c>
      <c r="D14" s="88">
        <v>15.9742464029055</v>
      </c>
      <c r="E14" s="88">
        <v>15.671827177942401</v>
      </c>
      <c r="F14" s="88">
        <v>16.251443504345499</v>
      </c>
      <c r="G14" s="88">
        <v>15.167292826373499</v>
      </c>
      <c r="H14" s="88">
        <v>17.383427591551399</v>
      </c>
      <c r="I14" s="88">
        <v>18.3062570081179</v>
      </c>
      <c r="J14" s="88">
        <v>19.840097754004599</v>
      </c>
      <c r="K14" s="88">
        <v>21.127902064970701</v>
      </c>
      <c r="L14" s="88">
        <v>21.5006234163214</v>
      </c>
      <c r="M14" s="88">
        <v>22.3127173323149</v>
      </c>
      <c r="N14" s="88">
        <v>23.394773583043101</v>
      </c>
      <c r="O14" s="88">
        <v>23.842724417904599</v>
      </c>
      <c r="P14" s="88">
        <v>19.643333799397499</v>
      </c>
      <c r="Q14" s="88">
        <v>23.961515672803923</v>
      </c>
      <c r="R14" s="88">
        <v>26.478811516718526</v>
      </c>
      <c r="S14" s="88">
        <v>18.7</v>
      </c>
      <c r="T14" s="88">
        <v>19.835307350731501</v>
      </c>
      <c r="U14" s="88">
        <v>19.465964555966899</v>
      </c>
      <c r="V14" s="88">
        <v>19.373421076047599</v>
      </c>
      <c r="W14" s="88">
        <v>19.9955984301067</v>
      </c>
      <c r="X14" s="88">
        <v>18.450071344531501</v>
      </c>
      <c r="Y14" s="88">
        <v>21.682266435692899</v>
      </c>
      <c r="Z14" s="88">
        <v>22.6255791572828</v>
      </c>
      <c r="AA14" s="88">
        <v>24.505293629975899</v>
      </c>
      <c r="AB14" s="88">
        <v>25.768843272895101</v>
      </c>
      <c r="AC14" s="88">
        <v>26.083672753756101</v>
      </c>
      <c r="AD14" s="88">
        <v>26.738473423142601</v>
      </c>
      <c r="AE14" s="88">
        <v>28.0078272302001</v>
      </c>
      <c r="AF14" s="88">
        <v>28.329966049446998</v>
      </c>
      <c r="AG14" s="88">
        <v>22.8222588349104</v>
      </c>
      <c r="AH14" s="88">
        <v>28.936181980515634</v>
      </c>
      <c r="AI14" s="88">
        <v>31.133283451994352</v>
      </c>
      <c r="AJ14" s="88">
        <v>8.4913928715897402</v>
      </c>
      <c r="AK14" s="88">
        <v>10.847868924244599</v>
      </c>
      <c r="AL14" s="88">
        <v>10.030113343278201</v>
      </c>
      <c r="AM14" s="88">
        <v>9.5439989752785994</v>
      </c>
      <c r="AN14" s="88">
        <v>9.9533552160714702</v>
      </c>
      <c r="AO14" s="88">
        <v>9.6110457910960001</v>
      </c>
      <c r="AP14" s="88">
        <v>10.716632756599299</v>
      </c>
      <c r="AQ14" s="88">
        <v>11.6477185827173</v>
      </c>
      <c r="AR14" s="88">
        <v>12.9744082085746</v>
      </c>
      <c r="AS14" s="88">
        <v>14.1717171717172</v>
      </c>
      <c r="AT14" s="88">
        <v>14.7272219896749</v>
      </c>
      <c r="AU14" s="88">
        <v>15.8579010308056</v>
      </c>
      <c r="AV14" s="88">
        <v>16.672772095878301</v>
      </c>
      <c r="AW14" s="88">
        <v>17.494081706825899</v>
      </c>
      <c r="AX14" s="89">
        <v>15.587302199550599</v>
      </c>
      <c r="AY14" s="89">
        <v>17.692916560880541</v>
      </c>
      <c r="AZ14" s="89">
        <v>20.355863580553837</v>
      </c>
    </row>
    <row r="15" spans="1:56" s="21" customFormat="1" ht="12.75" customHeight="1">
      <c r="A15" s="90" t="s">
        <v>84</v>
      </c>
      <c r="B15" s="91">
        <v>1.5876189976659401</v>
      </c>
      <c r="C15" s="91">
        <v>1.2076072646157601</v>
      </c>
      <c r="D15" s="91">
        <v>1.7775244148434</v>
      </c>
      <c r="E15" s="91">
        <v>1.73844673353866</v>
      </c>
      <c r="F15" s="91">
        <v>1.52861934272819</v>
      </c>
      <c r="G15" s="91">
        <v>1.32477035346879</v>
      </c>
      <c r="H15" s="91">
        <v>1.35348480601494</v>
      </c>
      <c r="I15" s="91">
        <v>1.46671507575286</v>
      </c>
      <c r="J15" s="91">
        <v>1.4638824038745499</v>
      </c>
      <c r="K15" s="91">
        <v>1.4810712704915501</v>
      </c>
      <c r="L15" s="91">
        <v>0.75272493263081697</v>
      </c>
      <c r="M15" s="91">
        <v>0.52762758537516796</v>
      </c>
      <c r="N15" s="91">
        <v>0.54375527587672701</v>
      </c>
      <c r="O15" s="91">
        <v>0.66975544672057796</v>
      </c>
      <c r="P15" s="91">
        <v>0.70185027476601503</v>
      </c>
      <c r="Q15" s="91">
        <v>0.66937883670372222</v>
      </c>
      <c r="R15" s="91">
        <v>0.72351987378938609</v>
      </c>
      <c r="S15" s="91">
        <v>0.9</v>
      </c>
      <c r="T15" s="91">
        <v>0.66607348213311401</v>
      </c>
      <c r="U15" s="91">
        <v>1.3901628066957099</v>
      </c>
      <c r="V15" s="91">
        <v>0.90528197212195805</v>
      </c>
      <c r="W15" s="91">
        <v>0.77614349117852</v>
      </c>
      <c r="X15" s="91">
        <v>0.607367261621649</v>
      </c>
      <c r="Y15" s="91">
        <v>0.56579531701826902</v>
      </c>
      <c r="Z15" s="91">
        <v>0.608838576753015</v>
      </c>
      <c r="AA15" s="91">
        <v>0.64794302722244101</v>
      </c>
      <c r="AB15" s="91">
        <v>0.78274259797760604</v>
      </c>
      <c r="AC15" s="91">
        <v>0.42753486364739801</v>
      </c>
      <c r="AD15" s="91">
        <v>0.40217656465996299</v>
      </c>
      <c r="AE15" s="91">
        <v>0.41174492198249102</v>
      </c>
      <c r="AF15" s="91">
        <v>0.49190116153936903</v>
      </c>
      <c r="AG15" s="91">
        <v>0.49200399044711102</v>
      </c>
      <c r="AH15" s="91">
        <v>0.48789930706446594</v>
      </c>
      <c r="AI15" s="91">
        <v>0.48827145733217109</v>
      </c>
      <c r="AJ15" s="91">
        <v>3.2630680030563202</v>
      </c>
      <c r="AK15" s="91">
        <v>2.3846883666618002</v>
      </c>
      <c r="AL15" s="91">
        <v>2.43695018751133</v>
      </c>
      <c r="AM15" s="91">
        <v>3.1177148712693699</v>
      </c>
      <c r="AN15" s="91">
        <v>2.7943680742367798</v>
      </c>
      <c r="AO15" s="91">
        <v>2.5390066414566701</v>
      </c>
      <c r="AP15" s="91">
        <v>2.5750621684568</v>
      </c>
      <c r="AQ15" s="91">
        <v>2.7891919449401001</v>
      </c>
      <c r="AR15" s="91">
        <v>2.66468652805696</v>
      </c>
      <c r="AS15" s="91">
        <v>2.5277777777777799</v>
      </c>
      <c r="AT15" s="91">
        <v>1.2333313400705599</v>
      </c>
      <c r="AU15" s="91">
        <v>0.71059367680341601</v>
      </c>
      <c r="AV15" s="91">
        <v>0.73611674900745505</v>
      </c>
      <c r="AW15" s="91">
        <v>0.92138738544050802</v>
      </c>
      <c r="AX15" s="92">
        <v>0.969595865114799</v>
      </c>
      <c r="AY15" s="92">
        <v>0.89806199813816412</v>
      </c>
      <c r="AZ15" s="92">
        <v>1.0329886655369409</v>
      </c>
    </row>
    <row r="16" spans="1:56" s="21" customFormat="1" ht="12.75" customHeight="1">
      <c r="A16" s="313" t="s">
        <v>85</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B16" s="83"/>
    </row>
    <row r="17" spans="1:56" s="21" customFormat="1" ht="25.5" customHeight="1">
      <c r="A17" s="90" t="s">
        <v>76</v>
      </c>
      <c r="B17" s="91">
        <v>81.358871469453803</v>
      </c>
      <c r="C17" s="91">
        <v>76.864997038725207</v>
      </c>
      <c r="D17" s="91">
        <v>77.513461408582202</v>
      </c>
      <c r="E17" s="91">
        <v>76.363958769491305</v>
      </c>
      <c r="F17" s="91">
        <v>74.970059880239504</v>
      </c>
      <c r="G17" s="91">
        <v>76.672517453817804</v>
      </c>
      <c r="H17" s="91">
        <v>75.186167359778906</v>
      </c>
      <c r="I17" s="91">
        <v>75.480458765380007</v>
      </c>
      <c r="J17" s="91">
        <v>74.873811302469306</v>
      </c>
      <c r="K17" s="91">
        <v>75.767538521067806</v>
      </c>
      <c r="L17" s="91">
        <v>76.947374893043602</v>
      </c>
      <c r="M17" s="91">
        <v>77.230389493456698</v>
      </c>
      <c r="N17" s="91">
        <v>77.535503892278598</v>
      </c>
      <c r="O17" s="91">
        <v>77.764365298949897</v>
      </c>
      <c r="P17" s="91">
        <v>78.128147128763999</v>
      </c>
      <c r="Q17" s="91">
        <v>76.881787397492005</v>
      </c>
      <c r="R17" s="91">
        <v>78.148991464403224</v>
      </c>
      <c r="S17" s="91">
        <v>95.279434683824803</v>
      </c>
      <c r="T17" s="91">
        <v>92.478089234667706</v>
      </c>
      <c r="U17" s="91">
        <v>92.130752451989807</v>
      </c>
      <c r="V17" s="91">
        <v>92.255021448518804</v>
      </c>
      <c r="W17" s="91">
        <v>90.914009059399604</v>
      </c>
      <c r="X17" s="91">
        <v>91.3730651461549</v>
      </c>
      <c r="Y17" s="91">
        <v>90.300141976591206</v>
      </c>
      <c r="Z17" s="91">
        <v>90.326716930809894</v>
      </c>
      <c r="AA17" s="91">
        <v>89.922724838316199</v>
      </c>
      <c r="AB17" s="91">
        <v>89.801226503738107</v>
      </c>
      <c r="AC17" s="91">
        <v>90.514268510747002</v>
      </c>
      <c r="AD17" s="91">
        <v>90.312958141212704</v>
      </c>
      <c r="AE17" s="91">
        <v>90.4442368130468</v>
      </c>
      <c r="AF17" s="91">
        <v>90.221208290346198</v>
      </c>
      <c r="AG17" s="91">
        <v>90.732335473004397</v>
      </c>
      <c r="AH17" s="91">
        <v>90.351398980437068</v>
      </c>
      <c r="AI17" s="91">
        <v>90.8226412558314</v>
      </c>
      <c r="AJ17" s="91">
        <v>55.117327079163502</v>
      </c>
      <c r="AK17" s="91">
        <v>46.349449987208999</v>
      </c>
      <c r="AL17" s="91">
        <v>55.239445567874597</v>
      </c>
      <c r="AM17" s="91">
        <v>52.915645930981697</v>
      </c>
      <c r="AN17" s="91">
        <v>51.141533738968398</v>
      </c>
      <c r="AO17" s="91">
        <v>54.224308155648103</v>
      </c>
      <c r="AP17" s="91">
        <v>54.625644045340799</v>
      </c>
      <c r="AQ17" s="91">
        <v>55.437586192968404</v>
      </c>
      <c r="AR17" s="91">
        <v>55.661087457409003</v>
      </c>
      <c r="AS17" s="91">
        <v>57.575026479934102</v>
      </c>
      <c r="AT17" s="91">
        <v>59.566858732366398</v>
      </c>
      <c r="AU17" s="91">
        <v>60.617236822786701</v>
      </c>
      <c r="AV17" s="91">
        <v>61.284055939070598</v>
      </c>
      <c r="AW17" s="91">
        <v>62.454832814444003</v>
      </c>
      <c r="AX17" s="92">
        <v>63.424664576157902</v>
      </c>
      <c r="AY17" s="92">
        <v>62.227222141578366</v>
      </c>
      <c r="AZ17" s="92">
        <v>63.732903546379404</v>
      </c>
      <c r="BB17" s="83"/>
    </row>
    <row r="18" spans="1:56" s="21" customFormat="1" ht="25.5" customHeight="1">
      <c r="A18" s="87" t="s">
        <v>77</v>
      </c>
      <c r="B18" s="88">
        <v>3.5021618763220101</v>
      </c>
      <c r="C18" s="88">
        <v>5.5907483539814402</v>
      </c>
      <c r="D18" s="88">
        <v>5.7729028138488303</v>
      </c>
      <c r="E18" s="88">
        <v>6.1130750134422396</v>
      </c>
      <c r="F18" s="88">
        <v>6.3950997088391999</v>
      </c>
      <c r="G18" s="88">
        <v>5.7890331361687597</v>
      </c>
      <c r="H18" s="88">
        <v>6.1704033189555201</v>
      </c>
      <c r="I18" s="88">
        <v>6.05499586266503</v>
      </c>
      <c r="J18" s="88">
        <v>6.1375658705001097</v>
      </c>
      <c r="K18" s="88">
        <v>5.8635561101985703</v>
      </c>
      <c r="L18" s="88">
        <v>6.2155113668386504</v>
      </c>
      <c r="M18" s="88">
        <v>6.1857377193390999</v>
      </c>
      <c r="N18" s="88">
        <v>5.9065327161792602</v>
      </c>
      <c r="O18" s="88">
        <v>5.8646953883624802</v>
      </c>
      <c r="P18" s="88">
        <v>6.02666919755137</v>
      </c>
      <c r="Q18" s="88">
        <v>6.4608637465709968</v>
      </c>
      <c r="R18" s="88">
        <v>6.1185684993562539</v>
      </c>
      <c r="S18" s="88">
        <v>0.53952894491421999</v>
      </c>
      <c r="T18" s="88">
        <v>1.9518120229107601</v>
      </c>
      <c r="U18" s="88">
        <v>1.5126323871118601</v>
      </c>
      <c r="V18" s="88">
        <v>1.61463681467904</v>
      </c>
      <c r="W18" s="88">
        <v>1.6041922646665101</v>
      </c>
      <c r="X18" s="88">
        <v>1.4665367171372199</v>
      </c>
      <c r="Y18" s="88">
        <v>1.7279589999307401</v>
      </c>
      <c r="Z18" s="88">
        <v>1.7827529021558901</v>
      </c>
      <c r="AA18" s="88">
        <v>1.81103815151692</v>
      </c>
      <c r="AB18" s="88">
        <v>1.6881448563556201</v>
      </c>
      <c r="AC18" s="88">
        <v>1.68640294858227</v>
      </c>
      <c r="AD18" s="88">
        <v>1.7809986726911999</v>
      </c>
      <c r="AE18" s="88">
        <v>1.6020649886274601</v>
      </c>
      <c r="AF18" s="88">
        <v>1.6274575335299799</v>
      </c>
      <c r="AG18" s="88">
        <v>1.6030396059479901</v>
      </c>
      <c r="AH18" s="88">
        <v>1.6199598623534448</v>
      </c>
      <c r="AI18" s="88">
        <v>1.3978572908674445</v>
      </c>
      <c r="AJ18" s="88">
        <v>8.6125811957415994</v>
      </c>
      <c r="AK18" s="88">
        <v>12.7029930928626</v>
      </c>
      <c r="AL18" s="88">
        <v>12.2647576102705</v>
      </c>
      <c r="AM18" s="88">
        <v>12.750817768589201</v>
      </c>
      <c r="AN18" s="88">
        <v>13.555199254508601</v>
      </c>
      <c r="AO18" s="88">
        <v>12.3896242390152</v>
      </c>
      <c r="AP18" s="88">
        <v>12.213749447961099</v>
      </c>
      <c r="AQ18" s="88">
        <v>11.822645886107001</v>
      </c>
      <c r="AR18" s="88">
        <v>11.6611793908262</v>
      </c>
      <c r="AS18" s="88">
        <v>11.276332823349399</v>
      </c>
      <c r="AT18" s="88">
        <v>12.0177417281238</v>
      </c>
      <c r="AU18" s="88">
        <v>11.779180737042999</v>
      </c>
      <c r="AV18" s="88">
        <v>11.3256419091525</v>
      </c>
      <c r="AW18" s="88">
        <v>11.072285355414399</v>
      </c>
      <c r="AX18" s="89">
        <v>11.187077685818201</v>
      </c>
      <c r="AY18" s="89">
        <v>11.727633425267335</v>
      </c>
      <c r="AZ18" s="89">
        <v>11.488307204240112</v>
      </c>
      <c r="BB18" s="83"/>
    </row>
    <row r="19" spans="1:56" s="21" customFormat="1" ht="12.75" customHeight="1">
      <c r="A19" s="90" t="s">
        <v>78</v>
      </c>
      <c r="B19" s="91">
        <v>9.1891408485753399</v>
      </c>
      <c r="C19" s="91">
        <v>10.948404548241101</v>
      </c>
      <c r="D19" s="91">
        <v>9.4011898841428607</v>
      </c>
      <c r="E19" s="91">
        <v>9.6987221287938592</v>
      </c>
      <c r="F19" s="91">
        <v>10.1299236389606</v>
      </c>
      <c r="G19" s="91">
        <v>9.1847310686072401</v>
      </c>
      <c r="H19" s="91">
        <v>9.5846565664377401</v>
      </c>
      <c r="I19" s="91">
        <v>9.2732777268966107</v>
      </c>
      <c r="J19" s="91">
        <v>9.3773344909043193</v>
      </c>
      <c r="K19" s="91">
        <v>9.0989926737580102</v>
      </c>
      <c r="L19" s="91">
        <v>8.8137191107376491</v>
      </c>
      <c r="M19" s="91">
        <v>9.0022820063026803</v>
      </c>
      <c r="N19" s="91">
        <v>9.0400799495055804</v>
      </c>
      <c r="O19" s="91">
        <v>8.6864791530909802</v>
      </c>
      <c r="P19" s="91">
        <v>8.3463832075800006</v>
      </c>
      <c r="Q19" s="91">
        <v>8.4451229226834137</v>
      </c>
      <c r="R19" s="91">
        <v>8.4804611129655232</v>
      </c>
      <c r="S19" s="91">
        <v>0.22094398788250499</v>
      </c>
      <c r="T19" s="91">
        <v>1.2800913079444201</v>
      </c>
      <c r="U19" s="91">
        <v>1.17858214229422</v>
      </c>
      <c r="V19" s="91">
        <v>1.5474602458662401</v>
      </c>
      <c r="W19" s="91">
        <v>1.9338333730675401</v>
      </c>
      <c r="X19" s="91">
        <v>1.9465569769851201</v>
      </c>
      <c r="Y19" s="91">
        <v>2.3049553293164302</v>
      </c>
      <c r="Z19" s="91">
        <v>2.41148210835855</v>
      </c>
      <c r="AA19" s="91">
        <v>2.5720882296021901</v>
      </c>
      <c r="AB19" s="91">
        <v>2.7276317402099899</v>
      </c>
      <c r="AC19" s="91">
        <v>2.8970368207860502</v>
      </c>
      <c r="AD19" s="91">
        <v>3.2336387222687302</v>
      </c>
      <c r="AE19" s="91">
        <v>3.2848230886114198</v>
      </c>
      <c r="AF19" s="91">
        <v>3.4225044440246601</v>
      </c>
      <c r="AG19" s="91">
        <v>3.3250586328627998</v>
      </c>
      <c r="AH19" s="91">
        <v>3.4522823422151308</v>
      </c>
      <c r="AI19" s="91">
        <v>3.507524123679008</v>
      </c>
      <c r="AJ19" s="91">
        <v>26.769729490784499</v>
      </c>
      <c r="AK19" s="91">
        <v>29.844973138910198</v>
      </c>
      <c r="AL19" s="91">
        <v>21.930905174751501</v>
      </c>
      <c r="AM19" s="91">
        <v>21.726447556606601</v>
      </c>
      <c r="AN19" s="91">
        <v>22.379131721756298</v>
      </c>
      <c r="AO19" s="91">
        <v>20.237655785828501</v>
      </c>
      <c r="AP19" s="91">
        <v>19.4877079346386</v>
      </c>
      <c r="AQ19" s="91">
        <v>18.536897803269401</v>
      </c>
      <c r="AR19" s="91">
        <v>18.065491068093898</v>
      </c>
      <c r="AS19" s="91">
        <v>17.35847946334</v>
      </c>
      <c r="AT19" s="91">
        <v>16.393567162609099</v>
      </c>
      <c r="AU19" s="91">
        <v>16.327705182792499</v>
      </c>
      <c r="AV19" s="91">
        <v>16.2856599693452</v>
      </c>
      <c r="AW19" s="91">
        <v>15.1559346854221</v>
      </c>
      <c r="AX19" s="92">
        <v>14.204035938472799</v>
      </c>
      <c r="AY19" s="92">
        <v>13.87719552910437</v>
      </c>
      <c r="AZ19" s="92">
        <v>14.137102887684183</v>
      </c>
    </row>
    <row r="20" spans="1:56" s="21" customFormat="1" ht="12.75" customHeight="1">
      <c r="A20" s="87" t="s">
        <v>79</v>
      </c>
      <c r="B20" s="88">
        <v>2.9010358342665201</v>
      </c>
      <c r="C20" s="88">
        <v>3.6522389662206902</v>
      </c>
      <c r="D20" s="88">
        <v>3.6445574159007301</v>
      </c>
      <c r="E20" s="88">
        <v>3.8527759664115502</v>
      </c>
      <c r="F20" s="88">
        <v>4.0169202878646404</v>
      </c>
      <c r="G20" s="88">
        <v>3.8587371110714401</v>
      </c>
      <c r="H20" s="88">
        <v>4.1222505232643698</v>
      </c>
      <c r="I20" s="88">
        <v>4.0032705817068397</v>
      </c>
      <c r="J20" s="88">
        <v>4.0938137252922502</v>
      </c>
      <c r="K20" s="88">
        <v>4.0428863189669997</v>
      </c>
      <c r="L20" s="88">
        <v>3.7138846049402301</v>
      </c>
      <c r="M20" s="88">
        <v>3.18264847271166</v>
      </c>
      <c r="N20" s="88">
        <v>2.97811908268462</v>
      </c>
      <c r="O20" s="88">
        <v>2.9478373268098799</v>
      </c>
      <c r="P20" s="88">
        <v>2.7204374212393998</v>
      </c>
      <c r="Q20" s="88">
        <v>2.7791215380470833</v>
      </c>
      <c r="R20" s="88">
        <v>2.5907801249344331</v>
      </c>
      <c r="S20" s="88">
        <v>1.8658187758576401</v>
      </c>
      <c r="T20" s="88">
        <v>2.3470958419283598</v>
      </c>
      <c r="U20" s="88">
        <v>2.2930998540754599</v>
      </c>
      <c r="V20" s="88">
        <v>2.2508948878631099</v>
      </c>
      <c r="W20" s="88">
        <v>2.0846705422802501</v>
      </c>
      <c r="X20" s="88">
        <v>1.84180435433246</v>
      </c>
      <c r="Y20" s="88">
        <v>2.0885275988641898</v>
      </c>
      <c r="Z20" s="88">
        <v>2.0460412713067</v>
      </c>
      <c r="AA20" s="88">
        <v>2.2520961506438102</v>
      </c>
      <c r="AB20" s="88">
        <v>2.1516016722575002</v>
      </c>
      <c r="AC20" s="88">
        <v>1.95006021238551</v>
      </c>
      <c r="AD20" s="88">
        <v>1.73428850236094</v>
      </c>
      <c r="AE20" s="88">
        <v>1.7459912983568799</v>
      </c>
      <c r="AF20" s="88">
        <v>1.73837651423783</v>
      </c>
      <c r="AG20" s="88">
        <v>1.5535872540235101</v>
      </c>
      <c r="AH20" s="88">
        <v>1.6388612471578432</v>
      </c>
      <c r="AI20" s="88">
        <v>1.6241130382674633</v>
      </c>
      <c r="AJ20" s="88">
        <v>4.6869436019597499</v>
      </c>
      <c r="AK20" s="88">
        <v>6.2031210028140196</v>
      </c>
      <c r="AL20" s="88">
        <v>5.7039258071264198</v>
      </c>
      <c r="AM20" s="88">
        <v>6.2164573273481603</v>
      </c>
      <c r="AN20" s="88">
        <v>6.9047031738201001</v>
      </c>
      <c r="AO20" s="88">
        <v>6.9386583229329597</v>
      </c>
      <c r="AP20" s="88">
        <v>6.8888561754747499</v>
      </c>
      <c r="AQ20" s="88">
        <v>6.6455860544826102</v>
      </c>
      <c r="AR20" s="88">
        <v>6.4451071311602597</v>
      </c>
      <c r="AS20" s="88">
        <v>6.4946451688831397</v>
      </c>
      <c r="AT20" s="88">
        <v>5.9735159710615804</v>
      </c>
      <c r="AU20" s="88">
        <v>5.0218763764498604</v>
      </c>
      <c r="AV20" s="88">
        <v>4.52930622720198</v>
      </c>
      <c r="AW20" s="88">
        <v>4.4342716995957998</v>
      </c>
      <c r="AX20" s="89">
        <v>4.0816326530612299</v>
      </c>
      <c r="AY20" s="89">
        <v>4.0196932307543429</v>
      </c>
      <c r="AZ20" s="89">
        <v>3.6903495416525987</v>
      </c>
    </row>
    <row r="21" spans="1:56" s="21" customFormat="1" ht="12.75" customHeight="1">
      <c r="A21" s="90" t="s">
        <v>80</v>
      </c>
      <c r="B21" s="91">
        <v>0.449155518168804</v>
      </c>
      <c r="C21" s="91">
        <v>0.84772445703881705</v>
      </c>
      <c r="D21" s="91">
        <v>1.0381755262089301</v>
      </c>
      <c r="E21" s="91">
        <v>1.39229931903906</v>
      </c>
      <c r="F21" s="91">
        <v>2.1451366354689099</v>
      </c>
      <c r="G21" s="91">
        <v>2.50766085539825</v>
      </c>
      <c r="H21" s="91">
        <v>2.7957171374992398</v>
      </c>
      <c r="I21" s="91">
        <v>2.8746349028151701</v>
      </c>
      <c r="J21" s="91">
        <v>3.17845787738701</v>
      </c>
      <c r="K21" s="91">
        <v>2.9301391058580402</v>
      </c>
      <c r="L21" s="91">
        <v>2.9430870925671599</v>
      </c>
      <c r="M21" s="91">
        <v>3.3764378968284801</v>
      </c>
      <c r="N21" s="91">
        <v>3.5164632863454699</v>
      </c>
      <c r="O21" s="91">
        <v>3.5329715524884899</v>
      </c>
      <c r="P21" s="91">
        <v>3.6017652920799099</v>
      </c>
      <c r="Q21" s="91">
        <v>4.2202440783623052</v>
      </c>
      <c r="R21" s="91">
        <v>3.3421153020838297</v>
      </c>
      <c r="S21" s="91">
        <v>0.241395615061095</v>
      </c>
      <c r="T21" s="91">
        <v>0.35046485991805199</v>
      </c>
      <c r="U21" s="91">
        <v>0.56713541114794497</v>
      </c>
      <c r="V21" s="91">
        <v>0.67407819687650194</v>
      </c>
      <c r="W21" s="91">
        <v>1.8861149264316399</v>
      </c>
      <c r="X21" s="91">
        <v>2.1915128072503198</v>
      </c>
      <c r="Y21" s="91">
        <v>2.3699482958742202</v>
      </c>
      <c r="Z21" s="91">
        <v>2.25284631564889</v>
      </c>
      <c r="AA21" s="91">
        <v>2.13067244814044</v>
      </c>
      <c r="AB21" s="91">
        <v>2.1670961532490902</v>
      </c>
      <c r="AC21" s="91">
        <v>1.96860570837716</v>
      </c>
      <c r="AD21" s="91">
        <v>2.0413731865123199</v>
      </c>
      <c r="AE21" s="91">
        <v>1.99514897552781</v>
      </c>
      <c r="AF21" s="91">
        <v>1.9272778350939901</v>
      </c>
      <c r="AG21" s="91">
        <v>1.7822431782683801</v>
      </c>
      <c r="AH21" s="91">
        <v>1.8567830954909079</v>
      </c>
      <c r="AI21" s="91">
        <v>1.544587503290229</v>
      </c>
      <c r="AJ21" s="91">
        <v>0.89443918541712197</v>
      </c>
      <c r="AK21" s="91">
        <v>1.8052023468631699</v>
      </c>
      <c r="AL21" s="91">
        <v>1.7464134797023101</v>
      </c>
      <c r="AM21" s="91">
        <v>2.4312867308036399</v>
      </c>
      <c r="AN21" s="91">
        <v>2.52957949155252</v>
      </c>
      <c r="AO21" s="91">
        <v>2.9859378543887498</v>
      </c>
      <c r="AP21" s="91">
        <v>3.3677346186560801</v>
      </c>
      <c r="AQ21" s="91">
        <v>3.69854226115425</v>
      </c>
      <c r="AR21" s="91">
        <v>4.4822510301352203</v>
      </c>
      <c r="AS21" s="91">
        <v>3.9011175076193698</v>
      </c>
      <c r="AT21" s="91">
        <v>4.1649436142746996</v>
      </c>
      <c r="AU21" s="91">
        <v>5.07179562472471</v>
      </c>
      <c r="AV21" s="91">
        <v>5.4317217779784501</v>
      </c>
      <c r="AW21" s="91">
        <v>5.5063784697625398</v>
      </c>
      <c r="AX21" s="92">
        <v>5.72433843394621</v>
      </c>
      <c r="AY21" s="92">
        <v>6.7916243286398599</v>
      </c>
      <c r="AZ21" s="92">
        <v>5.3867764067347448</v>
      </c>
    </row>
    <row r="22" spans="1:56" s="21" customFormat="1" ht="12.75" customHeight="1">
      <c r="A22" s="87" t="s">
        <v>81</v>
      </c>
      <c r="B22" s="88">
        <v>0.31062731282292699</v>
      </c>
      <c r="C22" s="88">
        <v>0.33881599211482799</v>
      </c>
      <c r="D22" s="88">
        <v>0.25151362719013798</v>
      </c>
      <c r="E22" s="88">
        <v>0.26242732619463499</v>
      </c>
      <c r="F22" s="88">
        <v>0.22285392474992599</v>
      </c>
      <c r="G22" s="88">
        <v>0.173300057315384</v>
      </c>
      <c r="H22" s="88">
        <v>0.21099751981126399</v>
      </c>
      <c r="I22" s="88">
        <v>0.25758974017448599</v>
      </c>
      <c r="J22" s="88">
        <v>0.211637115493397</v>
      </c>
      <c r="K22" s="88">
        <v>0.150008816743368</v>
      </c>
      <c r="L22" s="314">
        <v>0.29976346208202997</v>
      </c>
      <c r="M22" s="314">
        <v>0.34333586889589202</v>
      </c>
      <c r="N22" s="314">
        <v>0.31348621922996001</v>
      </c>
      <c r="O22" s="314">
        <v>0.32421403467541199</v>
      </c>
      <c r="P22" s="314">
        <v>0.30317889663972297</v>
      </c>
      <c r="Q22" s="314">
        <v>0.33254445754409545</v>
      </c>
      <c r="R22" s="314">
        <v>0.33498640980401506</v>
      </c>
      <c r="S22" s="88">
        <v>0.35773834706219099</v>
      </c>
      <c r="T22" s="88">
        <v>0.33278562366105802</v>
      </c>
      <c r="U22" s="88">
        <v>0.195772721997689</v>
      </c>
      <c r="V22" s="88">
        <v>0.185526109232065</v>
      </c>
      <c r="W22" s="88">
        <v>0.21006705986911201</v>
      </c>
      <c r="X22" s="88">
        <v>0.12781013635579899</v>
      </c>
      <c r="Y22" s="88">
        <v>0.120713305898491</v>
      </c>
      <c r="Z22" s="88">
        <v>0.10266769056125</v>
      </c>
      <c r="AA22" s="88">
        <v>0.15611738268108499</v>
      </c>
      <c r="AB22" s="88">
        <v>0.12241476428504899</v>
      </c>
      <c r="AC22" s="314">
        <v>0.35075677892072099</v>
      </c>
      <c r="AD22" s="314">
        <v>0.34778265434011502</v>
      </c>
      <c r="AE22" s="314">
        <v>0.355804713232727</v>
      </c>
      <c r="AF22" s="314">
        <v>0.37683391698997898</v>
      </c>
      <c r="AG22" s="314">
        <v>0.36624118058921701</v>
      </c>
      <c r="AH22" s="314">
        <v>0.39414946547995622</v>
      </c>
      <c r="AI22" s="314">
        <v>0.39426744101389455</v>
      </c>
      <c r="AJ22" s="88">
        <v>0.26942401514599901</v>
      </c>
      <c r="AK22" s="88">
        <v>0.35042752157632301</v>
      </c>
      <c r="AL22" s="88">
        <v>0.33532352651104202</v>
      </c>
      <c r="AM22" s="88">
        <v>0.37367356207935898</v>
      </c>
      <c r="AN22" s="88">
        <v>0.24183232958482101</v>
      </c>
      <c r="AO22" s="88">
        <v>0.24211839419369499</v>
      </c>
      <c r="AP22" s="88">
        <v>0.33229373405160201</v>
      </c>
      <c r="AQ22" s="88">
        <v>0.46287079434600797</v>
      </c>
      <c r="AR22" s="88">
        <v>0.28072210700273098</v>
      </c>
      <c r="AS22" s="88">
        <v>0.185122474319901</v>
      </c>
      <c r="AT22" s="314">
        <v>0.235825332781957</v>
      </c>
      <c r="AU22" s="314">
        <v>0.33768903244751097</v>
      </c>
      <c r="AV22" s="314">
        <v>0.26020935565509801</v>
      </c>
      <c r="AW22" s="314">
        <v>0.25954389327745597</v>
      </c>
      <c r="AX22" s="315">
        <v>0.22961325588169801</v>
      </c>
      <c r="AY22" s="315">
        <v>0.26551991096917793</v>
      </c>
      <c r="AZ22" s="315">
        <v>0.26755511953980521</v>
      </c>
    </row>
    <row r="23" spans="1:56" s="21" customFormat="1" ht="12.75" customHeight="1">
      <c r="A23" s="90" t="s">
        <v>82</v>
      </c>
      <c r="B23" s="91">
        <v>0.40010265024262798</v>
      </c>
      <c r="C23" s="91">
        <v>0.287815133326637</v>
      </c>
      <c r="D23" s="91">
        <v>0.245897110018235</v>
      </c>
      <c r="E23" s="91">
        <v>0.227374129114185</v>
      </c>
      <c r="F23" s="91">
        <v>0.237323518101412</v>
      </c>
      <c r="G23" s="91">
        <v>0.17853789060960301</v>
      </c>
      <c r="H23" s="91">
        <v>0.19832904659859399</v>
      </c>
      <c r="I23" s="91">
        <v>0.159109380332804</v>
      </c>
      <c r="J23" s="91">
        <v>0.182216479234388</v>
      </c>
      <c r="K23" s="91">
        <v>0.17117627312353101</v>
      </c>
      <c r="L23" s="314"/>
      <c r="M23" s="314"/>
      <c r="N23" s="314"/>
      <c r="O23" s="314"/>
      <c r="P23" s="314"/>
      <c r="Q23" s="314"/>
      <c r="R23" s="314"/>
      <c r="S23" s="91">
        <v>0.58709762219203998</v>
      </c>
      <c r="T23" s="91">
        <v>0.42407932901226197</v>
      </c>
      <c r="U23" s="91">
        <v>0.38997950955119298</v>
      </c>
      <c r="V23" s="91">
        <v>0.34212066831089299</v>
      </c>
      <c r="W23" s="91">
        <v>0.35210621870931103</v>
      </c>
      <c r="X23" s="91">
        <v>0.25286438948022699</v>
      </c>
      <c r="Y23" s="91">
        <v>0.30170025625043301</v>
      </c>
      <c r="Z23" s="91">
        <v>0.23379665247644901</v>
      </c>
      <c r="AA23" s="91">
        <v>0.24348201788535201</v>
      </c>
      <c r="AB23" s="91">
        <v>0.23377106776637399</v>
      </c>
      <c r="AC23" s="314"/>
      <c r="AD23" s="314"/>
      <c r="AE23" s="314"/>
      <c r="AF23" s="314"/>
      <c r="AG23" s="314"/>
      <c r="AH23" s="314"/>
      <c r="AI23" s="314"/>
      <c r="AJ23" s="91">
        <v>6.9991036235710194E-2</v>
      </c>
      <c r="AK23" s="91">
        <v>2.14888718342287E-2</v>
      </c>
      <c r="AL23" s="91">
        <v>2.6342498973417301E-2</v>
      </c>
      <c r="AM23" s="91">
        <v>5.8058029708718602E-2</v>
      </c>
      <c r="AN23" s="91">
        <v>6.5778654826508798E-2</v>
      </c>
      <c r="AO23" s="91">
        <v>6.5038935470829201E-2</v>
      </c>
      <c r="AP23" s="91">
        <v>5.7706462534962498E-2</v>
      </c>
      <c r="AQ23" s="91">
        <v>5.82794296694229E-2</v>
      </c>
      <c r="AR23" s="91">
        <v>0.10399967823304</v>
      </c>
      <c r="AS23" s="91">
        <v>9.0031775920913298E-2</v>
      </c>
      <c r="AT23" s="314"/>
      <c r="AU23" s="314"/>
      <c r="AV23" s="314"/>
      <c r="AW23" s="314"/>
      <c r="AX23" s="315"/>
      <c r="AY23" s="315"/>
      <c r="AZ23" s="315"/>
    </row>
    <row r="24" spans="1:56" s="21" customFormat="1" ht="12.75" customHeight="1">
      <c r="A24" s="93" t="s">
        <v>84</v>
      </c>
      <c r="B24" s="94">
        <v>1.88308759487371</v>
      </c>
      <c r="C24" s="94">
        <v>1.4550076716067399</v>
      </c>
      <c r="D24" s="94">
        <v>2.1154519165239201</v>
      </c>
      <c r="E24" s="94">
        <v>2.06152543730194</v>
      </c>
      <c r="F24" s="94">
        <v>1.82524858539801</v>
      </c>
      <c r="G24" s="94">
        <v>1.5616268743580199</v>
      </c>
      <c r="H24" s="94">
        <v>1.6382727660540499</v>
      </c>
      <c r="I24" s="94">
        <v>1.7953823904220101</v>
      </c>
      <c r="J24" s="94">
        <v>1.8262028306648601</v>
      </c>
      <c r="K24" s="94">
        <v>1.87781396624137</v>
      </c>
      <c r="L24" s="94">
        <v>0.95889287965036196</v>
      </c>
      <c r="M24" s="94">
        <v>0.67916854246549796</v>
      </c>
      <c r="N24" s="94">
        <v>0.70981485377656195</v>
      </c>
      <c r="O24" s="94">
        <v>0.87943724562284398</v>
      </c>
      <c r="P24" s="94">
        <v>0.87341885614556802</v>
      </c>
      <c r="Q24" s="94">
        <v>0.88031585930009248</v>
      </c>
      <c r="R24" s="94">
        <v>0.98409708645272043</v>
      </c>
      <c r="S24" s="94">
        <v>0.90443077192696997</v>
      </c>
      <c r="T24" s="94">
        <v>0.83088135202772695</v>
      </c>
      <c r="U24" s="94">
        <v>1.72618048882177</v>
      </c>
      <c r="V24" s="94">
        <v>1.12280836444248</v>
      </c>
      <c r="W24" s="94">
        <v>0.97012598800638195</v>
      </c>
      <c r="X24" s="94">
        <v>0.74477963578318895</v>
      </c>
      <c r="Y24" s="94">
        <v>0.72243576424960199</v>
      </c>
      <c r="Z24" s="94">
        <v>0.78687319416662405</v>
      </c>
      <c r="AA24" s="94">
        <v>0.85826286156629605</v>
      </c>
      <c r="AB24" s="94">
        <v>1.0544663891675501</v>
      </c>
      <c r="AC24" s="94">
        <v>0.57840382439878901</v>
      </c>
      <c r="AD24" s="94">
        <v>0.54896012061398403</v>
      </c>
      <c r="AE24" s="94">
        <v>0.57193012259690301</v>
      </c>
      <c r="AF24" s="94">
        <v>0.68634146577737698</v>
      </c>
      <c r="AG24" s="94">
        <v>0.63749467530369097</v>
      </c>
      <c r="AH24" s="94">
        <v>0.68656500686565003</v>
      </c>
      <c r="AI24" s="94">
        <v>0.70900934705055474</v>
      </c>
      <c r="AJ24" s="94">
        <v>3.5658591092719698</v>
      </c>
      <c r="AK24" s="94">
        <v>2.6748529035558999</v>
      </c>
      <c r="AL24" s="94">
        <v>2.7086287179725601</v>
      </c>
      <c r="AM24" s="94">
        <v>3.4466644953907601</v>
      </c>
      <c r="AN24" s="94">
        <v>3.1032450803047702</v>
      </c>
      <c r="AO24" s="94">
        <v>2.80897888871311</v>
      </c>
      <c r="AP24" s="94">
        <v>2.88414544383925</v>
      </c>
      <c r="AQ24" s="94">
        <v>3.1568986111031001</v>
      </c>
      <c r="AR24" s="94">
        <v>3.0619573773694402</v>
      </c>
      <c r="AS24" s="94">
        <v>2.9451571142756299</v>
      </c>
      <c r="AT24" s="94">
        <v>1.4463365318310899</v>
      </c>
      <c r="AU24" s="94">
        <v>0.84451622375568902</v>
      </c>
      <c r="AV24" s="94">
        <v>0.88340482159618805</v>
      </c>
      <c r="AW24" s="94">
        <v>1.1167530820837299</v>
      </c>
      <c r="AX24" s="95">
        <v>1.14863745666193</v>
      </c>
      <c r="AY24" s="95">
        <v>1.0911114336865535</v>
      </c>
      <c r="AZ24" s="95">
        <v>1.297005293769151</v>
      </c>
    </row>
    <row r="25" spans="1:56" s="21" customFormat="1" ht="12.75" customHeight="1">
      <c r="A25" s="96"/>
      <c r="B25" s="97"/>
      <c r="C25" s="98"/>
      <c r="D25" s="98"/>
      <c r="E25" s="98"/>
      <c r="F25" s="98"/>
      <c r="G25" s="98"/>
      <c r="H25" s="98"/>
      <c r="I25" s="98"/>
      <c r="J25" s="98"/>
      <c r="K25" s="98"/>
      <c r="L25" s="98"/>
      <c r="M25" s="98"/>
      <c r="N25" s="98"/>
      <c r="O25" s="98"/>
      <c r="P25" s="98"/>
      <c r="Q25" s="98"/>
      <c r="R25" s="99"/>
      <c r="S25" s="97"/>
      <c r="T25" s="98"/>
      <c r="U25" s="98"/>
      <c r="V25" s="98"/>
      <c r="W25" s="98"/>
      <c r="X25" s="98"/>
      <c r="Y25" s="98"/>
      <c r="Z25" s="98"/>
      <c r="AA25" s="98"/>
      <c r="AB25" s="98"/>
      <c r="AC25" s="98"/>
      <c r="AD25" s="98"/>
      <c r="AE25" s="98"/>
      <c r="AF25" s="98"/>
      <c r="AG25" s="98"/>
      <c r="AH25" s="98"/>
      <c r="AI25" s="99"/>
      <c r="AJ25" s="97"/>
      <c r="AK25" s="98"/>
      <c r="AL25" s="98"/>
      <c r="AM25" s="98"/>
      <c r="AN25" s="98"/>
      <c r="AO25" s="98"/>
      <c r="AP25" s="98"/>
      <c r="AQ25" s="98"/>
      <c r="AR25" s="98"/>
      <c r="AS25" s="98"/>
      <c r="AT25" s="98"/>
      <c r="AU25" s="98"/>
      <c r="AV25" s="98"/>
      <c r="AW25" s="98"/>
      <c r="AX25" s="98"/>
      <c r="AY25" s="98"/>
      <c r="AZ25" s="98"/>
    </row>
    <row r="26" spans="1:56" s="78" customFormat="1" ht="12.75" customHeight="1">
      <c r="A26" s="295" t="s">
        <v>86</v>
      </c>
      <c r="B26" s="296" t="s">
        <v>39</v>
      </c>
      <c r="C26" s="296"/>
      <c r="D26" s="296"/>
      <c r="E26" s="296"/>
      <c r="F26" s="296"/>
      <c r="G26" s="296"/>
      <c r="H26" s="296"/>
      <c r="I26" s="296"/>
      <c r="J26" s="296"/>
      <c r="K26" s="296"/>
      <c r="L26" s="296"/>
      <c r="M26" s="296"/>
      <c r="N26" s="296"/>
      <c r="O26" s="296"/>
      <c r="P26" s="296"/>
      <c r="Q26" s="296"/>
      <c r="R26" s="296"/>
      <c r="S26" s="296" t="s">
        <v>74</v>
      </c>
      <c r="T26" s="296"/>
      <c r="U26" s="296"/>
      <c r="V26" s="296"/>
      <c r="W26" s="296"/>
      <c r="X26" s="296"/>
      <c r="Y26" s="296"/>
      <c r="Z26" s="296"/>
      <c r="AA26" s="296"/>
      <c r="AB26" s="296"/>
      <c r="AC26" s="296"/>
      <c r="AD26" s="296"/>
      <c r="AE26" s="296"/>
      <c r="AF26" s="296"/>
      <c r="AG26" s="296"/>
      <c r="AH26" s="296"/>
      <c r="AI26" s="296"/>
      <c r="AJ26" s="307" t="s">
        <v>75</v>
      </c>
      <c r="AK26" s="307"/>
      <c r="AL26" s="307"/>
      <c r="AM26" s="307"/>
      <c r="AN26" s="307"/>
      <c r="AO26" s="307"/>
      <c r="AP26" s="307"/>
      <c r="AQ26" s="307"/>
      <c r="AR26" s="307"/>
      <c r="AS26" s="307"/>
      <c r="AT26" s="307"/>
      <c r="AU26" s="307"/>
      <c r="AV26" s="307"/>
      <c r="AW26" s="307"/>
      <c r="AX26" s="307"/>
      <c r="AY26" s="307"/>
      <c r="AZ26" s="307"/>
      <c r="BB26" s="79"/>
      <c r="BC26" s="79"/>
      <c r="BD26" s="79"/>
    </row>
    <row r="27" spans="1:56" s="78" customFormat="1" ht="12.75" customHeight="1">
      <c r="A27" s="295"/>
      <c r="B27" s="41">
        <v>2000</v>
      </c>
      <c r="C27" s="41">
        <v>2005</v>
      </c>
      <c r="D27" s="41">
        <v>2008</v>
      </c>
      <c r="E27" s="41">
        <v>2009</v>
      </c>
      <c r="F27" s="41">
        <v>2010</v>
      </c>
      <c r="G27" s="41">
        <v>2011</v>
      </c>
      <c r="H27" s="41">
        <v>2012</v>
      </c>
      <c r="I27" s="41">
        <v>2013</v>
      </c>
      <c r="J27" s="41">
        <v>2014</v>
      </c>
      <c r="K27" s="41">
        <v>2015</v>
      </c>
      <c r="L27" s="41">
        <v>2016</v>
      </c>
      <c r="M27" s="41">
        <v>2017</v>
      </c>
      <c r="N27" s="41">
        <v>2018</v>
      </c>
      <c r="O27" s="41">
        <v>2019</v>
      </c>
      <c r="P27" s="41">
        <v>2020</v>
      </c>
      <c r="Q27" s="41">
        <v>2021</v>
      </c>
      <c r="R27" s="41">
        <v>2022</v>
      </c>
      <c r="S27" s="41">
        <v>2000</v>
      </c>
      <c r="T27" s="41">
        <v>2005</v>
      </c>
      <c r="U27" s="41">
        <v>2008</v>
      </c>
      <c r="V27" s="41">
        <v>2009</v>
      </c>
      <c r="W27" s="41">
        <v>2010</v>
      </c>
      <c r="X27" s="41">
        <v>2011</v>
      </c>
      <c r="Y27" s="41">
        <v>2012</v>
      </c>
      <c r="Z27" s="41">
        <v>2013</v>
      </c>
      <c r="AA27" s="41">
        <v>2014</v>
      </c>
      <c r="AB27" s="41">
        <v>2015</v>
      </c>
      <c r="AC27" s="41">
        <v>2016</v>
      </c>
      <c r="AD27" s="41">
        <v>2017</v>
      </c>
      <c r="AE27" s="41">
        <v>2018</v>
      </c>
      <c r="AF27" s="41">
        <v>2019</v>
      </c>
      <c r="AG27" s="41">
        <v>2020</v>
      </c>
      <c r="AH27" s="41">
        <v>2021</v>
      </c>
      <c r="AI27" s="41">
        <v>2022</v>
      </c>
      <c r="AJ27" s="41">
        <v>2000</v>
      </c>
      <c r="AK27" s="41">
        <v>2005</v>
      </c>
      <c r="AL27" s="41">
        <v>2008</v>
      </c>
      <c r="AM27" s="41">
        <v>2009</v>
      </c>
      <c r="AN27" s="41">
        <v>2010</v>
      </c>
      <c r="AO27" s="41">
        <v>2011</v>
      </c>
      <c r="AP27" s="41">
        <v>2012</v>
      </c>
      <c r="AQ27" s="41">
        <v>2013</v>
      </c>
      <c r="AR27" s="41">
        <v>2014</v>
      </c>
      <c r="AS27" s="41">
        <v>2015</v>
      </c>
      <c r="AT27" s="41">
        <v>2016</v>
      </c>
      <c r="AU27" s="41">
        <v>2017</v>
      </c>
      <c r="AV27" s="41">
        <v>2018</v>
      </c>
      <c r="AW27" s="41">
        <v>2019</v>
      </c>
      <c r="AX27" s="80">
        <v>2020</v>
      </c>
      <c r="AY27" s="80">
        <v>2021</v>
      </c>
      <c r="AZ27" s="80">
        <v>2022</v>
      </c>
      <c r="BB27" s="79"/>
      <c r="BC27" s="79"/>
      <c r="BD27" s="79"/>
    </row>
    <row r="28" spans="1:56" s="79" customFormat="1" ht="12.75" customHeight="1">
      <c r="A28" s="295"/>
      <c r="B28" s="317" t="s">
        <v>47</v>
      </c>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81"/>
      <c r="AZ28" s="81"/>
      <c r="BB28" s="82"/>
    </row>
    <row r="29" spans="1:56" s="21" customFormat="1" ht="12.75" customHeight="1">
      <c r="A29" s="316" t="s">
        <v>39</v>
      </c>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B29" s="83"/>
    </row>
    <row r="30" spans="1:56" s="21" customFormat="1" ht="12.75" customHeight="1">
      <c r="A30" s="90" t="s">
        <v>87</v>
      </c>
      <c r="B30" s="91">
        <v>68.674110303952205</v>
      </c>
      <c r="C30" s="91">
        <v>64.067000500175396</v>
      </c>
      <c r="D30" s="91">
        <v>65.998751528346006</v>
      </c>
      <c r="E30" s="91">
        <v>65.143998282777403</v>
      </c>
      <c r="F30" s="91">
        <v>63.6163291972046</v>
      </c>
      <c r="G30" s="91">
        <v>65.878951198882802</v>
      </c>
      <c r="H30" s="91">
        <v>62.901902751900302</v>
      </c>
      <c r="I30" s="91">
        <v>62.548818624393</v>
      </c>
      <c r="J30" s="91">
        <v>60.734126101047501</v>
      </c>
      <c r="K30" s="91">
        <v>60.294233563807502</v>
      </c>
      <c r="L30" s="91">
        <v>61.209628765635699</v>
      </c>
      <c r="M30" s="91">
        <v>60.8220940282607</v>
      </c>
      <c r="N30" s="91">
        <v>60.079014753315597</v>
      </c>
      <c r="O30" s="91">
        <v>60.078873720691803</v>
      </c>
      <c r="P30" s="91">
        <v>63.502302780708298</v>
      </c>
      <c r="Q30" s="91">
        <v>59.313044186932686</v>
      </c>
      <c r="R30" s="91">
        <v>58.38358385555896</v>
      </c>
      <c r="S30" s="91">
        <v>78.905264437813202</v>
      </c>
      <c r="T30" s="91">
        <v>76.305075924822305</v>
      </c>
      <c r="U30" s="91">
        <v>77.348740459265599</v>
      </c>
      <c r="V30" s="91">
        <v>77.290576169419296</v>
      </c>
      <c r="W30" s="91">
        <v>75.539742508161197</v>
      </c>
      <c r="X30" s="91">
        <v>77.117806093073298</v>
      </c>
      <c r="Y30" s="91">
        <v>73.488641718336297</v>
      </c>
      <c r="Z30" s="91">
        <v>72.564893726085501</v>
      </c>
      <c r="AA30" s="91">
        <v>70.667242011987099</v>
      </c>
      <c r="AB30" s="91">
        <v>69.204149917278002</v>
      </c>
      <c r="AC30" s="91">
        <v>69.471717961859</v>
      </c>
      <c r="AD30" s="91">
        <v>68.719675819261099</v>
      </c>
      <c r="AE30" s="91">
        <v>67.593772188193199</v>
      </c>
      <c r="AF30" s="91">
        <v>67.339082015926905</v>
      </c>
      <c r="AG30" s="91">
        <v>72.7908945252275</v>
      </c>
      <c r="AH30" s="91">
        <v>66.926352883544155</v>
      </c>
      <c r="AI30" s="91">
        <v>65.2282071258321</v>
      </c>
      <c r="AJ30" s="91">
        <v>46.978515888354501</v>
      </c>
      <c r="AK30" s="91">
        <v>37.466245803532303</v>
      </c>
      <c r="AL30" s="91">
        <v>46.677076217429502</v>
      </c>
      <c r="AM30" s="91">
        <v>45.035865249135398</v>
      </c>
      <c r="AN30" s="91">
        <v>43.559811446481902</v>
      </c>
      <c r="AO30" s="91">
        <v>46.856694948467798</v>
      </c>
      <c r="AP30" s="91">
        <v>46.483604876740898</v>
      </c>
      <c r="AQ30" s="91">
        <v>47.108335457557999</v>
      </c>
      <c r="AR30" s="91">
        <v>46.115728100967097</v>
      </c>
      <c r="AS30" s="91">
        <v>46.939393939393902</v>
      </c>
      <c r="AT30" s="91">
        <v>48.998883772847798</v>
      </c>
      <c r="AU30" s="91">
        <v>49.303736793730202</v>
      </c>
      <c r="AV30" s="91">
        <v>49.1287387503342</v>
      </c>
      <c r="AW30" s="91">
        <v>49.806980147932798</v>
      </c>
      <c r="AX30" s="92">
        <v>51.650868345178097</v>
      </c>
      <c r="AY30" s="92">
        <v>49.719480079849859</v>
      </c>
      <c r="AZ30" s="92">
        <v>49.379496494129825</v>
      </c>
      <c r="BB30" s="83"/>
    </row>
    <row r="31" spans="1:56" s="21" customFormat="1" ht="12.75" customHeight="1">
      <c r="A31" s="87" t="s">
        <v>88</v>
      </c>
      <c r="B31" s="88">
        <v>1.47386640790958</v>
      </c>
      <c r="C31" s="88">
        <v>1.04174451963045</v>
      </c>
      <c r="D31" s="88">
        <v>0.91159066638464303</v>
      </c>
      <c r="E31" s="88">
        <v>0.98282053817564397</v>
      </c>
      <c r="F31" s="88">
        <v>1.1246681665309399</v>
      </c>
      <c r="G31" s="88">
        <v>1.0220500009835001</v>
      </c>
      <c r="H31" s="88">
        <v>1.18138798661149</v>
      </c>
      <c r="I31" s="88">
        <v>0.99211881354946296</v>
      </c>
      <c r="J31" s="88">
        <v>0.98158615583186004</v>
      </c>
      <c r="K31" s="88">
        <v>0.82461391697673903</v>
      </c>
      <c r="L31" s="88">
        <v>0.865744278646985</v>
      </c>
      <c r="M31" s="88">
        <v>0.90128841631323997</v>
      </c>
      <c r="N31" s="88">
        <v>0.86368242596648004</v>
      </c>
      <c r="O31" s="88">
        <v>0.91870189882686004</v>
      </c>
      <c r="P31" s="88">
        <v>0.91242654193094597</v>
      </c>
      <c r="Q31" s="88">
        <v>0.86144805210538256</v>
      </c>
      <c r="R31" s="88">
        <v>0.82234103159647665</v>
      </c>
      <c r="S31" s="88">
        <v>1.2959707367983699</v>
      </c>
      <c r="T31" s="88">
        <v>0.86123678975245699</v>
      </c>
      <c r="U31" s="88">
        <v>0.65229141415795899</v>
      </c>
      <c r="V31" s="88">
        <v>0.76910280366600503</v>
      </c>
      <c r="W31" s="88">
        <v>0.90709019550306302</v>
      </c>
      <c r="X31" s="88">
        <v>0.74661426389966701</v>
      </c>
      <c r="Y31" s="88">
        <v>0.85225250268659603</v>
      </c>
      <c r="Z31" s="88">
        <v>0.714335320905222</v>
      </c>
      <c r="AA31" s="88">
        <v>0.70332567716332095</v>
      </c>
      <c r="AB31" s="88">
        <v>0.63448313043126703</v>
      </c>
      <c r="AC31" s="88">
        <v>0.64467402152509901</v>
      </c>
      <c r="AD31" s="88">
        <v>0.71795462553872003</v>
      </c>
      <c r="AE31" s="88">
        <v>0.66993480705401898</v>
      </c>
      <c r="AF31" s="88">
        <v>0.69289676671318401</v>
      </c>
      <c r="AG31" s="88">
        <v>0.65789473684210498</v>
      </c>
      <c r="AH31" s="88">
        <v>0.57520760411810712</v>
      </c>
      <c r="AI31" s="88">
        <v>0.52799654430311393</v>
      </c>
      <c r="AJ31" s="88">
        <v>2.0034608297002099</v>
      </c>
      <c r="AK31" s="88">
        <v>1.43409721208583</v>
      </c>
      <c r="AL31" s="88">
        <v>1.35300924312342</v>
      </c>
      <c r="AM31" s="88">
        <v>1.3366209811707399</v>
      </c>
      <c r="AN31" s="88">
        <v>1.4906587033243699</v>
      </c>
      <c r="AO31" s="88">
        <v>1.48823710106242</v>
      </c>
      <c r="AP31" s="88">
        <v>1.69182320500081</v>
      </c>
      <c r="AQ31" s="88">
        <v>1.4203415753250099</v>
      </c>
      <c r="AR31" s="88">
        <v>1.3910973768163799</v>
      </c>
      <c r="AS31" s="88">
        <v>1.1095959595959599</v>
      </c>
      <c r="AT31" s="88">
        <v>1.19246945324802</v>
      </c>
      <c r="AU31" s="88">
        <v>1.16867457972189</v>
      </c>
      <c r="AV31" s="88">
        <v>1.14600556419116</v>
      </c>
      <c r="AW31" s="88">
        <v>1.2381756922684</v>
      </c>
      <c r="AX31" s="89">
        <v>1.2371869666258499</v>
      </c>
      <c r="AY31" s="89">
        <v>1.2221409121004396</v>
      </c>
      <c r="AZ31" s="89">
        <v>1.2095505788998366</v>
      </c>
      <c r="BB31" s="83"/>
    </row>
    <row r="32" spans="1:56" s="21" customFormat="1" ht="12.75" customHeight="1">
      <c r="A32" s="90" t="s">
        <v>89</v>
      </c>
      <c r="B32" s="91">
        <v>13.1517007159529</v>
      </c>
      <c r="C32" s="91">
        <v>16.621631721465601</v>
      </c>
      <c r="D32" s="91">
        <v>15.4846597914743</v>
      </c>
      <c r="E32" s="91">
        <v>16.095826811344299</v>
      </c>
      <c r="F32" s="91">
        <v>16.369914378913599</v>
      </c>
      <c r="G32" s="91">
        <v>14.968823147583601</v>
      </c>
      <c r="H32" s="91">
        <v>15.281373147125301</v>
      </c>
      <c r="I32" s="91">
        <v>14.6605312830347</v>
      </c>
      <c r="J32" s="91">
        <v>14.7270292250487</v>
      </c>
      <c r="K32" s="91">
        <v>14.2381315218775</v>
      </c>
      <c r="L32" s="91">
        <v>13.9015806620279</v>
      </c>
      <c r="M32" s="91">
        <v>13.340837370103101</v>
      </c>
      <c r="N32" s="91">
        <v>12.968734575300701</v>
      </c>
      <c r="O32" s="91">
        <v>12.469085081111</v>
      </c>
      <c r="P32" s="91">
        <v>13.047678364877401</v>
      </c>
      <c r="Q32" s="91">
        <v>12.654982456063065</v>
      </c>
      <c r="R32" s="91">
        <v>11.85810070555239</v>
      </c>
      <c r="S32" s="91">
        <v>0.38605539540279998</v>
      </c>
      <c r="T32" s="91">
        <v>2.5434185896198298</v>
      </c>
      <c r="U32" s="91">
        <v>1.4990827791790899</v>
      </c>
      <c r="V32" s="91">
        <v>1.6055214462846701</v>
      </c>
      <c r="W32" s="91">
        <v>1.72871657557862</v>
      </c>
      <c r="X32" s="91">
        <v>1.5955516058777901</v>
      </c>
      <c r="Y32" s="91">
        <v>1.81840987446734</v>
      </c>
      <c r="Z32" s="91">
        <v>1.97831198595141</v>
      </c>
      <c r="AA32" s="91">
        <v>2.0943475719974498</v>
      </c>
      <c r="AB32" s="91">
        <v>2.1912075396678299</v>
      </c>
      <c r="AC32" s="91">
        <v>2.29243654411566</v>
      </c>
      <c r="AD32" s="91">
        <v>2.3283549724880102</v>
      </c>
      <c r="AE32" s="91">
        <v>2.2921146770758001</v>
      </c>
      <c r="AF32" s="91">
        <v>2.25677448917956</v>
      </c>
      <c r="AG32" s="91">
        <v>2.3534568759635999</v>
      </c>
      <c r="AH32" s="91">
        <v>2.2427565718258888</v>
      </c>
      <c r="AI32" s="91">
        <v>2.0468061801436273</v>
      </c>
      <c r="AJ32" s="91">
        <v>39.910782507078999</v>
      </c>
      <c r="AK32" s="91">
        <v>47.222120858268902</v>
      </c>
      <c r="AL32" s="91">
        <v>39.293033501094399</v>
      </c>
      <c r="AM32" s="91">
        <v>40.083899064941697</v>
      </c>
      <c r="AN32" s="91">
        <v>40.998050297391302</v>
      </c>
      <c r="AO32" s="91">
        <v>37.603673456417397</v>
      </c>
      <c r="AP32" s="91">
        <v>36.160223753870703</v>
      </c>
      <c r="AQ32" s="91">
        <v>34.2110629620189</v>
      </c>
      <c r="AR32" s="91">
        <v>33.318332283259799</v>
      </c>
      <c r="AS32" s="91">
        <v>32.294949494949499</v>
      </c>
      <c r="AT32" s="91">
        <v>31.0590205106739</v>
      </c>
      <c r="AU32" s="91">
        <v>29.4021723016712</v>
      </c>
      <c r="AV32" s="91">
        <v>28.526380404542401</v>
      </c>
      <c r="AW32" s="91">
        <v>26.917674331797699</v>
      </c>
      <c r="AX32" s="92">
        <v>26.692573985323499</v>
      </c>
      <c r="AY32" s="92">
        <v>25.775474544124016</v>
      </c>
      <c r="AZ32" s="92">
        <v>24.764837796426143</v>
      </c>
    </row>
    <row r="33" spans="1:54" s="21" customFormat="1" ht="12.75" customHeight="1">
      <c r="A33" s="87" t="s">
        <v>80</v>
      </c>
      <c r="B33" s="88">
        <v>0.38157929243922301</v>
      </c>
      <c r="C33" s="88">
        <v>0.71203122933902097</v>
      </c>
      <c r="D33" s="88">
        <v>0.88373220798918695</v>
      </c>
      <c r="E33" s="88">
        <v>1.1938556230599799</v>
      </c>
      <c r="F33" s="88">
        <v>1.8400942246023799</v>
      </c>
      <c r="G33" s="88">
        <v>2.18592025806959</v>
      </c>
      <c r="H33" s="88">
        <v>2.3813253310029801</v>
      </c>
      <c r="I33" s="88">
        <v>2.4243323858792598</v>
      </c>
      <c r="J33" s="88">
        <v>2.6372541482737302</v>
      </c>
      <c r="K33" s="88">
        <v>2.3845085765910699</v>
      </c>
      <c r="L33" s="88">
        <v>2.3870812050034198</v>
      </c>
      <c r="M33" s="88">
        <v>2.6230628530079798</v>
      </c>
      <c r="N33" s="88">
        <v>2.6937946623741098</v>
      </c>
      <c r="O33" s="88">
        <v>2.6906148814656898</v>
      </c>
      <c r="P33" s="88">
        <v>2.8942585130858101</v>
      </c>
      <c r="Q33" s="88">
        <v>3.2090096320949417</v>
      </c>
      <c r="R33" s="88">
        <v>2.4571628905736449</v>
      </c>
      <c r="S33" s="88">
        <v>0.19657413834158299</v>
      </c>
      <c r="T33" s="88">
        <v>0.28288186953857503</v>
      </c>
      <c r="U33" s="88">
        <v>0.46024830477937601</v>
      </c>
      <c r="V33" s="88">
        <v>0.54819852756274101</v>
      </c>
      <c r="W33" s="88">
        <v>1.5412830576238901</v>
      </c>
      <c r="X33" s="88">
        <v>1.8296117355496</v>
      </c>
      <c r="Y33" s="88">
        <v>1.9034995237013701</v>
      </c>
      <c r="Z33" s="88">
        <v>1.78517688066962</v>
      </c>
      <c r="AA33" s="88">
        <v>1.6461898095924099</v>
      </c>
      <c r="AB33" s="88">
        <v>1.64635399643503</v>
      </c>
      <c r="AC33" s="88">
        <v>1.48929139805249</v>
      </c>
      <c r="AD33" s="88">
        <v>1.49554115956957</v>
      </c>
      <c r="AE33" s="88">
        <v>1.4363510974768701</v>
      </c>
      <c r="AF33" s="88">
        <v>1.38128067873335</v>
      </c>
      <c r="AG33" s="88">
        <v>1.3754950270564399</v>
      </c>
      <c r="AH33" s="88">
        <v>1.3195009599962073</v>
      </c>
      <c r="AI33" s="88">
        <v>1.0637066977267995</v>
      </c>
      <c r="AJ33" s="88">
        <v>0.82812710683626201</v>
      </c>
      <c r="AK33" s="88">
        <v>1.6448328711137099</v>
      </c>
      <c r="AL33" s="88">
        <v>1.6046508385729601</v>
      </c>
      <c r="AM33" s="88">
        <v>2.26271294991674</v>
      </c>
      <c r="AN33" s="88">
        <v>2.34272810286532</v>
      </c>
      <c r="AO33" s="88">
        <v>2.7889881046956302</v>
      </c>
      <c r="AP33" s="88">
        <v>3.1223548833125698</v>
      </c>
      <c r="AQ33" s="88">
        <v>3.4096354830486901</v>
      </c>
      <c r="AR33" s="88">
        <v>4.0957867050693597</v>
      </c>
      <c r="AS33" s="88">
        <v>3.4909090909090899</v>
      </c>
      <c r="AT33" s="88">
        <v>3.7139468596145</v>
      </c>
      <c r="AU33" s="88">
        <v>4.2675152940711403</v>
      </c>
      <c r="AV33" s="88">
        <v>4.52610318505391</v>
      </c>
      <c r="AW33" s="88">
        <v>4.5430881211752103</v>
      </c>
      <c r="AX33" s="89">
        <v>4.8320685033219899</v>
      </c>
      <c r="AY33" s="89">
        <v>5.5899879030451469</v>
      </c>
      <c r="AZ33" s="89">
        <v>4.2902515499903604</v>
      </c>
    </row>
    <row r="34" spans="1:54" s="21" customFormat="1" ht="25.5" customHeight="1">
      <c r="A34" s="90" t="s">
        <v>83</v>
      </c>
      <c r="B34" s="91">
        <v>15.690645406624499</v>
      </c>
      <c r="C34" s="91">
        <v>17.0033747463191</v>
      </c>
      <c r="D34" s="91">
        <v>15.9742464029055</v>
      </c>
      <c r="E34" s="91">
        <v>15.671827177942401</v>
      </c>
      <c r="F34" s="91">
        <v>16.251443504345499</v>
      </c>
      <c r="G34" s="91">
        <v>15.167292826373499</v>
      </c>
      <c r="H34" s="91">
        <v>17.383427591551399</v>
      </c>
      <c r="I34" s="91">
        <v>18.3062570081179</v>
      </c>
      <c r="J34" s="91">
        <v>19.840097754004599</v>
      </c>
      <c r="K34" s="91">
        <v>21.127902064970701</v>
      </c>
      <c r="L34" s="91">
        <v>21.5006234163214</v>
      </c>
      <c r="M34" s="91">
        <v>22.3127173323149</v>
      </c>
      <c r="N34" s="91">
        <v>23.394773583043101</v>
      </c>
      <c r="O34" s="91">
        <v>23.842724417904599</v>
      </c>
      <c r="P34" s="91">
        <v>19.643333799397499</v>
      </c>
      <c r="Q34" s="91">
        <v>23.961515672803923</v>
      </c>
      <c r="R34" s="91">
        <v>26.478811516718526</v>
      </c>
      <c r="S34" s="91">
        <v>19.055532194081501</v>
      </c>
      <c r="T34" s="91">
        <v>19.835307350731501</v>
      </c>
      <c r="U34" s="91">
        <v>19.465964555966899</v>
      </c>
      <c r="V34" s="91">
        <v>19.373421076047599</v>
      </c>
      <c r="W34" s="91">
        <v>19.9955984301067</v>
      </c>
      <c r="X34" s="91">
        <v>18.450071344531501</v>
      </c>
      <c r="Y34" s="91">
        <v>21.682266435692899</v>
      </c>
      <c r="Z34" s="91">
        <v>22.6255791572828</v>
      </c>
      <c r="AA34" s="91">
        <v>24.505293629975899</v>
      </c>
      <c r="AB34" s="91">
        <v>25.768843272895101</v>
      </c>
      <c r="AC34" s="91">
        <v>26.083672753756101</v>
      </c>
      <c r="AD34" s="91">
        <v>26.738473423142601</v>
      </c>
      <c r="AE34" s="91">
        <v>28.0078272302001</v>
      </c>
      <c r="AF34" s="91">
        <v>28.329966049446998</v>
      </c>
      <c r="AG34" s="91">
        <v>22.8222588349104</v>
      </c>
      <c r="AH34" s="91">
        <v>28.936181980515634</v>
      </c>
      <c r="AI34" s="91">
        <v>31.133283451994352</v>
      </c>
      <c r="AJ34" s="91">
        <v>8.4913928715897402</v>
      </c>
      <c r="AK34" s="91">
        <v>10.847868924244599</v>
      </c>
      <c r="AL34" s="91">
        <v>10.030113343278201</v>
      </c>
      <c r="AM34" s="91">
        <v>9.5439989752785994</v>
      </c>
      <c r="AN34" s="91">
        <v>9.9533552160714702</v>
      </c>
      <c r="AO34" s="91">
        <v>9.6110457910960001</v>
      </c>
      <c r="AP34" s="91">
        <v>10.716632756599299</v>
      </c>
      <c r="AQ34" s="91">
        <v>11.6477185827173</v>
      </c>
      <c r="AR34" s="91">
        <v>12.9744082085746</v>
      </c>
      <c r="AS34" s="91">
        <v>14.1717171717172</v>
      </c>
      <c r="AT34" s="91">
        <v>14.7272219896749</v>
      </c>
      <c r="AU34" s="91">
        <v>15.8579010308056</v>
      </c>
      <c r="AV34" s="91">
        <v>16.672772095878301</v>
      </c>
      <c r="AW34" s="91">
        <v>17.494081706825899</v>
      </c>
      <c r="AX34" s="92">
        <v>15.587302199550599</v>
      </c>
      <c r="AY34" s="92">
        <v>17.692916560880541</v>
      </c>
      <c r="AZ34" s="92">
        <v>20.355863580553837</v>
      </c>
    </row>
    <row r="35" spans="1:54" s="21" customFormat="1" ht="12.75" customHeight="1">
      <c r="A35" s="93" t="s">
        <v>90</v>
      </c>
      <c r="B35" s="94">
        <v>0.62809787312160703</v>
      </c>
      <c r="C35" s="94">
        <v>0.554217283070502</v>
      </c>
      <c r="D35" s="94">
        <v>0.74701940290037505</v>
      </c>
      <c r="E35" s="94">
        <v>0.91167156670035199</v>
      </c>
      <c r="F35" s="94">
        <v>0.79755052840310503</v>
      </c>
      <c r="G35" s="94">
        <v>0.77696256810716202</v>
      </c>
      <c r="H35" s="94">
        <v>0.870583191808604</v>
      </c>
      <c r="I35" s="94">
        <v>1.06794188502575</v>
      </c>
      <c r="J35" s="94">
        <v>1.0799066157935799</v>
      </c>
      <c r="K35" s="94">
        <v>1.13061035577644</v>
      </c>
      <c r="L35" s="94">
        <v>0.13534167236455799</v>
      </c>
      <c r="M35" s="76" t="s">
        <v>20</v>
      </c>
      <c r="N35" s="76" t="s">
        <v>20</v>
      </c>
      <c r="O35" s="76" t="s">
        <v>20</v>
      </c>
      <c r="P35" s="76" t="s">
        <v>20</v>
      </c>
      <c r="Q35" s="76" t="s">
        <v>20</v>
      </c>
      <c r="R35" s="76" t="s">
        <v>20</v>
      </c>
      <c r="S35" s="94">
        <v>0.16060309756258201</v>
      </c>
      <c r="T35" s="94">
        <v>0.17207947553533501</v>
      </c>
      <c r="U35" s="94">
        <v>0.573672486651161</v>
      </c>
      <c r="V35" s="94">
        <v>0.413179977019765</v>
      </c>
      <c r="W35" s="94">
        <v>0.28756923302644599</v>
      </c>
      <c r="X35" s="94">
        <v>0.260344957068115</v>
      </c>
      <c r="Y35" s="94">
        <v>0.254929945115481</v>
      </c>
      <c r="Z35" s="94">
        <v>0.33170292910552701</v>
      </c>
      <c r="AA35" s="94">
        <v>0.38360129928376302</v>
      </c>
      <c r="AB35" s="94">
        <v>0.55496214329277505</v>
      </c>
      <c r="AC35" s="94">
        <v>1.8207320691608499E-2</v>
      </c>
      <c r="AD35" s="76" t="s">
        <v>20</v>
      </c>
      <c r="AE35" s="76" t="s">
        <v>20</v>
      </c>
      <c r="AF35" s="76" t="s">
        <v>20</v>
      </c>
      <c r="AG35" s="76" t="s">
        <v>20</v>
      </c>
      <c r="AH35" s="76" t="s">
        <v>20</v>
      </c>
      <c r="AI35" s="76" t="s">
        <v>20</v>
      </c>
      <c r="AJ35" s="94">
        <v>1.7877207964402899</v>
      </c>
      <c r="AK35" s="94">
        <v>1.38483433075463</v>
      </c>
      <c r="AL35" s="94">
        <v>1.0421168565015499</v>
      </c>
      <c r="AM35" s="94">
        <v>1.7369027795568099</v>
      </c>
      <c r="AN35" s="94">
        <v>1.6553962338655901</v>
      </c>
      <c r="AO35" s="94">
        <v>1.65136059826072</v>
      </c>
      <c r="AP35" s="94">
        <v>1.8253605244757101</v>
      </c>
      <c r="AQ35" s="94">
        <v>2.20290593933214</v>
      </c>
      <c r="AR35" s="94">
        <v>2.10464732531277</v>
      </c>
      <c r="AS35" s="94">
        <v>1.99343434343434</v>
      </c>
      <c r="AT35" s="94">
        <v>0.30845741394088</v>
      </c>
      <c r="AU35" s="76" t="s">
        <v>20</v>
      </c>
      <c r="AV35" s="76" t="s">
        <v>20</v>
      </c>
      <c r="AW35" s="76" t="s">
        <v>20</v>
      </c>
      <c r="AX35" s="76" t="s">
        <v>20</v>
      </c>
      <c r="AY35" s="76" t="s">
        <v>20</v>
      </c>
      <c r="AZ35" s="77" t="s">
        <v>20</v>
      </c>
    </row>
    <row r="36" spans="1:54" s="21" customFormat="1" ht="12.75" customHeight="1">
      <c r="A36" s="316" t="s">
        <v>85</v>
      </c>
      <c r="B36" s="316"/>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B36" s="83"/>
    </row>
    <row r="37" spans="1:54" s="21" customFormat="1" ht="12.75" customHeight="1">
      <c r="A37" s="90" t="s">
        <v>87</v>
      </c>
      <c r="B37" s="91">
        <v>81.454911658579107</v>
      </c>
      <c r="C37" s="91">
        <v>77.192295836551494</v>
      </c>
      <c r="D37" s="91">
        <v>78.545860885475193</v>
      </c>
      <c r="E37" s="91">
        <v>77.250574870439706</v>
      </c>
      <c r="F37" s="91">
        <v>75.961105312311204</v>
      </c>
      <c r="G37" s="91">
        <v>77.657490128245897</v>
      </c>
      <c r="H37" s="91">
        <v>76.137148901456698</v>
      </c>
      <c r="I37" s="91">
        <v>76.565005266815106</v>
      </c>
      <c r="J37" s="91">
        <v>75.766217771406701</v>
      </c>
      <c r="K37" s="91">
        <v>76.445581064009204</v>
      </c>
      <c r="L37" s="91">
        <v>77.974668627320398</v>
      </c>
      <c r="M37" s="91">
        <v>78.290927343196202</v>
      </c>
      <c r="N37" s="91">
        <v>78.426783084367798</v>
      </c>
      <c r="O37" s="91">
        <v>78.887897789789704</v>
      </c>
      <c r="P37" s="91">
        <v>79.025556662817607</v>
      </c>
      <c r="Q37" s="91">
        <v>78.003980105267118</v>
      </c>
      <c r="R37" s="91">
        <v>79.41055505221496</v>
      </c>
      <c r="S37" s="91">
        <v>97.480737815220706</v>
      </c>
      <c r="T37" s="91">
        <v>95.185390728892898</v>
      </c>
      <c r="U37" s="91">
        <v>96.044784087615696</v>
      </c>
      <c r="V37" s="91">
        <v>95.862403193765999</v>
      </c>
      <c r="W37" s="91">
        <v>94.419483210768604</v>
      </c>
      <c r="X37" s="91">
        <v>94.565142317757307</v>
      </c>
      <c r="Y37" s="91">
        <v>93.833973959415502</v>
      </c>
      <c r="Z37" s="91">
        <v>93.784086440649006</v>
      </c>
      <c r="AA37" s="91">
        <v>93.6055591310257</v>
      </c>
      <c r="AB37" s="91">
        <v>93.227901825230006</v>
      </c>
      <c r="AC37" s="91">
        <v>93.986972229317999</v>
      </c>
      <c r="AD37" s="91">
        <v>93.8004967002271</v>
      </c>
      <c r="AE37" s="91">
        <v>93.890446124371195</v>
      </c>
      <c r="AF37" s="91">
        <v>93.957095182047595</v>
      </c>
      <c r="AG37" s="91">
        <v>94.315917292165494</v>
      </c>
      <c r="AH37" s="91">
        <v>94.177817557162797</v>
      </c>
      <c r="AI37" s="91">
        <v>94.716592274822332</v>
      </c>
      <c r="AJ37" s="91">
        <v>51.337811122435198</v>
      </c>
      <c r="AK37" s="91">
        <v>42.0250703504733</v>
      </c>
      <c r="AL37" s="91">
        <v>51.880776948763803</v>
      </c>
      <c r="AM37" s="91">
        <v>49.787592574236399</v>
      </c>
      <c r="AN37" s="91">
        <v>48.374719070328297</v>
      </c>
      <c r="AO37" s="91">
        <v>51.838961252028803</v>
      </c>
      <c r="AP37" s="91">
        <v>52.063006035624902</v>
      </c>
      <c r="AQ37" s="91">
        <v>53.318753858848403</v>
      </c>
      <c r="AR37" s="91">
        <v>52.990996270950802</v>
      </c>
      <c r="AS37" s="91">
        <v>54.689890549605799</v>
      </c>
      <c r="AT37" s="91">
        <v>57.461343369058298</v>
      </c>
      <c r="AU37" s="91">
        <v>58.595800910292198</v>
      </c>
      <c r="AV37" s="91">
        <v>58.958806126207499</v>
      </c>
      <c r="AW37" s="91">
        <v>60.367766553364199</v>
      </c>
      <c r="AX37" s="92">
        <v>61.188505628951802</v>
      </c>
      <c r="AY37" s="92">
        <v>60.407291817873912</v>
      </c>
      <c r="AZ37" s="92">
        <v>62.000165629359714</v>
      </c>
      <c r="BB37" s="83"/>
    </row>
    <row r="38" spans="1:54" s="21" customFormat="1" ht="12.75" customHeight="1">
      <c r="A38" s="87" t="s">
        <v>88</v>
      </c>
      <c r="B38" s="88">
        <v>1.7481647380863501</v>
      </c>
      <c r="C38" s="88">
        <v>1.2551649135688701</v>
      </c>
      <c r="D38" s="88">
        <v>1.0848943655486201</v>
      </c>
      <c r="E38" s="88">
        <v>1.1654711649563601</v>
      </c>
      <c r="F38" s="88">
        <v>1.34291050925672</v>
      </c>
      <c r="G38" s="88">
        <v>1.20478296052921</v>
      </c>
      <c r="H38" s="88">
        <v>1.4299648995008101</v>
      </c>
      <c r="I38" s="88">
        <v>1.2144367208735301</v>
      </c>
      <c r="J38" s="88">
        <v>1.2245351208383</v>
      </c>
      <c r="K38" s="88">
        <v>1.0455077759640801</v>
      </c>
      <c r="L38" s="88">
        <v>1.1028677122347901</v>
      </c>
      <c r="M38" s="88">
        <v>1.1601492359677299</v>
      </c>
      <c r="N38" s="88">
        <v>1.1274458236903</v>
      </c>
      <c r="O38" s="88">
        <v>1.20632190661354</v>
      </c>
      <c r="P38" s="88">
        <v>1.13547087637155</v>
      </c>
      <c r="Q38" s="88">
        <v>1.1329106040548409</v>
      </c>
      <c r="R38" s="88">
        <v>1.118508893233513</v>
      </c>
      <c r="S38" s="88">
        <v>1.60106153258767</v>
      </c>
      <c r="T38" s="88">
        <v>1.0743343001643999</v>
      </c>
      <c r="U38" s="88">
        <v>0.80995744291401595</v>
      </c>
      <c r="V38" s="88">
        <v>0.95390727714173296</v>
      </c>
      <c r="W38" s="88">
        <v>1.1338003631095399</v>
      </c>
      <c r="X38" s="88">
        <v>0.91553024779942804</v>
      </c>
      <c r="Y38" s="88">
        <v>1.0881986287139001</v>
      </c>
      <c r="Z38" s="88">
        <v>0.92321895676257903</v>
      </c>
      <c r="AA38" s="88">
        <v>0.93162250835984906</v>
      </c>
      <c r="AB38" s="88">
        <v>0.85473965165841304</v>
      </c>
      <c r="AC38" s="88">
        <v>0.87216728095464002</v>
      </c>
      <c r="AD38" s="88">
        <v>0.97998862306742396</v>
      </c>
      <c r="AE38" s="88">
        <v>0.93056617307020795</v>
      </c>
      <c r="AF38" s="88">
        <v>0.96678727289459798</v>
      </c>
      <c r="AG38" s="88">
        <v>0.85244103663880699</v>
      </c>
      <c r="AH38" s="88">
        <v>0.80942400809424009</v>
      </c>
      <c r="AI38" s="88">
        <v>0.76669336185798531</v>
      </c>
      <c r="AJ38" s="88">
        <v>2.18936872996967</v>
      </c>
      <c r="AK38" s="88">
        <v>1.60859554873369</v>
      </c>
      <c r="AL38" s="88">
        <v>1.5038467796295001</v>
      </c>
      <c r="AM38" s="88">
        <v>1.4776476585621401</v>
      </c>
      <c r="AN38" s="88">
        <v>1.6554294798004701</v>
      </c>
      <c r="AO38" s="88">
        <v>1.6464811592164901</v>
      </c>
      <c r="AP38" s="88">
        <v>1.89489180038275</v>
      </c>
      <c r="AQ38" s="88">
        <v>1.6075890203862599</v>
      </c>
      <c r="AR38" s="88">
        <v>1.5984922919575499</v>
      </c>
      <c r="AS38" s="88">
        <v>1.2928092267859199</v>
      </c>
      <c r="AT38" s="88">
        <v>1.3984175033017401</v>
      </c>
      <c r="AU38" s="88">
        <v>1.3889296725884599</v>
      </c>
      <c r="AV38" s="88">
        <v>1.3753074391359601</v>
      </c>
      <c r="AW38" s="88">
        <v>1.50071136456988</v>
      </c>
      <c r="AX38" s="89">
        <v>1.4656408323194901</v>
      </c>
      <c r="AY38" s="89">
        <v>1.4848550829825324</v>
      </c>
      <c r="AZ38" s="89">
        <v>1.5186938213878465</v>
      </c>
      <c r="BB38" s="83"/>
    </row>
    <row r="39" spans="1:54" s="21" customFormat="1" ht="12.75" customHeight="1">
      <c r="A39" s="90" t="s">
        <v>89</v>
      </c>
      <c r="B39" s="91">
        <v>15.599337439343</v>
      </c>
      <c r="C39" s="91">
        <v>20.0268765996945</v>
      </c>
      <c r="D39" s="91">
        <v>18.428468806984601</v>
      </c>
      <c r="E39" s="91">
        <v>19.087128622255801</v>
      </c>
      <c r="F39" s="91">
        <v>19.546503323627999</v>
      </c>
      <c r="G39" s="91">
        <v>17.6451084095984</v>
      </c>
      <c r="H39" s="91">
        <v>18.496740667932301</v>
      </c>
      <c r="I39" s="91">
        <v>17.945721111703101</v>
      </c>
      <c r="J39" s="91">
        <v>18.372064850895399</v>
      </c>
      <c r="K39" s="91">
        <v>18.052178013073998</v>
      </c>
      <c r="L39" s="91">
        <v>17.7091605908604</v>
      </c>
      <c r="M39" s="91">
        <v>17.172485524007602</v>
      </c>
      <c r="N39" s="91">
        <v>16.929307805596501</v>
      </c>
      <c r="O39" s="91">
        <v>16.372808751108298</v>
      </c>
      <c r="P39" s="91">
        <v>16.237207168730901</v>
      </c>
      <c r="Q39" s="91">
        <v>16.642865212315733</v>
      </c>
      <c r="R39" s="91">
        <v>16.128820752467693</v>
      </c>
      <c r="S39" s="91">
        <v>0.47693858007498302</v>
      </c>
      <c r="T39" s="91">
        <v>3.1727416466843299</v>
      </c>
      <c r="U39" s="91">
        <v>1.8614276199047199</v>
      </c>
      <c r="V39" s="91">
        <v>1.9913054326650901</v>
      </c>
      <c r="W39" s="91">
        <v>2.1607768343450302</v>
      </c>
      <c r="X39" s="91">
        <v>1.95653341723775</v>
      </c>
      <c r="Y39" s="91">
        <v>2.32183669229171</v>
      </c>
      <c r="Z39" s="91">
        <v>2.5568036108119201</v>
      </c>
      <c r="AA39" s="91">
        <v>2.77416480267155</v>
      </c>
      <c r="AB39" s="91">
        <v>2.9518703955043302</v>
      </c>
      <c r="AC39" s="91">
        <v>3.1013940079553302</v>
      </c>
      <c r="AD39" s="91">
        <v>3.1781414901931799</v>
      </c>
      <c r="AE39" s="91">
        <v>3.1838387270307802</v>
      </c>
      <c r="AF39" s="91">
        <v>3.1488397099638199</v>
      </c>
      <c r="AG39" s="91">
        <v>3.0493984929273301</v>
      </c>
      <c r="AH39" s="91">
        <v>3.1559753392520609</v>
      </c>
      <c r="AI39" s="91">
        <v>2.9721268600294581</v>
      </c>
      <c r="AJ39" s="91">
        <v>43.614238878178803</v>
      </c>
      <c r="AK39" s="91">
        <v>52.968022512151499</v>
      </c>
      <c r="AL39" s="91">
        <v>43.673538959781197</v>
      </c>
      <c r="AM39" s="91">
        <v>44.313145187555797</v>
      </c>
      <c r="AN39" s="91">
        <v>45.529792249081801</v>
      </c>
      <c r="AO39" s="91">
        <v>41.602067183462502</v>
      </c>
      <c r="AP39" s="91">
        <v>40.500515236272598</v>
      </c>
      <c r="AQ39" s="91">
        <v>38.721199286798303</v>
      </c>
      <c r="AR39" s="91">
        <v>38.285671602341999</v>
      </c>
      <c r="AS39" s="91">
        <v>37.627397905142999</v>
      </c>
      <c r="AT39" s="91">
        <v>36.423136709482101</v>
      </c>
      <c r="AU39" s="91">
        <v>34.943473792394698</v>
      </c>
      <c r="AV39" s="91">
        <v>34.234164656678097</v>
      </c>
      <c r="AW39" s="91">
        <v>32.625143612303297</v>
      </c>
      <c r="AX39" s="92">
        <v>31.6215151047825</v>
      </c>
      <c r="AY39" s="92">
        <v>31.316228770503702</v>
      </c>
      <c r="AZ39" s="92">
        <v>31.094364142517694</v>
      </c>
    </row>
    <row r="40" spans="1:54" s="21" customFormat="1" ht="12.75" customHeight="1">
      <c r="A40" s="87" t="s">
        <v>80</v>
      </c>
      <c r="B40" s="88">
        <v>0.45259425158641298</v>
      </c>
      <c r="C40" s="88">
        <v>0.85790383303258799</v>
      </c>
      <c r="D40" s="88">
        <v>1.05173969902931</v>
      </c>
      <c r="E40" s="88">
        <v>1.41572570957889</v>
      </c>
      <c r="F40" s="88">
        <v>2.1971653024226798</v>
      </c>
      <c r="G40" s="88">
        <v>2.5767423095383299</v>
      </c>
      <c r="H40" s="88">
        <v>2.8823821438995698</v>
      </c>
      <c r="I40" s="88">
        <v>2.9675863745405402</v>
      </c>
      <c r="J40" s="88">
        <v>3.2899917220214401</v>
      </c>
      <c r="K40" s="88">
        <v>3.0232599854961402</v>
      </c>
      <c r="L40" s="88">
        <v>3.0408919266496901</v>
      </c>
      <c r="M40" s="88">
        <v>3.3764378968284801</v>
      </c>
      <c r="N40" s="88">
        <v>3.5164632863454699</v>
      </c>
      <c r="O40" s="88">
        <v>3.5329715524884899</v>
      </c>
      <c r="P40" s="88">
        <v>3.6017652920799099</v>
      </c>
      <c r="Q40" s="88">
        <v>4.2202440783623052</v>
      </c>
      <c r="R40" s="88">
        <v>3.3421153020838297</v>
      </c>
      <c r="S40" s="88">
        <v>0.24285061557623799</v>
      </c>
      <c r="T40" s="88">
        <v>0.35287588611637599</v>
      </c>
      <c r="U40" s="88">
        <v>0.57149539600461696</v>
      </c>
      <c r="V40" s="88">
        <v>0.67992284291239202</v>
      </c>
      <c r="W40" s="88">
        <v>1.9264978268444299</v>
      </c>
      <c r="X40" s="88">
        <v>2.2435479291212301</v>
      </c>
      <c r="Y40" s="88">
        <v>2.4304834129787398</v>
      </c>
      <c r="Z40" s="88">
        <v>2.3071925595390699</v>
      </c>
      <c r="AA40" s="88">
        <v>2.18053674058139</v>
      </c>
      <c r="AB40" s="88">
        <v>2.2178746351582599</v>
      </c>
      <c r="AC40" s="88">
        <v>2.0148341422471998</v>
      </c>
      <c r="AD40" s="88">
        <v>2.0413731865123199</v>
      </c>
      <c r="AE40" s="88">
        <v>1.99514897552781</v>
      </c>
      <c r="AF40" s="88">
        <v>1.9272778350939901</v>
      </c>
      <c r="AG40" s="88">
        <v>1.7822431782683801</v>
      </c>
      <c r="AH40" s="88">
        <v>1.8567830954909079</v>
      </c>
      <c r="AI40" s="88">
        <v>1.544587503290229</v>
      </c>
      <c r="AJ40" s="88">
        <v>0.90497181939856797</v>
      </c>
      <c r="AK40" s="88">
        <v>1.84497313891021</v>
      </c>
      <c r="AL40" s="88">
        <v>1.7835421363766699</v>
      </c>
      <c r="AM40" s="88">
        <v>2.5014514507427199</v>
      </c>
      <c r="AN40" s="88">
        <v>2.6016828372526501</v>
      </c>
      <c r="AO40" s="88">
        <v>3.08554084855303</v>
      </c>
      <c r="AP40" s="88">
        <v>3.4971293979096099</v>
      </c>
      <c r="AQ40" s="88">
        <v>3.8591368874168399</v>
      </c>
      <c r="AR40" s="88">
        <v>4.7064163779382797</v>
      </c>
      <c r="AS40" s="88">
        <v>4.0673178768977296</v>
      </c>
      <c r="AT40" s="88">
        <v>4.3553721906008596</v>
      </c>
      <c r="AU40" s="88">
        <v>5.07179562472471</v>
      </c>
      <c r="AV40" s="88">
        <v>5.4317217779784501</v>
      </c>
      <c r="AW40" s="88">
        <v>5.5063784697625398</v>
      </c>
      <c r="AX40" s="89">
        <v>5.72433843394621</v>
      </c>
      <c r="AY40" s="89">
        <v>6.7916243286398599</v>
      </c>
      <c r="AZ40" s="89">
        <v>5.3867764067347448</v>
      </c>
    </row>
    <row r="41" spans="1:54" s="21" customFormat="1" ht="12.75" customHeight="1">
      <c r="A41" s="100" t="s">
        <v>90</v>
      </c>
      <c r="B41" s="101">
        <v>0.74499191240512597</v>
      </c>
      <c r="C41" s="101">
        <v>0.66775881715253504</v>
      </c>
      <c r="D41" s="101">
        <v>0.88903624296230799</v>
      </c>
      <c r="E41" s="101">
        <v>1.0810996327693301</v>
      </c>
      <c r="F41" s="101">
        <v>0.95231555238147603</v>
      </c>
      <c r="G41" s="101">
        <v>0.91587619208822102</v>
      </c>
      <c r="H41" s="101">
        <v>1.05376338721065</v>
      </c>
      <c r="I41" s="101">
        <v>1.3072505260676699</v>
      </c>
      <c r="J41" s="101">
        <v>1.3471905348381801</v>
      </c>
      <c r="K41" s="101">
        <v>1.4334731614566401</v>
      </c>
      <c r="L41" s="101">
        <v>0.17241114293473001</v>
      </c>
      <c r="M41" s="102" t="s">
        <v>20</v>
      </c>
      <c r="N41" s="102" t="s">
        <v>20</v>
      </c>
      <c r="O41" s="102" t="s">
        <v>20</v>
      </c>
      <c r="P41" s="102" t="s">
        <v>20</v>
      </c>
      <c r="Q41" s="102" t="s">
        <v>20</v>
      </c>
      <c r="R41" s="102" t="s">
        <v>20</v>
      </c>
      <c r="S41" s="101">
        <v>0.19841145654038</v>
      </c>
      <c r="T41" s="101">
        <v>0.21465743814200899</v>
      </c>
      <c r="U41" s="101">
        <v>0.71233545356091499</v>
      </c>
      <c r="V41" s="101">
        <v>0.51246125351477401</v>
      </c>
      <c r="W41" s="101">
        <v>0.35944176493242103</v>
      </c>
      <c r="X41" s="101">
        <v>0.319246088084293</v>
      </c>
      <c r="Y41" s="101">
        <v>0.32550730660018001</v>
      </c>
      <c r="Z41" s="101">
        <v>0.42869843223743798</v>
      </c>
      <c r="AA41" s="101">
        <v>0.50811681736148295</v>
      </c>
      <c r="AB41" s="101">
        <v>0.74761349244896802</v>
      </c>
      <c r="AC41" s="101">
        <v>2.4632339524869502E-2</v>
      </c>
      <c r="AD41" s="102" t="s">
        <v>20</v>
      </c>
      <c r="AE41" s="102" t="s">
        <v>20</v>
      </c>
      <c r="AF41" s="102" t="s">
        <v>20</v>
      </c>
      <c r="AG41" s="102" t="s">
        <v>20</v>
      </c>
      <c r="AH41" s="102" t="s">
        <v>20</v>
      </c>
      <c r="AI41" s="102" t="s">
        <v>20</v>
      </c>
      <c r="AJ41" s="101">
        <v>1.9536094500178101</v>
      </c>
      <c r="AK41" s="101">
        <v>1.55333844973139</v>
      </c>
      <c r="AL41" s="101">
        <v>1.15829517544879</v>
      </c>
      <c r="AM41" s="101">
        <v>1.9201631289029899</v>
      </c>
      <c r="AN41" s="101">
        <v>1.8383763635367001</v>
      </c>
      <c r="AO41" s="101">
        <v>1.82694955673915</v>
      </c>
      <c r="AP41" s="101">
        <v>2.0444575298101002</v>
      </c>
      <c r="AQ41" s="101">
        <v>2.4933209465502602</v>
      </c>
      <c r="AR41" s="101">
        <v>2.4184234568114</v>
      </c>
      <c r="AS41" s="101">
        <v>2.32258444156761</v>
      </c>
      <c r="AT41" s="101">
        <v>0.361730227556948</v>
      </c>
      <c r="AU41" s="102" t="s">
        <v>20</v>
      </c>
      <c r="AV41" s="102" t="s">
        <v>20</v>
      </c>
      <c r="AW41" s="102" t="s">
        <v>20</v>
      </c>
      <c r="AX41" s="103" t="s">
        <v>20</v>
      </c>
      <c r="AY41" s="103" t="s">
        <v>20</v>
      </c>
      <c r="AZ41" s="103" t="s">
        <v>20</v>
      </c>
    </row>
    <row r="42" spans="1:54" ht="119.25" customHeight="1">
      <c r="A42" s="310" t="s">
        <v>91</v>
      </c>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row>
  </sheetData>
  <mergeCells count="59">
    <mergeCell ref="A42:AZ42"/>
    <mergeCell ref="A29:AZ29"/>
    <mergeCell ref="A36:AZ36"/>
    <mergeCell ref="AY22:AY23"/>
    <mergeCell ref="AZ22:AZ23"/>
    <mergeCell ref="A26:A28"/>
    <mergeCell ref="B26:R26"/>
    <mergeCell ref="S26:AI26"/>
    <mergeCell ref="AJ26:AZ26"/>
    <mergeCell ref="B28:AX28"/>
    <mergeCell ref="AT22:AT23"/>
    <mergeCell ref="AU22:AU23"/>
    <mergeCell ref="AV22:AV23"/>
    <mergeCell ref="AW22:AW23"/>
    <mergeCell ref="AX22:AX23"/>
    <mergeCell ref="AZ12:AZ13"/>
    <mergeCell ref="A16:AZ16"/>
    <mergeCell ref="L22:L23"/>
    <mergeCell ref="M22:M23"/>
    <mergeCell ref="N22:N23"/>
    <mergeCell ref="O22:O23"/>
    <mergeCell ref="P22:P23"/>
    <mergeCell ref="Q22:Q23"/>
    <mergeCell ref="R22:R23"/>
    <mergeCell ref="AC22:AC23"/>
    <mergeCell ref="AD22:AD23"/>
    <mergeCell ref="AE22:AE23"/>
    <mergeCell ref="AF22:AF23"/>
    <mergeCell ref="AG22:AG23"/>
    <mergeCell ref="AH22:AH23"/>
    <mergeCell ref="AI22:AI23"/>
    <mergeCell ref="AU12:AU13"/>
    <mergeCell ref="AV12:AV13"/>
    <mergeCell ref="AW12:AW13"/>
    <mergeCell ref="AX12:AX13"/>
    <mergeCell ref="AY12:AY13"/>
    <mergeCell ref="A6:AZ6"/>
    <mergeCell ref="L12:L13"/>
    <mergeCell ref="M12:M13"/>
    <mergeCell ref="N12:N13"/>
    <mergeCell ref="O12:O13"/>
    <mergeCell ref="P12:P13"/>
    <mergeCell ref="Q12:Q13"/>
    <mergeCell ref="R12:R13"/>
    <mergeCell ref="AC12:AC13"/>
    <mergeCell ref="AD12:AD13"/>
    <mergeCell ref="AE12:AE13"/>
    <mergeCell ref="AF12:AF13"/>
    <mergeCell ref="AG12:AG13"/>
    <mergeCell ref="AH12:AH13"/>
    <mergeCell ref="AI12:AI13"/>
    <mergeCell ref="AT12:AT13"/>
    <mergeCell ref="A1:B1"/>
    <mergeCell ref="A3:A5"/>
    <mergeCell ref="B3:R3"/>
    <mergeCell ref="S3:AI3"/>
    <mergeCell ref="AJ3:AZ3"/>
    <mergeCell ref="B5:AX5"/>
    <mergeCell ref="A2:AZ2"/>
  </mergeCells>
  <hyperlinks>
    <hyperlink ref="A1" location="Inhalt!A12" display="Zurück zum Inhalt" xr:uid="{00000000-0004-0000-03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1"/>
  <sheetViews>
    <sheetView showGridLines="0" zoomScaleNormal="100" workbookViewId="0">
      <selection sqref="A1:B1"/>
    </sheetView>
  </sheetViews>
  <sheetFormatPr baseColWidth="10" defaultColWidth="11.42578125" defaultRowHeight="12.75"/>
  <cols>
    <col min="1" max="1" width="24.140625" style="3" customWidth="1"/>
    <col min="2" max="2" width="8.42578125" style="3" customWidth="1"/>
    <col min="3" max="4" width="9.5703125" style="3" customWidth="1"/>
    <col min="5" max="5" width="9.140625" style="3" customWidth="1"/>
    <col min="6" max="7" width="9.5703125" style="3" customWidth="1"/>
    <col min="8" max="8" width="9" style="3" customWidth="1"/>
    <col min="9" max="10" width="9.5703125" style="3" customWidth="1"/>
    <col min="11" max="11" width="9" style="3" customWidth="1"/>
    <col min="12" max="13" width="9.5703125" style="3" customWidth="1"/>
    <col min="14" max="14" width="8.5703125" style="3" customWidth="1"/>
    <col min="15" max="16" width="9.5703125" style="3" customWidth="1"/>
    <col min="17" max="17" width="8.85546875" style="3" customWidth="1"/>
    <col min="18" max="19" width="9.5703125" style="3" customWidth="1"/>
    <col min="20" max="20" width="8.7109375" style="3" customWidth="1"/>
    <col min="21" max="22" width="9.5703125" style="3" customWidth="1"/>
    <col min="23" max="23" width="8.7109375" style="3" customWidth="1"/>
    <col min="24" max="25" width="9.5703125" style="3" customWidth="1"/>
    <col min="26" max="26" width="8.140625" style="3" customWidth="1"/>
    <col min="27" max="28" width="9.5703125" style="3" customWidth="1"/>
    <col min="29" max="29" width="8.140625" style="3" customWidth="1"/>
    <col min="30" max="31" width="9.5703125" style="3" customWidth="1"/>
    <col min="32" max="32" width="8.140625" style="3" customWidth="1"/>
    <col min="33" max="34" width="9.5703125" style="3" customWidth="1"/>
    <col min="35" max="35" width="10.42578125" style="3" customWidth="1"/>
    <col min="36" max="37" width="9.5703125" style="3" customWidth="1"/>
    <col min="38" max="16384" width="11.42578125" style="3"/>
  </cols>
  <sheetData>
    <row r="1" spans="1:39" ht="24" customHeight="1">
      <c r="A1" s="293" t="s">
        <v>35</v>
      </c>
      <c r="B1" s="293"/>
    </row>
    <row r="2" spans="1:39" s="23" customFormat="1" ht="15" customHeight="1">
      <c r="A2" s="294" t="s">
        <v>266</v>
      </c>
      <c r="B2" s="294"/>
      <c r="C2" s="294"/>
      <c r="D2" s="294"/>
      <c r="E2" s="294"/>
      <c r="F2" s="294"/>
      <c r="G2" s="294"/>
      <c r="H2" s="294"/>
      <c r="I2" s="294"/>
      <c r="J2" s="294"/>
      <c r="K2" s="294"/>
      <c r="L2" s="294"/>
      <c r="M2" s="294"/>
      <c r="N2" s="294"/>
      <c r="O2" s="294"/>
      <c r="P2" s="294"/>
      <c r="Q2" s="294"/>
      <c r="R2" s="294"/>
      <c r="S2" s="294"/>
      <c r="T2" s="104"/>
      <c r="U2" s="104"/>
      <c r="V2" s="104"/>
      <c r="W2" s="104"/>
      <c r="X2" s="104"/>
      <c r="Y2" s="104"/>
      <c r="Z2" s="104"/>
      <c r="AA2" s="104"/>
      <c r="AB2" s="104"/>
      <c r="AC2" s="104"/>
      <c r="AD2" s="104"/>
      <c r="AE2" s="104"/>
      <c r="AF2" s="104"/>
      <c r="AG2" s="104"/>
      <c r="AH2" s="104"/>
      <c r="AI2" s="104"/>
      <c r="AJ2" s="104"/>
      <c r="AK2" s="104"/>
      <c r="AL2" s="105"/>
      <c r="AM2" s="105"/>
    </row>
    <row r="3" spans="1:39" s="21" customFormat="1" ht="12.75" customHeight="1">
      <c r="A3" s="321" t="s">
        <v>92</v>
      </c>
      <c r="B3" s="296">
        <v>2011</v>
      </c>
      <c r="C3" s="296"/>
      <c r="D3" s="296"/>
      <c r="E3" s="296">
        <v>2012</v>
      </c>
      <c r="F3" s="296"/>
      <c r="G3" s="296"/>
      <c r="H3" s="296">
        <v>2013</v>
      </c>
      <c r="I3" s="296"/>
      <c r="J3" s="296"/>
      <c r="K3" s="296">
        <v>2014</v>
      </c>
      <c r="L3" s="296"/>
      <c r="M3" s="296"/>
      <c r="N3" s="296">
        <v>2015</v>
      </c>
      <c r="O3" s="296"/>
      <c r="P3" s="296"/>
      <c r="Q3" s="296">
        <v>2016</v>
      </c>
      <c r="R3" s="296"/>
      <c r="S3" s="296"/>
      <c r="T3" s="296">
        <v>2017</v>
      </c>
      <c r="U3" s="296"/>
      <c r="V3" s="296"/>
      <c r="W3" s="296">
        <v>2018</v>
      </c>
      <c r="X3" s="296"/>
      <c r="Y3" s="296"/>
      <c r="Z3" s="296">
        <v>2019</v>
      </c>
      <c r="AA3" s="296"/>
      <c r="AB3" s="296"/>
      <c r="AC3" s="319">
        <v>2020</v>
      </c>
      <c r="AD3" s="319"/>
      <c r="AE3" s="319"/>
      <c r="AF3" s="296">
        <v>2021</v>
      </c>
      <c r="AG3" s="296"/>
      <c r="AH3" s="296"/>
      <c r="AI3" s="319">
        <v>2022</v>
      </c>
      <c r="AJ3" s="319"/>
      <c r="AK3" s="319"/>
    </row>
    <row r="4" spans="1:39" s="21" customFormat="1" ht="12.75" customHeight="1">
      <c r="A4" s="321"/>
      <c r="B4" s="307" t="s">
        <v>37</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row>
    <row r="5" spans="1:39" s="106" customFormat="1" ht="63.75" customHeight="1">
      <c r="A5" s="321"/>
      <c r="B5" s="322" t="s">
        <v>267</v>
      </c>
      <c r="C5" s="323"/>
      <c r="D5" s="2" t="s">
        <v>93</v>
      </c>
      <c r="E5" s="322" t="s">
        <v>267</v>
      </c>
      <c r="F5" s="323"/>
      <c r="G5" s="2" t="s">
        <v>93</v>
      </c>
      <c r="H5" s="322" t="s">
        <v>267</v>
      </c>
      <c r="I5" s="323"/>
      <c r="J5" s="2" t="s">
        <v>93</v>
      </c>
      <c r="K5" s="322" t="s">
        <v>267</v>
      </c>
      <c r="L5" s="323"/>
      <c r="M5" s="2" t="s">
        <v>93</v>
      </c>
      <c r="N5" s="322" t="s">
        <v>267</v>
      </c>
      <c r="O5" s="323"/>
      <c r="P5" s="2" t="s">
        <v>93</v>
      </c>
      <c r="Q5" s="322" t="s">
        <v>267</v>
      </c>
      <c r="R5" s="323"/>
      <c r="S5" s="2" t="s">
        <v>93</v>
      </c>
      <c r="T5" s="322" t="s">
        <v>267</v>
      </c>
      <c r="U5" s="323"/>
      <c r="V5" s="2" t="s">
        <v>93</v>
      </c>
      <c r="W5" s="322" t="s">
        <v>267</v>
      </c>
      <c r="X5" s="323"/>
      <c r="Y5" s="2" t="s">
        <v>93</v>
      </c>
      <c r="Z5" s="322" t="s">
        <v>267</v>
      </c>
      <c r="AA5" s="323"/>
      <c r="AB5" s="2" t="s">
        <v>93</v>
      </c>
      <c r="AC5" s="322" t="s">
        <v>267</v>
      </c>
      <c r="AD5" s="323"/>
      <c r="AE5" s="1" t="s">
        <v>93</v>
      </c>
      <c r="AF5" s="322" t="s">
        <v>267</v>
      </c>
      <c r="AG5" s="323"/>
      <c r="AH5" s="2" t="s">
        <v>93</v>
      </c>
      <c r="AI5" s="322" t="s">
        <v>267</v>
      </c>
      <c r="AJ5" s="323"/>
      <c r="AK5" s="1" t="s">
        <v>93</v>
      </c>
    </row>
    <row r="6" spans="1:39" ht="12.75" customHeight="1">
      <c r="A6" s="321"/>
      <c r="B6" s="107" t="s">
        <v>46</v>
      </c>
      <c r="C6" s="320" t="s">
        <v>47</v>
      </c>
      <c r="D6" s="320"/>
      <c r="E6" s="107" t="s">
        <v>46</v>
      </c>
      <c r="F6" s="320" t="s">
        <v>47</v>
      </c>
      <c r="G6" s="320"/>
      <c r="H6" s="107" t="s">
        <v>46</v>
      </c>
      <c r="I6" s="320" t="s">
        <v>47</v>
      </c>
      <c r="J6" s="320"/>
      <c r="K6" s="107" t="s">
        <v>46</v>
      </c>
      <c r="L6" s="320" t="s">
        <v>47</v>
      </c>
      <c r="M6" s="320"/>
      <c r="N6" s="107" t="s">
        <v>46</v>
      </c>
      <c r="O6" s="320" t="s">
        <v>47</v>
      </c>
      <c r="P6" s="320"/>
      <c r="Q6" s="107" t="s">
        <v>46</v>
      </c>
      <c r="R6" s="320" t="s">
        <v>47</v>
      </c>
      <c r="S6" s="320"/>
      <c r="T6" s="107" t="s">
        <v>46</v>
      </c>
      <c r="U6" s="320" t="s">
        <v>47</v>
      </c>
      <c r="V6" s="320"/>
      <c r="W6" s="107" t="s">
        <v>46</v>
      </c>
      <c r="X6" s="320" t="s">
        <v>47</v>
      </c>
      <c r="Y6" s="320"/>
      <c r="Z6" s="107" t="s">
        <v>46</v>
      </c>
      <c r="AA6" s="320" t="s">
        <v>47</v>
      </c>
      <c r="AB6" s="320"/>
      <c r="AC6" s="107" t="s">
        <v>46</v>
      </c>
      <c r="AD6" s="311" t="s">
        <v>47</v>
      </c>
      <c r="AE6" s="311"/>
      <c r="AF6" s="107" t="s">
        <v>46</v>
      </c>
      <c r="AG6" s="320" t="s">
        <v>47</v>
      </c>
      <c r="AH6" s="320"/>
      <c r="AI6" s="107" t="s">
        <v>46</v>
      </c>
      <c r="AJ6" s="311" t="s">
        <v>47</v>
      </c>
      <c r="AK6" s="311"/>
    </row>
    <row r="7" spans="1:39" ht="12.75" customHeight="1">
      <c r="A7" s="108" t="s">
        <v>94</v>
      </c>
      <c r="B7" s="265">
        <v>11100</v>
      </c>
      <c r="C7" s="109">
        <v>100</v>
      </c>
      <c r="D7" s="109">
        <v>100</v>
      </c>
      <c r="E7" s="265">
        <v>11500</v>
      </c>
      <c r="F7" s="109">
        <v>100</v>
      </c>
      <c r="G7" s="109">
        <v>100</v>
      </c>
      <c r="H7" s="265">
        <v>12100</v>
      </c>
      <c r="I7" s="109">
        <v>100</v>
      </c>
      <c r="J7" s="109">
        <v>100</v>
      </c>
      <c r="K7" s="265">
        <v>13000</v>
      </c>
      <c r="L7" s="109">
        <v>100</v>
      </c>
      <c r="M7" s="109">
        <v>100</v>
      </c>
      <c r="N7" s="265">
        <v>11800</v>
      </c>
      <c r="O7" s="109">
        <v>100</v>
      </c>
      <c r="P7" s="109">
        <v>100</v>
      </c>
      <c r="Q7" s="265">
        <v>11800</v>
      </c>
      <c r="R7" s="109">
        <v>100</v>
      </c>
      <c r="S7" s="109">
        <v>100</v>
      </c>
      <c r="T7" s="265">
        <v>13000</v>
      </c>
      <c r="U7" s="109">
        <v>100</v>
      </c>
      <c r="V7" s="109">
        <v>100</v>
      </c>
      <c r="W7" s="265">
        <v>13300</v>
      </c>
      <c r="X7" s="109">
        <v>100</v>
      </c>
      <c r="Y7" s="109">
        <v>100</v>
      </c>
      <c r="Z7" s="265">
        <v>13200</v>
      </c>
      <c r="AA7" s="109">
        <v>100</v>
      </c>
      <c r="AB7" s="109">
        <v>100</v>
      </c>
      <c r="AC7" s="265">
        <v>13600</v>
      </c>
      <c r="AD7" s="109">
        <v>100</v>
      </c>
      <c r="AE7" s="109">
        <v>100</v>
      </c>
      <c r="AF7" s="265">
        <v>14500</v>
      </c>
      <c r="AG7" s="109">
        <v>100</v>
      </c>
      <c r="AH7" s="109">
        <v>100</v>
      </c>
      <c r="AI7" s="265">
        <v>11200</v>
      </c>
      <c r="AJ7" s="109">
        <v>100</v>
      </c>
      <c r="AK7" s="269">
        <v>100</v>
      </c>
    </row>
    <row r="8" spans="1:39" ht="12.75" customHeight="1">
      <c r="A8" s="110" t="s">
        <v>95</v>
      </c>
      <c r="B8" s="111">
        <v>9300</v>
      </c>
      <c r="C8" s="270">
        <v>83.208652546191999</v>
      </c>
      <c r="D8" s="270">
        <v>93.828740431731404</v>
      </c>
      <c r="E8" s="111">
        <v>9100</v>
      </c>
      <c r="F8" s="270">
        <v>79.188697234983096</v>
      </c>
      <c r="G8" s="270">
        <v>92.828929788229004</v>
      </c>
      <c r="H8" s="111">
        <v>9200</v>
      </c>
      <c r="I8" s="270">
        <v>76</v>
      </c>
      <c r="J8" s="270">
        <v>92.1</v>
      </c>
      <c r="K8" s="111">
        <v>8600</v>
      </c>
      <c r="L8" s="270">
        <v>66</v>
      </c>
      <c r="M8" s="270">
        <v>91</v>
      </c>
      <c r="N8" s="111">
        <v>8700</v>
      </c>
      <c r="O8" s="270">
        <v>73</v>
      </c>
      <c r="P8" s="270">
        <v>92</v>
      </c>
      <c r="Q8" s="111">
        <v>8100</v>
      </c>
      <c r="R8" s="270">
        <v>68.9245252912079</v>
      </c>
      <c r="S8" s="270">
        <v>91.162673371659196</v>
      </c>
      <c r="T8" s="111">
        <v>8400</v>
      </c>
      <c r="U8" s="270">
        <v>63.899554599907901</v>
      </c>
      <c r="V8" s="270">
        <v>90.352785242948997</v>
      </c>
      <c r="W8" s="111">
        <v>8200</v>
      </c>
      <c r="X8" s="270">
        <v>61.146496815286604</v>
      </c>
      <c r="Y8" s="270">
        <v>89.669102285813295</v>
      </c>
      <c r="Z8" s="111">
        <v>7900</v>
      </c>
      <c r="AA8" s="270">
        <v>60</v>
      </c>
      <c r="AB8" s="270">
        <v>88</v>
      </c>
      <c r="AC8" s="111">
        <v>7400</v>
      </c>
      <c r="AD8" s="270">
        <v>54</v>
      </c>
      <c r="AE8" s="270">
        <v>85.563361444519799</v>
      </c>
      <c r="AF8" s="111">
        <v>7200</v>
      </c>
      <c r="AG8" s="270">
        <v>50</v>
      </c>
      <c r="AH8" s="270">
        <v>84</v>
      </c>
      <c r="AI8" s="111">
        <v>6300</v>
      </c>
      <c r="AJ8" s="270">
        <v>57</v>
      </c>
      <c r="AK8" s="273">
        <v>85</v>
      </c>
    </row>
    <row r="9" spans="1:39" ht="12.75" customHeight="1">
      <c r="A9" s="112" t="s">
        <v>96</v>
      </c>
      <c r="B9" s="266"/>
      <c r="C9" s="271"/>
      <c r="D9" s="271"/>
      <c r="E9" s="266"/>
      <c r="F9" s="271"/>
      <c r="G9" s="271"/>
      <c r="H9" s="266"/>
      <c r="I9" s="271"/>
      <c r="J9" s="271"/>
      <c r="K9" s="266"/>
      <c r="L9" s="271"/>
      <c r="M9" s="271"/>
      <c r="N9" s="266"/>
      <c r="O9" s="271"/>
      <c r="P9" s="271"/>
      <c r="Q9" s="266"/>
      <c r="R9" s="271"/>
      <c r="S9" s="271"/>
      <c r="T9" s="266"/>
      <c r="U9" s="271"/>
      <c r="V9" s="271"/>
      <c r="W9" s="266"/>
      <c r="X9" s="271"/>
      <c r="Y9" s="271"/>
      <c r="Z9" s="266"/>
      <c r="AA9" s="271"/>
      <c r="AB9" s="271"/>
      <c r="AC9" s="266"/>
      <c r="AD9" s="271"/>
      <c r="AE9" s="271"/>
      <c r="AF9" s="266"/>
      <c r="AG9" s="271"/>
      <c r="AH9" s="271"/>
      <c r="AI9" s="266"/>
      <c r="AJ9" s="271"/>
      <c r="AK9" s="274"/>
    </row>
    <row r="10" spans="1:39" ht="12.75" customHeight="1">
      <c r="A10" s="113" t="s">
        <v>97</v>
      </c>
      <c r="B10" s="111">
        <v>1800</v>
      </c>
      <c r="C10" s="270">
        <v>16.376746282109099</v>
      </c>
      <c r="D10" s="270">
        <v>59.749184980555</v>
      </c>
      <c r="E10" s="111">
        <v>2100</v>
      </c>
      <c r="F10" s="270">
        <v>18.609690560804399</v>
      </c>
      <c r="G10" s="270">
        <v>57.591313715010997</v>
      </c>
      <c r="H10" s="111">
        <v>2200</v>
      </c>
      <c r="I10" s="270">
        <v>18.426501035196701</v>
      </c>
      <c r="J10" s="270">
        <v>57.620186742804201</v>
      </c>
      <c r="K10" s="111">
        <v>2300</v>
      </c>
      <c r="L10" s="270">
        <v>17.628992628992599</v>
      </c>
      <c r="M10" s="270">
        <v>56.823500746325202</v>
      </c>
      <c r="N10" s="111">
        <v>2300</v>
      </c>
      <c r="O10" s="270">
        <v>19.2203159503992</v>
      </c>
      <c r="P10" s="270">
        <v>57.220092220552303</v>
      </c>
      <c r="Q10" s="111">
        <v>2200</v>
      </c>
      <c r="R10" s="270">
        <v>19</v>
      </c>
      <c r="S10" s="270">
        <v>57.124664852087399</v>
      </c>
      <c r="T10" s="111">
        <v>2400</v>
      </c>
      <c r="U10" s="270">
        <v>18.230686530486899</v>
      </c>
      <c r="V10" s="270">
        <v>56.774354866907601</v>
      </c>
      <c r="W10" s="111">
        <v>2400</v>
      </c>
      <c r="X10" s="270">
        <v>17.9467965530161</v>
      </c>
      <c r="Y10" s="270">
        <v>56.803122484127698</v>
      </c>
      <c r="Z10" s="111">
        <v>2200</v>
      </c>
      <c r="AA10" s="270">
        <v>17</v>
      </c>
      <c r="AB10" s="270">
        <v>56</v>
      </c>
      <c r="AC10" s="111">
        <v>2000</v>
      </c>
      <c r="AD10" s="270">
        <v>15</v>
      </c>
      <c r="AE10" s="270">
        <v>53.3993421939565</v>
      </c>
      <c r="AF10" s="111">
        <v>1800</v>
      </c>
      <c r="AG10" s="270">
        <v>12</v>
      </c>
      <c r="AH10" s="270">
        <v>53</v>
      </c>
      <c r="AI10" s="111">
        <v>1700</v>
      </c>
      <c r="AJ10" s="270">
        <v>15</v>
      </c>
      <c r="AK10" s="273">
        <v>54</v>
      </c>
    </row>
    <row r="11" spans="1:39" ht="12.75" customHeight="1">
      <c r="A11" s="112" t="s">
        <v>98</v>
      </c>
      <c r="B11" s="267">
        <v>3900</v>
      </c>
      <c r="C11" s="271">
        <v>34.709328526363201</v>
      </c>
      <c r="D11" s="271">
        <v>32.244517775185997</v>
      </c>
      <c r="E11" s="267">
        <v>4000</v>
      </c>
      <c r="F11" s="271">
        <v>34.809742567391901</v>
      </c>
      <c r="G11" s="271">
        <v>33.4869146235554</v>
      </c>
      <c r="H11" s="267">
        <v>4400</v>
      </c>
      <c r="I11" s="271">
        <v>36.124223602484498</v>
      </c>
      <c r="J11" s="271">
        <v>32.969567989732802</v>
      </c>
      <c r="K11" s="267">
        <v>4300</v>
      </c>
      <c r="L11" s="271">
        <v>32.954545454545503</v>
      </c>
      <c r="M11" s="271">
        <v>33.1757416670591</v>
      </c>
      <c r="N11" s="267">
        <v>4300</v>
      </c>
      <c r="O11" s="271">
        <v>36.724987260064601</v>
      </c>
      <c r="P11" s="271">
        <v>33.1433712644031</v>
      </c>
      <c r="Q11" s="267">
        <v>4300</v>
      </c>
      <c r="R11" s="271">
        <v>37</v>
      </c>
      <c r="S11" s="271">
        <v>33.1128171953765</v>
      </c>
      <c r="T11" s="267">
        <v>4500</v>
      </c>
      <c r="U11" s="271">
        <v>34.487789894025497</v>
      </c>
      <c r="V11" s="271">
        <v>32.669328378537699</v>
      </c>
      <c r="W11" s="267">
        <v>4400</v>
      </c>
      <c r="X11" s="271">
        <v>32.731360059947598</v>
      </c>
      <c r="Y11" s="271">
        <v>31.967552253712</v>
      </c>
      <c r="Z11" s="267">
        <v>4300</v>
      </c>
      <c r="AA11" s="271">
        <v>33</v>
      </c>
      <c r="AB11" s="271">
        <v>31</v>
      </c>
      <c r="AC11" s="267">
        <v>4000</v>
      </c>
      <c r="AD11" s="271">
        <v>30</v>
      </c>
      <c r="AE11" s="271">
        <v>31.189293639567701</v>
      </c>
      <c r="AF11" s="267">
        <v>4100</v>
      </c>
      <c r="AG11" s="271">
        <v>28</v>
      </c>
      <c r="AH11" s="271">
        <v>30</v>
      </c>
      <c r="AI11" s="267">
        <v>3700</v>
      </c>
      <c r="AJ11" s="271">
        <v>33</v>
      </c>
      <c r="AK11" s="274">
        <v>30</v>
      </c>
    </row>
    <row r="12" spans="1:39" ht="12.75" customHeight="1">
      <c r="A12" s="114" t="s">
        <v>99</v>
      </c>
      <c r="B12" s="268">
        <v>3600</v>
      </c>
      <c r="C12" s="272">
        <v>32.122577737719702</v>
      </c>
      <c r="D12" s="272">
        <v>1.8350376759904601</v>
      </c>
      <c r="E12" s="268">
        <v>3000</v>
      </c>
      <c r="F12" s="272">
        <v>25.769264106786899</v>
      </c>
      <c r="G12" s="272">
        <v>1.7507014496626401</v>
      </c>
      <c r="H12" s="268">
        <v>2600</v>
      </c>
      <c r="I12" s="272">
        <v>21.5403726708075</v>
      </c>
      <c r="J12" s="272">
        <v>1.55957452857392</v>
      </c>
      <c r="K12" s="268">
        <v>2000</v>
      </c>
      <c r="L12" s="272">
        <v>15.601965601965601</v>
      </c>
      <c r="M12" s="272">
        <v>1.21869068557494</v>
      </c>
      <c r="N12" s="268">
        <v>2100</v>
      </c>
      <c r="O12" s="272">
        <v>17.462204858162099</v>
      </c>
      <c r="P12" s="272">
        <v>1.22749440235561</v>
      </c>
      <c r="Q12" s="268">
        <v>1600</v>
      </c>
      <c r="R12" s="272">
        <v>14</v>
      </c>
      <c r="S12" s="272">
        <v>0.92519132419534</v>
      </c>
      <c r="T12" s="268">
        <v>1500</v>
      </c>
      <c r="U12" s="272">
        <v>11.1810781753955</v>
      </c>
      <c r="V12" s="272">
        <v>0.90910199750362897</v>
      </c>
      <c r="W12" s="268">
        <v>1400</v>
      </c>
      <c r="X12" s="272">
        <v>10.468340202323001</v>
      </c>
      <c r="Y12" s="272">
        <v>0.89842754797354496</v>
      </c>
      <c r="Z12" s="268">
        <v>1400</v>
      </c>
      <c r="AA12" s="272">
        <v>10</v>
      </c>
      <c r="AB12" s="272">
        <v>1</v>
      </c>
      <c r="AC12" s="268">
        <v>1300</v>
      </c>
      <c r="AD12" s="272">
        <v>10.468340202323001</v>
      </c>
      <c r="AE12" s="272">
        <v>0.97472561099567501</v>
      </c>
      <c r="AF12" s="268">
        <v>1300</v>
      </c>
      <c r="AG12" s="272">
        <v>9</v>
      </c>
      <c r="AH12" s="272">
        <v>1</v>
      </c>
      <c r="AI12" s="268">
        <v>900</v>
      </c>
      <c r="AJ12" s="272">
        <v>8</v>
      </c>
      <c r="AK12" s="275">
        <v>1</v>
      </c>
    </row>
    <row r="13" spans="1:39" ht="12.75" customHeight="1">
      <c r="A13" s="115" t="s">
        <v>100</v>
      </c>
      <c r="B13" s="267">
        <v>1800</v>
      </c>
      <c r="C13" s="271">
        <v>16.791347453808001</v>
      </c>
      <c r="D13" s="271">
        <v>6.1712595682685798</v>
      </c>
      <c r="E13" s="267">
        <v>2400</v>
      </c>
      <c r="F13" s="271">
        <v>20.811302765016901</v>
      </c>
      <c r="G13" s="271">
        <v>7.1710702117709904</v>
      </c>
      <c r="H13" s="267">
        <v>3000</v>
      </c>
      <c r="I13" s="271">
        <v>23.9089026915114</v>
      </c>
      <c r="J13" s="271">
        <v>7.8506707388890504</v>
      </c>
      <c r="K13" s="267">
        <v>4400</v>
      </c>
      <c r="L13" s="271">
        <v>33.814496314496303</v>
      </c>
      <c r="M13" s="271">
        <v>8.7820669010407606</v>
      </c>
      <c r="N13" s="267">
        <v>3100</v>
      </c>
      <c r="O13" s="271">
        <v>26.592491931374202</v>
      </c>
      <c r="P13" s="271">
        <v>8.4090421126890202</v>
      </c>
      <c r="Q13" s="267">
        <v>3700</v>
      </c>
      <c r="R13" s="271">
        <v>31.0754747087921</v>
      </c>
      <c r="S13" s="271">
        <v>8.8373266283408007</v>
      </c>
      <c r="T13" s="267">
        <v>4700</v>
      </c>
      <c r="U13" s="271">
        <v>36.100445400092198</v>
      </c>
      <c r="V13" s="271">
        <v>9.6472147570510298</v>
      </c>
      <c r="W13" s="267">
        <v>5200</v>
      </c>
      <c r="X13" s="271">
        <v>38.853503184713396</v>
      </c>
      <c r="Y13" s="271">
        <v>10.330897714186699</v>
      </c>
      <c r="Z13" s="267">
        <v>5300</v>
      </c>
      <c r="AA13" s="271">
        <v>40</v>
      </c>
      <c r="AB13" s="271">
        <v>12</v>
      </c>
      <c r="AC13" s="267">
        <v>6300</v>
      </c>
      <c r="AD13" s="271">
        <v>46</v>
      </c>
      <c r="AE13" s="271">
        <v>14.436638555480201</v>
      </c>
      <c r="AF13" s="267">
        <v>7300</v>
      </c>
      <c r="AG13" s="271">
        <v>50</v>
      </c>
      <c r="AH13" s="271">
        <v>16</v>
      </c>
      <c r="AI13" s="267">
        <v>4900</v>
      </c>
      <c r="AJ13" s="271">
        <v>43</v>
      </c>
      <c r="AK13" s="274">
        <v>15</v>
      </c>
    </row>
    <row r="14" spans="1:39" ht="12.75" customHeight="1">
      <c r="A14" s="110" t="s">
        <v>96</v>
      </c>
      <c r="B14" s="111"/>
      <c r="C14" s="270"/>
      <c r="D14" s="270"/>
      <c r="E14" s="111"/>
      <c r="F14" s="270"/>
      <c r="G14" s="270"/>
      <c r="H14" s="111"/>
      <c r="I14" s="270"/>
      <c r="J14" s="270"/>
      <c r="K14" s="111"/>
      <c r="L14" s="270"/>
      <c r="M14" s="270"/>
      <c r="N14" s="111"/>
      <c r="O14" s="270"/>
      <c r="P14" s="270"/>
      <c r="Q14" s="111"/>
      <c r="R14" s="270"/>
      <c r="S14" s="270"/>
      <c r="T14" s="111"/>
      <c r="U14" s="270"/>
      <c r="V14" s="270"/>
      <c r="W14" s="111"/>
      <c r="X14" s="270"/>
      <c r="Y14" s="270"/>
      <c r="Z14" s="111"/>
      <c r="AA14" s="270"/>
      <c r="AB14" s="270"/>
      <c r="AC14" s="111"/>
      <c r="AD14" s="270"/>
      <c r="AE14" s="270"/>
      <c r="AF14" s="111"/>
      <c r="AG14" s="270"/>
      <c r="AH14" s="270"/>
      <c r="AI14" s="111"/>
      <c r="AJ14" s="270"/>
      <c r="AK14" s="273"/>
    </row>
    <row r="15" spans="1:39" ht="12.75" customHeight="1">
      <c r="A15" s="112" t="s">
        <v>97</v>
      </c>
      <c r="B15" s="266">
        <v>400</v>
      </c>
      <c r="C15" s="271">
        <v>4.0198287516899498</v>
      </c>
      <c r="D15" s="271">
        <v>0.82755820572324801</v>
      </c>
      <c r="E15" s="266">
        <v>500</v>
      </c>
      <c r="F15" s="271">
        <v>4.1431914709196498</v>
      </c>
      <c r="G15" s="271">
        <v>0.93317856904268803</v>
      </c>
      <c r="H15" s="266">
        <v>600</v>
      </c>
      <c r="I15" s="271">
        <v>4.63768115942029</v>
      </c>
      <c r="J15" s="271">
        <v>0.98143537716116802</v>
      </c>
      <c r="K15" s="266">
        <v>500</v>
      </c>
      <c r="L15" s="271">
        <v>3.8774570024570001</v>
      </c>
      <c r="M15" s="271">
        <v>1.0100472365492501</v>
      </c>
      <c r="N15" s="266">
        <v>500</v>
      </c>
      <c r="O15" s="271">
        <v>4.6033633429590601</v>
      </c>
      <c r="P15" s="271">
        <v>1.0632968336247199</v>
      </c>
      <c r="Q15" s="266">
        <v>600</v>
      </c>
      <c r="R15" s="271">
        <v>4.6673049305888004</v>
      </c>
      <c r="S15" s="271">
        <v>1.1245509323113101</v>
      </c>
      <c r="T15" s="266">
        <v>600</v>
      </c>
      <c r="U15" s="271">
        <v>4.2696974351098103</v>
      </c>
      <c r="V15" s="271">
        <v>1.17520542208597</v>
      </c>
      <c r="W15" s="266">
        <v>400</v>
      </c>
      <c r="X15" s="271">
        <v>3.0723117272386702</v>
      </c>
      <c r="Y15" s="271">
        <v>1.1564605052635899</v>
      </c>
      <c r="Z15" s="266">
        <v>400</v>
      </c>
      <c r="AA15" s="271">
        <v>3</v>
      </c>
      <c r="AB15" s="271">
        <v>1</v>
      </c>
      <c r="AC15" s="266">
        <v>300</v>
      </c>
      <c r="AD15" s="271">
        <v>2</v>
      </c>
      <c r="AE15" s="271">
        <v>1.2723860555390301</v>
      </c>
      <c r="AF15" s="266">
        <v>200</v>
      </c>
      <c r="AG15" s="271">
        <v>1</v>
      </c>
      <c r="AH15" s="271">
        <v>1</v>
      </c>
      <c r="AI15" s="266">
        <v>100</v>
      </c>
      <c r="AJ15" s="271">
        <v>1</v>
      </c>
      <c r="AK15" s="274">
        <v>2</v>
      </c>
    </row>
    <row r="16" spans="1:39" ht="12.75" customHeight="1">
      <c r="A16" s="113" t="s">
        <v>98</v>
      </c>
      <c r="B16" s="111">
        <v>700</v>
      </c>
      <c r="C16" s="270">
        <v>6.3271744028841796</v>
      </c>
      <c r="D16" s="270">
        <v>3.8748751099629399</v>
      </c>
      <c r="E16" s="111">
        <v>900</v>
      </c>
      <c r="F16" s="270">
        <v>7.7489815376614404</v>
      </c>
      <c r="G16" s="270">
        <v>4.6554546061861197</v>
      </c>
      <c r="H16" s="111">
        <v>1500</v>
      </c>
      <c r="I16" s="270">
        <v>12.1490683229814</v>
      </c>
      <c r="J16" s="270">
        <v>5.2645793819373701</v>
      </c>
      <c r="K16" s="111">
        <v>1400</v>
      </c>
      <c r="L16" s="270">
        <v>10.618857493857501</v>
      </c>
      <c r="M16" s="270">
        <v>5.01624716160961</v>
      </c>
      <c r="N16" s="111">
        <v>1700</v>
      </c>
      <c r="O16" s="270">
        <v>14.565992865636099</v>
      </c>
      <c r="P16" s="270">
        <v>5.7824944534756497</v>
      </c>
      <c r="Q16" s="111">
        <v>1600</v>
      </c>
      <c r="R16" s="270">
        <v>13</v>
      </c>
      <c r="S16" s="270">
        <v>5.4575709862604604</v>
      </c>
      <c r="T16" s="111">
        <v>1900</v>
      </c>
      <c r="U16" s="270">
        <v>14.882506527415099</v>
      </c>
      <c r="V16" s="270">
        <v>5.7268140365998903</v>
      </c>
      <c r="W16" s="111">
        <v>1900</v>
      </c>
      <c r="X16" s="270">
        <v>13.8928437617085</v>
      </c>
      <c r="Y16" s="270">
        <v>6.0378896735862702</v>
      </c>
      <c r="Z16" s="111">
        <v>2500</v>
      </c>
      <c r="AA16" s="270">
        <v>19</v>
      </c>
      <c r="AB16" s="270">
        <v>7</v>
      </c>
      <c r="AC16" s="111">
        <v>2000</v>
      </c>
      <c r="AD16" s="270">
        <v>14</v>
      </c>
      <c r="AE16" s="270">
        <v>7.5801767987485897</v>
      </c>
      <c r="AF16" s="111">
        <v>1900</v>
      </c>
      <c r="AG16" s="270">
        <v>13</v>
      </c>
      <c r="AH16" s="270">
        <v>8</v>
      </c>
      <c r="AI16" s="111">
        <v>1600</v>
      </c>
      <c r="AJ16" s="270">
        <v>15</v>
      </c>
      <c r="AK16" s="273">
        <v>8</v>
      </c>
    </row>
    <row r="17" spans="1:37" ht="12.75" customHeight="1">
      <c r="A17" s="112" t="s">
        <v>101</v>
      </c>
      <c r="B17" s="267">
        <v>700</v>
      </c>
      <c r="C17" s="271">
        <v>6.4443442992338902</v>
      </c>
      <c r="D17" s="271">
        <v>1.4688262525823901</v>
      </c>
      <c r="E17" s="267">
        <v>1000</v>
      </c>
      <c r="F17" s="271">
        <v>8.9191297564358205</v>
      </c>
      <c r="G17" s="271">
        <v>1.58243703654219</v>
      </c>
      <c r="H17" s="267">
        <v>900</v>
      </c>
      <c r="I17" s="271">
        <v>7.1221532091097304</v>
      </c>
      <c r="J17" s="271">
        <v>1.60465597979051</v>
      </c>
      <c r="K17" s="267">
        <v>2500</v>
      </c>
      <c r="L17" s="271">
        <v>19.318181818181799</v>
      </c>
      <c r="M17" s="271">
        <v>2.7557725028819</v>
      </c>
      <c r="N17" s="267">
        <v>900</v>
      </c>
      <c r="O17" s="271">
        <v>7.4231357227790102</v>
      </c>
      <c r="P17" s="271">
        <v>1.5632508255886499</v>
      </c>
      <c r="Q17" s="267">
        <v>1500</v>
      </c>
      <c r="R17" s="271">
        <v>12.7253869475028</v>
      </c>
      <c r="S17" s="271">
        <v>2.2552047097690302</v>
      </c>
      <c r="T17" s="267">
        <v>2200</v>
      </c>
      <c r="U17" s="271">
        <v>16.948241437567201</v>
      </c>
      <c r="V17" s="271">
        <v>2.74519529836516</v>
      </c>
      <c r="W17" s="267">
        <v>2900</v>
      </c>
      <c r="X17" s="271">
        <v>21.8883476957662</v>
      </c>
      <c r="Y17" s="271">
        <v>3.1365475353368599</v>
      </c>
      <c r="Z17" s="267">
        <v>2500</v>
      </c>
      <c r="AA17" s="271">
        <v>19</v>
      </c>
      <c r="AB17" s="271">
        <v>3</v>
      </c>
      <c r="AC17" s="267">
        <v>4000</v>
      </c>
      <c r="AD17" s="271">
        <v>30</v>
      </c>
      <c r="AE17" s="271">
        <v>5.5840757011925701</v>
      </c>
      <c r="AF17" s="267">
        <v>5200</v>
      </c>
      <c r="AG17" s="271">
        <v>36</v>
      </c>
      <c r="AH17" s="271">
        <v>7</v>
      </c>
      <c r="AI17" s="267">
        <v>3100</v>
      </c>
      <c r="AJ17" s="271">
        <v>28</v>
      </c>
      <c r="AK17" s="274">
        <v>6</v>
      </c>
    </row>
    <row r="18" spans="1:37" ht="25.5" customHeight="1">
      <c r="A18" s="113" t="s">
        <v>102</v>
      </c>
      <c r="B18" s="111">
        <v>4800</v>
      </c>
      <c r="C18" s="270">
        <v>43.181613339342</v>
      </c>
      <c r="D18" s="270">
        <v>4.1586889631041997</v>
      </c>
      <c r="E18" s="111">
        <v>4600</v>
      </c>
      <c r="F18" s="270">
        <v>40.261766490422097</v>
      </c>
      <c r="G18" s="270">
        <v>4.3780062128398702</v>
      </c>
      <c r="H18" s="111">
        <v>4300</v>
      </c>
      <c r="I18" s="270">
        <v>35.776397515527997</v>
      </c>
      <c r="J18" s="270">
        <v>4.33188070879413</v>
      </c>
      <c r="K18" s="111">
        <v>5100</v>
      </c>
      <c r="L18" s="270">
        <v>39.534705159705197</v>
      </c>
      <c r="M18" s="270">
        <v>4.7289785070629602</v>
      </c>
      <c r="N18" s="111">
        <v>3900</v>
      </c>
      <c r="O18" s="270">
        <v>32.809580431459104</v>
      </c>
      <c r="P18" s="270">
        <v>3.9961557729861301</v>
      </c>
      <c r="Q18" s="111">
        <v>3800</v>
      </c>
      <c r="R18" s="270">
        <v>31.5701292484442</v>
      </c>
      <c r="S18" s="270">
        <v>3.97559675654123</v>
      </c>
      <c r="T18" s="111">
        <v>4500</v>
      </c>
      <c r="U18" s="270">
        <v>34.664414068499497</v>
      </c>
      <c r="V18" s="270">
        <v>4.2224860443085603</v>
      </c>
      <c r="W18" s="111">
        <v>5200</v>
      </c>
      <c r="X18" s="270">
        <v>39.280629449231903</v>
      </c>
      <c r="Y18" s="270">
        <v>4.6193198609964599</v>
      </c>
      <c r="Z18" s="111">
        <v>5200</v>
      </c>
      <c r="AA18" s="270">
        <v>40</v>
      </c>
      <c r="AB18" s="270">
        <v>5</v>
      </c>
      <c r="AC18" s="111">
        <v>6100</v>
      </c>
      <c r="AD18" s="270">
        <v>45</v>
      </c>
      <c r="AE18" s="270">
        <v>7.14449263980518</v>
      </c>
      <c r="AF18" s="111">
        <v>7300</v>
      </c>
      <c r="AG18" s="270">
        <v>50</v>
      </c>
      <c r="AH18" s="270">
        <v>8</v>
      </c>
      <c r="AI18" s="111">
        <v>4700</v>
      </c>
      <c r="AJ18" s="270">
        <v>42</v>
      </c>
      <c r="AK18" s="275">
        <v>7</v>
      </c>
    </row>
    <row r="19" spans="1:37" ht="102" customHeight="1">
      <c r="A19" s="310" t="s">
        <v>253</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row>
    <row r="20" spans="1:37">
      <c r="A20" s="116"/>
      <c r="B20" s="6"/>
      <c r="C20" s="6"/>
      <c r="D20" s="6"/>
    </row>
    <row r="21" spans="1:37">
      <c r="A21" s="116"/>
      <c r="B21" s="6"/>
      <c r="C21" s="6"/>
      <c r="D21" s="6"/>
    </row>
  </sheetData>
  <mergeCells count="41">
    <mergeCell ref="Z5:AA5"/>
    <mergeCell ref="AC5:AD5"/>
    <mergeCell ref="AF5:AG5"/>
    <mergeCell ref="AI5:AJ5"/>
    <mergeCell ref="K5:L5"/>
    <mergeCell ref="N5:O5"/>
    <mergeCell ref="Q5:R5"/>
    <mergeCell ref="T5:U5"/>
    <mergeCell ref="W5:X5"/>
    <mergeCell ref="A1:B1"/>
    <mergeCell ref="A2:S2"/>
    <mergeCell ref="A3:A6"/>
    <mergeCell ref="B3:D3"/>
    <mergeCell ref="E3:G3"/>
    <mergeCell ref="H3:J3"/>
    <mergeCell ref="K3:M3"/>
    <mergeCell ref="N3:P3"/>
    <mergeCell ref="Q3:S3"/>
    <mergeCell ref="B5:C5"/>
    <mergeCell ref="E5:F5"/>
    <mergeCell ref="H5:I5"/>
    <mergeCell ref="B4:AK4"/>
    <mergeCell ref="C6:D6"/>
    <mergeCell ref="F6:G6"/>
    <mergeCell ref="I6:J6"/>
    <mergeCell ref="A19:AK19"/>
    <mergeCell ref="W3:Y3"/>
    <mergeCell ref="Z3:AB3"/>
    <mergeCell ref="AC3:AE3"/>
    <mergeCell ref="AF3:AH3"/>
    <mergeCell ref="AI3:AK3"/>
    <mergeCell ref="L6:M6"/>
    <mergeCell ref="O6:P6"/>
    <mergeCell ref="R6:S6"/>
    <mergeCell ref="U6:V6"/>
    <mergeCell ref="X6:Y6"/>
    <mergeCell ref="AA6:AB6"/>
    <mergeCell ref="AD6:AE6"/>
    <mergeCell ref="AG6:AH6"/>
    <mergeCell ref="AJ6:AK6"/>
    <mergeCell ref="T3:V3"/>
  </mergeCells>
  <hyperlinks>
    <hyperlink ref="A1" location="Inhalt!A13" display="Zurück zum Inhalt" xr:uid="{00000000-0004-0000-04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CEE2-23AB-4173-ACFC-E60D0804704E}">
  <dimension ref="A1:G67"/>
  <sheetViews>
    <sheetView zoomScaleNormal="100" workbookViewId="0">
      <selection sqref="A1:B1"/>
    </sheetView>
  </sheetViews>
  <sheetFormatPr baseColWidth="10" defaultColWidth="11.42578125" defaultRowHeight="12.75"/>
  <cols>
    <col min="1" max="1" width="51" style="3" customWidth="1"/>
    <col min="2" max="7" width="20" style="3" customWidth="1"/>
    <col min="8" max="249" width="11.42578125" style="3"/>
    <col min="250" max="259" width="9.140625" style="3" customWidth="1"/>
    <col min="260" max="505" width="11.42578125" style="3"/>
    <col min="506" max="515" width="9.140625" style="3" customWidth="1"/>
    <col min="516" max="761" width="11.42578125" style="3"/>
    <col min="762" max="771" width="9.140625" style="3" customWidth="1"/>
    <col min="772" max="1017" width="11.42578125" style="3"/>
    <col min="1018" max="1027" width="9.140625" style="3" customWidth="1"/>
    <col min="1028" max="1273" width="11.42578125" style="3"/>
    <col min="1274" max="1283" width="9.140625" style="3" customWidth="1"/>
    <col min="1284" max="1529" width="11.42578125" style="3"/>
    <col min="1530" max="1539" width="9.140625" style="3" customWidth="1"/>
    <col min="1540" max="1785" width="11.42578125" style="3"/>
    <col min="1786" max="1795" width="9.140625" style="3" customWidth="1"/>
    <col min="1796" max="2041" width="11.42578125" style="3"/>
    <col min="2042" max="2051" width="9.140625" style="3" customWidth="1"/>
    <col min="2052" max="2297" width="11.42578125" style="3"/>
    <col min="2298" max="2307" width="9.140625" style="3" customWidth="1"/>
    <col min="2308" max="2553" width="11.42578125" style="3"/>
    <col min="2554" max="2563" width="9.140625" style="3" customWidth="1"/>
    <col min="2564" max="2809" width="11.42578125" style="3"/>
    <col min="2810" max="2819" width="9.140625" style="3" customWidth="1"/>
    <col min="2820" max="3065" width="11.42578125" style="3"/>
    <col min="3066" max="3075" width="9.140625" style="3" customWidth="1"/>
    <col min="3076" max="3321" width="11.42578125" style="3"/>
    <col min="3322" max="3331" width="9.140625" style="3" customWidth="1"/>
    <col min="3332" max="3577" width="11.42578125" style="3"/>
    <col min="3578" max="3587" width="9.140625" style="3" customWidth="1"/>
    <col min="3588" max="3833" width="11.42578125" style="3"/>
    <col min="3834" max="3843" width="9.140625" style="3" customWidth="1"/>
    <col min="3844" max="4089" width="11.42578125" style="3"/>
    <col min="4090" max="4099" width="9.140625" style="3" customWidth="1"/>
    <col min="4100" max="4345" width="11.42578125" style="3"/>
    <col min="4346" max="4355" width="9.140625" style="3" customWidth="1"/>
    <col min="4356" max="4601" width="11.42578125" style="3"/>
    <col min="4602" max="4611" width="9.140625" style="3" customWidth="1"/>
    <col min="4612" max="4857" width="11.42578125" style="3"/>
    <col min="4858" max="4867" width="9.140625" style="3" customWidth="1"/>
    <col min="4868" max="5113" width="11.42578125" style="3"/>
    <col min="5114" max="5123" width="9.140625" style="3" customWidth="1"/>
    <col min="5124" max="5369" width="11.42578125" style="3"/>
    <col min="5370" max="5379" width="9.140625" style="3" customWidth="1"/>
    <col min="5380" max="5625" width="11.42578125" style="3"/>
    <col min="5626" max="5635" width="9.140625" style="3" customWidth="1"/>
    <col min="5636" max="5881" width="11.42578125" style="3"/>
    <col min="5882" max="5891" width="9.140625" style="3" customWidth="1"/>
    <col min="5892" max="6137" width="11.42578125" style="3"/>
    <col min="6138" max="6147" width="9.140625" style="3" customWidth="1"/>
    <col min="6148" max="6393" width="11.42578125" style="3"/>
    <col min="6394" max="6403" width="9.140625" style="3" customWidth="1"/>
    <col min="6404" max="6649" width="11.42578125" style="3"/>
    <col min="6650" max="6659" width="9.140625" style="3" customWidth="1"/>
    <col min="6660" max="6905" width="11.42578125" style="3"/>
    <col min="6906" max="6915" width="9.140625" style="3" customWidth="1"/>
    <col min="6916" max="7161" width="11.42578125" style="3"/>
    <col min="7162" max="7171" width="9.140625" style="3" customWidth="1"/>
    <col min="7172" max="7417" width="11.42578125" style="3"/>
    <col min="7418" max="7427" width="9.140625" style="3" customWidth="1"/>
    <col min="7428" max="7673" width="11.42578125" style="3"/>
    <col min="7674" max="7683" width="9.140625" style="3" customWidth="1"/>
    <col min="7684" max="7929" width="11.42578125" style="3"/>
    <col min="7930" max="7939" width="9.140625" style="3" customWidth="1"/>
    <col min="7940" max="8185" width="11.42578125" style="3"/>
    <col min="8186" max="8195" width="9.140625" style="3" customWidth="1"/>
    <col min="8196" max="8441" width="11.42578125" style="3"/>
    <col min="8442" max="8451" width="9.140625" style="3" customWidth="1"/>
    <col min="8452" max="8697" width="11.42578125" style="3"/>
    <col min="8698" max="8707" width="9.140625" style="3" customWidth="1"/>
    <col min="8708" max="8953" width="11.42578125" style="3"/>
    <col min="8954" max="8963" width="9.140625" style="3" customWidth="1"/>
    <col min="8964" max="9209" width="11.42578125" style="3"/>
    <col min="9210" max="9219" width="9.140625" style="3" customWidth="1"/>
    <col min="9220" max="9465" width="11.42578125" style="3"/>
    <col min="9466" max="9475" width="9.140625" style="3" customWidth="1"/>
    <col min="9476" max="9721" width="11.42578125" style="3"/>
    <col min="9722" max="9731" width="9.140625" style="3" customWidth="1"/>
    <col min="9732" max="9977" width="11.42578125" style="3"/>
    <col min="9978" max="9987" width="9.140625" style="3" customWidth="1"/>
    <col min="9988" max="10233" width="11.42578125" style="3"/>
    <col min="10234" max="10243" width="9.140625" style="3" customWidth="1"/>
    <col min="10244" max="10489" width="11.42578125" style="3"/>
    <col min="10490" max="10499" width="9.140625" style="3" customWidth="1"/>
    <col min="10500" max="10745" width="11.42578125" style="3"/>
    <col min="10746" max="10755" width="9.140625" style="3" customWidth="1"/>
    <col min="10756" max="11001" width="11.42578125" style="3"/>
    <col min="11002" max="11011" width="9.140625" style="3" customWidth="1"/>
    <col min="11012" max="11257" width="11.42578125" style="3"/>
    <col min="11258" max="11267" width="9.140625" style="3" customWidth="1"/>
    <col min="11268" max="11513" width="11.42578125" style="3"/>
    <col min="11514" max="11523" width="9.140625" style="3" customWidth="1"/>
    <col min="11524" max="11769" width="11.42578125" style="3"/>
    <col min="11770" max="11779" width="9.140625" style="3" customWidth="1"/>
    <col min="11780" max="12025" width="11.42578125" style="3"/>
    <col min="12026" max="12035" width="9.140625" style="3" customWidth="1"/>
    <col min="12036" max="12281" width="11.42578125" style="3"/>
    <col min="12282" max="12291" width="9.140625" style="3" customWidth="1"/>
    <col min="12292" max="12537" width="11.42578125" style="3"/>
    <col min="12538" max="12547" width="9.140625" style="3" customWidth="1"/>
    <col min="12548" max="12793" width="11.42578125" style="3"/>
    <col min="12794" max="12803" width="9.140625" style="3" customWidth="1"/>
    <col min="12804" max="13049" width="11.42578125" style="3"/>
    <col min="13050" max="13059" width="9.140625" style="3" customWidth="1"/>
    <col min="13060" max="13305" width="11.42578125" style="3"/>
    <col min="13306" max="13315" width="9.140625" style="3" customWidth="1"/>
    <col min="13316" max="13561" width="11.42578125" style="3"/>
    <col min="13562" max="13571" width="9.140625" style="3" customWidth="1"/>
    <col min="13572" max="13817" width="11.42578125" style="3"/>
    <col min="13818" max="13827" width="9.140625" style="3" customWidth="1"/>
    <col min="13828" max="14073" width="11.42578125" style="3"/>
    <col min="14074" max="14083" width="9.140625" style="3" customWidth="1"/>
    <col min="14084" max="14329" width="11.42578125" style="3"/>
    <col min="14330" max="14339" width="9.140625" style="3" customWidth="1"/>
    <col min="14340" max="14585" width="11.42578125" style="3"/>
    <col min="14586" max="14595" width="9.140625" style="3" customWidth="1"/>
    <col min="14596" max="14841" width="11.42578125" style="3"/>
    <col min="14842" max="14851" width="9.140625" style="3" customWidth="1"/>
    <col min="14852" max="15097" width="11.42578125" style="3"/>
    <col min="15098" max="15107" width="9.140625" style="3" customWidth="1"/>
    <col min="15108" max="15353" width="11.42578125" style="3"/>
    <col min="15354" max="15363" width="9.140625" style="3" customWidth="1"/>
    <col min="15364" max="15609" width="11.42578125" style="3"/>
    <col min="15610" max="15619" width="9.140625" style="3" customWidth="1"/>
    <col min="15620" max="15865" width="11.42578125" style="3"/>
    <col min="15866" max="15875" width="9.140625" style="3" customWidth="1"/>
    <col min="15876" max="16121" width="11.42578125" style="3"/>
    <col min="16122" max="16131" width="9.140625" style="3" customWidth="1"/>
    <col min="16132" max="16384" width="11.42578125" style="3"/>
  </cols>
  <sheetData>
    <row r="1" spans="1:7" s="23" customFormat="1" ht="24" customHeight="1">
      <c r="A1" s="329" t="s">
        <v>35</v>
      </c>
      <c r="B1" s="329"/>
    </row>
    <row r="2" spans="1:7" s="23" customFormat="1" ht="15" customHeight="1">
      <c r="A2" s="312" t="s">
        <v>311</v>
      </c>
      <c r="B2" s="312"/>
      <c r="C2" s="312"/>
      <c r="D2" s="312"/>
      <c r="E2" s="312"/>
      <c r="F2" s="312"/>
      <c r="G2" s="312"/>
    </row>
    <row r="3" spans="1:7" ht="12.75" customHeight="1">
      <c r="A3" s="330" t="s">
        <v>275</v>
      </c>
      <c r="B3" s="322" t="s">
        <v>37</v>
      </c>
      <c r="C3" s="323"/>
      <c r="D3" s="325" t="s">
        <v>243</v>
      </c>
      <c r="E3" s="326"/>
      <c r="F3" s="325" t="s">
        <v>295</v>
      </c>
      <c r="G3" s="326"/>
    </row>
    <row r="4" spans="1:7" ht="25.5" customHeight="1">
      <c r="A4" s="330"/>
      <c r="B4" s="233" t="s">
        <v>292</v>
      </c>
      <c r="C4" s="245" t="s">
        <v>39</v>
      </c>
      <c r="D4" s="233" t="s">
        <v>292</v>
      </c>
      <c r="E4" s="244" t="s">
        <v>39</v>
      </c>
      <c r="F4" s="233" t="s">
        <v>296</v>
      </c>
      <c r="G4" s="244" t="s">
        <v>297</v>
      </c>
    </row>
    <row r="5" spans="1:7" ht="12.75" customHeight="1">
      <c r="A5" s="330"/>
      <c r="B5" s="317" t="s">
        <v>298</v>
      </c>
      <c r="C5" s="318"/>
      <c r="D5" s="318"/>
      <c r="E5" s="318"/>
      <c r="F5" s="317" t="s">
        <v>299</v>
      </c>
      <c r="G5" s="318"/>
    </row>
    <row r="6" spans="1:7" ht="12.75" customHeight="1">
      <c r="A6" s="327" t="s">
        <v>293</v>
      </c>
      <c r="B6" s="328"/>
      <c r="C6" s="328"/>
      <c r="D6" s="328"/>
      <c r="E6" s="328"/>
      <c r="F6" s="249"/>
      <c r="G6" s="249"/>
    </row>
    <row r="7" spans="1:7" ht="12.75" customHeight="1">
      <c r="A7" s="246" t="s">
        <v>276</v>
      </c>
      <c r="B7" s="247">
        <v>2.8591979859737457</v>
      </c>
      <c r="C7" s="247">
        <v>10.280377964175646</v>
      </c>
      <c r="D7" s="247">
        <v>3.2729953313129658</v>
      </c>
      <c r="E7" s="248">
        <v>10.542855619493666</v>
      </c>
      <c r="F7" s="247">
        <v>0.68387096774193545</v>
      </c>
      <c r="G7" s="248">
        <v>0.66916291002136774</v>
      </c>
    </row>
    <row r="8" spans="1:7" ht="12.75" customHeight="1">
      <c r="A8" s="242" t="s">
        <v>141</v>
      </c>
      <c r="B8" s="147">
        <v>0.58442726128394173</v>
      </c>
      <c r="C8" s="147">
        <v>0.77379188977666158</v>
      </c>
      <c r="D8" s="147">
        <v>0.38660004914407409</v>
      </c>
      <c r="E8" s="149">
        <v>1.0441092921489832</v>
      </c>
      <c r="F8" s="147">
        <v>1.8571428571428572</v>
      </c>
      <c r="G8" s="149">
        <v>0.79810618870476824</v>
      </c>
    </row>
    <row r="9" spans="1:7" ht="12.75" customHeight="1">
      <c r="A9" s="243" t="s">
        <v>277</v>
      </c>
      <c r="B9" s="143">
        <v>52.616435892825031</v>
      </c>
      <c r="C9" s="143">
        <v>38.115440906618794</v>
      </c>
      <c r="D9" s="143">
        <v>55.160946842493239</v>
      </c>
      <c r="E9" s="145">
        <v>37.671194906639258</v>
      </c>
      <c r="F9" s="143">
        <v>3.3943724877177313</v>
      </c>
      <c r="G9" s="145">
        <v>3.1562184242247007</v>
      </c>
    </row>
    <row r="10" spans="1:7" ht="12.75" customHeight="1">
      <c r="A10" s="242" t="s">
        <v>278</v>
      </c>
      <c r="B10" s="147"/>
      <c r="C10" s="147"/>
      <c r="D10" s="147"/>
      <c r="E10" s="149"/>
      <c r="F10" s="147"/>
      <c r="G10" s="149"/>
    </row>
    <row r="11" spans="1:7" ht="12.75" customHeight="1">
      <c r="A11" s="241" t="s">
        <v>279</v>
      </c>
      <c r="B11" s="143">
        <v>3.7313432835820892</v>
      </c>
      <c r="C11" s="143">
        <v>4.1152463532293657</v>
      </c>
      <c r="D11" s="143">
        <v>3.8332377754115821</v>
      </c>
      <c r="E11" s="145">
        <v>4.836058598647849</v>
      </c>
      <c r="F11" s="143">
        <v>2.2295046739013644</v>
      </c>
      <c r="G11" s="145">
        <v>1.7085155628244537</v>
      </c>
    </row>
    <row r="12" spans="1:7" ht="12.75" customHeight="1">
      <c r="A12" s="240" t="s">
        <v>280</v>
      </c>
      <c r="B12" s="147">
        <v>19.663729545045854</v>
      </c>
      <c r="C12" s="147">
        <v>19.112438594086463</v>
      </c>
      <c r="D12" s="147">
        <v>22.032926529609302</v>
      </c>
      <c r="E12" s="149">
        <v>16.785513398460989</v>
      </c>
      <c r="F12" s="147">
        <v>2.5298152668047056</v>
      </c>
      <c r="G12" s="149">
        <v>2.8293214466772829</v>
      </c>
    </row>
    <row r="13" spans="1:7" ht="12.75" customHeight="1">
      <c r="A13" s="241" t="s">
        <v>282</v>
      </c>
      <c r="B13" s="143">
        <v>18.099262722531918</v>
      </c>
      <c r="C13" s="143">
        <v>7.7376978143695361</v>
      </c>
      <c r="D13" s="143">
        <v>16.874436890818249</v>
      </c>
      <c r="E13" s="145">
        <v>7.6688185604991954</v>
      </c>
      <c r="F13" s="143">
        <v>5.7515929026543615</v>
      </c>
      <c r="G13" s="145">
        <v>4.7429173937666613</v>
      </c>
    </row>
    <row r="14" spans="1:7" ht="12.75" customHeight="1">
      <c r="A14" s="240" t="s">
        <v>283</v>
      </c>
      <c r="B14" s="147">
        <v>11.122100341665169</v>
      </c>
      <c r="C14" s="147">
        <v>6.0088256492113956</v>
      </c>
      <c r="D14" s="147">
        <v>12.420345646654107</v>
      </c>
      <c r="E14" s="149">
        <v>7.2645925484423284</v>
      </c>
      <c r="F14" s="147">
        <v>4.5513079951433086</v>
      </c>
      <c r="G14" s="149">
        <v>3.6852517023996425</v>
      </c>
    </row>
    <row r="15" spans="1:7" ht="12.75" customHeight="1">
      <c r="A15" s="243" t="s">
        <v>284</v>
      </c>
      <c r="B15" s="143">
        <v>2.7153389678115447</v>
      </c>
      <c r="C15" s="143">
        <v>10.983865333681171</v>
      </c>
      <c r="D15" s="143">
        <v>2.3589155540994349</v>
      </c>
      <c r="E15" s="145">
        <v>10.849203005989592</v>
      </c>
      <c r="F15" s="143">
        <v>0.60786602793768363</v>
      </c>
      <c r="G15" s="145">
        <v>0.46866151572945208</v>
      </c>
    </row>
    <row r="16" spans="1:7" ht="12.75" customHeight="1">
      <c r="A16" s="242" t="s">
        <v>285</v>
      </c>
      <c r="B16" s="147">
        <v>16.777557993166699</v>
      </c>
      <c r="C16" s="147">
        <v>6.0534844954213627</v>
      </c>
      <c r="D16" s="147">
        <v>14.877549348841018</v>
      </c>
      <c r="E16" s="149">
        <v>7.0638213128941665</v>
      </c>
      <c r="F16" s="147">
        <v>6.8149446696614433</v>
      </c>
      <c r="G16" s="149">
        <v>4.5397969538072411</v>
      </c>
    </row>
    <row r="17" spans="1:7" ht="12.75" customHeight="1">
      <c r="A17" s="243" t="s">
        <v>278</v>
      </c>
      <c r="B17" s="143"/>
      <c r="C17" s="143"/>
      <c r="D17" s="143"/>
      <c r="F17" s="143"/>
    </row>
    <row r="18" spans="1:7" ht="12.75" customHeight="1">
      <c r="A18" s="240" t="s">
        <v>286</v>
      </c>
      <c r="B18" s="147">
        <v>15.815500809206979</v>
      </c>
      <c r="C18" s="147">
        <v>2.8851383318815524</v>
      </c>
      <c r="D18" s="147">
        <v>13.200098288148087</v>
      </c>
      <c r="E18" s="149">
        <v>2.6923330881659728</v>
      </c>
      <c r="F18" s="147">
        <v>13.478927203065133</v>
      </c>
      <c r="G18" s="149">
        <v>10.568007449278022</v>
      </c>
    </row>
    <row r="19" spans="1:7" ht="12.75" customHeight="1">
      <c r="A19" s="241" t="s">
        <v>287</v>
      </c>
      <c r="B19" s="143">
        <v>0.96205718395971951</v>
      </c>
      <c r="C19" s="143">
        <v>3.1683461635398107</v>
      </c>
      <c r="D19" s="143">
        <v>1.6774510606929316</v>
      </c>
      <c r="E19" s="145">
        <v>4.3714882247281945</v>
      </c>
      <c r="F19" s="143">
        <v>0.74663317284209052</v>
      </c>
      <c r="G19" s="145">
        <v>0.82711382507834974</v>
      </c>
    </row>
    <row r="20" spans="1:7" ht="12.75" customHeight="1">
      <c r="A20" s="242" t="s">
        <v>288</v>
      </c>
      <c r="B20" s="147">
        <v>1.5285020679733861</v>
      </c>
      <c r="C20" s="147">
        <v>2.0633713449387381</v>
      </c>
      <c r="D20" s="147">
        <v>1.634859529855025</v>
      </c>
      <c r="E20" s="149">
        <v>2.1865209268526762</v>
      </c>
      <c r="F20" s="147">
        <v>1.8214936247723135</v>
      </c>
      <c r="G20" s="149">
        <v>1.6116529939926361</v>
      </c>
    </row>
    <row r="21" spans="1:7" ht="12.75" customHeight="1">
      <c r="A21" s="243" t="s">
        <v>289</v>
      </c>
      <c r="B21" s="143">
        <v>21.641791044776117</v>
      </c>
      <c r="C21" s="143">
        <v>27.727837494859809</v>
      </c>
      <c r="D21" s="143">
        <v>20.892784011794578</v>
      </c>
      <c r="E21" s="145">
        <v>26.959488065128127</v>
      </c>
      <c r="F21" s="143">
        <v>1.9191822545408153</v>
      </c>
      <c r="G21" s="145">
        <v>1.6704343338825483</v>
      </c>
    </row>
    <row r="22" spans="1:7" ht="12.75" customHeight="1">
      <c r="A22" s="242" t="s">
        <v>278</v>
      </c>
      <c r="B22" s="147"/>
      <c r="C22" s="147"/>
      <c r="D22" s="147"/>
      <c r="E22" s="149"/>
      <c r="F22" s="147"/>
      <c r="G22" s="149"/>
    </row>
    <row r="23" spans="1:7" ht="12.75" customHeight="1">
      <c r="A23" s="241" t="s">
        <v>290</v>
      </c>
      <c r="B23" s="143">
        <v>7.2918539830965647</v>
      </c>
      <c r="C23" s="143">
        <v>9.3027471822921033</v>
      </c>
      <c r="D23" s="143">
        <v>8.1038578098124336</v>
      </c>
      <c r="E23" s="145">
        <v>9.1</v>
      </c>
      <c r="F23" s="143">
        <v>1.9273729740006653</v>
      </c>
      <c r="G23" s="145">
        <v>1.9243411455800836</v>
      </c>
    </row>
    <row r="24" spans="1:7" ht="12.75" customHeight="1">
      <c r="A24" s="242" t="s">
        <v>291</v>
      </c>
      <c r="B24" s="147">
        <v>1.177845711203021</v>
      </c>
      <c r="C24" s="147">
        <v>3.4252450709456621</v>
      </c>
      <c r="D24" s="147">
        <v>1.3</v>
      </c>
      <c r="E24" s="149">
        <v>3.5362361007584884</v>
      </c>
      <c r="F24" s="147">
        <v>0.84554314851868584</v>
      </c>
      <c r="G24" s="149">
        <v>0.77983804131843559</v>
      </c>
    </row>
    <row r="25" spans="1:7" ht="12.75" customHeight="1">
      <c r="A25" s="250" t="s">
        <v>39</v>
      </c>
      <c r="B25" s="256">
        <v>100</v>
      </c>
      <c r="C25" s="256">
        <v>100</v>
      </c>
      <c r="D25" s="256">
        <v>100</v>
      </c>
      <c r="E25" s="256">
        <v>100</v>
      </c>
      <c r="F25" s="252">
        <v>2.4588895423131514</v>
      </c>
      <c r="G25" s="251">
        <v>2.1554836570590017</v>
      </c>
    </row>
    <row r="26" spans="1:7" ht="12.75" customHeight="1">
      <c r="A26" s="327" t="s">
        <v>281</v>
      </c>
      <c r="B26" s="327"/>
      <c r="C26" s="327"/>
      <c r="D26" s="327"/>
      <c r="E26" s="327"/>
      <c r="F26" s="249"/>
      <c r="G26" s="249"/>
    </row>
    <row r="27" spans="1:7" ht="12.75" customHeight="1">
      <c r="A27" s="246" t="s">
        <v>276</v>
      </c>
      <c r="B27" s="247">
        <v>10.574018126888216</v>
      </c>
      <c r="C27" s="247">
        <v>17.996420610253992</v>
      </c>
      <c r="D27" s="247">
        <v>10.959229763461311</v>
      </c>
      <c r="E27" s="248">
        <v>17.028385741127032</v>
      </c>
      <c r="F27" s="247">
        <v>0.62154542831139425</v>
      </c>
      <c r="G27" s="248">
        <v>0.63702188812734917</v>
      </c>
    </row>
    <row r="28" spans="1:7" ht="12.75" customHeight="1">
      <c r="A28" s="242" t="s">
        <v>141</v>
      </c>
      <c r="B28" s="147">
        <v>0.45317220543806652</v>
      </c>
      <c r="C28" s="147">
        <v>1.1772836586476618</v>
      </c>
      <c r="D28" s="147">
        <v>0.77261381195768453</v>
      </c>
      <c r="E28" s="149">
        <v>1.5967641172795712</v>
      </c>
      <c r="F28" s="147">
        <v>0.40719375636240246</v>
      </c>
      <c r="G28" s="149">
        <v>0.47892720306513409</v>
      </c>
    </row>
    <row r="29" spans="1:7" ht="12.75" customHeight="1">
      <c r="A29" s="243" t="s">
        <v>277</v>
      </c>
      <c r="B29" s="143">
        <v>52.114803625377647</v>
      </c>
      <c r="C29" s="143">
        <v>31.103139156766087</v>
      </c>
      <c r="D29" s="143">
        <v>52.389159633899915</v>
      </c>
      <c r="E29" s="145">
        <v>32.103111995849261</v>
      </c>
      <c r="F29" s="143">
        <v>1.772457550926045</v>
      </c>
      <c r="G29" s="145">
        <v>1.6152587437446515</v>
      </c>
    </row>
    <row r="30" spans="1:7" ht="12.75" customHeight="1">
      <c r="A30" s="242" t="s">
        <v>278</v>
      </c>
      <c r="B30" s="147"/>
      <c r="C30" s="147"/>
      <c r="D30" s="147"/>
      <c r="E30" s="149"/>
      <c r="F30" s="147"/>
      <c r="G30" s="149"/>
    </row>
    <row r="31" spans="1:7" ht="12.75" customHeight="1">
      <c r="A31" s="241" t="s">
        <v>279</v>
      </c>
      <c r="B31" s="143">
        <v>9.4033232628398782</v>
      </c>
      <c r="C31" s="143">
        <v>6.4512907375300621</v>
      </c>
      <c r="D31" s="143">
        <v>8.7186497087840245</v>
      </c>
      <c r="E31" s="145">
        <v>6.9721366308653607</v>
      </c>
      <c r="F31" s="143">
        <v>1.5418911387702026</v>
      </c>
      <c r="G31" s="145">
        <v>1.2377448912438198</v>
      </c>
    </row>
    <row r="32" spans="1:7" ht="12.75" customHeight="1">
      <c r="A32" s="240" t="s">
        <v>280</v>
      </c>
      <c r="B32" s="147">
        <v>16.503021148036254</v>
      </c>
      <c r="C32" s="147">
        <v>12.10560797692572</v>
      </c>
      <c r="D32" s="147">
        <v>14.287412338048258</v>
      </c>
      <c r="E32" s="149">
        <v>10.61238703999793</v>
      </c>
      <c r="F32" s="147">
        <v>1.442101442101442</v>
      </c>
      <c r="G32" s="149">
        <v>1.3325646881443871</v>
      </c>
    </row>
    <row r="33" spans="1:7" ht="12.75" customHeight="1">
      <c r="A33" s="241" t="s">
        <v>282</v>
      </c>
      <c r="B33" s="143">
        <v>8.0060422960725077</v>
      </c>
      <c r="C33" s="143">
        <v>5.4178218454630436</v>
      </c>
      <c r="D33" s="143">
        <v>8.6176155949126354</v>
      </c>
      <c r="E33" s="145">
        <v>5.5253779843735478</v>
      </c>
      <c r="F33" s="143">
        <v>1.5631912697242294</v>
      </c>
      <c r="G33" s="145">
        <v>1.5437356272889873</v>
      </c>
    </row>
    <row r="34" spans="1:7" ht="12.75" customHeight="1">
      <c r="A34" s="240" t="s">
        <v>283</v>
      </c>
      <c r="B34" s="147">
        <v>18.202416918429005</v>
      </c>
      <c r="C34" s="147">
        <v>6.3454270899081981</v>
      </c>
      <c r="D34" s="147">
        <v>20.765481992154999</v>
      </c>
      <c r="E34" s="149">
        <v>8.1923576036302492</v>
      </c>
      <c r="F34" s="147">
        <v>3.0345001259128686</v>
      </c>
      <c r="G34" s="149">
        <v>2.5088859368829213</v>
      </c>
    </row>
    <row r="35" spans="1:7" ht="12.75" customHeight="1">
      <c r="A35" s="243" t="s">
        <v>284</v>
      </c>
      <c r="B35" s="143">
        <v>9.7809667673716021</v>
      </c>
      <c r="C35" s="143">
        <v>18.300828532849689</v>
      </c>
      <c r="D35" s="143">
        <v>7.2387970997266144</v>
      </c>
      <c r="E35" s="145">
        <v>16.806671772735239</v>
      </c>
      <c r="F35" s="143">
        <v>0.56536639671694566</v>
      </c>
      <c r="G35" s="145">
        <v>0.42631683951516086</v>
      </c>
    </row>
    <row r="36" spans="1:7" ht="12.75" customHeight="1">
      <c r="A36" s="242" t="s">
        <v>285</v>
      </c>
      <c r="B36" s="147">
        <v>6.1933534743202419</v>
      </c>
      <c r="C36" s="147">
        <v>6.1936226140730737</v>
      </c>
      <c r="D36" s="147">
        <v>8.6116724117437293</v>
      </c>
      <c r="E36" s="149">
        <v>8.0209984128832925</v>
      </c>
      <c r="F36" s="147">
        <v>1.0577915376676987</v>
      </c>
      <c r="G36" s="149">
        <v>1.0626906829382774</v>
      </c>
    </row>
    <row r="37" spans="1:7" ht="12.75" customHeight="1">
      <c r="A37" s="243" t="s">
        <v>278</v>
      </c>
      <c r="B37" s="143"/>
      <c r="C37" s="143"/>
      <c r="D37" s="143"/>
      <c r="E37" s="145"/>
      <c r="F37" s="143"/>
      <c r="G37" s="145"/>
    </row>
    <row r="38" spans="1:7" ht="12.75" customHeight="1">
      <c r="A38" s="240" t="s">
        <v>286</v>
      </c>
      <c r="B38" s="147">
        <v>2.5679758308157101</v>
      </c>
      <c r="C38" s="147">
        <v>0.68671551042257573</v>
      </c>
      <c r="D38" s="147">
        <v>2.6268869606561274</v>
      </c>
      <c r="E38" s="149">
        <v>0.82832432712251858</v>
      </c>
      <c r="F38" s="147">
        <v>3.9557882489819658</v>
      </c>
      <c r="G38" s="149">
        <v>3.1389816064199985</v>
      </c>
    </row>
    <row r="39" spans="1:7" ht="12.75" customHeight="1">
      <c r="A39" s="241" t="s">
        <v>287</v>
      </c>
      <c r="B39" s="143">
        <v>3.6253776435045322</v>
      </c>
      <c r="C39" s="143">
        <v>5.506907103650498</v>
      </c>
      <c r="D39" s="143">
        <v>5.9847854510876024</v>
      </c>
      <c r="E39" s="145">
        <v>7.1926740857607747</v>
      </c>
      <c r="F39" s="143">
        <v>0.69640914036996737</v>
      </c>
      <c r="G39" s="145">
        <v>0.82358040745556993</v>
      </c>
    </row>
    <row r="40" spans="1:7" ht="12.75" customHeight="1">
      <c r="A40" s="242" t="s">
        <v>288</v>
      </c>
      <c r="B40" s="147">
        <v>1.2084592145015105</v>
      </c>
      <c r="C40" s="147">
        <v>2.046963510997835</v>
      </c>
      <c r="D40" s="147">
        <v>1.4382503268750744</v>
      </c>
      <c r="E40" s="149">
        <v>2.1280776122423286</v>
      </c>
      <c r="F40" s="147">
        <v>0.62451209992193601</v>
      </c>
      <c r="G40" s="149">
        <v>0.6689517912428129</v>
      </c>
    </row>
    <row r="41" spans="1:7" ht="12.75" customHeight="1">
      <c r="A41" s="243" t="s">
        <v>289</v>
      </c>
      <c r="B41" s="143">
        <v>18.353474320241691</v>
      </c>
      <c r="C41" s="143">
        <v>20.889494331301282</v>
      </c>
      <c r="D41" s="143">
        <v>16.914299298704385</v>
      </c>
      <c r="E41" s="145">
        <v>20.448981080486465</v>
      </c>
      <c r="F41" s="143">
        <v>0.92941423954408986</v>
      </c>
      <c r="G41" s="145">
        <v>0.81871008572579251</v>
      </c>
    </row>
    <row r="42" spans="1:7" ht="12.75" customHeight="1">
      <c r="A42" s="242" t="s">
        <v>278</v>
      </c>
      <c r="B42" s="147"/>
      <c r="C42" s="147"/>
      <c r="D42" s="147"/>
      <c r="E42" s="149"/>
      <c r="F42" s="147"/>
      <c r="G42" s="149"/>
    </row>
    <row r="43" spans="1:7" ht="12.75" customHeight="1">
      <c r="A43" s="241" t="s">
        <v>290</v>
      </c>
      <c r="B43" s="143">
        <v>10.80060422960725</v>
      </c>
      <c r="C43" s="143">
        <v>7.9925056527192977</v>
      </c>
      <c r="D43" s="143">
        <v>10.347081897064067</v>
      </c>
      <c r="E43" s="145">
        <v>7.8569924314886785</v>
      </c>
      <c r="F43" s="143">
        <v>1.4294996751137101</v>
      </c>
      <c r="G43" s="145">
        <v>1.3034949537300471</v>
      </c>
    </row>
    <row r="44" spans="1:7" ht="12.75" customHeight="1">
      <c r="A44" s="242" t="s">
        <v>291</v>
      </c>
      <c r="B44" s="147">
        <v>1.2084592145015105</v>
      </c>
      <c r="C44" s="147">
        <v>1.5192432147394157</v>
      </c>
      <c r="D44" s="147">
        <v>1.3075002971591583</v>
      </c>
      <c r="E44" s="149">
        <v>1.6669431473383147</v>
      </c>
      <c r="F44" s="147">
        <v>0.84144096765711285</v>
      </c>
      <c r="G44" s="149">
        <v>0.77637011680841306</v>
      </c>
    </row>
    <row r="45" spans="1:7" ht="12.75" customHeight="1">
      <c r="A45" s="250" t="s">
        <v>39</v>
      </c>
      <c r="B45" s="256">
        <v>100</v>
      </c>
      <c r="C45" s="256">
        <v>100</v>
      </c>
      <c r="D45" s="256">
        <v>100</v>
      </c>
      <c r="E45" s="256">
        <v>100</v>
      </c>
      <c r="F45" s="252">
        <v>1.0578375052931823</v>
      </c>
      <c r="G45" s="251">
        <v>0.98980080449992891</v>
      </c>
    </row>
    <row r="46" spans="1:7" ht="12.75" customHeight="1">
      <c r="A46" s="327" t="s">
        <v>294</v>
      </c>
      <c r="B46" s="327"/>
      <c r="C46" s="327"/>
      <c r="D46" s="327"/>
      <c r="E46" s="327"/>
      <c r="F46" s="249"/>
      <c r="G46" s="249"/>
    </row>
    <row r="47" spans="1:7" ht="12.75" customHeight="1">
      <c r="A47" s="246" t="s">
        <v>276</v>
      </c>
      <c r="B47" s="247">
        <v>0.44938505203405865</v>
      </c>
      <c r="C47" s="247">
        <v>0.71994642259180719</v>
      </c>
      <c r="D47" s="247">
        <v>0.34732469183446463</v>
      </c>
      <c r="E47" s="248">
        <v>0.80754045233585137</v>
      </c>
      <c r="F47" s="247">
        <v>2.6779422128259336</v>
      </c>
      <c r="G47" s="248">
        <v>1.7295952973095183</v>
      </c>
    </row>
    <row r="48" spans="1:7" ht="12.75" customHeight="1">
      <c r="A48" s="242" t="s">
        <v>141</v>
      </c>
      <c r="B48" s="147">
        <v>0.62677388836329229</v>
      </c>
      <c r="C48" s="147">
        <v>0.28057108646460133</v>
      </c>
      <c r="D48" s="147">
        <v>0.24063017865655717</v>
      </c>
      <c r="E48" s="149">
        <v>0.22146655407718463</v>
      </c>
      <c r="F48" s="147">
        <v>9.5840867992766725</v>
      </c>
      <c r="G48" s="149">
        <v>4.3693322341302556</v>
      </c>
    </row>
    <row r="49" spans="1:7" ht="12.75" customHeight="1">
      <c r="A49" s="243" t="s">
        <v>277</v>
      </c>
      <c r="B49" s="143">
        <v>52.790917691579942</v>
      </c>
      <c r="C49" s="143">
        <v>47.913220834305775</v>
      </c>
      <c r="D49" s="143">
        <v>56.350593630110559</v>
      </c>
      <c r="E49" s="145">
        <v>47.500741721249746</v>
      </c>
      <c r="F49" s="143">
        <v>4.7270108856791904</v>
      </c>
      <c r="G49" s="145">
        <v>4.7705804914141847</v>
      </c>
    </row>
    <row r="50" spans="1:7" ht="12.75" customHeight="1">
      <c r="A50" s="242" t="s">
        <v>278</v>
      </c>
      <c r="B50" s="147"/>
      <c r="C50" s="147"/>
      <c r="D50" s="147"/>
      <c r="E50" s="149"/>
      <c r="F50" s="147"/>
      <c r="G50" s="149"/>
    </row>
    <row r="51" spans="1:7" ht="12.75" customHeight="1">
      <c r="A51" s="241" t="s">
        <v>279</v>
      </c>
      <c r="B51" s="143">
        <v>1.9631031220435196</v>
      </c>
      <c r="C51" s="143">
        <v>1.2506468863205107</v>
      </c>
      <c r="D51" s="143">
        <v>1.9817938298790039</v>
      </c>
      <c r="E51" s="145">
        <v>1.6832736152634822</v>
      </c>
      <c r="F51" s="143">
        <v>6.7342799188640976</v>
      </c>
      <c r="G51" s="145">
        <v>4.7345300721297248</v>
      </c>
    </row>
    <row r="52" spans="1:7" ht="12.75" customHeight="1">
      <c r="A52" s="240" t="s">
        <v>280</v>
      </c>
      <c r="B52" s="147">
        <v>20.683538315988649</v>
      </c>
      <c r="C52" s="147">
        <v>28.451836142426611</v>
      </c>
      <c r="D52" s="147">
        <v>25.061860116682936</v>
      </c>
      <c r="E52" s="149">
        <v>26.881347422233382</v>
      </c>
      <c r="F52" s="147">
        <v>3.1188701451549625</v>
      </c>
      <c r="G52" s="149">
        <v>3.7491722275992054</v>
      </c>
    </row>
    <row r="53" spans="1:7" ht="12.75" customHeight="1">
      <c r="A53" s="241" t="s">
        <v>282</v>
      </c>
      <c r="B53" s="143">
        <v>21.298486281929989</v>
      </c>
      <c r="C53" s="143">
        <v>10.874793250058348</v>
      </c>
      <c r="D53" s="143">
        <v>20.092619917822525</v>
      </c>
      <c r="E53" s="145">
        <v>11.250154049798024</v>
      </c>
      <c r="F53" s="143">
        <v>8.4025380237006626</v>
      </c>
      <c r="G53" s="145">
        <v>7.1820962860179982</v>
      </c>
    </row>
    <row r="54" spans="1:7" ht="12.75" customHeight="1">
      <c r="A54" s="240" t="s">
        <v>283</v>
      </c>
      <c r="B54" s="147">
        <v>8.8457899716177852</v>
      </c>
      <c r="C54" s="147">
        <v>5.7113720078336661</v>
      </c>
      <c r="D54" s="147">
        <v>9.2143197657260902</v>
      </c>
      <c r="E54" s="149">
        <v>6.042951365908209</v>
      </c>
      <c r="F54" s="147">
        <v>6.6447543750555216</v>
      </c>
      <c r="G54" s="149">
        <v>6.1317904405100006</v>
      </c>
    </row>
    <row r="55" spans="1:7" ht="12.75" customHeight="1">
      <c r="A55" s="243" t="s">
        <v>284</v>
      </c>
      <c r="B55" s="143">
        <v>0.5085146641438032</v>
      </c>
      <c r="C55" s="143">
        <v>1.9639976052522095</v>
      </c>
      <c r="D55" s="143">
        <v>0.50396131756373297</v>
      </c>
      <c r="E55" s="145">
        <v>1.9677294200880939</v>
      </c>
      <c r="F55" s="143">
        <v>1.1108240764660295</v>
      </c>
      <c r="G55" s="145">
        <v>1.0299234516353515</v>
      </c>
    </row>
    <row r="56" spans="1:7" ht="12.75" customHeight="1">
      <c r="A56" s="242" t="s">
        <v>285</v>
      </c>
      <c r="B56" s="147">
        <v>20.104068117313151</v>
      </c>
      <c r="C56" s="147">
        <v>6.0168038234786749</v>
      </c>
      <c r="D56" s="147">
        <v>17.316292479171867</v>
      </c>
      <c r="E56" s="149">
        <v>5.799119063377228</v>
      </c>
      <c r="F56" s="147">
        <v>14.335104140315371</v>
      </c>
      <c r="G56" s="149">
        <v>12.007870916961826</v>
      </c>
    </row>
    <row r="57" spans="1:7" ht="12.75" customHeight="1">
      <c r="A57" s="243" t="s">
        <v>278</v>
      </c>
      <c r="B57" s="143"/>
      <c r="C57" s="143"/>
      <c r="D57" s="143"/>
      <c r="F57" s="143"/>
    </row>
    <row r="58" spans="1:7" ht="12.75" customHeight="1">
      <c r="A58" s="240" t="s">
        <v>286</v>
      </c>
      <c r="B58" s="147">
        <v>19.973982970671713</v>
      </c>
      <c r="C58" s="147">
        <v>5.739784269754133</v>
      </c>
      <c r="D58" s="147">
        <v>17.277700846745816</v>
      </c>
      <c r="E58" s="149">
        <v>5.6591733801949013</v>
      </c>
      <c r="F58" s="147">
        <v>14.929726862901088</v>
      </c>
      <c r="G58" s="149">
        <v>12.277390631049167</v>
      </c>
    </row>
    <row r="59" spans="1:7" ht="12.75" customHeight="1">
      <c r="A59" s="241" t="s">
        <v>287</v>
      </c>
      <c r="B59" s="143">
        <v>0.13008514664143805</v>
      </c>
      <c r="C59" s="143">
        <v>0.27701955372454312</v>
      </c>
      <c r="D59" s="143">
        <v>3.8591632426051618E-2</v>
      </c>
      <c r="E59" s="145">
        <v>0.13994568318232647</v>
      </c>
      <c r="F59" s="143">
        <v>2.0146520146520146</v>
      </c>
      <c r="G59" s="145">
        <v>1.1089367253750815</v>
      </c>
    </row>
    <row r="60" spans="1:7" ht="12.75" customHeight="1">
      <c r="A60" s="242" t="s">
        <v>288</v>
      </c>
      <c r="B60" s="147">
        <v>1.6319772942289499</v>
      </c>
      <c r="C60" s="147">
        <v>2.1354859004150217</v>
      </c>
      <c r="D60" s="147">
        <v>1.7161925949467662</v>
      </c>
      <c r="E60" s="149">
        <v>2.3505032293402102</v>
      </c>
      <c r="F60" s="147">
        <v>3.278688524590164</v>
      </c>
      <c r="G60" s="149">
        <v>2.9361503806120863</v>
      </c>
    </row>
    <row r="61" spans="1:7" ht="12.75" customHeight="1">
      <c r="A61" s="243" t="s">
        <v>289</v>
      </c>
      <c r="B61" s="143">
        <v>22.705771050141912</v>
      </c>
      <c r="C61" s="143">
        <v>37.021684644187161</v>
      </c>
      <c r="D61" s="143">
        <v>22.471680552087353</v>
      </c>
      <c r="E61" s="145">
        <v>37.860465116279066</v>
      </c>
      <c r="F61" s="143">
        <v>2.6312543682933849</v>
      </c>
      <c r="G61" s="145">
        <v>2.3868368323716704</v>
      </c>
    </row>
    <row r="62" spans="1:7" ht="12.75" customHeight="1">
      <c r="A62" s="242" t="s">
        <v>278</v>
      </c>
      <c r="B62" s="147"/>
      <c r="C62" s="147"/>
      <c r="D62" s="147"/>
      <c r="E62" s="149"/>
      <c r="F62" s="147"/>
      <c r="G62" s="149"/>
    </row>
    <row r="63" spans="1:7" ht="12.75" customHeight="1">
      <c r="A63" s="241" t="s">
        <v>290</v>
      </c>
      <c r="B63" s="143">
        <v>6.2086092715231782</v>
      </c>
      <c r="C63" s="143">
        <v>11.197982729403646</v>
      </c>
      <c r="D63" s="143">
        <v>7.2779278563483238</v>
      </c>
      <c r="E63" s="145">
        <v>11.275167172558596</v>
      </c>
      <c r="F63" s="143">
        <v>2.378686964795433</v>
      </c>
      <c r="G63" s="145">
        <v>2.5957202192517266</v>
      </c>
    </row>
    <row r="64" spans="1:7" ht="12.75" customHeight="1">
      <c r="A64" s="242" t="s">
        <v>291</v>
      </c>
      <c r="B64" s="147">
        <v>1.0879848628192998</v>
      </c>
      <c r="C64" s="147">
        <v>3.6068351784391521</v>
      </c>
      <c r="D64" s="147">
        <v>1.005652539102404</v>
      </c>
      <c r="E64" s="149">
        <v>3.4240591551224409</v>
      </c>
      <c r="F64" s="147">
        <v>1.2941341960894641</v>
      </c>
      <c r="G64" s="149">
        <v>1.181081369307881</v>
      </c>
    </row>
    <row r="65" spans="1:7" ht="12.75" customHeight="1">
      <c r="A65" s="257" t="s">
        <v>39</v>
      </c>
      <c r="B65" s="256">
        <v>100</v>
      </c>
      <c r="C65" s="256">
        <v>100</v>
      </c>
      <c r="D65" s="256">
        <v>100</v>
      </c>
      <c r="E65" s="256">
        <v>100</v>
      </c>
      <c r="F65" s="252">
        <v>4.2902515499903604</v>
      </c>
      <c r="G65" s="251">
        <v>4.0213615719926059</v>
      </c>
    </row>
    <row r="66" spans="1:7" ht="96.6" customHeight="1">
      <c r="A66" s="310" t="s">
        <v>304</v>
      </c>
      <c r="B66" s="310"/>
      <c r="C66" s="310"/>
      <c r="D66" s="310"/>
      <c r="E66" s="310"/>
      <c r="F66" s="310"/>
      <c r="G66" s="310"/>
    </row>
    <row r="67" spans="1:7" ht="15" customHeight="1">
      <c r="A67" s="324"/>
      <c r="B67" s="324"/>
      <c r="C67" s="324"/>
      <c r="D67" s="324"/>
      <c r="E67" s="324"/>
      <c r="F67" s="239"/>
      <c r="G67" s="239"/>
    </row>
  </sheetData>
  <mergeCells count="13">
    <mergeCell ref="A1:B1"/>
    <mergeCell ref="A3:A5"/>
    <mergeCell ref="F3:G3"/>
    <mergeCell ref="F5:G5"/>
    <mergeCell ref="A2:G2"/>
    <mergeCell ref="A67:E67"/>
    <mergeCell ref="B3:C3"/>
    <mergeCell ref="D3:E3"/>
    <mergeCell ref="B5:E5"/>
    <mergeCell ref="A26:E26"/>
    <mergeCell ref="A6:E6"/>
    <mergeCell ref="A46:E46"/>
    <mergeCell ref="A66:G66"/>
  </mergeCells>
  <hyperlinks>
    <hyperlink ref="A1" location="Inhalt!A16" display="Zurück zum Inhalt" xr:uid="{4C3B3592-F7B6-4910-9BC1-DA2FB98DB75F}"/>
    <hyperlink ref="A1:B1" location="Inhalt!A18" display="Zurück zum Inhalt" xr:uid="{F81A70E7-C374-4934-BE8D-CB7C120CB552}"/>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5"/>
  <sheetViews>
    <sheetView showGridLines="0" zoomScaleNormal="100" workbookViewId="0">
      <selection sqref="A1:C1"/>
    </sheetView>
  </sheetViews>
  <sheetFormatPr baseColWidth="10" defaultColWidth="10.85546875" defaultRowHeight="12.75"/>
  <cols>
    <col min="1" max="1" width="18.5703125" style="3" customWidth="1"/>
    <col min="2" max="22" width="7.5703125" style="3" customWidth="1"/>
    <col min="23" max="16384" width="10.85546875" style="3"/>
  </cols>
  <sheetData>
    <row r="1" spans="1:25" ht="24" customHeight="1">
      <c r="A1" s="293" t="s">
        <v>35</v>
      </c>
      <c r="B1" s="293"/>
      <c r="C1" s="293"/>
    </row>
    <row r="2" spans="1:25" ht="15" customHeight="1">
      <c r="A2" s="312" t="s">
        <v>310</v>
      </c>
      <c r="B2" s="312"/>
      <c r="C2" s="312"/>
      <c r="D2" s="312"/>
      <c r="E2" s="312"/>
      <c r="F2" s="312"/>
      <c r="G2" s="312"/>
      <c r="H2" s="312"/>
      <c r="I2" s="312"/>
      <c r="J2" s="312"/>
      <c r="K2" s="312"/>
      <c r="L2" s="312"/>
      <c r="M2" s="312"/>
      <c r="N2" s="312"/>
      <c r="O2" s="312"/>
      <c r="P2" s="312"/>
      <c r="Q2" s="312"/>
      <c r="R2" s="312"/>
      <c r="S2" s="312"/>
      <c r="T2" s="312"/>
      <c r="U2" s="312"/>
      <c r="V2" s="312"/>
      <c r="W2" s="117"/>
    </row>
    <row r="3" spans="1:25" ht="12.75" customHeight="1">
      <c r="A3" s="295" t="s">
        <v>103</v>
      </c>
      <c r="B3" s="307" t="s">
        <v>36</v>
      </c>
      <c r="C3" s="307"/>
      <c r="D3" s="307"/>
      <c r="E3" s="307"/>
      <c r="F3" s="307"/>
      <c r="G3" s="307"/>
      <c r="H3" s="307"/>
      <c r="I3" s="307"/>
      <c r="J3" s="307"/>
      <c r="K3" s="307"/>
      <c r="L3" s="307"/>
      <c r="M3" s="307"/>
      <c r="N3" s="307"/>
      <c r="O3" s="307"/>
      <c r="P3" s="307"/>
      <c r="Q3" s="307"/>
      <c r="R3" s="307"/>
      <c r="S3" s="307"/>
      <c r="T3" s="307"/>
      <c r="U3" s="307"/>
      <c r="V3" s="224"/>
    </row>
    <row r="4" spans="1:25" ht="12.75" customHeight="1">
      <c r="A4" s="295"/>
      <c r="B4" s="41">
        <v>1995</v>
      </c>
      <c r="C4" s="41">
        <v>2000</v>
      </c>
      <c r="D4" s="41">
        <v>2005</v>
      </c>
      <c r="E4" s="41">
        <v>2006</v>
      </c>
      <c r="F4" s="41">
        <v>2007</v>
      </c>
      <c r="G4" s="41">
        <v>2008</v>
      </c>
      <c r="H4" s="41">
        <v>2009</v>
      </c>
      <c r="I4" s="41">
        <v>2010</v>
      </c>
      <c r="J4" s="41">
        <v>2011</v>
      </c>
      <c r="K4" s="41">
        <v>2012</v>
      </c>
      <c r="L4" s="41">
        <v>2013</v>
      </c>
      <c r="M4" s="41">
        <v>2014</v>
      </c>
      <c r="N4" s="41">
        <v>2015</v>
      </c>
      <c r="O4" s="41">
        <v>2016</v>
      </c>
      <c r="P4" s="41">
        <v>2017</v>
      </c>
      <c r="Q4" s="41">
        <v>2018</v>
      </c>
      <c r="R4" s="41">
        <v>2019</v>
      </c>
      <c r="S4" s="41">
        <v>2020</v>
      </c>
      <c r="T4" s="80">
        <v>2021</v>
      </c>
      <c r="U4" s="80">
        <v>2022</v>
      </c>
      <c r="V4" s="80" t="s">
        <v>104</v>
      </c>
    </row>
    <row r="5" spans="1:25" ht="12.75" customHeight="1">
      <c r="A5" s="295"/>
      <c r="B5" s="308" t="s">
        <v>105</v>
      </c>
      <c r="C5" s="308"/>
      <c r="D5" s="308"/>
      <c r="E5" s="308"/>
      <c r="F5" s="308"/>
      <c r="G5" s="308"/>
      <c r="H5" s="308"/>
      <c r="I5" s="308"/>
      <c r="J5" s="308"/>
      <c r="K5" s="308"/>
      <c r="L5" s="308"/>
      <c r="M5" s="308"/>
      <c r="N5" s="308"/>
      <c r="O5" s="308"/>
      <c r="P5" s="308"/>
      <c r="Q5" s="308"/>
      <c r="R5" s="308"/>
      <c r="S5" s="308"/>
      <c r="T5" s="308"/>
      <c r="U5" s="308"/>
      <c r="V5" s="81"/>
      <c r="W5" s="118"/>
    </row>
    <row r="6" spans="1:25" ht="12.75" customHeight="1">
      <c r="A6" s="313" t="s">
        <v>106</v>
      </c>
      <c r="B6" s="313"/>
      <c r="C6" s="313"/>
      <c r="D6" s="313"/>
      <c r="E6" s="313"/>
      <c r="F6" s="313"/>
      <c r="G6" s="313"/>
      <c r="H6" s="313"/>
      <c r="I6" s="313"/>
      <c r="J6" s="313"/>
      <c r="K6" s="313"/>
      <c r="L6" s="313"/>
      <c r="M6" s="313"/>
      <c r="N6" s="313"/>
      <c r="O6" s="313"/>
      <c r="P6" s="313"/>
      <c r="Q6" s="313"/>
      <c r="R6" s="313"/>
      <c r="S6" s="313"/>
      <c r="T6" s="313"/>
      <c r="U6" s="313"/>
      <c r="V6" s="313"/>
    </row>
    <row r="7" spans="1:25" ht="12.75" customHeight="1">
      <c r="A7" s="119" t="s">
        <v>107</v>
      </c>
      <c r="B7" s="59">
        <v>31.168930523626099</v>
      </c>
      <c r="C7" s="59">
        <v>31.311538473766401</v>
      </c>
      <c r="D7" s="59">
        <v>33.0651391585033</v>
      </c>
      <c r="E7" s="59">
        <v>33.973760374918101</v>
      </c>
      <c r="F7" s="59">
        <v>35.183750276732397</v>
      </c>
      <c r="G7" s="59">
        <v>38.424144625702802</v>
      </c>
      <c r="H7" s="59">
        <v>39.076255147039802</v>
      </c>
      <c r="I7" s="59">
        <v>38.680815459910797</v>
      </c>
      <c r="J7" s="59">
        <v>38.394750437592101</v>
      </c>
      <c r="K7" s="59">
        <v>40.4</v>
      </c>
      <c r="L7" s="59">
        <v>40.5</v>
      </c>
      <c r="M7" s="59">
        <v>41.703407925020102</v>
      </c>
      <c r="N7" s="59">
        <v>41.4</v>
      </c>
      <c r="O7" s="59">
        <v>41.818895166352803</v>
      </c>
      <c r="P7" s="59">
        <v>42.485667405868703</v>
      </c>
      <c r="Q7" s="59">
        <v>42.526833290671</v>
      </c>
      <c r="R7" s="59">
        <v>43.370900491262802</v>
      </c>
      <c r="S7" s="59">
        <v>46.015944382338802</v>
      </c>
      <c r="T7" s="63">
        <v>46.367519556576347</v>
      </c>
      <c r="U7" s="63">
        <v>45.260468896794151</v>
      </c>
      <c r="V7" s="63">
        <v>44.639634119746027</v>
      </c>
    </row>
    <row r="8" spans="1:25" ht="12.75" customHeight="1">
      <c r="A8" s="120" t="s">
        <v>108</v>
      </c>
      <c r="B8" s="121">
        <v>30.836636445092399</v>
      </c>
      <c r="C8" s="121">
        <v>31.781468766682099</v>
      </c>
      <c r="D8" s="121">
        <v>32.9048823887141</v>
      </c>
      <c r="E8" s="121">
        <v>33.7247807570917</v>
      </c>
      <c r="F8" s="121">
        <v>35.4354467619658</v>
      </c>
      <c r="G8" s="121">
        <v>39.3513454757909</v>
      </c>
      <c r="H8" s="121">
        <v>39.649890175276497</v>
      </c>
      <c r="I8" s="121">
        <v>39.199875949759701</v>
      </c>
      <c r="J8" s="121">
        <v>38.972869709518797</v>
      </c>
      <c r="K8" s="121">
        <v>41.5</v>
      </c>
      <c r="L8" s="121">
        <v>41.367335511200302</v>
      </c>
      <c r="M8" s="121">
        <v>42.931503998497597</v>
      </c>
      <c r="N8" s="121">
        <v>42.730113686929997</v>
      </c>
      <c r="O8" s="121">
        <v>43.034659534158003</v>
      </c>
      <c r="P8" s="121">
        <v>43.695887172544801</v>
      </c>
      <c r="Q8" s="121">
        <v>43.742048406393103</v>
      </c>
      <c r="R8" s="121">
        <v>44.031590551750298</v>
      </c>
      <c r="S8" s="121">
        <v>44.7750720887651</v>
      </c>
      <c r="T8" s="122">
        <v>44.093089875864635</v>
      </c>
      <c r="U8" s="122">
        <v>43.685498028606787</v>
      </c>
      <c r="V8" s="122">
        <v>43.54716665037904</v>
      </c>
      <c r="W8" s="75"/>
      <c r="X8" s="75"/>
      <c r="Y8" s="75"/>
    </row>
    <row r="9" spans="1:25" ht="12.75" customHeight="1">
      <c r="A9" s="119" t="s">
        <v>109</v>
      </c>
      <c r="B9" s="59">
        <v>36.129241855932001</v>
      </c>
      <c r="C9" s="59">
        <v>32.354288093255597</v>
      </c>
      <c r="D9" s="59">
        <v>32.845742111263597</v>
      </c>
      <c r="E9" s="59">
        <v>34.320387382181202</v>
      </c>
      <c r="F9" s="59">
        <v>33.614109448804797</v>
      </c>
      <c r="G9" s="59">
        <v>34.770006517339603</v>
      </c>
      <c r="H9" s="59">
        <v>35.4245120126293</v>
      </c>
      <c r="I9" s="59">
        <v>35.690554474875597</v>
      </c>
      <c r="J9" s="59">
        <v>34.281085727510202</v>
      </c>
      <c r="K9" s="59">
        <v>34.5</v>
      </c>
      <c r="L9" s="59">
        <v>34.5</v>
      </c>
      <c r="M9" s="59">
        <v>34.543995915837101</v>
      </c>
      <c r="N9" s="59">
        <v>34.658710785643301</v>
      </c>
      <c r="O9" s="59">
        <v>36.36004169812</v>
      </c>
      <c r="P9" s="59">
        <v>35.689574399077401</v>
      </c>
      <c r="Q9" s="59">
        <v>34.923835932154603</v>
      </c>
      <c r="R9" s="59">
        <v>40.092539430578498</v>
      </c>
      <c r="S9" s="59">
        <v>51.653410851569298</v>
      </c>
      <c r="T9" s="63">
        <v>56.703677000720973</v>
      </c>
      <c r="U9" s="63">
        <v>53.64610680421287</v>
      </c>
      <c r="V9" s="63">
        <v>50.122720053900572</v>
      </c>
      <c r="W9" s="6"/>
      <c r="X9" s="6"/>
      <c r="Y9" s="6"/>
    </row>
    <row r="10" spans="1:25" ht="12.75" customHeight="1">
      <c r="A10" s="123" t="s">
        <v>110</v>
      </c>
      <c r="B10" s="124">
        <v>27.761681153628398</v>
      </c>
      <c r="C10" s="124">
        <v>26.923076923076898</v>
      </c>
      <c r="D10" s="124">
        <v>34.493972081218303</v>
      </c>
      <c r="E10" s="124">
        <v>35.235370330382203</v>
      </c>
      <c r="F10" s="124">
        <v>35.693324455623802</v>
      </c>
      <c r="G10" s="124">
        <v>37.059895240264197</v>
      </c>
      <c r="H10" s="124">
        <v>39.935584371842403</v>
      </c>
      <c r="I10" s="124">
        <v>38.673806406222504</v>
      </c>
      <c r="J10" s="124">
        <v>38.684375841335402</v>
      </c>
      <c r="K10" s="124">
        <v>39.299999999999997</v>
      </c>
      <c r="L10" s="124">
        <v>40.6</v>
      </c>
      <c r="M10" s="124">
        <v>40.074625533358301</v>
      </c>
      <c r="N10" s="124">
        <v>38.945208785903901</v>
      </c>
      <c r="O10" s="124">
        <v>38.846737481031901</v>
      </c>
      <c r="P10" s="124">
        <v>40.833549306725402</v>
      </c>
      <c r="Q10" s="124">
        <v>41.417067661789297</v>
      </c>
      <c r="R10" s="124">
        <v>42.376890891535197</v>
      </c>
      <c r="S10" s="124">
        <v>47.242522610099499</v>
      </c>
      <c r="T10" s="125">
        <v>47.457627118644069</v>
      </c>
      <c r="U10" s="125">
        <v>45.329665858303088</v>
      </c>
      <c r="V10" s="125">
        <v>45.45066981487858</v>
      </c>
      <c r="W10" s="6"/>
      <c r="X10" s="6"/>
      <c r="Y10" s="6"/>
    </row>
    <row r="11" spans="1:25" ht="12.75" customHeight="1">
      <c r="A11" s="119" t="s">
        <v>111</v>
      </c>
      <c r="B11" s="59">
        <v>34.298690889660698</v>
      </c>
      <c r="C11" s="59">
        <v>34.1583141167607</v>
      </c>
      <c r="D11" s="59">
        <v>33.807333898099998</v>
      </c>
      <c r="E11" s="59">
        <v>34.769780585106403</v>
      </c>
      <c r="F11" s="59">
        <v>36.9425682762093</v>
      </c>
      <c r="G11" s="59">
        <v>46.797777814411198</v>
      </c>
      <c r="H11" s="59">
        <v>46.540928644693103</v>
      </c>
      <c r="I11" s="59">
        <v>46.068777905910899</v>
      </c>
      <c r="J11" s="59">
        <v>46.6190756927178</v>
      </c>
      <c r="K11" s="59">
        <v>47.6736328369416</v>
      </c>
      <c r="L11" s="59">
        <v>47.799290134925599</v>
      </c>
      <c r="M11" s="59">
        <v>48.9326022146508</v>
      </c>
      <c r="N11" s="59">
        <v>48.548636399360802</v>
      </c>
      <c r="O11" s="59">
        <v>48.380050964688799</v>
      </c>
      <c r="P11" s="59">
        <v>49.746186112372797</v>
      </c>
      <c r="Q11" s="59">
        <v>50.380371739189101</v>
      </c>
      <c r="R11" s="59">
        <v>50.761027761530997</v>
      </c>
      <c r="S11" s="59">
        <v>51.780411023996201</v>
      </c>
      <c r="T11" s="63">
        <v>50.676237715271576</v>
      </c>
      <c r="U11" s="63">
        <v>49.517670527287343</v>
      </c>
      <c r="V11" s="63">
        <v>50.213706490236831</v>
      </c>
      <c r="X11" s="126"/>
    </row>
    <row r="12" spans="1:25" ht="12.75" customHeight="1">
      <c r="A12" s="127" t="s">
        <v>112</v>
      </c>
      <c r="B12" s="56">
        <v>30.408215955707298</v>
      </c>
      <c r="C12" s="56">
        <v>30.854247672911502</v>
      </c>
      <c r="D12" s="56">
        <v>30.749435844649401</v>
      </c>
      <c r="E12" s="56">
        <v>30.699591648046798</v>
      </c>
      <c r="F12" s="56">
        <v>32.8468949330911</v>
      </c>
      <c r="G12" s="56">
        <v>36.204796276431303</v>
      </c>
      <c r="H12" s="56">
        <v>37.556913390091601</v>
      </c>
      <c r="I12" s="56">
        <v>36.5596379866871</v>
      </c>
      <c r="J12" s="56">
        <v>34.575564535852003</v>
      </c>
      <c r="K12" s="56">
        <v>40.073194329542702</v>
      </c>
      <c r="L12" s="56">
        <v>37.907352362338301</v>
      </c>
      <c r="M12" s="56">
        <v>39.202157079646</v>
      </c>
      <c r="N12" s="56">
        <v>39.031028117968802</v>
      </c>
      <c r="O12" s="56">
        <v>38.939499162547499</v>
      </c>
      <c r="P12" s="56">
        <v>39.149963651469498</v>
      </c>
      <c r="Q12" s="56">
        <v>40.4669009353522</v>
      </c>
      <c r="R12" s="56">
        <v>39.874744544795298</v>
      </c>
      <c r="S12" s="56">
        <v>41.534259171613598</v>
      </c>
      <c r="T12" s="128">
        <v>39.688283916601549</v>
      </c>
      <c r="U12" s="128">
        <v>40.926294953925982</v>
      </c>
      <c r="V12" s="128">
        <v>40.975152968944414</v>
      </c>
      <c r="X12" s="126"/>
    </row>
    <row r="13" spans="1:25" ht="12.75" customHeight="1">
      <c r="A13" s="119" t="s">
        <v>113</v>
      </c>
      <c r="B13" s="59">
        <v>26.0760360771778</v>
      </c>
      <c r="C13" s="59">
        <v>21.7508896797153</v>
      </c>
      <c r="D13" s="59">
        <v>29.211746522411101</v>
      </c>
      <c r="E13" s="59">
        <v>30.751058175017199</v>
      </c>
      <c r="F13" s="59">
        <v>32.682752137517397</v>
      </c>
      <c r="G13" s="59">
        <v>33.412609004047198</v>
      </c>
      <c r="H13" s="59">
        <v>35.478234445035298</v>
      </c>
      <c r="I13" s="59">
        <v>35.116117850953202</v>
      </c>
      <c r="J13" s="59">
        <v>33.450726772107302</v>
      </c>
      <c r="K13" s="59">
        <v>35.139392030240998</v>
      </c>
      <c r="L13" s="59">
        <v>35.799999999999997</v>
      </c>
      <c r="M13" s="59">
        <v>35.307621671257998</v>
      </c>
      <c r="N13" s="59">
        <v>34.130860803182301</v>
      </c>
      <c r="O13" s="59">
        <v>35.315407017841501</v>
      </c>
      <c r="P13" s="59">
        <v>36.337636868769401</v>
      </c>
      <c r="Q13" s="59">
        <v>36.576611135466898</v>
      </c>
      <c r="R13" s="59">
        <v>36.794010789386803</v>
      </c>
      <c r="S13" s="59">
        <v>41.843470785102397</v>
      </c>
      <c r="T13" s="63">
        <v>41.720157738694915</v>
      </c>
      <c r="U13" s="63">
        <v>40.193883123975972</v>
      </c>
      <c r="V13" s="63">
        <v>41.495469128158945</v>
      </c>
      <c r="X13" s="126"/>
    </row>
    <row r="14" spans="1:25" ht="12.75" customHeight="1">
      <c r="A14" s="127" t="s">
        <v>114</v>
      </c>
      <c r="B14" s="56">
        <v>39.815647482014398</v>
      </c>
      <c r="C14" s="56">
        <v>32.426429761243803</v>
      </c>
      <c r="D14" s="56">
        <v>36.798199152542402</v>
      </c>
      <c r="E14" s="56">
        <v>39.220092531394599</v>
      </c>
      <c r="F14" s="56">
        <v>35.666783339166997</v>
      </c>
      <c r="G14" s="56">
        <v>34.826677478207998</v>
      </c>
      <c r="H14" s="56">
        <v>35.531026252983303</v>
      </c>
      <c r="I14" s="56">
        <v>36.0143172965575</v>
      </c>
      <c r="J14" s="56">
        <v>36.411332633788</v>
      </c>
      <c r="K14" s="56">
        <v>33.751930005146697</v>
      </c>
      <c r="L14" s="56">
        <v>30.075912760573601</v>
      </c>
      <c r="M14" s="56">
        <v>29.134241245136199</v>
      </c>
      <c r="N14" s="56">
        <v>30.755131964809401</v>
      </c>
      <c r="O14" s="56">
        <v>32.051282051282101</v>
      </c>
      <c r="P14" s="56">
        <v>31.284981343283601</v>
      </c>
      <c r="Q14" s="56">
        <v>32.337246531483501</v>
      </c>
      <c r="R14" s="56">
        <v>32.932205409269599</v>
      </c>
      <c r="S14" s="56">
        <v>33.621108949416303</v>
      </c>
      <c r="T14" s="128">
        <v>36.513738341315857</v>
      </c>
      <c r="U14" s="128">
        <v>42.143334075228132</v>
      </c>
      <c r="V14" s="128">
        <v>43.032389970945871</v>
      </c>
      <c r="X14" s="126"/>
    </row>
    <row r="15" spans="1:25" ht="12.75" customHeight="1">
      <c r="A15" s="119" t="s">
        <v>115</v>
      </c>
      <c r="B15" s="59">
        <v>40.792258844874503</v>
      </c>
      <c r="C15" s="59">
        <v>40.401212969442497</v>
      </c>
      <c r="D15" s="59">
        <v>43.245814307458097</v>
      </c>
      <c r="E15" s="59">
        <v>44.885654885654901</v>
      </c>
      <c r="F15" s="59">
        <v>45.686667882546097</v>
      </c>
      <c r="G15" s="59">
        <v>48.136114911080703</v>
      </c>
      <c r="H15" s="59">
        <v>50.119331742243403</v>
      </c>
      <c r="I15" s="59">
        <v>47.051559123186202</v>
      </c>
      <c r="J15" s="59">
        <v>46.331267118350901</v>
      </c>
      <c r="K15" s="59">
        <v>44.509219088937101</v>
      </c>
      <c r="L15" s="59">
        <v>51.8</v>
      </c>
      <c r="M15" s="59">
        <v>49.4773519163763</v>
      </c>
      <c r="N15" s="59">
        <v>50.172105190692598</v>
      </c>
      <c r="O15" s="59">
        <v>46.553203661327203</v>
      </c>
      <c r="P15" s="59">
        <v>45.967624325506797</v>
      </c>
      <c r="Q15" s="59">
        <v>46.719238208599897</v>
      </c>
      <c r="R15" s="59">
        <v>47.896803140773997</v>
      </c>
      <c r="S15" s="59">
        <v>49.775717703349301</v>
      </c>
      <c r="T15" s="63">
        <v>51.812149055640631</v>
      </c>
      <c r="U15" s="63">
        <v>49.698431845597106</v>
      </c>
      <c r="V15" s="63">
        <v>48.339264531435347</v>
      </c>
      <c r="X15" s="126"/>
    </row>
    <row r="16" spans="1:25" ht="12.75" customHeight="1">
      <c r="A16" s="127" t="s">
        <v>116</v>
      </c>
      <c r="B16" s="56">
        <v>26.287763529667501</v>
      </c>
      <c r="C16" s="56">
        <v>31.698676114115202</v>
      </c>
      <c r="D16" s="56">
        <v>39.834794335805803</v>
      </c>
      <c r="E16" s="56">
        <v>38.9848993288591</v>
      </c>
      <c r="F16" s="56">
        <v>36.672165920339403</v>
      </c>
      <c r="G16" s="56">
        <v>38.666193685704201</v>
      </c>
      <c r="H16" s="56">
        <v>43.697753396029299</v>
      </c>
      <c r="I16" s="56">
        <v>41.727163689161003</v>
      </c>
      <c r="J16" s="56">
        <v>44.978340173278603</v>
      </c>
      <c r="K16" s="56">
        <v>45.041594350350103</v>
      </c>
      <c r="L16" s="56">
        <v>45.3</v>
      </c>
      <c r="M16" s="56">
        <v>45.603160133697997</v>
      </c>
      <c r="N16" s="56">
        <v>43.963746223565003</v>
      </c>
      <c r="O16" s="56">
        <v>43.035809096808499</v>
      </c>
      <c r="P16" s="56">
        <v>47.982383704927102</v>
      </c>
      <c r="Q16" s="56">
        <v>49.3037302164309</v>
      </c>
      <c r="R16" s="56">
        <v>51.1297922467338</v>
      </c>
      <c r="S16" s="56">
        <v>55.9019073569482</v>
      </c>
      <c r="T16" s="128">
        <v>56.848648648648648</v>
      </c>
      <c r="U16" s="128">
        <v>54.076639727307722</v>
      </c>
      <c r="V16" s="128">
        <v>51.921535090063607</v>
      </c>
      <c r="X16" s="126"/>
    </row>
    <row r="17" spans="1:25" ht="12.75" customHeight="1">
      <c r="A17" s="119" t="s">
        <v>117</v>
      </c>
      <c r="B17" s="59">
        <v>33.531821646341498</v>
      </c>
      <c r="C17" s="59">
        <v>34.691806882556897</v>
      </c>
      <c r="D17" s="59">
        <v>34.465551082870398</v>
      </c>
      <c r="E17" s="59">
        <v>36.110722284434502</v>
      </c>
      <c r="F17" s="59">
        <v>36.411746394105997</v>
      </c>
      <c r="G17" s="59">
        <v>36.119366773821802</v>
      </c>
      <c r="H17" s="59">
        <v>36.623820325408197</v>
      </c>
      <c r="I17" s="59">
        <v>36.393103260425498</v>
      </c>
      <c r="J17" s="59">
        <v>35.835798816568101</v>
      </c>
      <c r="K17" s="59">
        <v>38.297817846532098</v>
      </c>
      <c r="L17" s="59">
        <v>38.700000000000003</v>
      </c>
      <c r="M17" s="59">
        <v>39.800511751326802</v>
      </c>
      <c r="N17" s="59">
        <v>40.610300031684901</v>
      </c>
      <c r="O17" s="59">
        <v>41.461507475771903</v>
      </c>
      <c r="P17" s="59">
        <v>43.9769362630513</v>
      </c>
      <c r="Q17" s="59">
        <v>43.684175369063297</v>
      </c>
      <c r="R17" s="59">
        <v>46.249364103038403</v>
      </c>
      <c r="S17" s="59">
        <v>45.192261648230598</v>
      </c>
      <c r="T17" s="63">
        <v>45.99535616109317</v>
      </c>
      <c r="U17" s="63">
        <v>43.461068945385065</v>
      </c>
      <c r="V17" s="63">
        <v>42.257576133627857</v>
      </c>
      <c r="X17" s="126"/>
    </row>
    <row r="18" spans="1:25" ht="12.75" customHeight="1">
      <c r="A18" s="127" t="s">
        <v>118</v>
      </c>
      <c r="B18" s="56">
        <v>30.298470027589701</v>
      </c>
      <c r="C18" s="56">
        <v>34.140435835351099</v>
      </c>
      <c r="D18" s="56">
        <v>30.345274760901301</v>
      </c>
      <c r="E18" s="56">
        <v>31.5090414466315</v>
      </c>
      <c r="F18" s="56">
        <v>32.796334614247698</v>
      </c>
      <c r="G18" s="56">
        <v>32.429378531073397</v>
      </c>
      <c r="H18" s="56">
        <v>35.957252704287797</v>
      </c>
      <c r="I18" s="56">
        <v>37.348883515858397</v>
      </c>
      <c r="J18" s="56">
        <v>36.875167067629</v>
      </c>
      <c r="K18" s="56">
        <v>39.750418505554698</v>
      </c>
      <c r="L18" s="56">
        <v>41.889858561540798</v>
      </c>
      <c r="M18" s="56">
        <v>40.022349936143002</v>
      </c>
      <c r="N18" s="56">
        <v>39.788039364118099</v>
      </c>
      <c r="O18" s="56">
        <v>36.933139534883701</v>
      </c>
      <c r="P18" s="56">
        <v>42.499642499642498</v>
      </c>
      <c r="Q18" s="56">
        <v>41.2129963898917</v>
      </c>
      <c r="R18" s="56">
        <v>42.364532019704399</v>
      </c>
      <c r="S18" s="56">
        <v>42.884305982155901</v>
      </c>
      <c r="T18" s="128">
        <v>42.720726361928619</v>
      </c>
      <c r="U18" s="128">
        <v>42.563046834791557</v>
      </c>
      <c r="V18" s="128">
        <v>39.91462113127001</v>
      </c>
      <c r="X18" s="126"/>
    </row>
    <row r="19" spans="1:25" ht="12.75" customHeight="1">
      <c r="A19" s="119" t="s">
        <v>119</v>
      </c>
      <c r="B19" s="59">
        <v>33.224657671665703</v>
      </c>
      <c r="C19" s="59">
        <v>33.919656786271503</v>
      </c>
      <c r="D19" s="59">
        <v>33.224064789818698</v>
      </c>
      <c r="E19" s="59">
        <v>32.103245800032603</v>
      </c>
      <c r="F19" s="59">
        <v>32.871220352954403</v>
      </c>
      <c r="G19" s="59">
        <v>37.487849659790498</v>
      </c>
      <c r="H19" s="59">
        <v>37.245283018867902</v>
      </c>
      <c r="I19" s="59">
        <v>38.398476583933103</v>
      </c>
      <c r="J19" s="59">
        <v>37.143086300930399</v>
      </c>
      <c r="K19" s="59">
        <v>37.194085656016298</v>
      </c>
      <c r="L19" s="59">
        <v>36.299999999999997</v>
      </c>
      <c r="M19" s="59">
        <v>36.267067320364802</v>
      </c>
      <c r="N19" s="59">
        <v>35.372504630582398</v>
      </c>
      <c r="O19" s="59">
        <v>35.049557996249703</v>
      </c>
      <c r="P19" s="59">
        <v>36.030259945811103</v>
      </c>
      <c r="Q19" s="59">
        <v>36.256504859715299</v>
      </c>
      <c r="R19" s="59">
        <v>35.852976206963397</v>
      </c>
      <c r="S19" s="59">
        <v>39.602116816934497</v>
      </c>
      <c r="T19" s="63">
        <v>36.298811544991509</v>
      </c>
      <c r="U19" s="63">
        <v>36.01837773517552</v>
      </c>
      <c r="V19" s="63">
        <v>37.179241057144687</v>
      </c>
      <c r="X19" s="126"/>
    </row>
    <row r="20" spans="1:25" ht="12.75" customHeight="1">
      <c r="A20" s="127" t="s">
        <v>120</v>
      </c>
      <c r="B20" s="56">
        <v>25.539476211820499</v>
      </c>
      <c r="C20" s="56">
        <v>26.144166403309701</v>
      </c>
      <c r="D20" s="56">
        <v>31.372137003572199</v>
      </c>
      <c r="E20" s="56">
        <v>34.071915256041699</v>
      </c>
      <c r="F20" s="56">
        <v>36.208230198019798</v>
      </c>
      <c r="G20" s="56">
        <v>37.585746838730998</v>
      </c>
      <c r="H20" s="56">
        <v>37.8068829460763</v>
      </c>
      <c r="I20" s="56">
        <v>37.295476419634298</v>
      </c>
      <c r="J20" s="56">
        <v>38.195419974232202</v>
      </c>
      <c r="K20" s="56">
        <v>40.325084622106097</v>
      </c>
      <c r="L20" s="56">
        <v>41.5</v>
      </c>
      <c r="M20" s="56">
        <v>44.507660358136398</v>
      </c>
      <c r="N20" s="56">
        <v>44.046444075331202</v>
      </c>
      <c r="O20" s="56">
        <v>45.043429532081802</v>
      </c>
      <c r="P20" s="56">
        <v>45.155877272353401</v>
      </c>
      <c r="Q20" s="56">
        <v>44.341086544224503</v>
      </c>
      <c r="R20" s="56">
        <v>44.266516793611402</v>
      </c>
      <c r="S20" s="56">
        <v>43.970443611620603</v>
      </c>
      <c r="T20" s="128">
        <v>44.191943446606601</v>
      </c>
      <c r="U20" s="128">
        <v>43.497013614828681</v>
      </c>
      <c r="V20" s="128">
        <v>42.901415370660821</v>
      </c>
      <c r="X20" s="126"/>
    </row>
    <row r="21" spans="1:25" ht="12.75" customHeight="1">
      <c r="A21" s="119" t="s">
        <v>121</v>
      </c>
      <c r="B21" s="59">
        <v>35.464039076974899</v>
      </c>
      <c r="C21" s="59">
        <v>39.134589134589099</v>
      </c>
      <c r="D21" s="59">
        <v>37.530652979754798</v>
      </c>
      <c r="E21" s="59">
        <v>35.142454160789804</v>
      </c>
      <c r="F21" s="59">
        <v>35.558214545832897</v>
      </c>
      <c r="G21" s="59">
        <v>38.417316536692702</v>
      </c>
      <c r="H21" s="59">
        <v>38.753478552921997</v>
      </c>
      <c r="I21" s="59">
        <v>37.800640765308401</v>
      </c>
      <c r="J21" s="59">
        <v>39.511993382961101</v>
      </c>
      <c r="K21" s="59">
        <v>40.621730031391699</v>
      </c>
      <c r="L21" s="59">
        <v>41.8</v>
      </c>
      <c r="M21" s="59">
        <v>42.128699903955301</v>
      </c>
      <c r="N21" s="59">
        <v>42.232533238154701</v>
      </c>
      <c r="O21" s="59">
        <v>41.680052094638597</v>
      </c>
      <c r="P21" s="59">
        <v>43.940592319184503</v>
      </c>
      <c r="Q21" s="59">
        <v>41.911700928094398</v>
      </c>
      <c r="R21" s="59">
        <v>42.6411657559199</v>
      </c>
      <c r="S21" s="59">
        <v>43.830872095819899</v>
      </c>
      <c r="T21" s="63">
        <v>43.77488717812583</v>
      </c>
      <c r="U21" s="63">
        <v>44.792876500193572</v>
      </c>
      <c r="V21" s="63">
        <v>43.657688966116417</v>
      </c>
      <c r="X21" s="126"/>
    </row>
    <row r="22" spans="1:25" ht="12.75" customHeight="1">
      <c r="A22" s="127" t="s">
        <v>122</v>
      </c>
      <c r="B22" s="56">
        <v>19.480112746633299</v>
      </c>
      <c r="C22" s="56">
        <v>25.8456973293769</v>
      </c>
      <c r="D22" s="56">
        <v>26.550802139037401</v>
      </c>
      <c r="E22" s="56">
        <v>26.279770052012001</v>
      </c>
      <c r="F22" s="56">
        <v>27.647221454243802</v>
      </c>
      <c r="G22" s="56">
        <v>36.692100538599597</v>
      </c>
      <c r="H22" s="56">
        <v>35.983590545028299</v>
      </c>
      <c r="I22" s="56">
        <v>40.062597809076699</v>
      </c>
      <c r="J22" s="56">
        <v>41.070805720265099</v>
      </c>
      <c r="K22" s="56">
        <v>42.149349492069199</v>
      </c>
      <c r="L22" s="56">
        <v>43.2</v>
      </c>
      <c r="M22" s="56">
        <v>44.240929904896099</v>
      </c>
      <c r="N22" s="56">
        <v>48.809730668983498</v>
      </c>
      <c r="O22" s="56">
        <v>48.252940173853801</v>
      </c>
      <c r="P22" s="56">
        <v>47.018739352640502</v>
      </c>
      <c r="Q22" s="56">
        <v>51.214378238342</v>
      </c>
      <c r="R22" s="56">
        <v>51.6985305735503</v>
      </c>
      <c r="S22" s="56">
        <v>51.784799316823197</v>
      </c>
      <c r="T22" s="128">
        <v>50.111690245718542</v>
      </c>
      <c r="U22" s="128">
        <v>48.001402524544176</v>
      </c>
      <c r="V22" s="128">
        <v>45.429913294797686</v>
      </c>
      <c r="X22" s="126"/>
    </row>
    <row r="23" spans="1:25" ht="12.75" customHeight="1">
      <c r="A23" s="119" t="s">
        <v>123</v>
      </c>
      <c r="B23" s="59">
        <v>34.388947927736503</v>
      </c>
      <c r="C23" s="59">
        <v>29.1067562316105</v>
      </c>
      <c r="D23" s="59">
        <v>29.563691073219701</v>
      </c>
      <c r="E23" s="59">
        <v>30.489247311827999</v>
      </c>
      <c r="F23" s="59">
        <v>29.495850721926399</v>
      </c>
      <c r="G23" s="59">
        <v>31.753715087855198</v>
      </c>
      <c r="H23" s="59">
        <v>32.6887490747594</v>
      </c>
      <c r="I23" s="59">
        <v>33.672110118900797</v>
      </c>
      <c r="J23" s="59">
        <v>30.7430859484123</v>
      </c>
      <c r="K23" s="59">
        <v>31.161023470565599</v>
      </c>
      <c r="L23" s="59">
        <v>32.1</v>
      </c>
      <c r="M23" s="59">
        <v>31.5494274363169</v>
      </c>
      <c r="N23" s="59">
        <v>32.894238059135702</v>
      </c>
      <c r="O23" s="59">
        <v>34.772409662607302</v>
      </c>
      <c r="P23" s="59">
        <v>33.912099837221902</v>
      </c>
      <c r="Q23" s="59">
        <v>32.759556103575797</v>
      </c>
      <c r="R23" s="59">
        <v>32.049080993738599</v>
      </c>
      <c r="S23" s="59">
        <v>34.491950101290101</v>
      </c>
      <c r="T23" s="63">
        <v>34.210526315789473</v>
      </c>
      <c r="U23" s="63">
        <v>32.948107863131654</v>
      </c>
      <c r="V23" s="63">
        <v>32.383377580321834</v>
      </c>
      <c r="X23" s="126"/>
    </row>
    <row r="24" spans="1:25" ht="12.75" customHeight="1">
      <c r="A24" s="127" t="s">
        <v>124</v>
      </c>
      <c r="B24" s="56">
        <v>47.592997811816197</v>
      </c>
      <c r="C24" s="56">
        <v>41.675734494015202</v>
      </c>
      <c r="D24" s="56">
        <v>40.673131774101499</v>
      </c>
      <c r="E24" s="56">
        <v>42.111464592906799</v>
      </c>
      <c r="F24" s="56">
        <v>41.975176546116003</v>
      </c>
      <c r="G24" s="56">
        <v>41.996047430829996</v>
      </c>
      <c r="H24" s="56">
        <v>41.368523949169102</v>
      </c>
      <c r="I24" s="56">
        <v>39.563708477937503</v>
      </c>
      <c r="J24" s="56">
        <v>37.9405286343612</v>
      </c>
      <c r="K24" s="56">
        <v>38.574817157540998</v>
      </c>
      <c r="L24" s="56">
        <v>38.200000000000003</v>
      </c>
      <c r="M24" s="56">
        <v>41.602399314481602</v>
      </c>
      <c r="N24" s="56">
        <v>39.112613997335799</v>
      </c>
      <c r="O24" s="56">
        <v>38.364779874213802</v>
      </c>
      <c r="P24" s="56">
        <v>39.0382040984451</v>
      </c>
      <c r="Q24" s="56">
        <v>37.4664145686138</v>
      </c>
      <c r="R24" s="56">
        <v>38.925047239134997</v>
      </c>
      <c r="S24" s="56">
        <v>39.538074548365003</v>
      </c>
      <c r="T24" s="128">
        <v>43.47256932048078</v>
      </c>
      <c r="U24" s="128">
        <v>45.011773453959599</v>
      </c>
      <c r="V24" s="128">
        <v>45.445829338446785</v>
      </c>
      <c r="X24" s="126"/>
    </row>
    <row r="25" spans="1:25" ht="12.75" customHeight="1">
      <c r="A25" s="119" t="s">
        <v>125</v>
      </c>
      <c r="B25" s="59">
        <v>44.593400117854998</v>
      </c>
      <c r="C25" s="59">
        <v>47.826686904926198</v>
      </c>
      <c r="D25" s="59">
        <v>42.213467930567496</v>
      </c>
      <c r="E25" s="59">
        <v>40.580441640378602</v>
      </c>
      <c r="F25" s="59">
        <v>43.6745589600743</v>
      </c>
      <c r="G25" s="59">
        <v>46.1242067089755</v>
      </c>
      <c r="H25" s="59">
        <v>45.682392586352201</v>
      </c>
      <c r="I25" s="59">
        <v>43.976463301331698</v>
      </c>
      <c r="J25" s="59">
        <v>43.285864474816002</v>
      </c>
      <c r="K25" s="59">
        <v>44.500256278831401</v>
      </c>
      <c r="L25" s="59">
        <v>44.1</v>
      </c>
      <c r="M25" s="59">
        <v>44.263096168881901</v>
      </c>
      <c r="N25" s="59">
        <v>44.273589615576597</v>
      </c>
      <c r="O25" s="59">
        <v>43.3702403456657</v>
      </c>
      <c r="P25" s="59">
        <v>40.934065934065899</v>
      </c>
      <c r="Q25" s="59">
        <v>40.186915887850503</v>
      </c>
      <c r="R25" s="59">
        <v>41.683907529009602</v>
      </c>
      <c r="S25" s="59">
        <v>42.904999141041102</v>
      </c>
      <c r="T25" s="63">
        <v>45.595455858284396</v>
      </c>
      <c r="U25" s="63">
        <v>46.62142224845087</v>
      </c>
      <c r="V25" s="63">
        <v>48.476506881822495</v>
      </c>
      <c r="X25" s="126"/>
    </row>
    <row r="26" spans="1:25" ht="12.75" customHeight="1">
      <c r="A26" s="127" t="s">
        <v>126</v>
      </c>
      <c r="B26" s="56">
        <v>30.729613733905602</v>
      </c>
      <c r="C26" s="56">
        <v>28.996579247434401</v>
      </c>
      <c r="D26" s="56">
        <v>30.959785522788199</v>
      </c>
      <c r="E26" s="56">
        <v>32.773109243697498</v>
      </c>
      <c r="F26" s="56">
        <v>33.185535520740999</v>
      </c>
      <c r="G26" s="56">
        <v>35.261317455817</v>
      </c>
      <c r="H26" s="56">
        <v>34.816660733357097</v>
      </c>
      <c r="I26" s="56">
        <v>34.540911930043698</v>
      </c>
      <c r="J26" s="56">
        <v>33.957508102268598</v>
      </c>
      <c r="K26" s="56">
        <v>34.458672875436598</v>
      </c>
      <c r="L26" s="56">
        <v>34.4209139730469</v>
      </c>
      <c r="M26" s="56">
        <v>35.4108237249403</v>
      </c>
      <c r="N26" s="56">
        <v>33.813322283227997</v>
      </c>
      <c r="O26" s="56">
        <v>40.335441297772903</v>
      </c>
      <c r="P26" s="56">
        <v>35.052790346907997</v>
      </c>
      <c r="Q26" s="56">
        <v>34.577922077922103</v>
      </c>
      <c r="R26" s="56">
        <v>54.8139518947441</v>
      </c>
      <c r="S26" s="56">
        <v>76.892556737025899</v>
      </c>
      <c r="T26" s="128">
        <v>82.319008772229239</v>
      </c>
      <c r="U26" s="128">
        <v>78.544883970600381</v>
      </c>
      <c r="V26" s="128">
        <v>73.871296251394213</v>
      </c>
      <c r="X26" s="126"/>
    </row>
    <row r="27" spans="1:25" ht="12.75" customHeight="1">
      <c r="A27" s="313" t="s">
        <v>127</v>
      </c>
      <c r="B27" s="313"/>
      <c r="C27" s="313"/>
      <c r="D27" s="313"/>
      <c r="E27" s="313"/>
      <c r="F27" s="313"/>
      <c r="G27" s="313"/>
      <c r="H27" s="313"/>
      <c r="I27" s="313"/>
      <c r="J27" s="313"/>
      <c r="K27" s="313"/>
      <c r="L27" s="313"/>
      <c r="M27" s="313"/>
      <c r="N27" s="313"/>
      <c r="O27" s="313"/>
      <c r="P27" s="313"/>
      <c r="Q27" s="313"/>
      <c r="R27" s="313"/>
      <c r="S27" s="313"/>
      <c r="T27" s="313"/>
      <c r="U27" s="313"/>
      <c r="V27" s="313"/>
    </row>
    <row r="28" spans="1:25" ht="25.5" customHeight="1">
      <c r="A28" s="119" t="s">
        <v>128</v>
      </c>
      <c r="B28" s="225" t="s">
        <v>27</v>
      </c>
      <c r="C28" s="226" t="s">
        <v>27</v>
      </c>
      <c r="D28" s="129">
        <v>35.531733447039898</v>
      </c>
      <c r="E28" s="129">
        <v>36.370627738028197</v>
      </c>
      <c r="F28" s="129">
        <v>37.472244888670701</v>
      </c>
      <c r="G28" s="129">
        <v>41.099450127121202</v>
      </c>
      <c r="H28" s="129">
        <v>41.804751722107099</v>
      </c>
      <c r="I28" s="129">
        <v>41.461415407395698</v>
      </c>
      <c r="J28" s="129">
        <v>40.8364022948805</v>
      </c>
      <c r="K28" s="129">
        <v>43.540263409304799</v>
      </c>
      <c r="L28" s="129">
        <v>43.712051811926102</v>
      </c>
      <c r="M28" s="129">
        <v>45.153726278382202</v>
      </c>
      <c r="N28" s="129">
        <v>44.975741914585001</v>
      </c>
      <c r="O28" s="129">
        <v>45.378317901612398</v>
      </c>
      <c r="P28" s="129">
        <v>45.9424902878431</v>
      </c>
      <c r="Q28" s="129">
        <v>46.258227571007097</v>
      </c>
      <c r="R28" s="129">
        <v>47.036948568698698</v>
      </c>
      <c r="S28" s="129">
        <v>48.414365325077398</v>
      </c>
      <c r="T28" s="130">
        <v>50.26514895172096</v>
      </c>
      <c r="U28" s="130">
        <v>49.186740442319589</v>
      </c>
      <c r="V28" s="229" t="s">
        <v>27</v>
      </c>
    </row>
    <row r="29" spans="1:25" ht="25.5" customHeight="1">
      <c r="A29" s="123" t="s">
        <v>129</v>
      </c>
      <c r="B29" s="227" t="s">
        <v>27</v>
      </c>
      <c r="C29" s="228" t="s">
        <v>27</v>
      </c>
      <c r="D29" s="131">
        <v>19.789145285353101</v>
      </c>
      <c r="E29" s="131">
        <v>20.937745079732601</v>
      </c>
      <c r="F29" s="131">
        <v>22.089324578210199</v>
      </c>
      <c r="G29" s="131">
        <v>22.915167095115699</v>
      </c>
      <c r="H29" s="131">
        <v>22.7992119520604</v>
      </c>
      <c r="I29" s="131">
        <v>22.846430668694399</v>
      </c>
      <c r="J29" s="131">
        <v>23.458551710891001</v>
      </c>
      <c r="K29" s="131">
        <v>24.105762098143</v>
      </c>
      <c r="L29" s="131">
        <v>25.043518625971899</v>
      </c>
      <c r="M29" s="131">
        <v>26.405570622928199</v>
      </c>
      <c r="N29" s="131">
        <v>26.774450735212501</v>
      </c>
      <c r="O29" s="131">
        <v>27.4655951981361</v>
      </c>
      <c r="P29" s="131">
        <v>28.6535162950257</v>
      </c>
      <c r="Q29" s="131">
        <v>28.809813942491299</v>
      </c>
      <c r="R29" s="131">
        <v>30.2323066664264</v>
      </c>
      <c r="S29" s="131">
        <v>34.815046151710703</v>
      </c>
      <c r="T29" s="132">
        <v>32.326985148563125</v>
      </c>
      <c r="U29" s="132">
        <v>32.978324719580961</v>
      </c>
      <c r="V29" s="230" t="s">
        <v>27</v>
      </c>
      <c r="W29" s="75"/>
      <c r="X29" s="75"/>
      <c r="Y29" s="75"/>
    </row>
    <row r="30" spans="1:25" ht="12.75" customHeight="1">
      <c r="A30" s="313" t="s">
        <v>130</v>
      </c>
      <c r="B30" s="313"/>
      <c r="C30" s="313"/>
      <c r="D30" s="313"/>
      <c r="E30" s="313"/>
      <c r="F30" s="313"/>
      <c r="G30" s="313"/>
      <c r="H30" s="313"/>
      <c r="I30" s="313"/>
      <c r="J30" s="313"/>
      <c r="K30" s="313"/>
      <c r="L30" s="313"/>
      <c r="M30" s="313"/>
      <c r="N30" s="313"/>
      <c r="O30" s="313"/>
      <c r="P30" s="313"/>
      <c r="Q30" s="313"/>
      <c r="R30" s="313"/>
      <c r="S30" s="313"/>
      <c r="T30" s="313"/>
      <c r="U30" s="313"/>
      <c r="V30" s="313"/>
    </row>
    <row r="31" spans="1:25" ht="12.75" customHeight="1">
      <c r="A31" s="119" t="s">
        <v>107</v>
      </c>
      <c r="B31" s="26">
        <v>82.735792541147603</v>
      </c>
      <c r="C31" s="26">
        <v>100</v>
      </c>
      <c r="D31" s="26">
        <v>119.507143074721</v>
      </c>
      <c r="E31" s="26">
        <v>118.948693736229</v>
      </c>
      <c r="F31" s="26">
        <v>129.093179810533</v>
      </c>
      <c r="G31" s="26">
        <v>154.73514270919</v>
      </c>
      <c r="H31" s="26">
        <v>168.33693786997301</v>
      </c>
      <c r="I31" s="26">
        <v>174.62000060921699</v>
      </c>
      <c r="J31" s="26">
        <v>202.23176662909799</v>
      </c>
      <c r="K31" s="26">
        <v>203.17909977966599</v>
      </c>
      <c r="L31" s="26">
        <v>209.41037903479599</v>
      </c>
      <c r="M31" s="26">
        <v>213.78760648613499</v>
      </c>
      <c r="N31" s="26">
        <v>213.33272411587299</v>
      </c>
      <c r="O31" s="26">
        <v>216</v>
      </c>
      <c r="P31" s="26">
        <v>220.61287276493343</v>
      </c>
      <c r="Q31" s="26">
        <v>220.98348005320497</v>
      </c>
      <c r="R31" s="26">
        <v>224.01230619269546</v>
      </c>
      <c r="S31" s="26">
        <v>229.03733487668424</v>
      </c>
      <c r="T31" s="133">
        <v>222.19988424868257</v>
      </c>
      <c r="U31" s="133">
        <v>217.67644460690244</v>
      </c>
      <c r="V31" s="133">
        <v>217.30769230769229</v>
      </c>
    </row>
    <row r="32" spans="1:25" ht="12.75" customHeight="1">
      <c r="A32" s="120" t="s">
        <v>108</v>
      </c>
      <c r="B32" s="134">
        <v>83.185393565302903</v>
      </c>
      <c r="C32" s="134">
        <v>100</v>
      </c>
      <c r="D32" s="134">
        <v>119.70011471022001</v>
      </c>
      <c r="E32" s="134">
        <v>118.632217184683</v>
      </c>
      <c r="F32" s="134">
        <v>128.297918828863</v>
      </c>
      <c r="G32" s="134">
        <v>158.20178073960801</v>
      </c>
      <c r="H32" s="134">
        <v>171.07800294969101</v>
      </c>
      <c r="I32" s="134">
        <v>179.516032118862</v>
      </c>
      <c r="J32" s="134">
        <v>214.236357677391</v>
      </c>
      <c r="K32" s="134">
        <v>216.19599060468701</v>
      </c>
      <c r="L32" s="134">
        <v>225.20347408095299</v>
      </c>
      <c r="M32" s="134">
        <v>231.00453378489101</v>
      </c>
      <c r="N32" s="134">
        <v>229</v>
      </c>
      <c r="O32" s="134">
        <v>231.30939091131901</v>
      </c>
      <c r="P32" s="134">
        <v>235.89747091276561</v>
      </c>
      <c r="Q32" s="134">
        <v>236.16512809307918</v>
      </c>
      <c r="R32" s="134">
        <v>232.89998361282568</v>
      </c>
      <c r="S32" s="134">
        <v>223.07314142131423</v>
      </c>
      <c r="T32" s="135">
        <v>206.83072048943026</v>
      </c>
      <c r="U32" s="135">
        <v>207.28956136996777</v>
      </c>
      <c r="V32" s="135">
        <v>212.32608162931902</v>
      </c>
    </row>
    <row r="33" spans="1:22" ht="12.75" customHeight="1">
      <c r="A33" s="119" t="s">
        <v>109</v>
      </c>
      <c r="B33" s="26">
        <v>78.704239850736698</v>
      </c>
      <c r="C33" s="26">
        <v>100</v>
      </c>
      <c r="D33" s="26">
        <v>109.361127195522</v>
      </c>
      <c r="E33" s="26">
        <v>110.80872418452</v>
      </c>
      <c r="F33" s="26">
        <v>120.414334427073</v>
      </c>
      <c r="G33" s="26">
        <v>130.43170559094099</v>
      </c>
      <c r="H33" s="26">
        <v>138.596152608891</v>
      </c>
      <c r="I33" s="26">
        <v>133.391237212893</v>
      </c>
      <c r="J33" s="26">
        <v>133.42340603487099</v>
      </c>
      <c r="K33" s="26">
        <v>127.549379141736</v>
      </c>
      <c r="L33" s="26">
        <v>122.466705269253</v>
      </c>
      <c r="M33" s="26">
        <v>121.89410023804901</v>
      </c>
      <c r="N33" s="26">
        <v>122.33159621694701</v>
      </c>
      <c r="O33" s="26">
        <v>128.57506037879801</v>
      </c>
      <c r="P33" s="26">
        <v>127.43357138261598</v>
      </c>
      <c r="Q33" s="26">
        <v>124.7892942160458</v>
      </c>
      <c r="R33" s="26">
        <v>152.75043427909668</v>
      </c>
      <c r="S33" s="26">
        <v>225.21392266615194</v>
      </c>
      <c r="T33" s="133">
        <v>253.00135109052309</v>
      </c>
      <c r="U33" s="133">
        <v>223.49610757254069</v>
      </c>
      <c r="V33" s="133">
        <v>198.58268717427228</v>
      </c>
    </row>
    <row r="34" spans="1:22" ht="12.75" customHeight="1">
      <c r="A34" s="123" t="s">
        <v>110</v>
      </c>
      <c r="B34" s="136">
        <v>85.796624125154395</v>
      </c>
      <c r="C34" s="136">
        <v>100</v>
      </c>
      <c r="D34" s="136">
        <v>134.28365582544299</v>
      </c>
      <c r="E34" s="136">
        <v>134.355701934953</v>
      </c>
      <c r="F34" s="136">
        <v>148.970769864142</v>
      </c>
      <c r="G34" s="136">
        <v>167.48662000823401</v>
      </c>
      <c r="H34" s="136">
        <v>195.25524907369299</v>
      </c>
      <c r="I34" s="136">
        <v>203.67435158501399</v>
      </c>
      <c r="J34" s="136">
        <v>221.829971181556</v>
      </c>
      <c r="K34" s="136">
        <v>226.060107039934</v>
      </c>
      <c r="L34" s="136">
        <v>229.46685878962501</v>
      </c>
      <c r="M34" s="136">
        <v>231.03128859613</v>
      </c>
      <c r="N34" s="136">
        <v>232</v>
      </c>
      <c r="O34" s="136">
        <v>237.13462330177001</v>
      </c>
      <c r="P34" s="136">
        <v>254.47715109098391</v>
      </c>
      <c r="Q34" s="136">
        <v>260.44668587896251</v>
      </c>
      <c r="R34" s="136">
        <v>271.02717167558666</v>
      </c>
      <c r="S34" s="136">
        <v>280.10498147385755</v>
      </c>
      <c r="T34" s="137">
        <v>288.76080691642653</v>
      </c>
      <c r="U34" s="137">
        <v>286.65088513791687</v>
      </c>
      <c r="V34" s="137">
        <v>285.29230135858381</v>
      </c>
    </row>
    <row r="35" spans="1:22" ht="12.75" customHeight="1">
      <c r="A35" s="119" t="s">
        <v>111</v>
      </c>
      <c r="B35" s="26">
        <v>85.809772074059197</v>
      </c>
      <c r="C35" s="26">
        <v>100</v>
      </c>
      <c r="D35" s="26">
        <v>112.031281331462</v>
      </c>
      <c r="E35" s="26">
        <v>111.85081211149</v>
      </c>
      <c r="F35" s="26">
        <v>117.71940378316999</v>
      </c>
      <c r="G35" s="26">
        <v>189.74667468752099</v>
      </c>
      <c r="H35" s="26">
        <v>203.201657643206</v>
      </c>
      <c r="I35" s="26">
        <v>208.274847937972</v>
      </c>
      <c r="J35" s="26">
        <v>243.13214357329099</v>
      </c>
      <c r="K35" s="26">
        <v>254.635385335205</v>
      </c>
      <c r="L35" s="26">
        <v>249.241360871599</v>
      </c>
      <c r="M35" s="26">
        <v>245.74560524029101</v>
      </c>
      <c r="N35" s="26">
        <v>247.51687721408999</v>
      </c>
      <c r="O35" s="26">
        <v>248.72668939242001</v>
      </c>
      <c r="P35" s="26">
        <v>248.90715861239224</v>
      </c>
      <c r="Q35" s="26">
        <v>249.65577167301652</v>
      </c>
      <c r="R35" s="26">
        <v>249.44188222712387</v>
      </c>
      <c r="S35" s="26">
        <v>233.0793396163358</v>
      </c>
      <c r="T35" s="133">
        <v>219.89171846801682</v>
      </c>
      <c r="U35" s="133">
        <v>222.33139496022991</v>
      </c>
      <c r="V35" s="133">
        <v>229.29617004210948</v>
      </c>
    </row>
    <row r="36" spans="1:22" ht="12.75" customHeight="1">
      <c r="A36" s="127" t="s">
        <v>112</v>
      </c>
      <c r="B36" s="29">
        <v>80.959291224318306</v>
      </c>
      <c r="C36" s="29">
        <v>100</v>
      </c>
      <c r="D36" s="29">
        <v>118.643549988544</v>
      </c>
      <c r="E36" s="29">
        <v>121.729168257848</v>
      </c>
      <c r="F36" s="29">
        <v>132.544107538379</v>
      </c>
      <c r="G36" s="29">
        <v>152.088902466967</v>
      </c>
      <c r="H36" s="29">
        <v>169.472237073245</v>
      </c>
      <c r="I36" s="29">
        <v>180.79890017566601</v>
      </c>
      <c r="J36" s="29">
        <v>226.75475444894201</v>
      </c>
      <c r="K36" s="29">
        <v>218.276941877339</v>
      </c>
      <c r="L36" s="29">
        <v>213.144428320477</v>
      </c>
      <c r="M36" s="29">
        <v>216.535553349118</v>
      </c>
      <c r="N36" s="29">
        <v>221.24799511189201</v>
      </c>
      <c r="O36" s="29">
        <v>218.40678225005701</v>
      </c>
      <c r="P36" s="29">
        <v>230.33682120216912</v>
      </c>
      <c r="Q36" s="29">
        <v>239.23470556786071</v>
      </c>
      <c r="R36" s="29">
        <v>230.98602306576032</v>
      </c>
      <c r="S36" s="29">
        <v>234.59100282593752</v>
      </c>
      <c r="T36" s="138">
        <v>221.13343007714045</v>
      </c>
      <c r="U36" s="138">
        <v>233.72030856182695</v>
      </c>
      <c r="V36" s="138">
        <v>243.97006033758495</v>
      </c>
    </row>
    <row r="37" spans="1:22" ht="12.75" customHeight="1">
      <c r="A37" s="119" t="s">
        <v>113</v>
      </c>
      <c r="B37" s="26">
        <v>99.650959860384006</v>
      </c>
      <c r="C37" s="26">
        <v>100</v>
      </c>
      <c r="D37" s="26">
        <v>131.937172774869</v>
      </c>
      <c r="E37" s="26">
        <v>136.30017452006999</v>
      </c>
      <c r="F37" s="26">
        <v>159.271378708551</v>
      </c>
      <c r="G37" s="26">
        <v>174.69458987783599</v>
      </c>
      <c r="H37" s="26">
        <v>203.75218150087301</v>
      </c>
      <c r="I37" s="26">
        <v>221.00785340314101</v>
      </c>
      <c r="J37" s="26">
        <v>227.923211169284</v>
      </c>
      <c r="K37" s="26">
        <v>243.346422338569</v>
      </c>
      <c r="L37" s="26">
        <v>248.974694589878</v>
      </c>
      <c r="M37" s="26">
        <v>251.63612565445001</v>
      </c>
      <c r="N37" s="26">
        <v>256.71902268760903</v>
      </c>
      <c r="O37" s="26">
        <v>272.46945898778398</v>
      </c>
      <c r="P37" s="26">
        <v>291.03403141361258</v>
      </c>
      <c r="Q37" s="26">
        <v>291.20855148342059</v>
      </c>
      <c r="R37" s="26">
        <v>291.62303664921467</v>
      </c>
      <c r="S37" s="26">
        <v>297.29493891797557</v>
      </c>
      <c r="T37" s="133">
        <v>316.18673647469461</v>
      </c>
      <c r="U37" s="133">
        <v>321.09511343804536</v>
      </c>
      <c r="V37" s="133">
        <v>321.66230366492147</v>
      </c>
    </row>
    <row r="38" spans="1:22" ht="12.75" customHeight="1">
      <c r="A38" s="127" t="s">
        <v>114</v>
      </c>
      <c r="B38" s="29">
        <v>75.813356164383606</v>
      </c>
      <c r="C38" s="29">
        <v>100</v>
      </c>
      <c r="D38" s="29">
        <v>118.96404109589</v>
      </c>
      <c r="E38" s="29">
        <v>127.01198630137</v>
      </c>
      <c r="F38" s="29">
        <v>130.86472602739701</v>
      </c>
      <c r="G38" s="29">
        <v>147.08904109589</v>
      </c>
      <c r="H38" s="29">
        <v>152.953767123288</v>
      </c>
      <c r="I38" s="29">
        <v>146.44691780821901</v>
      </c>
      <c r="J38" s="29">
        <v>148.54452054794501</v>
      </c>
      <c r="K38" s="29">
        <v>140.368150684932</v>
      </c>
      <c r="L38" s="29">
        <v>106.635273972603</v>
      </c>
      <c r="M38" s="29">
        <v>102.568493150685</v>
      </c>
      <c r="N38" s="29">
        <v>109.246575342466</v>
      </c>
      <c r="O38" s="29">
        <v>111.301369863014</v>
      </c>
      <c r="P38" s="29">
        <v>114.85445205479452</v>
      </c>
      <c r="Q38" s="29">
        <v>116.73801369863013</v>
      </c>
      <c r="R38" s="29">
        <v>118.32191780821917</v>
      </c>
      <c r="S38" s="29">
        <v>118.36472602739727</v>
      </c>
      <c r="T38" s="138">
        <v>124.01541095890411</v>
      </c>
      <c r="U38" s="138">
        <v>162.11472602739727</v>
      </c>
      <c r="V38" s="138">
        <v>171.19006849315068</v>
      </c>
    </row>
    <row r="39" spans="1:22" ht="12.75" customHeight="1">
      <c r="A39" s="119" t="s">
        <v>115</v>
      </c>
      <c r="B39" s="26">
        <v>77.886836027713599</v>
      </c>
      <c r="C39" s="26">
        <v>100</v>
      </c>
      <c r="D39" s="26">
        <v>131.23556581986099</v>
      </c>
      <c r="E39" s="26">
        <v>124.653579676674</v>
      </c>
      <c r="F39" s="26">
        <v>144.63048498845299</v>
      </c>
      <c r="G39" s="26">
        <v>162.52886836027699</v>
      </c>
      <c r="H39" s="26">
        <v>169.745958429561</v>
      </c>
      <c r="I39" s="26">
        <v>175.98152424942299</v>
      </c>
      <c r="J39" s="26">
        <v>185.565819861432</v>
      </c>
      <c r="K39" s="26">
        <v>189.549653579677</v>
      </c>
      <c r="L39" s="26">
        <v>197.92147806004601</v>
      </c>
      <c r="M39" s="26">
        <v>196.76674364896101</v>
      </c>
      <c r="N39" s="26">
        <v>203.75288683602801</v>
      </c>
      <c r="O39" s="26">
        <v>187.93302540415701</v>
      </c>
      <c r="P39" s="26">
        <v>181.98614318706697</v>
      </c>
      <c r="Q39" s="26">
        <v>181.29330254041571</v>
      </c>
      <c r="R39" s="26">
        <v>197.22863741339492</v>
      </c>
      <c r="S39" s="26">
        <v>192.20554272517322</v>
      </c>
      <c r="T39" s="133">
        <v>175.80831408775981</v>
      </c>
      <c r="U39" s="133">
        <v>190.30023094688221</v>
      </c>
      <c r="V39" s="133">
        <v>188.22170900692839</v>
      </c>
    </row>
    <row r="40" spans="1:22" ht="12.75" customHeight="1">
      <c r="A40" s="127" t="s">
        <v>116</v>
      </c>
      <c r="B40" s="29">
        <v>71.147058823529406</v>
      </c>
      <c r="C40" s="29">
        <v>100</v>
      </c>
      <c r="D40" s="29">
        <v>139</v>
      </c>
      <c r="E40" s="29">
        <v>136.67647058823499</v>
      </c>
      <c r="F40" s="29">
        <v>137.29411764705901</v>
      </c>
      <c r="G40" s="29">
        <v>160.29411764705901</v>
      </c>
      <c r="H40" s="29">
        <v>196.79411764705901</v>
      </c>
      <c r="I40" s="29">
        <v>194.41176470588201</v>
      </c>
      <c r="J40" s="29">
        <v>232.08823529411799</v>
      </c>
      <c r="K40" s="29">
        <v>221.35294117647101</v>
      </c>
      <c r="L40" s="29">
        <v>219.23529411764699</v>
      </c>
      <c r="M40" s="29">
        <v>220.70588235294099</v>
      </c>
      <c r="N40" s="29">
        <v>218.17647058823499</v>
      </c>
      <c r="O40" s="29">
        <v>214.558823529412</v>
      </c>
      <c r="P40" s="29">
        <v>242.11764705882354</v>
      </c>
      <c r="Q40" s="29">
        <v>259.29411764705878</v>
      </c>
      <c r="R40" s="29">
        <v>280.85294117647061</v>
      </c>
      <c r="S40" s="29">
        <v>301.70588235294116</v>
      </c>
      <c r="T40" s="138">
        <v>309.3235294117647</v>
      </c>
      <c r="U40" s="138">
        <v>289.29411764705884</v>
      </c>
      <c r="V40" s="138">
        <v>285.70588235294116</v>
      </c>
    </row>
    <row r="41" spans="1:22" ht="12.75" customHeight="1">
      <c r="A41" s="119" t="s">
        <v>117</v>
      </c>
      <c r="B41" s="26">
        <v>85.778698513283004</v>
      </c>
      <c r="C41" s="26">
        <v>100</v>
      </c>
      <c r="D41" s="26">
        <v>126.24908603460899</v>
      </c>
      <c r="E41" s="26">
        <v>125.749451620765</v>
      </c>
      <c r="F41" s="26">
        <v>128.28418230563</v>
      </c>
      <c r="G41" s="26">
        <v>145.13770411893699</v>
      </c>
      <c r="H41" s="26">
        <v>159.37119181086999</v>
      </c>
      <c r="I41" s="26">
        <v>162.819887886912</v>
      </c>
      <c r="J41" s="26">
        <v>177.12649281013901</v>
      </c>
      <c r="K41" s="26">
        <v>182.2203265903</v>
      </c>
      <c r="L41" s="26">
        <v>203.50962710211999</v>
      </c>
      <c r="M41" s="26">
        <v>204.716061418474</v>
      </c>
      <c r="N41" s="26">
        <v>201.48671703631501</v>
      </c>
      <c r="O41" s="26">
        <v>213.234218864246</v>
      </c>
      <c r="P41" s="26">
        <v>240.72629783085549</v>
      </c>
      <c r="Q41" s="26">
        <v>239.08116012673653</v>
      </c>
      <c r="R41" s="26">
        <v>243.73629051913235</v>
      </c>
      <c r="S41" s="26">
        <v>230.01462344625884</v>
      </c>
      <c r="T41" s="133">
        <v>210.01706068730198</v>
      </c>
      <c r="U41" s="133">
        <v>199.57348281745064</v>
      </c>
      <c r="V41" s="133">
        <v>207.48233000243724</v>
      </c>
    </row>
    <row r="42" spans="1:22" ht="12.75" customHeight="1">
      <c r="A42" s="127" t="s">
        <v>118</v>
      </c>
      <c r="B42" s="29">
        <v>61.195542046605901</v>
      </c>
      <c r="C42" s="29">
        <v>100</v>
      </c>
      <c r="D42" s="29">
        <v>94.832826747720404</v>
      </c>
      <c r="E42" s="29">
        <v>99.746707193515704</v>
      </c>
      <c r="F42" s="29">
        <v>112.41134751772999</v>
      </c>
      <c r="G42" s="29">
        <v>116.312056737589</v>
      </c>
      <c r="H42" s="29">
        <v>139.76697061803401</v>
      </c>
      <c r="I42" s="29">
        <v>133.02938196555201</v>
      </c>
      <c r="J42" s="29">
        <v>139.76697061803401</v>
      </c>
      <c r="K42" s="29">
        <v>132.32016210739599</v>
      </c>
      <c r="L42" s="29">
        <v>139.76697061803401</v>
      </c>
      <c r="M42" s="29">
        <v>127.00101317122601</v>
      </c>
      <c r="N42" s="29">
        <v>132.168186423506</v>
      </c>
      <c r="O42" s="29">
        <v>117.367205542725</v>
      </c>
      <c r="P42" s="29">
        <v>150.55724417426546</v>
      </c>
      <c r="Q42" s="29">
        <v>144.57953394123606</v>
      </c>
      <c r="R42" s="29">
        <v>148.12563323201621</v>
      </c>
      <c r="S42" s="29">
        <v>148.53090172239106</v>
      </c>
      <c r="T42" s="138">
        <v>138.24721377912869</v>
      </c>
      <c r="U42" s="138">
        <v>125.6838905775076</v>
      </c>
      <c r="V42" s="138">
        <v>103.64896073903003</v>
      </c>
    </row>
    <row r="43" spans="1:22" ht="12.75" customHeight="1">
      <c r="A43" s="119" t="s">
        <v>119</v>
      </c>
      <c r="B43" s="26">
        <v>76.164194549844794</v>
      </c>
      <c r="C43" s="26">
        <v>100</v>
      </c>
      <c r="D43" s="26">
        <v>99.057146142348003</v>
      </c>
      <c r="E43" s="26">
        <v>90.525468552374406</v>
      </c>
      <c r="F43" s="26">
        <v>100.87386455099499</v>
      </c>
      <c r="G43" s="26">
        <v>119.730941704036</v>
      </c>
      <c r="H43" s="26">
        <v>124.83615039668901</v>
      </c>
      <c r="I43" s="26">
        <v>136.79429688398301</v>
      </c>
      <c r="J43" s="26">
        <v>159.74473956536701</v>
      </c>
      <c r="K43" s="26">
        <v>150.983097619869</v>
      </c>
      <c r="L43" s="26">
        <v>151.47752098424701</v>
      </c>
      <c r="M43" s="26">
        <v>158.203978383351</v>
      </c>
      <c r="N43" s="26">
        <v>157.606071058986</v>
      </c>
      <c r="O43" s="26">
        <v>146.63229855429799</v>
      </c>
      <c r="P43" s="26">
        <v>154.43256295274233</v>
      </c>
      <c r="Q43" s="26">
        <v>151.40853167758996</v>
      </c>
      <c r="R43" s="26">
        <v>148.83293089571117</v>
      </c>
      <c r="S43" s="26">
        <v>139.3928941014143</v>
      </c>
      <c r="T43" s="133">
        <v>122.91594802805565</v>
      </c>
      <c r="U43" s="133">
        <v>125.29607910773831</v>
      </c>
      <c r="V43" s="133">
        <v>130.22526056259105</v>
      </c>
    </row>
    <row r="44" spans="1:22" ht="12.75" customHeight="1">
      <c r="A44" s="127" t="s">
        <v>120</v>
      </c>
      <c r="B44" s="29">
        <v>87.6593406593407</v>
      </c>
      <c r="C44" s="29">
        <v>100</v>
      </c>
      <c r="D44" s="29">
        <v>139.456043956044</v>
      </c>
      <c r="E44" s="29">
        <v>140.675824175824</v>
      </c>
      <c r="F44" s="29">
        <v>154.318681318681</v>
      </c>
      <c r="G44" s="29">
        <v>174.912087912088</v>
      </c>
      <c r="H44" s="29">
        <v>189.53296703296701</v>
      </c>
      <c r="I44" s="29">
        <v>200.137362637363</v>
      </c>
      <c r="J44" s="29">
        <v>252.47802197802201</v>
      </c>
      <c r="K44" s="29">
        <v>261.175824175824</v>
      </c>
      <c r="L44" s="29">
        <v>292.75274725274699</v>
      </c>
      <c r="M44" s="29">
        <v>312.05494505494499</v>
      </c>
      <c r="N44" s="29">
        <v>304.857142857143</v>
      </c>
      <c r="O44" s="29">
        <v>309.15384615384602</v>
      </c>
      <c r="P44" s="29">
        <v>301.62637362637361</v>
      </c>
      <c r="Q44" s="29">
        <v>296.74175824175825</v>
      </c>
      <c r="R44" s="29">
        <v>289.95054945054943</v>
      </c>
      <c r="S44" s="29">
        <v>272.6868131868132</v>
      </c>
      <c r="T44" s="138">
        <v>252.80219780219778</v>
      </c>
      <c r="U44" s="138">
        <v>247.6868131868132</v>
      </c>
      <c r="V44" s="138">
        <v>249.48351648351647</v>
      </c>
    </row>
    <row r="45" spans="1:22" ht="12.75" customHeight="1">
      <c r="A45" s="119" t="s">
        <v>121</v>
      </c>
      <c r="B45" s="26">
        <v>73.439134984304204</v>
      </c>
      <c r="C45" s="26">
        <v>100</v>
      </c>
      <c r="D45" s="26">
        <v>114.771538193233</v>
      </c>
      <c r="E45" s="26">
        <v>108.632717125916</v>
      </c>
      <c r="F45" s="26">
        <v>119.201255667946</v>
      </c>
      <c r="G45" s="26">
        <v>134.02511335891199</v>
      </c>
      <c r="H45" s="26">
        <v>140.861527729334</v>
      </c>
      <c r="I45" s="26">
        <v>146.093477502616</v>
      </c>
      <c r="J45" s="26">
        <v>166.62016044646001</v>
      </c>
      <c r="K45" s="26">
        <v>162.486920125567</v>
      </c>
      <c r="L45" s="26">
        <v>170.648761771887</v>
      </c>
      <c r="M45" s="26">
        <v>168.29438437390999</v>
      </c>
      <c r="N45" s="26">
        <v>163.76002790373201</v>
      </c>
      <c r="O45" s="26">
        <v>167.43983257760701</v>
      </c>
      <c r="P45" s="26">
        <v>169.81164980816183</v>
      </c>
      <c r="Q45" s="26">
        <v>168.53854202999651</v>
      </c>
      <c r="R45" s="26">
        <v>163.30659225671434</v>
      </c>
      <c r="S45" s="26">
        <v>158.91175444715731</v>
      </c>
      <c r="T45" s="133">
        <v>143.79141960237183</v>
      </c>
      <c r="U45" s="133">
        <v>141.24520404604115</v>
      </c>
      <c r="V45" s="133">
        <v>140.21625392396234</v>
      </c>
    </row>
    <row r="46" spans="1:22" ht="12.75" customHeight="1">
      <c r="A46" s="127" t="s">
        <v>122</v>
      </c>
      <c r="B46" s="29">
        <v>71.412169919632603</v>
      </c>
      <c r="C46" s="29">
        <v>100</v>
      </c>
      <c r="D46" s="29">
        <v>114.006888633754</v>
      </c>
      <c r="E46" s="29">
        <v>110.218140068886</v>
      </c>
      <c r="F46" s="29">
        <v>114.810562571757</v>
      </c>
      <c r="G46" s="29">
        <v>187.71526980482199</v>
      </c>
      <c r="H46" s="29">
        <v>211.48105625717599</v>
      </c>
      <c r="I46" s="29">
        <v>264.52353616532702</v>
      </c>
      <c r="J46" s="29">
        <v>270.37887485648702</v>
      </c>
      <c r="K46" s="29">
        <v>271.52698048220401</v>
      </c>
      <c r="L46" s="29">
        <v>270.264064293915</v>
      </c>
      <c r="M46" s="29">
        <v>288.40413318025298</v>
      </c>
      <c r="N46" s="29">
        <v>324.68427095292799</v>
      </c>
      <c r="O46" s="29">
        <v>325.02870264064302</v>
      </c>
      <c r="P46" s="29">
        <v>316.87715269804823</v>
      </c>
      <c r="Q46" s="29">
        <v>363.1458094144661</v>
      </c>
      <c r="R46" s="29">
        <v>375.66016073478761</v>
      </c>
      <c r="S46" s="29">
        <v>348.105625717566</v>
      </c>
      <c r="T46" s="138">
        <v>309.07003444316877</v>
      </c>
      <c r="U46" s="138">
        <v>314.35132032146959</v>
      </c>
      <c r="V46" s="138">
        <v>288.74856486796784</v>
      </c>
    </row>
    <row r="47" spans="1:22" ht="12.75" customHeight="1">
      <c r="A47" s="119" t="s">
        <v>123</v>
      </c>
      <c r="B47" s="26">
        <v>92.580583635323293</v>
      </c>
      <c r="C47" s="26">
        <v>100</v>
      </c>
      <c r="D47" s="26">
        <v>112.43562845699</v>
      </c>
      <c r="E47" s="26">
        <v>108.163265306122</v>
      </c>
      <c r="F47" s="26">
        <v>117.280183101278</v>
      </c>
      <c r="G47" s="26">
        <v>125.119206561129</v>
      </c>
      <c r="H47" s="26">
        <v>134.770169750143</v>
      </c>
      <c r="I47" s="26">
        <v>130.173564753004</v>
      </c>
      <c r="J47" s="26">
        <v>125.939347701698</v>
      </c>
      <c r="K47" s="26">
        <v>123.574289528896</v>
      </c>
      <c r="L47" s="26">
        <v>126.24451649818801</v>
      </c>
      <c r="M47" s="26">
        <v>128.74308601945401</v>
      </c>
      <c r="N47" s="26">
        <v>129.41064276177801</v>
      </c>
      <c r="O47" s="26">
        <v>132.881937821858</v>
      </c>
      <c r="P47" s="26">
        <v>131.12721724203701</v>
      </c>
      <c r="Q47" s="26">
        <v>126.68319664314325</v>
      </c>
      <c r="R47" s="26">
        <v>121.05664695784857</v>
      </c>
      <c r="S47" s="26">
        <v>123.40263208086972</v>
      </c>
      <c r="T47" s="133">
        <v>113.06503909975206</v>
      </c>
      <c r="U47" s="133">
        <v>110.92885752431813</v>
      </c>
      <c r="V47" s="133">
        <v>113.99961853900437</v>
      </c>
    </row>
    <row r="48" spans="1:22" ht="12.75" customHeight="1">
      <c r="A48" s="127" t="s">
        <v>124</v>
      </c>
      <c r="B48" s="29">
        <v>75.718015665796301</v>
      </c>
      <c r="C48" s="29">
        <v>100</v>
      </c>
      <c r="D48" s="29">
        <v>103.42326660864499</v>
      </c>
      <c r="E48" s="29">
        <v>103.68436321438899</v>
      </c>
      <c r="F48" s="29">
        <v>113.809109370467</v>
      </c>
      <c r="G48" s="29">
        <v>123.29561937917001</v>
      </c>
      <c r="H48" s="29">
        <v>122.773426167682</v>
      </c>
      <c r="I48" s="29">
        <v>115.752828546562</v>
      </c>
      <c r="J48" s="29">
        <v>119.930374238468</v>
      </c>
      <c r="K48" s="29">
        <v>113.228894691036</v>
      </c>
      <c r="L48" s="29">
        <v>109.37046707281699</v>
      </c>
      <c r="M48" s="29">
        <v>112.677690745576</v>
      </c>
      <c r="N48" s="29">
        <v>110.35683202785</v>
      </c>
      <c r="O48" s="29">
        <v>107.94894110820999</v>
      </c>
      <c r="P48" s="29">
        <v>109.9796924862199</v>
      </c>
      <c r="Q48" s="29">
        <v>109.22541340295911</v>
      </c>
      <c r="R48" s="29">
        <v>107.57180156657964</v>
      </c>
      <c r="S48" s="29">
        <v>100.31911807368728</v>
      </c>
      <c r="T48" s="138">
        <v>105.97621119814332</v>
      </c>
      <c r="U48" s="138">
        <v>105.36698578474035</v>
      </c>
      <c r="V48" s="138">
        <v>110.00870322019148</v>
      </c>
    </row>
    <row r="49" spans="1:22" ht="12.75" customHeight="1">
      <c r="A49" s="119" t="s">
        <v>125</v>
      </c>
      <c r="B49" s="26">
        <v>87.334102712060002</v>
      </c>
      <c r="C49" s="26">
        <v>100</v>
      </c>
      <c r="D49" s="26">
        <v>98.932487016734001</v>
      </c>
      <c r="E49" s="26">
        <v>92.787074437391794</v>
      </c>
      <c r="F49" s="26">
        <v>108.568955568379</v>
      </c>
      <c r="G49" s="26">
        <v>117.42642815926099</v>
      </c>
      <c r="H49" s="26">
        <v>125.158684362377</v>
      </c>
      <c r="I49" s="26">
        <v>122.908251586844</v>
      </c>
      <c r="J49" s="26">
        <v>130.66935949220999</v>
      </c>
      <c r="K49" s="26">
        <v>125.245239469129</v>
      </c>
      <c r="L49" s="26">
        <v>127.58222735141401</v>
      </c>
      <c r="M49" s="26">
        <v>130.66935949220999</v>
      </c>
      <c r="N49" s="26">
        <v>127.928447778419</v>
      </c>
      <c r="O49" s="26">
        <v>139.00750144258501</v>
      </c>
      <c r="P49" s="26">
        <v>137.56491633006348</v>
      </c>
      <c r="Q49" s="26">
        <v>133.98730525100981</v>
      </c>
      <c r="R49" s="26">
        <v>133.69878822850546</v>
      </c>
      <c r="S49" s="26">
        <v>144.11425274091172</v>
      </c>
      <c r="T49" s="133">
        <v>136.64166185804962</v>
      </c>
      <c r="U49" s="133">
        <v>136.75706866705136</v>
      </c>
      <c r="V49" s="133">
        <v>147.3456433929602</v>
      </c>
    </row>
    <row r="50" spans="1:22" ht="12.75" customHeight="1">
      <c r="A50" s="127" t="s">
        <v>126</v>
      </c>
      <c r="B50" s="29">
        <v>70.389303971686999</v>
      </c>
      <c r="C50" s="29">
        <v>100</v>
      </c>
      <c r="D50" s="29">
        <v>113.527329925285</v>
      </c>
      <c r="E50" s="29">
        <v>119.62249311836401</v>
      </c>
      <c r="F50" s="29">
        <v>132.441997640582</v>
      </c>
      <c r="G50" s="29">
        <v>146.71647660243801</v>
      </c>
      <c r="H50" s="29">
        <v>153.834054266614</v>
      </c>
      <c r="I50" s="29">
        <v>152.22178529296099</v>
      </c>
      <c r="J50" s="29">
        <v>148.32874557609099</v>
      </c>
      <c r="K50" s="29">
        <v>139.67754620526901</v>
      </c>
      <c r="L50" s="29">
        <v>133.54305937868699</v>
      </c>
      <c r="M50" s="29">
        <v>134.05426661423499</v>
      </c>
      <c r="N50" s="29">
        <v>128.352339756194</v>
      </c>
      <c r="O50" s="29">
        <v>173.06331104994101</v>
      </c>
      <c r="P50" s="29">
        <v>137.08218639402281</v>
      </c>
      <c r="Q50" s="29">
        <v>134.01494298073143</v>
      </c>
      <c r="R50" s="29">
        <v>314.54974439638221</v>
      </c>
      <c r="S50" s="29">
        <v>762.09201730239874</v>
      </c>
      <c r="T50" s="138">
        <v>948.36806920959498</v>
      </c>
      <c r="U50" s="138">
        <v>748.01415650806132</v>
      </c>
      <c r="V50" s="138">
        <v>599.01690916240659</v>
      </c>
    </row>
    <row r="51" spans="1:22" ht="12.75" customHeight="1">
      <c r="A51" s="313" t="s">
        <v>131</v>
      </c>
      <c r="B51" s="313"/>
      <c r="C51" s="313"/>
      <c r="D51" s="313"/>
      <c r="E51" s="313"/>
      <c r="F51" s="313"/>
      <c r="G51" s="313"/>
      <c r="H51" s="313"/>
      <c r="I51" s="313"/>
      <c r="J51" s="313"/>
      <c r="K51" s="313"/>
      <c r="L51" s="313"/>
      <c r="M51" s="313"/>
      <c r="N51" s="313"/>
      <c r="O51" s="313"/>
      <c r="P51" s="313"/>
      <c r="Q51" s="313"/>
      <c r="R51" s="313"/>
      <c r="S51" s="313"/>
      <c r="T51" s="313"/>
      <c r="U51" s="313"/>
      <c r="V51" s="313"/>
    </row>
    <row r="52" spans="1:22" ht="12.75" customHeight="1">
      <c r="A52" s="119" t="s">
        <v>107</v>
      </c>
      <c r="B52" s="26">
        <v>83.286893895914005</v>
      </c>
      <c r="C52" s="26">
        <v>100</v>
      </c>
      <c r="D52" s="26">
        <v>110</v>
      </c>
      <c r="E52" s="26">
        <v>86.462055431099898</v>
      </c>
      <c r="F52" s="26">
        <v>92.387017940125503</v>
      </c>
      <c r="G52" s="26">
        <v>113</v>
      </c>
      <c r="H52" s="26">
        <v>120</v>
      </c>
      <c r="I52" s="26">
        <v>126</v>
      </c>
      <c r="J52" s="26">
        <v>148</v>
      </c>
      <c r="K52" s="26">
        <v>137</v>
      </c>
      <c r="L52" s="26">
        <v>140</v>
      </c>
      <c r="M52" s="26">
        <v>136.696260462467</v>
      </c>
      <c r="N52" s="26">
        <v>137.30095293627099</v>
      </c>
      <c r="O52" s="26">
        <v>137</v>
      </c>
      <c r="P52" s="26">
        <v>136.607853664858</v>
      </c>
      <c r="Q52" s="26">
        <v>136.13898505915199</v>
      </c>
      <c r="R52" s="26">
        <v>133.33179049488101</v>
      </c>
      <c r="S52" s="26">
        <v>122.485327606317</v>
      </c>
      <c r="T52" s="133">
        <v>116.637198452224</v>
      </c>
      <c r="U52" s="133">
        <v>120.00907189010053</v>
      </c>
      <c r="V52" s="133">
        <v>123.36983689111879</v>
      </c>
    </row>
    <row r="53" spans="1:22" ht="12.75" customHeight="1">
      <c r="A53" s="313" t="s">
        <v>132</v>
      </c>
      <c r="B53" s="313"/>
      <c r="C53" s="313"/>
      <c r="D53" s="313"/>
      <c r="E53" s="313"/>
      <c r="F53" s="313"/>
      <c r="G53" s="313"/>
      <c r="H53" s="313"/>
      <c r="I53" s="313"/>
      <c r="J53" s="313"/>
      <c r="K53" s="313"/>
      <c r="L53" s="313"/>
      <c r="M53" s="313"/>
      <c r="N53" s="313"/>
      <c r="O53" s="313"/>
      <c r="P53" s="313"/>
      <c r="Q53" s="313"/>
      <c r="R53" s="313"/>
      <c r="S53" s="313"/>
      <c r="T53" s="313"/>
      <c r="U53" s="313"/>
      <c r="V53" s="313"/>
    </row>
    <row r="54" spans="1:22" ht="12.75" customHeight="1">
      <c r="A54" s="139" t="s">
        <v>107</v>
      </c>
      <c r="B54" s="140">
        <v>82.735792541147603</v>
      </c>
      <c r="C54" s="140">
        <v>100</v>
      </c>
      <c r="D54" s="140">
        <v>113</v>
      </c>
      <c r="E54" s="140">
        <v>110</v>
      </c>
      <c r="F54" s="140">
        <v>115</v>
      </c>
      <c r="G54" s="140">
        <v>126</v>
      </c>
      <c r="H54" s="140">
        <v>135</v>
      </c>
      <c r="I54" s="140">
        <v>141</v>
      </c>
      <c r="J54" s="140">
        <v>165</v>
      </c>
      <c r="K54" s="140">
        <v>157</v>
      </c>
      <c r="L54" s="140">
        <v>161.29152191125601</v>
      </c>
      <c r="M54" s="140">
        <v>160.105827650842</v>
      </c>
      <c r="N54" s="140">
        <v>160.37664415215099</v>
      </c>
      <c r="O54" s="140">
        <v>161.85117921233399</v>
      </c>
      <c r="P54" s="140">
        <v>162.93260010922199</v>
      </c>
      <c r="Q54" s="140">
        <v>162.48968109831199</v>
      </c>
      <c r="R54" s="140">
        <v>161.51113171363599</v>
      </c>
      <c r="S54" s="140">
        <v>155.64205793825201</v>
      </c>
      <c r="T54" s="141">
        <v>149.73647112612599</v>
      </c>
      <c r="U54" s="141">
        <v>150.59022887463874</v>
      </c>
      <c r="V54" s="141">
        <v>152.86865466922364</v>
      </c>
    </row>
    <row r="55" spans="1:22" ht="89.25" customHeight="1">
      <c r="A55" s="310" t="s">
        <v>271</v>
      </c>
      <c r="B55" s="310"/>
      <c r="C55" s="310"/>
      <c r="D55" s="310"/>
      <c r="E55" s="310"/>
      <c r="F55" s="310"/>
      <c r="G55" s="310"/>
      <c r="H55" s="310"/>
      <c r="I55" s="310"/>
      <c r="J55" s="310"/>
      <c r="K55" s="310"/>
      <c r="L55" s="310"/>
      <c r="M55" s="310"/>
      <c r="N55" s="310"/>
      <c r="O55" s="310"/>
      <c r="P55" s="310"/>
      <c r="Q55" s="310"/>
      <c r="R55" s="310"/>
      <c r="S55" s="310"/>
      <c r="T55" s="310"/>
      <c r="U55" s="310"/>
      <c r="V55" s="310"/>
    </row>
  </sheetData>
  <mergeCells count="11">
    <mergeCell ref="A55:V55"/>
    <mergeCell ref="A6:V6"/>
    <mergeCell ref="A27:V27"/>
    <mergeCell ref="A30:V30"/>
    <mergeCell ref="A51:V51"/>
    <mergeCell ref="A53:V53"/>
    <mergeCell ref="A1:C1"/>
    <mergeCell ref="A3:A5"/>
    <mergeCell ref="B3:U3"/>
    <mergeCell ref="B5:U5"/>
    <mergeCell ref="A2:V2"/>
  </mergeCells>
  <hyperlinks>
    <hyperlink ref="A1" location="Inhalt!A14" display="Zurück zum Inhalt" xr:uid="{00000000-0004-0000-05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29B9-BA5C-4D83-8A2D-76D964586F95}">
  <dimension ref="A1:N38"/>
  <sheetViews>
    <sheetView showGridLines="0" zoomScaleNormal="100" workbookViewId="0">
      <selection sqref="A1:B1"/>
    </sheetView>
  </sheetViews>
  <sheetFormatPr baseColWidth="10" defaultColWidth="11.42578125" defaultRowHeight="12.75"/>
  <cols>
    <col min="1" max="1" width="11.42578125" style="3"/>
    <col min="2" max="7" width="13.7109375" style="3" customWidth="1"/>
    <col min="8" max="8" width="3.85546875" style="3" customWidth="1"/>
    <col min="9" max="14" width="13.7109375" style="3" customWidth="1"/>
    <col min="15" max="16384" width="11.42578125" style="3"/>
  </cols>
  <sheetData>
    <row r="1" spans="1:14" ht="24" customHeight="1">
      <c r="A1" s="329" t="s">
        <v>35</v>
      </c>
      <c r="B1" s="329"/>
      <c r="C1" s="232"/>
      <c r="D1" s="232"/>
    </row>
    <row r="2" spans="1:14" s="23" customFormat="1" ht="15" customHeight="1">
      <c r="A2" s="294" t="s">
        <v>309</v>
      </c>
      <c r="B2" s="294"/>
      <c r="C2" s="294"/>
      <c r="D2" s="294"/>
      <c r="E2" s="294"/>
      <c r="F2" s="294"/>
      <c r="G2" s="294"/>
      <c r="H2" s="294"/>
      <c r="I2" s="294"/>
      <c r="J2" s="294"/>
      <c r="K2" s="294"/>
      <c r="L2" s="294"/>
      <c r="M2" s="294"/>
      <c r="N2" s="294"/>
    </row>
    <row r="3" spans="1:14" ht="12.75" customHeight="1">
      <c r="A3" s="295" t="s">
        <v>242</v>
      </c>
      <c r="B3" s="307" t="s">
        <v>243</v>
      </c>
      <c r="C3" s="307"/>
      <c r="D3" s="307"/>
      <c r="E3" s="307"/>
      <c r="F3" s="307"/>
      <c r="G3" s="307"/>
      <c r="H3" s="307"/>
      <c r="I3" s="307"/>
      <c r="J3" s="307"/>
      <c r="K3" s="307"/>
      <c r="L3" s="307"/>
      <c r="M3" s="307"/>
      <c r="N3" s="307"/>
    </row>
    <row r="4" spans="1:14" ht="12.75" customHeight="1">
      <c r="A4" s="295"/>
      <c r="B4" s="296" t="s">
        <v>39</v>
      </c>
      <c r="C4" s="332" t="s">
        <v>96</v>
      </c>
      <c r="D4" s="333"/>
      <c r="E4" s="333"/>
      <c r="F4" s="333"/>
      <c r="G4" s="334"/>
      <c r="H4" s="219"/>
      <c r="I4" s="296" t="s">
        <v>261</v>
      </c>
      <c r="J4" s="335" t="s">
        <v>262</v>
      </c>
      <c r="K4" s="335" t="s">
        <v>263</v>
      </c>
      <c r="L4" s="296" t="s">
        <v>245</v>
      </c>
      <c r="M4" s="296" t="s">
        <v>246</v>
      </c>
      <c r="N4" s="307" t="s">
        <v>244</v>
      </c>
    </row>
    <row r="5" spans="1:14" ht="25.5" customHeight="1">
      <c r="A5" s="295"/>
      <c r="B5" s="296"/>
      <c r="C5" s="233" t="s">
        <v>269</v>
      </c>
      <c r="D5" s="233" t="s">
        <v>270</v>
      </c>
      <c r="E5" s="2" t="s">
        <v>40</v>
      </c>
      <c r="F5" s="2" t="s">
        <v>264</v>
      </c>
      <c r="G5" s="2" t="s">
        <v>265</v>
      </c>
      <c r="H5" s="219"/>
      <c r="I5" s="296"/>
      <c r="J5" s="299"/>
      <c r="K5" s="299"/>
      <c r="L5" s="296"/>
      <c r="M5" s="296"/>
      <c r="N5" s="307"/>
    </row>
    <row r="6" spans="1:14" ht="12.75" customHeight="1">
      <c r="A6" s="295"/>
      <c r="B6" s="308" t="s">
        <v>46</v>
      </c>
      <c r="C6" s="308"/>
      <c r="D6" s="308"/>
      <c r="E6" s="308"/>
      <c r="F6" s="308"/>
      <c r="G6" s="308"/>
      <c r="H6" s="219"/>
      <c r="I6" s="308" t="s">
        <v>71</v>
      </c>
      <c r="J6" s="308"/>
      <c r="K6" s="308"/>
      <c r="L6" s="308"/>
      <c r="M6" s="308"/>
      <c r="N6" s="308"/>
    </row>
    <row r="7" spans="1:14" ht="12.75" customHeight="1">
      <c r="A7" s="25">
        <v>1993</v>
      </c>
      <c r="B7" s="26">
        <v>1858867</v>
      </c>
      <c r="C7" s="26">
        <v>1658275</v>
      </c>
      <c r="D7" s="26">
        <v>200592</v>
      </c>
      <c r="E7" s="220">
        <v>748290</v>
      </c>
      <c r="F7" s="220">
        <v>435327</v>
      </c>
      <c r="G7" s="220">
        <v>13109</v>
      </c>
      <c r="H7" s="219"/>
      <c r="I7" s="59">
        <v>89.208910589084638</v>
      </c>
      <c r="J7" s="59">
        <v>10.791089410915358</v>
      </c>
      <c r="K7" s="59">
        <v>40.25516618456296</v>
      </c>
      <c r="L7" s="59">
        <v>23.418942829153458</v>
      </c>
      <c r="M7" s="59">
        <v>76.581057170846549</v>
      </c>
      <c r="N7" s="63">
        <v>0.70521452045789179</v>
      </c>
    </row>
    <row r="8" spans="1:14" ht="12.75" customHeight="1">
      <c r="A8" s="28">
        <v>1994</v>
      </c>
      <c r="B8" s="29">
        <v>1867604</v>
      </c>
      <c r="C8" s="29">
        <v>1633270</v>
      </c>
      <c r="D8" s="29">
        <v>234334</v>
      </c>
      <c r="E8" s="221">
        <v>762583</v>
      </c>
      <c r="F8" s="221">
        <v>443890</v>
      </c>
      <c r="G8" s="221">
        <v>14938</v>
      </c>
      <c r="H8" s="219"/>
      <c r="I8" s="56">
        <v>87.452693397529671</v>
      </c>
      <c r="J8" s="56">
        <v>12.547306602470332</v>
      </c>
      <c r="K8" s="56">
        <v>40.832157138237015</v>
      </c>
      <c r="L8" s="56">
        <v>23.767886554108902</v>
      </c>
      <c r="M8" s="56">
        <v>76.232113445891102</v>
      </c>
      <c r="N8" s="128">
        <v>0.79984836185829544</v>
      </c>
    </row>
    <row r="9" spans="1:14" ht="12.75" customHeight="1">
      <c r="A9" s="25">
        <v>1995</v>
      </c>
      <c r="B9" s="26">
        <v>1853243</v>
      </c>
      <c r="C9" s="26">
        <v>1607793</v>
      </c>
      <c r="D9" s="26">
        <v>245450</v>
      </c>
      <c r="E9" s="220">
        <v>772589</v>
      </c>
      <c r="F9" s="220">
        <v>443898</v>
      </c>
      <c r="G9" s="220">
        <v>15948</v>
      </c>
      <c r="H9" s="219"/>
      <c r="I9" s="59">
        <v>86.755649421041923</v>
      </c>
      <c r="J9" s="59">
        <v>13.244350578958075</v>
      </c>
      <c r="K9" s="59">
        <v>41.688488773463597</v>
      </c>
      <c r="L9" s="59">
        <v>23.952498404148837</v>
      </c>
      <c r="M9" s="59">
        <v>76.047501595851159</v>
      </c>
      <c r="N9" s="63">
        <v>0.86054554097870595</v>
      </c>
    </row>
    <row r="10" spans="1:14" ht="12.75" customHeight="1">
      <c r="A10" s="28">
        <v>1996</v>
      </c>
      <c r="B10" s="29">
        <v>1834658</v>
      </c>
      <c r="C10" s="29">
        <v>1585209</v>
      </c>
      <c r="D10" s="29">
        <v>249449</v>
      </c>
      <c r="E10" s="221">
        <v>781760</v>
      </c>
      <c r="F10" s="221">
        <v>438939</v>
      </c>
      <c r="G10" s="221">
        <v>16718</v>
      </c>
      <c r="H10" s="219"/>
      <c r="I10" s="56">
        <v>86.403514987534464</v>
      </c>
      <c r="J10" s="56">
        <v>13.596485012465539</v>
      </c>
      <c r="K10" s="56">
        <v>42.610666402130533</v>
      </c>
      <c r="L10" s="56">
        <v>23.924840487981957</v>
      </c>
      <c r="M10" s="56">
        <v>76.075159512018047</v>
      </c>
      <c r="N10" s="128">
        <v>0.91123250218841878</v>
      </c>
    </row>
    <row r="11" spans="1:14" ht="12.75" customHeight="1">
      <c r="A11" s="25">
        <v>1997</v>
      </c>
      <c r="B11" s="26">
        <v>1822898</v>
      </c>
      <c r="C11" s="26">
        <v>1559226</v>
      </c>
      <c r="D11" s="26">
        <v>263672</v>
      </c>
      <c r="E11" s="220">
        <v>793768</v>
      </c>
      <c r="F11" s="220">
        <v>436242</v>
      </c>
      <c r="G11" s="220">
        <v>17789</v>
      </c>
      <c r="H11" s="219"/>
      <c r="I11" s="59">
        <v>85.535559312698794</v>
      </c>
      <c r="J11" s="59">
        <v>14.464440687301208</v>
      </c>
      <c r="K11" s="59">
        <v>43.544290464962934</v>
      </c>
      <c r="L11" s="59">
        <v>23.931234770129763</v>
      </c>
      <c r="M11" s="59">
        <v>76.068765229870237</v>
      </c>
      <c r="N11" s="63">
        <v>0.9758637071300752</v>
      </c>
    </row>
    <row r="12" spans="1:14" ht="12.75" customHeight="1">
      <c r="A12" s="28">
        <v>1998</v>
      </c>
      <c r="B12" s="29">
        <v>1800651</v>
      </c>
      <c r="C12" s="29">
        <v>1540630</v>
      </c>
      <c r="D12" s="29">
        <v>260021</v>
      </c>
      <c r="E12" s="221">
        <v>800927</v>
      </c>
      <c r="F12" s="221">
        <v>435848</v>
      </c>
      <c r="G12" s="221">
        <v>20151</v>
      </c>
      <c r="H12" s="219"/>
      <c r="I12" s="56">
        <v>85.559611496064477</v>
      </c>
      <c r="J12" s="56">
        <v>14.440388503935523</v>
      </c>
      <c r="K12" s="56">
        <v>44.479857562625966</v>
      </c>
      <c r="L12" s="56">
        <v>24.205023627565808</v>
      </c>
      <c r="M12" s="56">
        <v>75.794976372434192</v>
      </c>
      <c r="N12" s="128">
        <v>1.1190952605474354</v>
      </c>
    </row>
    <row r="13" spans="1:14" ht="12.75" customHeight="1">
      <c r="A13" s="25">
        <v>1999</v>
      </c>
      <c r="B13" s="26">
        <v>1770489</v>
      </c>
      <c r="C13" s="26">
        <v>1531762</v>
      </c>
      <c r="D13" s="26">
        <v>238727</v>
      </c>
      <c r="E13" s="220">
        <v>802851</v>
      </c>
      <c r="F13" s="220">
        <v>439691</v>
      </c>
      <c r="G13" s="220">
        <v>21120</v>
      </c>
      <c r="H13" s="219"/>
      <c r="I13" s="59">
        <v>86.516324021216747</v>
      </c>
      <c r="J13" s="59">
        <v>13.483675978783264</v>
      </c>
      <c r="K13" s="59">
        <v>45.346285687174557</v>
      </c>
      <c r="L13" s="59">
        <v>24.834438395268201</v>
      </c>
      <c r="M13" s="59">
        <v>75.165561604731806</v>
      </c>
      <c r="N13" s="63">
        <v>1.1928907776326203</v>
      </c>
    </row>
    <row r="14" spans="1:14" ht="12.75" customHeight="1">
      <c r="A14" s="28">
        <v>2000</v>
      </c>
      <c r="B14" s="29">
        <v>1798863</v>
      </c>
      <c r="C14" s="29">
        <v>1562921</v>
      </c>
      <c r="D14" s="29">
        <v>235942</v>
      </c>
      <c r="E14" s="221">
        <v>828941</v>
      </c>
      <c r="F14" s="221">
        <v>457714</v>
      </c>
      <c r="G14" s="221">
        <v>24574</v>
      </c>
      <c r="H14" s="219"/>
      <c r="I14" s="56">
        <v>86.883826061239802</v>
      </c>
      <c r="J14" s="56">
        <v>13.116173938760205</v>
      </c>
      <c r="K14" s="56">
        <v>46.081385853175036</v>
      </c>
      <c r="L14" s="56">
        <v>25.444628078958765</v>
      </c>
      <c r="M14" s="56">
        <v>74.555371921041228</v>
      </c>
      <c r="N14" s="128">
        <v>1.3660851326643553</v>
      </c>
    </row>
    <row r="15" spans="1:14" ht="12.75" customHeight="1">
      <c r="A15" s="25">
        <v>2001</v>
      </c>
      <c r="B15" s="26">
        <v>1868229</v>
      </c>
      <c r="C15" s="26">
        <v>1624640</v>
      </c>
      <c r="D15" s="26">
        <v>243589</v>
      </c>
      <c r="E15" s="220">
        <v>873004</v>
      </c>
      <c r="F15" s="220">
        <v>485968</v>
      </c>
      <c r="G15" s="220">
        <v>29379</v>
      </c>
      <c r="H15" s="219"/>
      <c r="I15" s="59">
        <v>86.96150204284379</v>
      </c>
      <c r="J15" s="59">
        <v>13.038497957156217</v>
      </c>
      <c r="K15" s="59">
        <v>46.728960957141766</v>
      </c>
      <c r="L15" s="59">
        <v>26.012228693591631</v>
      </c>
      <c r="M15" s="59">
        <v>73.987771306408376</v>
      </c>
      <c r="N15" s="63">
        <v>1.5725588244267699</v>
      </c>
    </row>
    <row r="16" spans="1:14" ht="12.75" customHeight="1">
      <c r="A16" s="28">
        <v>2002</v>
      </c>
      <c r="B16" s="29">
        <v>1938811</v>
      </c>
      <c r="C16" s="29">
        <v>1678002</v>
      </c>
      <c r="D16" s="29">
        <v>260809</v>
      </c>
      <c r="E16" s="221">
        <v>918388</v>
      </c>
      <c r="F16" s="221">
        <v>516123</v>
      </c>
      <c r="G16" s="221">
        <v>33287</v>
      </c>
      <c r="H16" s="219"/>
      <c r="I16" s="56">
        <v>86.547992558325689</v>
      </c>
      <c r="J16" s="56">
        <v>13.452007441674304</v>
      </c>
      <c r="K16" s="56">
        <v>47.368619220749217</v>
      </c>
      <c r="L16" s="56">
        <v>26.620593755657463</v>
      </c>
      <c r="M16" s="56">
        <v>73.379406244342533</v>
      </c>
      <c r="N16" s="128">
        <v>1.7168769931674619</v>
      </c>
    </row>
    <row r="17" spans="1:14" ht="12.75" customHeight="1">
      <c r="A17" s="25">
        <v>2003</v>
      </c>
      <c r="B17" s="26">
        <v>2019465</v>
      </c>
      <c r="C17" s="26">
        <v>1739427</v>
      </c>
      <c r="D17" s="26">
        <v>280038</v>
      </c>
      <c r="E17" s="220">
        <v>957921</v>
      </c>
      <c r="F17" s="220">
        <v>551575</v>
      </c>
      <c r="G17" s="220">
        <v>39052</v>
      </c>
      <c r="H17" s="219"/>
      <c r="I17" s="59">
        <v>86.133059993612164</v>
      </c>
      <c r="J17" s="59">
        <v>13.866940006387832</v>
      </c>
      <c r="K17" s="59">
        <v>47.434394753065789</v>
      </c>
      <c r="L17" s="59">
        <v>27.312926938570364</v>
      </c>
      <c r="M17" s="59">
        <v>72.687073061429629</v>
      </c>
      <c r="N17" s="63">
        <v>1.9337794911028414</v>
      </c>
    </row>
    <row r="18" spans="1:14" ht="12.75" customHeight="1">
      <c r="A18" s="28">
        <v>2004</v>
      </c>
      <c r="B18" s="29">
        <v>1963108</v>
      </c>
      <c r="C18" s="29">
        <v>1734813</v>
      </c>
      <c r="D18" s="29">
        <v>228295</v>
      </c>
      <c r="E18" s="221">
        <v>936909</v>
      </c>
      <c r="F18" s="221">
        <v>559617</v>
      </c>
      <c r="G18" s="221">
        <v>45069</v>
      </c>
      <c r="H18" s="219"/>
      <c r="I18" s="56">
        <v>88.370736607461225</v>
      </c>
      <c r="J18" s="56">
        <v>11.629263392538771</v>
      </c>
      <c r="K18" s="56">
        <v>47.725800108807057</v>
      </c>
      <c r="L18" s="56">
        <v>28.50668429857145</v>
      </c>
      <c r="M18" s="56">
        <v>71.493315701428543</v>
      </c>
      <c r="N18" s="128">
        <v>2.2957982953561396</v>
      </c>
    </row>
    <row r="19" spans="1:14" ht="12.75" customHeight="1">
      <c r="A19" s="25">
        <v>2005</v>
      </c>
      <c r="B19" s="26">
        <v>1985765</v>
      </c>
      <c r="C19" s="26">
        <v>1756633</v>
      </c>
      <c r="D19" s="26">
        <v>229132</v>
      </c>
      <c r="E19" s="220">
        <v>948622</v>
      </c>
      <c r="F19" s="220">
        <v>567388</v>
      </c>
      <c r="G19" s="220">
        <v>54000</v>
      </c>
      <c r="H19" s="219"/>
      <c r="I19" s="59">
        <v>88.461273111370176</v>
      </c>
      <c r="J19" s="59">
        <v>11.538726888629823</v>
      </c>
      <c r="K19" s="59">
        <v>47.771110881700501</v>
      </c>
      <c r="L19" s="59">
        <v>28.572766666750599</v>
      </c>
      <c r="M19" s="59">
        <v>71.427233333249404</v>
      </c>
      <c r="N19" s="63">
        <v>2.7193550092785399</v>
      </c>
    </row>
    <row r="20" spans="1:14" ht="12.75" customHeight="1">
      <c r="A20" s="28">
        <v>2006</v>
      </c>
      <c r="B20" s="29">
        <v>1979043</v>
      </c>
      <c r="C20" s="29">
        <v>1749507</v>
      </c>
      <c r="D20" s="29">
        <v>229536</v>
      </c>
      <c r="E20" s="221">
        <v>946380</v>
      </c>
      <c r="F20" s="221">
        <v>570499</v>
      </c>
      <c r="G20" s="221">
        <v>61757</v>
      </c>
      <c r="H20" s="219"/>
      <c r="I20" s="56">
        <v>88.401666866258083</v>
      </c>
      <c r="J20" s="56">
        <v>11.598333133741914</v>
      </c>
      <c r="K20" s="56">
        <v>47.820082736959229</v>
      </c>
      <c r="L20" s="56">
        <v>28.827013864782121</v>
      </c>
      <c r="M20" s="56">
        <v>71.172986135217883</v>
      </c>
      <c r="N20" s="128">
        <v>3.1205486692305322</v>
      </c>
    </row>
    <row r="21" spans="1:14" ht="12.75" customHeight="1">
      <c r="A21" s="25">
        <v>2007</v>
      </c>
      <c r="B21" s="26">
        <v>1941405</v>
      </c>
      <c r="C21" s="26">
        <v>1715143</v>
      </c>
      <c r="D21" s="26">
        <v>226262</v>
      </c>
      <c r="E21" s="220">
        <v>926644</v>
      </c>
      <c r="F21" s="220">
        <v>572330</v>
      </c>
      <c r="G21" s="220">
        <v>71130</v>
      </c>
      <c r="H21" s="219"/>
      <c r="I21" s="59">
        <v>88.345450846165534</v>
      </c>
      <c r="J21" s="59">
        <v>11.654549153834465</v>
      </c>
      <c r="K21" s="59">
        <v>47.730586868788329</v>
      </c>
      <c r="L21" s="59">
        <v>29.480196043586993</v>
      </c>
      <c r="M21" s="59">
        <v>70.519803956413</v>
      </c>
      <c r="N21" s="63">
        <v>3.6638413932177984</v>
      </c>
    </row>
    <row r="22" spans="1:14" ht="12.75" customHeight="1">
      <c r="A22" s="28">
        <v>2008</v>
      </c>
      <c r="B22" s="29">
        <v>2025307</v>
      </c>
      <c r="C22" s="29">
        <v>1783562</v>
      </c>
      <c r="D22" s="29">
        <v>241745</v>
      </c>
      <c r="E22" s="221">
        <v>967501</v>
      </c>
      <c r="F22" s="221">
        <v>627815</v>
      </c>
      <c r="G22" s="221">
        <v>84566</v>
      </c>
      <c r="H22" s="219"/>
      <c r="I22" s="56">
        <v>88.063784897795742</v>
      </c>
      <c r="J22" s="56">
        <v>11.936215102204258</v>
      </c>
      <c r="K22" s="56">
        <v>47.77058490391827</v>
      </c>
      <c r="L22" s="56">
        <v>30.998510349295195</v>
      </c>
      <c r="M22" s="56">
        <v>69.001489650704798</v>
      </c>
      <c r="N22" s="128">
        <v>4.1754657442056935</v>
      </c>
    </row>
    <row r="23" spans="1:14" ht="12.75" customHeight="1">
      <c r="A23" s="25">
        <v>2009</v>
      </c>
      <c r="B23" s="26">
        <v>2121178</v>
      </c>
      <c r="C23" s="26">
        <v>1783321</v>
      </c>
      <c r="D23" s="26">
        <v>337857</v>
      </c>
      <c r="E23" s="220">
        <v>1014728</v>
      </c>
      <c r="F23" s="220">
        <v>672562</v>
      </c>
      <c r="G23" s="220">
        <v>97284</v>
      </c>
      <c r="H23" s="219"/>
      <c r="I23" s="59">
        <v>84.072199504237744</v>
      </c>
      <c r="J23" s="59">
        <v>15.927800495762259</v>
      </c>
      <c r="K23" s="59">
        <v>47.837946650398976</v>
      </c>
      <c r="L23" s="59">
        <v>31.707004315526561</v>
      </c>
      <c r="M23" s="59">
        <v>68.292995684473439</v>
      </c>
      <c r="N23" s="63">
        <v>4.5863194885106298</v>
      </c>
    </row>
    <row r="24" spans="1:14" ht="12.75" customHeight="1">
      <c r="A24" s="28">
        <v>2010</v>
      </c>
      <c r="B24" s="29">
        <v>2217294</v>
      </c>
      <c r="C24" s="29">
        <v>1809233</v>
      </c>
      <c r="D24" s="29">
        <v>408061</v>
      </c>
      <c r="E24" s="221">
        <v>1059809</v>
      </c>
      <c r="F24" s="221">
        <v>713455</v>
      </c>
      <c r="G24" s="221">
        <v>108728</v>
      </c>
      <c r="H24" s="219"/>
      <c r="I24" s="56">
        <v>81.596441428155217</v>
      </c>
      <c r="J24" s="56">
        <v>18.40355857184478</v>
      </c>
      <c r="K24" s="56">
        <v>47.797405305746551</v>
      </c>
      <c r="L24" s="56">
        <v>32.176833563794425</v>
      </c>
      <c r="M24" s="56">
        <v>67.823166436205582</v>
      </c>
      <c r="N24" s="128">
        <v>4.9036347908757252</v>
      </c>
    </row>
    <row r="25" spans="1:14" ht="12.75" customHeight="1">
      <c r="A25" s="33">
        <v>2011</v>
      </c>
      <c r="B25" s="26">
        <v>2380974</v>
      </c>
      <c r="C25" s="26">
        <v>1891093</v>
      </c>
      <c r="D25" s="26">
        <v>489881</v>
      </c>
      <c r="E25" s="220">
        <v>1125602</v>
      </c>
      <c r="F25" s="220">
        <v>775573</v>
      </c>
      <c r="G25" s="220">
        <v>125083</v>
      </c>
      <c r="H25" s="219"/>
      <c r="I25" s="59">
        <v>79.425184819321842</v>
      </c>
      <c r="J25" s="59">
        <v>20.574815180678161</v>
      </c>
      <c r="K25" s="59">
        <v>47.274854744318922</v>
      </c>
      <c r="L25" s="59">
        <v>32.573770230166311</v>
      </c>
      <c r="M25" s="59">
        <v>67.426229769833697</v>
      </c>
      <c r="N25" s="63">
        <v>5.2534382987802468</v>
      </c>
    </row>
    <row r="26" spans="1:14" ht="12.75" customHeight="1">
      <c r="A26" s="28">
        <v>2012</v>
      </c>
      <c r="B26" s="29">
        <v>2499409</v>
      </c>
      <c r="C26" s="29">
        <v>1925575</v>
      </c>
      <c r="D26" s="29">
        <v>573834</v>
      </c>
      <c r="E26" s="221">
        <v>1185392</v>
      </c>
      <c r="F26" s="221">
        <v>825734</v>
      </c>
      <c r="G26" s="221">
        <v>137814</v>
      </c>
      <c r="H26" s="222"/>
      <c r="I26" s="56">
        <v>77.04121254264507</v>
      </c>
      <c r="J26" s="56">
        <v>22.958787457354919</v>
      </c>
      <c r="K26" s="56">
        <v>47.426891717201947</v>
      </c>
      <c r="L26" s="56">
        <v>33.037169986984921</v>
      </c>
      <c r="M26" s="56">
        <v>66.962830013015079</v>
      </c>
      <c r="N26" s="128">
        <v>5.5138634773260398</v>
      </c>
    </row>
    <row r="27" spans="1:14" ht="12.75" customHeight="1">
      <c r="A27" s="33">
        <v>2013</v>
      </c>
      <c r="B27" s="26">
        <v>2616881</v>
      </c>
      <c r="C27" s="26">
        <v>1959764</v>
      </c>
      <c r="D27" s="26">
        <v>657117</v>
      </c>
      <c r="E27" s="220">
        <v>1245241</v>
      </c>
      <c r="F27" s="220">
        <v>879897</v>
      </c>
      <c r="G27" s="220">
        <v>157899</v>
      </c>
      <c r="H27" s="219"/>
      <c r="I27" s="59">
        <v>74.889305245442955</v>
      </c>
      <c r="J27" s="59">
        <v>25.110694754557045</v>
      </c>
      <c r="K27" s="59">
        <v>47.584930304434934</v>
      </c>
      <c r="L27" s="59">
        <v>33.623882782595004</v>
      </c>
      <c r="M27" s="59">
        <v>66.376117217404996</v>
      </c>
      <c r="N27" s="63">
        <v>6.033862449228681</v>
      </c>
    </row>
    <row r="28" spans="1:14" ht="12.75" customHeight="1">
      <c r="A28" s="28">
        <v>2014</v>
      </c>
      <c r="B28" s="29">
        <v>2698910</v>
      </c>
      <c r="C28" s="29">
        <v>1976582</v>
      </c>
      <c r="D28" s="29">
        <v>722328</v>
      </c>
      <c r="E28" s="221">
        <v>1290376</v>
      </c>
      <c r="F28" s="221">
        <v>930536</v>
      </c>
      <c r="G28" s="221">
        <v>180476</v>
      </c>
      <c r="H28" s="222"/>
      <c r="I28" s="56">
        <v>73.236306508923974</v>
      </c>
      <c r="J28" s="56">
        <v>26.76369349107603</v>
      </c>
      <c r="K28" s="56">
        <v>47.81100518357411</v>
      </c>
      <c r="L28" s="56">
        <v>34.478215279501725</v>
      </c>
      <c r="M28" s="56">
        <v>65.521784720498275</v>
      </c>
      <c r="N28" s="128">
        <v>6.686995861292151</v>
      </c>
    </row>
    <row r="29" spans="1:14" ht="12.75" customHeight="1">
      <c r="A29" s="33">
        <v>2015</v>
      </c>
      <c r="B29" s="26">
        <v>2757799</v>
      </c>
      <c r="C29" s="26">
        <v>1984377</v>
      </c>
      <c r="D29" s="26">
        <v>773422</v>
      </c>
      <c r="E29" s="220">
        <v>1323673</v>
      </c>
      <c r="F29" s="220">
        <v>965811</v>
      </c>
      <c r="G29" s="220">
        <v>196450</v>
      </c>
      <c r="H29" s="219"/>
      <c r="I29" s="59">
        <v>71.955098975668648</v>
      </c>
      <c r="J29" s="59">
        <v>28.044901024331359</v>
      </c>
      <c r="K29" s="59">
        <v>47.997442888332323</v>
      </c>
      <c r="L29" s="59">
        <v>35.021080216505993</v>
      </c>
      <c r="M29" s="59">
        <v>64.978919783494007</v>
      </c>
      <c r="N29" s="63">
        <v>7.1234343039503596</v>
      </c>
    </row>
    <row r="30" spans="1:14" ht="12.75" customHeight="1">
      <c r="A30" s="36">
        <v>2016</v>
      </c>
      <c r="B30" s="29">
        <v>2807010</v>
      </c>
      <c r="C30" s="29">
        <v>1994721</v>
      </c>
      <c r="D30" s="29">
        <v>812289</v>
      </c>
      <c r="E30" s="221">
        <v>1353385</v>
      </c>
      <c r="F30" s="221">
        <v>995930</v>
      </c>
      <c r="G30" s="221">
        <v>211569</v>
      </c>
      <c r="H30" s="219"/>
      <c r="I30" s="56">
        <v>71.062126604465249</v>
      </c>
      <c r="J30" s="56">
        <v>28.937873395534751</v>
      </c>
      <c r="K30" s="56">
        <v>48.214470201388664</v>
      </c>
      <c r="L30" s="56">
        <v>35.480101602773054</v>
      </c>
      <c r="M30" s="56">
        <v>64.519898397226939</v>
      </c>
      <c r="N30" s="128">
        <v>7.5371658811333049</v>
      </c>
    </row>
    <row r="31" spans="1:14" ht="12.75" customHeight="1">
      <c r="A31" s="25">
        <v>2017</v>
      </c>
      <c r="B31" s="26">
        <v>2844978</v>
      </c>
      <c r="C31" s="26">
        <v>2005894</v>
      </c>
      <c r="D31" s="26">
        <v>839084</v>
      </c>
      <c r="E31" s="220">
        <v>1380335</v>
      </c>
      <c r="F31" s="220">
        <v>1026719</v>
      </c>
      <c r="G31" s="220">
        <v>230197</v>
      </c>
      <c r="H31" s="222"/>
      <c r="I31" s="59">
        <v>70.50648546315648</v>
      </c>
      <c r="J31" s="59">
        <v>29.493514536843517</v>
      </c>
      <c r="K31" s="59">
        <v>48.518301371750496</v>
      </c>
      <c r="L31" s="59">
        <v>36.08882037049144</v>
      </c>
      <c r="M31" s="59">
        <v>63.91117962950856</v>
      </c>
      <c r="N31" s="63">
        <v>8.0913455218282895</v>
      </c>
    </row>
    <row r="32" spans="1:14" ht="12.75" customHeight="1">
      <c r="A32" s="36">
        <v>2018</v>
      </c>
      <c r="B32" s="29">
        <v>2868222</v>
      </c>
      <c r="C32" s="29">
        <v>2008893</v>
      </c>
      <c r="D32" s="29">
        <v>859329</v>
      </c>
      <c r="E32" s="221">
        <v>1402244</v>
      </c>
      <c r="F32" s="221">
        <v>1050856</v>
      </c>
      <c r="G32" s="221">
        <v>246739</v>
      </c>
      <c r="H32" s="219"/>
      <c r="I32" s="56">
        <v>70.039662201879764</v>
      </c>
      <c r="J32" s="56">
        <v>29.960337798120229</v>
      </c>
      <c r="K32" s="56">
        <v>48.888963267139012</v>
      </c>
      <c r="L32" s="56">
        <v>36.637889256828792</v>
      </c>
      <c r="M32" s="56">
        <v>63.362110743171208</v>
      </c>
      <c r="N32" s="128">
        <v>8.6025070583797216</v>
      </c>
    </row>
    <row r="33" spans="1:14" ht="12.75" customHeight="1">
      <c r="A33" s="25">
        <v>2019</v>
      </c>
      <c r="B33" s="26">
        <v>2891049</v>
      </c>
      <c r="C33" s="26">
        <v>2010414</v>
      </c>
      <c r="D33" s="26">
        <v>880635</v>
      </c>
      <c r="E33" s="220">
        <v>1426182</v>
      </c>
      <c r="F33" s="220">
        <v>1076744</v>
      </c>
      <c r="G33" s="220">
        <v>269181</v>
      </c>
      <c r="H33" s="222"/>
      <c r="I33" s="59">
        <v>69.539257203873063</v>
      </c>
      <c r="J33" s="59">
        <v>30.460742796126944</v>
      </c>
      <c r="K33" s="59">
        <v>49.330952190710015</v>
      </c>
      <c r="L33" s="59">
        <v>37.244059163300243</v>
      </c>
      <c r="M33" s="59">
        <v>62.755940836699757</v>
      </c>
      <c r="N33" s="63">
        <v>9.3108418432202278</v>
      </c>
    </row>
    <row r="34" spans="1:14" ht="12.75" customHeight="1">
      <c r="A34" s="36">
        <v>2020</v>
      </c>
      <c r="B34" s="29">
        <v>2944145</v>
      </c>
      <c r="C34" s="29">
        <v>2040811</v>
      </c>
      <c r="D34" s="29">
        <v>903334</v>
      </c>
      <c r="E34" s="221">
        <v>1467779</v>
      </c>
      <c r="F34" s="221">
        <v>1126110</v>
      </c>
      <c r="G34" s="221">
        <v>306637</v>
      </c>
      <c r="H34" s="219"/>
      <c r="I34" s="56">
        <v>69.317611734476387</v>
      </c>
      <c r="J34" s="56">
        <v>30.682388265523606</v>
      </c>
      <c r="K34" s="56">
        <v>49.854168188047801</v>
      </c>
      <c r="L34" s="56">
        <v>38.249135147895231</v>
      </c>
      <c r="M34" s="56">
        <v>61.750864852104769</v>
      </c>
      <c r="N34" s="128">
        <v>10.415145993149116</v>
      </c>
    </row>
    <row r="35" spans="1:14" ht="12.75" customHeight="1">
      <c r="A35" s="25">
        <v>2021</v>
      </c>
      <c r="B35" s="26">
        <v>2941915</v>
      </c>
      <c r="C35" s="26">
        <v>2029254</v>
      </c>
      <c r="D35" s="26">
        <v>912661</v>
      </c>
      <c r="E35" s="220">
        <v>1475633</v>
      </c>
      <c r="F35" s="220">
        <v>1150583</v>
      </c>
      <c r="G35" s="220">
        <v>342586</v>
      </c>
      <c r="H35" s="219"/>
      <c r="I35" s="59">
        <v>68.977315796003623</v>
      </c>
      <c r="J35" s="59">
        <v>31.022684203996377</v>
      </c>
      <c r="K35" s="59">
        <v>50.158927093406845</v>
      </c>
      <c r="L35" s="59">
        <v>39.110001478628718</v>
      </c>
      <c r="M35" s="59">
        <v>60.889998521371282</v>
      </c>
      <c r="N35" s="63">
        <v>11.644999940514937</v>
      </c>
    </row>
    <row r="36" spans="1:14" ht="12.75" customHeight="1">
      <c r="A36" s="36">
        <v>2022</v>
      </c>
      <c r="B36" s="29">
        <v>2920263</v>
      </c>
      <c r="C36" s="29">
        <v>2012176</v>
      </c>
      <c r="D36" s="29">
        <v>908087</v>
      </c>
      <c r="E36" s="221">
        <v>1476138</v>
      </c>
      <c r="F36" s="221">
        <v>1155064</v>
      </c>
      <c r="G36" s="221">
        <v>365022</v>
      </c>
      <c r="H36" s="219"/>
      <c r="I36" s="56">
        <v>68.903930913071875</v>
      </c>
      <c r="J36" s="56">
        <v>31.096069086928129</v>
      </c>
      <c r="K36" s="56">
        <v>50.54811844001722</v>
      </c>
      <c r="L36" s="56">
        <v>39.6</v>
      </c>
      <c r="M36" s="56">
        <v>60.4</v>
      </c>
      <c r="N36" s="128">
        <v>12.499627602034474</v>
      </c>
    </row>
    <row r="37" spans="1:14" ht="12.75" customHeight="1">
      <c r="A37" s="258" t="s">
        <v>306</v>
      </c>
      <c r="B37" s="26">
        <v>2869513</v>
      </c>
      <c r="C37" s="276" t="s">
        <v>27</v>
      </c>
      <c r="D37" s="276" t="s">
        <v>27</v>
      </c>
      <c r="E37" s="220">
        <v>1458985</v>
      </c>
      <c r="F37" s="220">
        <v>1141877</v>
      </c>
      <c r="G37" s="276" t="s">
        <v>27</v>
      </c>
      <c r="H37" s="223"/>
      <c r="I37" s="276" t="s">
        <v>27</v>
      </c>
      <c r="J37" s="276" t="s">
        <v>27</v>
      </c>
      <c r="K37" s="59">
        <v>50.8</v>
      </c>
      <c r="L37" s="59">
        <v>39.799999999999997</v>
      </c>
      <c r="M37" s="59">
        <v>60.2</v>
      </c>
      <c r="N37" s="277" t="s">
        <v>27</v>
      </c>
    </row>
    <row r="38" spans="1:14" ht="76.5" customHeight="1">
      <c r="A38" s="331" t="s">
        <v>273</v>
      </c>
      <c r="B38" s="331"/>
      <c r="C38" s="331"/>
      <c r="D38" s="331"/>
      <c r="E38" s="331"/>
      <c r="F38" s="331"/>
      <c r="G38" s="331"/>
      <c r="H38" s="331"/>
      <c r="I38" s="331"/>
      <c r="J38" s="331"/>
      <c r="K38" s="331"/>
      <c r="L38" s="331"/>
      <c r="M38" s="331"/>
      <c r="N38" s="331"/>
    </row>
  </sheetData>
  <mergeCells count="15">
    <mergeCell ref="A38:N38"/>
    <mergeCell ref="A1:B1"/>
    <mergeCell ref="A2:N2"/>
    <mergeCell ref="A3:A6"/>
    <mergeCell ref="B3:N3"/>
    <mergeCell ref="B4:B5"/>
    <mergeCell ref="C4:G4"/>
    <mergeCell ref="I4:I5"/>
    <mergeCell ref="J4:J5"/>
    <mergeCell ref="K4:K5"/>
    <mergeCell ref="L4:L5"/>
    <mergeCell ref="M4:M5"/>
    <mergeCell ref="N4:N5"/>
    <mergeCell ref="B6:G6"/>
    <mergeCell ref="I6:N6"/>
  </mergeCells>
  <hyperlinks>
    <hyperlink ref="A1" location="Inhalt!A20" display="Zurück zum Inhalt" xr:uid="{9CD8C613-25DB-4B1F-BCC1-7FEDB072249D}"/>
    <hyperlink ref="A1:B1" location="Inhalt!A14" display="Zurück zum Inhalt" xr:uid="{07EED724-B60C-4C03-A822-2602CBED6B1D}"/>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0"/>
  <sheetViews>
    <sheetView showGridLines="0" zoomScaleNormal="100" workbookViewId="0">
      <selection sqref="A1:B1"/>
    </sheetView>
  </sheetViews>
  <sheetFormatPr baseColWidth="10" defaultColWidth="11.42578125" defaultRowHeight="12.75"/>
  <cols>
    <col min="1" max="1" width="10.7109375" style="3" customWidth="1"/>
    <col min="2" max="3" width="10.85546875" style="3" customWidth="1"/>
    <col min="4" max="6" width="12.140625" style="3" customWidth="1"/>
    <col min="7" max="11" width="10.85546875" style="3" customWidth="1"/>
    <col min="12" max="12" width="11.42578125" style="3"/>
    <col min="13" max="14" width="10.85546875" style="3" customWidth="1"/>
    <col min="15" max="15" width="3.140625" style="3" customWidth="1"/>
    <col min="16" max="16384" width="11.42578125" style="3"/>
  </cols>
  <sheetData>
    <row r="1" spans="1:14" s="12" customFormat="1" ht="24" customHeight="1">
      <c r="A1" s="293" t="s">
        <v>35</v>
      </c>
      <c r="B1" s="293"/>
    </row>
    <row r="2" spans="1:14" s="23" customFormat="1" ht="15" customHeight="1">
      <c r="A2" s="294" t="s">
        <v>308</v>
      </c>
      <c r="B2" s="294"/>
      <c r="C2" s="294"/>
      <c r="D2" s="294"/>
      <c r="E2" s="294"/>
      <c r="F2" s="294"/>
      <c r="G2" s="294"/>
      <c r="H2" s="294"/>
      <c r="I2" s="294"/>
      <c r="J2" s="294"/>
      <c r="K2" s="294"/>
      <c r="L2" s="294"/>
      <c r="M2" s="294"/>
      <c r="N2" s="294"/>
    </row>
    <row r="3" spans="1:14" ht="12.75" customHeight="1">
      <c r="A3" s="295" t="s">
        <v>36</v>
      </c>
      <c r="B3" s="307" t="s">
        <v>133</v>
      </c>
      <c r="C3" s="307"/>
      <c r="D3" s="307"/>
      <c r="E3" s="307"/>
      <c r="F3" s="307"/>
      <c r="G3" s="307"/>
      <c r="H3" s="307"/>
      <c r="I3" s="307"/>
      <c r="J3" s="307"/>
      <c r="K3" s="307"/>
      <c r="L3" s="307"/>
      <c r="M3" s="307"/>
      <c r="N3" s="307"/>
    </row>
    <row r="4" spans="1:14" ht="12.75" customHeight="1">
      <c r="A4" s="295"/>
      <c r="B4" s="336" t="s">
        <v>134</v>
      </c>
      <c r="C4" s="336" t="s">
        <v>135</v>
      </c>
      <c r="D4" s="336" t="s">
        <v>136</v>
      </c>
      <c r="E4" s="336"/>
      <c r="F4" s="336"/>
      <c r="G4" s="336" t="s">
        <v>137</v>
      </c>
      <c r="H4" s="336" t="s">
        <v>138</v>
      </c>
      <c r="I4" s="336" t="s">
        <v>139</v>
      </c>
      <c r="J4" s="336" t="s">
        <v>136</v>
      </c>
      <c r="K4" s="336"/>
      <c r="L4" s="336" t="s">
        <v>140</v>
      </c>
      <c r="M4" s="336" t="s">
        <v>141</v>
      </c>
      <c r="N4" s="337" t="s">
        <v>142</v>
      </c>
    </row>
    <row r="5" spans="1:14" ht="12.75" customHeight="1">
      <c r="A5" s="295"/>
      <c r="B5" s="336"/>
      <c r="C5" s="336"/>
      <c r="D5" s="336" t="s">
        <v>143</v>
      </c>
      <c r="E5" s="336" t="s">
        <v>144</v>
      </c>
      <c r="F5" s="336" t="s">
        <v>145</v>
      </c>
      <c r="G5" s="336"/>
      <c r="H5" s="336"/>
      <c r="I5" s="336"/>
      <c r="J5" s="336" t="s">
        <v>146</v>
      </c>
      <c r="K5" s="336" t="s">
        <v>147</v>
      </c>
      <c r="L5" s="336"/>
      <c r="M5" s="336"/>
      <c r="N5" s="337"/>
    </row>
    <row r="6" spans="1:14" ht="38.25" customHeight="1">
      <c r="A6" s="295"/>
      <c r="B6" s="336"/>
      <c r="C6" s="336"/>
      <c r="D6" s="336"/>
      <c r="E6" s="336"/>
      <c r="F6" s="336"/>
      <c r="G6" s="336"/>
      <c r="H6" s="336"/>
      <c r="I6" s="336"/>
      <c r="J6" s="336"/>
      <c r="K6" s="336"/>
      <c r="L6" s="336"/>
      <c r="M6" s="336"/>
      <c r="N6" s="337"/>
    </row>
    <row r="7" spans="1:14" ht="12.75" customHeight="1">
      <c r="A7" s="295"/>
      <c r="B7" s="339" t="s">
        <v>47</v>
      </c>
      <c r="C7" s="339"/>
      <c r="D7" s="339"/>
      <c r="E7" s="339"/>
      <c r="F7" s="339"/>
      <c r="G7" s="339"/>
      <c r="H7" s="339"/>
      <c r="I7" s="339"/>
      <c r="J7" s="339"/>
      <c r="K7" s="339"/>
      <c r="L7" s="339"/>
      <c r="M7" s="339"/>
      <c r="N7" s="339"/>
    </row>
    <row r="8" spans="1:14" ht="12.75" customHeight="1">
      <c r="A8" s="305" t="s">
        <v>48</v>
      </c>
      <c r="B8" s="305"/>
      <c r="C8" s="305"/>
      <c r="D8" s="305"/>
      <c r="E8" s="305"/>
      <c r="F8" s="305"/>
      <c r="G8" s="305"/>
      <c r="H8" s="305"/>
      <c r="I8" s="305"/>
      <c r="J8" s="305"/>
      <c r="K8" s="305"/>
      <c r="L8" s="305"/>
      <c r="M8" s="305"/>
      <c r="N8" s="305"/>
    </row>
    <row r="9" spans="1:14" ht="12.75" customHeight="1">
      <c r="A9" s="142">
        <v>1975</v>
      </c>
      <c r="B9" s="143">
        <v>19.060001101274398</v>
      </c>
      <c r="C9" s="143">
        <v>28.080050413895599</v>
      </c>
      <c r="D9" s="144" t="s">
        <v>49</v>
      </c>
      <c r="E9" s="144" t="s">
        <v>49</v>
      </c>
      <c r="F9" s="144" t="s">
        <v>49</v>
      </c>
      <c r="G9" s="143">
        <v>15.7745324172362</v>
      </c>
      <c r="H9" s="143">
        <v>22.606104731197298</v>
      </c>
      <c r="I9" s="143">
        <v>3.04441195005109</v>
      </c>
      <c r="J9" s="144" t="s">
        <v>49</v>
      </c>
      <c r="K9" s="144" t="s">
        <v>49</v>
      </c>
      <c r="L9" s="143">
        <v>3.7143538884164302</v>
      </c>
      <c r="M9" s="143">
        <v>1.7271653808268099</v>
      </c>
      <c r="N9" s="145">
        <v>5.8551089955765496</v>
      </c>
    </row>
    <row r="10" spans="1:14" ht="12.75" customHeight="1">
      <c r="A10" s="146">
        <v>1976</v>
      </c>
      <c r="B10" s="147">
        <v>17.666357090303801</v>
      </c>
      <c r="C10" s="147">
        <v>29.319494867867199</v>
      </c>
      <c r="D10" s="148" t="s">
        <v>49</v>
      </c>
      <c r="E10" s="148" t="s">
        <v>49</v>
      </c>
      <c r="F10" s="148" t="s">
        <v>49</v>
      </c>
      <c r="G10" s="147">
        <v>14.3542920551448</v>
      </c>
      <c r="H10" s="147">
        <v>24.947834372625401</v>
      </c>
      <c r="I10" s="147">
        <v>3.6540061995682001</v>
      </c>
      <c r="J10" s="148" t="s">
        <v>49</v>
      </c>
      <c r="K10" s="148" t="s">
        <v>49</v>
      </c>
      <c r="L10" s="147">
        <v>3.4881617194755701</v>
      </c>
      <c r="M10" s="147">
        <v>1.7078966095357599</v>
      </c>
      <c r="N10" s="149">
        <v>4.7075709512839401</v>
      </c>
    </row>
    <row r="11" spans="1:14" ht="12.75" customHeight="1">
      <c r="A11" s="142">
        <v>1977</v>
      </c>
      <c r="B11" s="143">
        <v>16.857798867289102</v>
      </c>
      <c r="C11" s="143">
        <v>30.180927598346901</v>
      </c>
      <c r="D11" s="144" t="s">
        <v>49</v>
      </c>
      <c r="E11" s="144" t="s">
        <v>49</v>
      </c>
      <c r="F11" s="144" t="s">
        <v>49</v>
      </c>
      <c r="G11" s="143">
        <v>14.0180621460279</v>
      </c>
      <c r="H11" s="143">
        <v>23.581203122608301</v>
      </c>
      <c r="I11" s="143">
        <v>4.5706413592530204</v>
      </c>
      <c r="J11" s="144" t="s">
        <v>49</v>
      </c>
      <c r="K11" s="144" t="s">
        <v>49</v>
      </c>
      <c r="L11" s="143">
        <v>3.8181539874483401</v>
      </c>
      <c r="M11" s="143">
        <v>1.7498851982243999</v>
      </c>
      <c r="N11" s="145">
        <v>5.0433185366600304</v>
      </c>
    </row>
    <row r="12" spans="1:14" ht="12.75" customHeight="1">
      <c r="A12" s="146">
        <v>1978</v>
      </c>
      <c r="B12" s="147">
        <v>17.132241395657498</v>
      </c>
      <c r="C12" s="147">
        <v>30.751042950602098</v>
      </c>
      <c r="D12" s="148" t="s">
        <v>49</v>
      </c>
      <c r="E12" s="148" t="s">
        <v>49</v>
      </c>
      <c r="F12" s="148" t="s">
        <v>49</v>
      </c>
      <c r="G12" s="147">
        <v>13.8570209538257</v>
      </c>
      <c r="H12" s="147">
        <v>21.964184128188101</v>
      </c>
      <c r="I12" s="147">
        <v>5.0648288612875696</v>
      </c>
      <c r="J12" s="148" t="s">
        <v>49</v>
      </c>
      <c r="K12" s="148" t="s">
        <v>49</v>
      </c>
      <c r="L12" s="147">
        <v>3.8251398501943701</v>
      </c>
      <c r="M12" s="147">
        <v>1.87375557030435</v>
      </c>
      <c r="N12" s="149">
        <v>5.3984545368351204</v>
      </c>
    </row>
    <row r="13" spans="1:14" ht="12.75" customHeight="1">
      <c r="A13" s="142">
        <v>1979</v>
      </c>
      <c r="B13" s="143">
        <v>16.1576966812422</v>
      </c>
      <c r="C13" s="143">
        <v>32.235677525995598</v>
      </c>
      <c r="D13" s="144" t="s">
        <v>49</v>
      </c>
      <c r="E13" s="144" t="s">
        <v>49</v>
      </c>
      <c r="F13" s="144" t="s">
        <v>49</v>
      </c>
      <c r="G13" s="143">
        <v>12.6431661254587</v>
      </c>
      <c r="H13" s="143">
        <v>22.376704219077901</v>
      </c>
      <c r="I13" s="143">
        <v>5.4007479221129397</v>
      </c>
      <c r="J13" s="144" t="s">
        <v>49</v>
      </c>
      <c r="K13" s="144" t="s">
        <v>49</v>
      </c>
      <c r="L13" s="143">
        <v>3.8884916122527899</v>
      </c>
      <c r="M13" s="143">
        <v>1.91669695086925</v>
      </c>
      <c r="N13" s="145">
        <v>5.22255958172632</v>
      </c>
    </row>
    <row r="14" spans="1:14" ht="12.75" customHeight="1">
      <c r="A14" s="146">
        <v>1980</v>
      </c>
      <c r="B14" s="147">
        <v>16.591125640256301</v>
      </c>
      <c r="C14" s="147">
        <v>33.350705137316197</v>
      </c>
      <c r="D14" s="148" t="s">
        <v>49</v>
      </c>
      <c r="E14" s="148" t="s">
        <v>49</v>
      </c>
      <c r="F14" s="148" t="s">
        <v>49</v>
      </c>
      <c r="G14" s="147">
        <v>12.8640840584745</v>
      </c>
      <c r="H14" s="147">
        <v>21.747392913356801</v>
      </c>
      <c r="I14" s="147">
        <v>5.3499892084248</v>
      </c>
      <c r="J14" s="148" t="s">
        <v>49</v>
      </c>
      <c r="K14" s="148" t="s">
        <v>49</v>
      </c>
      <c r="L14" s="147">
        <v>3.6017540257839702</v>
      </c>
      <c r="M14" s="147">
        <v>1.6392665940209401</v>
      </c>
      <c r="N14" s="149">
        <v>4.7530308533767096</v>
      </c>
    </row>
    <row r="15" spans="1:14" ht="12.75" customHeight="1">
      <c r="A15" s="142">
        <v>1981</v>
      </c>
      <c r="B15" s="143">
        <v>16.393350870319601</v>
      </c>
      <c r="C15" s="143">
        <v>33.790414357941103</v>
      </c>
      <c r="D15" s="144" t="s">
        <v>49</v>
      </c>
      <c r="E15" s="144" t="s">
        <v>49</v>
      </c>
      <c r="F15" s="144" t="s">
        <v>49</v>
      </c>
      <c r="G15" s="143">
        <v>13.0235443368594</v>
      </c>
      <c r="H15" s="143">
        <v>23.3349191246432</v>
      </c>
      <c r="I15" s="143">
        <v>4.5190388239025401</v>
      </c>
      <c r="J15" s="144" t="s">
        <v>49</v>
      </c>
      <c r="K15" s="144" t="s">
        <v>49</v>
      </c>
      <c r="L15" s="143">
        <v>3.2088953564299199</v>
      </c>
      <c r="M15" s="143">
        <v>1.3437249305050301</v>
      </c>
      <c r="N15" s="145">
        <v>4.3035577694446001</v>
      </c>
    </row>
    <row r="16" spans="1:14" ht="12.75" customHeight="1">
      <c r="A16" s="146">
        <v>1982</v>
      </c>
      <c r="B16" s="147">
        <v>15.2978359353529</v>
      </c>
      <c r="C16" s="147">
        <v>33.305850332898899</v>
      </c>
      <c r="D16" s="148" t="s">
        <v>49</v>
      </c>
      <c r="E16" s="148" t="s">
        <v>49</v>
      </c>
      <c r="F16" s="148" t="s">
        <v>49</v>
      </c>
      <c r="G16" s="147">
        <v>13.1696764984884</v>
      </c>
      <c r="H16" s="147">
        <v>25.796342101297</v>
      </c>
      <c r="I16" s="147">
        <v>3.9446971107387601</v>
      </c>
      <c r="J16" s="148" t="s">
        <v>49</v>
      </c>
      <c r="K16" s="148" t="s">
        <v>49</v>
      </c>
      <c r="L16" s="147">
        <v>3.0656843710382402</v>
      </c>
      <c r="M16" s="147">
        <v>1.0580955167247399</v>
      </c>
      <c r="N16" s="149">
        <v>4.2962135517788598</v>
      </c>
    </row>
    <row r="17" spans="1:16" ht="12.75" customHeight="1">
      <c r="A17" s="142">
        <v>1983</v>
      </c>
      <c r="B17" s="143">
        <v>14.6525243734841</v>
      </c>
      <c r="C17" s="143">
        <v>32.543932585721898</v>
      </c>
      <c r="D17" s="144" t="s">
        <v>49</v>
      </c>
      <c r="E17" s="144" t="s">
        <v>49</v>
      </c>
      <c r="F17" s="144" t="s">
        <v>49</v>
      </c>
      <c r="G17" s="143">
        <v>13.5043964897013</v>
      </c>
      <c r="H17" s="143">
        <v>27.6003050185898</v>
      </c>
      <c r="I17" s="143">
        <v>3.7145060465196398</v>
      </c>
      <c r="J17" s="144" t="s">
        <v>49</v>
      </c>
      <c r="K17" s="144" t="s">
        <v>49</v>
      </c>
      <c r="L17" s="143">
        <v>3.01787460634077</v>
      </c>
      <c r="M17" s="143">
        <v>0.85258727279777002</v>
      </c>
      <c r="N17" s="145">
        <v>4.0389114110556301</v>
      </c>
    </row>
    <row r="18" spans="1:16" ht="12.75" customHeight="1">
      <c r="A18" s="146">
        <v>1984</v>
      </c>
      <c r="B18" s="147">
        <v>15.128348391727201</v>
      </c>
      <c r="C18" s="147">
        <v>32.238136120612502</v>
      </c>
      <c r="D18" s="148" t="s">
        <v>49</v>
      </c>
      <c r="E18" s="148" t="s">
        <v>49</v>
      </c>
      <c r="F18" s="148" t="s">
        <v>49</v>
      </c>
      <c r="G18" s="147">
        <v>13.385844655519399</v>
      </c>
      <c r="H18" s="147">
        <v>27.028794919665899</v>
      </c>
      <c r="I18" s="147">
        <v>4.0137546958113601</v>
      </c>
      <c r="J18" s="148" t="s">
        <v>49</v>
      </c>
      <c r="K18" s="148" t="s">
        <v>49</v>
      </c>
      <c r="L18" s="147">
        <v>3.1702120894146102</v>
      </c>
      <c r="M18" s="147">
        <v>0.80084308835620499</v>
      </c>
      <c r="N18" s="149">
        <v>4.1223204916804104</v>
      </c>
    </row>
    <row r="19" spans="1:16" ht="12.75" customHeight="1">
      <c r="A19" s="142">
        <v>1985</v>
      </c>
      <c r="B19" s="143">
        <v>15.085362846491901</v>
      </c>
      <c r="C19" s="143">
        <v>32.664162109629999</v>
      </c>
      <c r="D19" s="144" t="s">
        <v>49</v>
      </c>
      <c r="E19" s="144" t="s">
        <v>49</v>
      </c>
      <c r="F19" s="144" t="s">
        <v>49</v>
      </c>
      <c r="G19" s="143">
        <v>12.9240945156003</v>
      </c>
      <c r="H19" s="143">
        <v>26.569578818603301</v>
      </c>
      <c r="I19" s="143">
        <v>4.38926038206582</v>
      </c>
      <c r="J19" s="144" t="s">
        <v>49</v>
      </c>
      <c r="K19" s="144" t="s">
        <v>49</v>
      </c>
      <c r="L19" s="143">
        <v>3.4275685006019598</v>
      </c>
      <c r="M19" s="143">
        <v>0.68561040116428096</v>
      </c>
      <c r="N19" s="145">
        <v>4.1102778704496101</v>
      </c>
    </row>
    <row r="20" spans="1:16" ht="12.75" customHeight="1">
      <c r="A20" s="146">
        <v>1986</v>
      </c>
      <c r="B20" s="147">
        <v>14.7178704853846</v>
      </c>
      <c r="C20" s="147">
        <v>34.141756679529003</v>
      </c>
      <c r="D20" s="148" t="s">
        <v>49</v>
      </c>
      <c r="E20" s="148" t="s">
        <v>49</v>
      </c>
      <c r="F20" s="148" t="s">
        <v>49</v>
      </c>
      <c r="G20" s="147">
        <v>12.5145823198523</v>
      </c>
      <c r="H20" s="147">
        <v>26.111680497239401</v>
      </c>
      <c r="I20" s="147">
        <v>4.5317363233189596</v>
      </c>
      <c r="J20" s="148" t="s">
        <v>49</v>
      </c>
      <c r="K20" s="148" t="s">
        <v>49</v>
      </c>
      <c r="L20" s="147">
        <v>3.2097634239995498</v>
      </c>
      <c r="M20" s="147">
        <v>0.70514667334186598</v>
      </c>
      <c r="N20" s="149">
        <v>3.9900060926939598</v>
      </c>
    </row>
    <row r="21" spans="1:16" ht="12.75" customHeight="1">
      <c r="A21" s="142">
        <v>1987</v>
      </c>
      <c r="B21" s="143">
        <v>14.091320250127801</v>
      </c>
      <c r="C21" s="143">
        <v>35.184384053696199</v>
      </c>
      <c r="D21" s="144" t="s">
        <v>49</v>
      </c>
      <c r="E21" s="144" t="s">
        <v>49</v>
      </c>
      <c r="F21" s="144" t="s">
        <v>49</v>
      </c>
      <c r="G21" s="143">
        <v>12.425986374938301</v>
      </c>
      <c r="H21" s="143">
        <v>26.160730282333301</v>
      </c>
      <c r="I21" s="143">
        <v>4.6805014791800499</v>
      </c>
      <c r="J21" s="144" t="s">
        <v>49</v>
      </c>
      <c r="K21" s="144" t="s">
        <v>49</v>
      </c>
      <c r="L21" s="143">
        <v>2.9290823839925202</v>
      </c>
      <c r="M21" s="143">
        <v>0.77301905673321902</v>
      </c>
      <c r="N21" s="145">
        <v>3.6916139012336</v>
      </c>
    </row>
    <row r="22" spans="1:16" ht="12.75" customHeight="1">
      <c r="A22" s="146">
        <v>1988</v>
      </c>
      <c r="B22" s="147">
        <v>13.830715532286201</v>
      </c>
      <c r="C22" s="147">
        <v>35.200861183148199</v>
      </c>
      <c r="D22" s="148" t="s">
        <v>49</v>
      </c>
      <c r="E22" s="148" t="s">
        <v>49</v>
      </c>
      <c r="F22" s="148" t="s">
        <v>49</v>
      </c>
      <c r="G22" s="147">
        <v>12.5446494103831</v>
      </c>
      <c r="H22" s="147">
        <v>26.702386194973201</v>
      </c>
      <c r="I22" s="147">
        <v>4.4812513252108097</v>
      </c>
      <c r="J22" s="148" t="s">
        <v>49</v>
      </c>
      <c r="K22" s="148" t="s">
        <v>49</v>
      </c>
      <c r="L22" s="147">
        <v>2.8673484366589999</v>
      </c>
      <c r="M22" s="147">
        <v>0.81714537358712103</v>
      </c>
      <c r="N22" s="149">
        <v>3.5014108398166699</v>
      </c>
    </row>
    <row r="23" spans="1:16" ht="12.75" customHeight="1">
      <c r="A23" s="142">
        <v>1989</v>
      </c>
      <c r="B23" s="143">
        <v>14.423623392882</v>
      </c>
      <c r="C23" s="143">
        <v>32.897482264570897</v>
      </c>
      <c r="D23" s="144" t="s">
        <v>49</v>
      </c>
      <c r="E23" s="144" t="s">
        <v>49</v>
      </c>
      <c r="F23" s="144" t="s">
        <v>49</v>
      </c>
      <c r="G23" s="143">
        <v>12.822367505911799</v>
      </c>
      <c r="H23" s="143">
        <v>28.3810583629752</v>
      </c>
      <c r="I23" s="143">
        <v>4.2875027323490302</v>
      </c>
      <c r="J23" s="144" t="s">
        <v>49</v>
      </c>
      <c r="K23" s="144" t="s">
        <v>49</v>
      </c>
      <c r="L23" s="143">
        <v>2.7200286151461599</v>
      </c>
      <c r="M23" s="143">
        <v>0.82228801939470997</v>
      </c>
      <c r="N23" s="145">
        <v>3.5864316515311101</v>
      </c>
    </row>
    <row r="24" spans="1:16" ht="12.75" customHeight="1">
      <c r="A24" s="146">
        <v>1990</v>
      </c>
      <c r="B24" s="147">
        <v>14.858134078051499</v>
      </c>
      <c r="C24" s="147">
        <v>34.754631695625299</v>
      </c>
      <c r="D24" s="148" t="s">
        <v>49</v>
      </c>
      <c r="E24" s="148" t="s">
        <v>49</v>
      </c>
      <c r="F24" s="148" t="s">
        <v>49</v>
      </c>
      <c r="G24" s="147">
        <v>13.1555270848029</v>
      </c>
      <c r="H24" s="147">
        <v>26.9613629493141</v>
      </c>
      <c r="I24" s="147">
        <v>3.48798710178934</v>
      </c>
      <c r="J24" s="148" t="s">
        <v>49</v>
      </c>
      <c r="K24" s="148" t="s">
        <v>49</v>
      </c>
      <c r="L24" s="147">
        <v>2.4738364979054799</v>
      </c>
      <c r="M24" s="147">
        <v>0.92993795615184205</v>
      </c>
      <c r="N24" s="149">
        <v>3.3145234427857799</v>
      </c>
    </row>
    <row r="25" spans="1:16" ht="12.75" customHeight="1">
      <c r="A25" s="142">
        <v>1991</v>
      </c>
      <c r="B25" s="143">
        <v>14.8264030927189</v>
      </c>
      <c r="C25" s="143">
        <v>36.651225183989503</v>
      </c>
      <c r="D25" s="144" t="s">
        <v>49</v>
      </c>
      <c r="E25" s="144" t="s">
        <v>49</v>
      </c>
      <c r="F25" s="144" t="s">
        <v>49</v>
      </c>
      <c r="G25" s="143">
        <v>12.2562622767158</v>
      </c>
      <c r="H25" s="143">
        <v>26.4093577596214</v>
      </c>
      <c r="I25" s="143">
        <v>3.2327610034383998</v>
      </c>
      <c r="J25" s="144" t="s">
        <v>49</v>
      </c>
      <c r="K25" s="144" t="s">
        <v>49</v>
      </c>
      <c r="L25" s="143">
        <v>2.5561366073699001</v>
      </c>
      <c r="M25" s="143">
        <v>0.85757351288202899</v>
      </c>
      <c r="N25" s="145">
        <v>3.1137252300559801</v>
      </c>
    </row>
    <row r="26" spans="1:16" ht="12.75" customHeight="1">
      <c r="A26" s="146">
        <v>1992</v>
      </c>
      <c r="B26" s="147">
        <v>15.0103505041013</v>
      </c>
      <c r="C26" s="147">
        <v>37.333173189015</v>
      </c>
      <c r="D26" s="148" t="s">
        <v>49</v>
      </c>
      <c r="E26" s="148" t="s">
        <v>49</v>
      </c>
      <c r="F26" s="148" t="s">
        <v>49</v>
      </c>
      <c r="G26" s="147">
        <v>11.3392775136182</v>
      </c>
      <c r="H26" s="147">
        <v>25.4774302489067</v>
      </c>
      <c r="I26" s="147">
        <v>4.0879192307420604</v>
      </c>
      <c r="J26" s="148" t="s">
        <v>49</v>
      </c>
      <c r="K26" s="148" t="s">
        <v>49</v>
      </c>
      <c r="L26" s="147">
        <v>2.5840934300793399</v>
      </c>
      <c r="M26" s="147">
        <v>0.84782286154346198</v>
      </c>
      <c r="N26" s="149">
        <v>3.2800146955962699</v>
      </c>
    </row>
    <row r="27" spans="1:16" ht="12.75" customHeight="1">
      <c r="A27" s="338" t="s">
        <v>50</v>
      </c>
      <c r="B27" s="338"/>
      <c r="C27" s="338"/>
      <c r="D27" s="338"/>
      <c r="E27" s="338"/>
      <c r="F27" s="338"/>
      <c r="G27" s="338"/>
      <c r="H27" s="338"/>
      <c r="I27" s="338"/>
      <c r="J27" s="338"/>
      <c r="K27" s="338"/>
      <c r="L27" s="338"/>
      <c r="M27" s="338"/>
      <c r="N27" s="338"/>
    </row>
    <row r="28" spans="1:16" ht="12.75" customHeight="1">
      <c r="A28" s="142">
        <v>1993</v>
      </c>
      <c r="B28" s="150">
        <v>15.2546285442223</v>
      </c>
      <c r="C28" s="150">
        <v>38.434320299227799</v>
      </c>
      <c r="D28" s="150">
        <v>21.356768513275199</v>
      </c>
      <c r="E28" s="150">
        <v>6.1028613474627296</v>
      </c>
      <c r="F28" s="150">
        <v>12.7665944085959</v>
      </c>
      <c r="G28" s="150">
        <v>10.534288919266899</v>
      </c>
      <c r="H28" s="150">
        <v>24.4590563649021</v>
      </c>
      <c r="I28" s="150">
        <v>4.0653280287974303</v>
      </c>
      <c r="J28" s="150">
        <v>4.0653280287974303</v>
      </c>
      <c r="K28" s="144" t="s">
        <v>49</v>
      </c>
      <c r="L28" s="150">
        <v>2.7617972421703398</v>
      </c>
      <c r="M28" s="150">
        <v>0.90929748563555302</v>
      </c>
      <c r="N28" s="151">
        <v>3.46441981337941</v>
      </c>
      <c r="P28" s="126"/>
    </row>
    <row r="29" spans="1:16" ht="12.75" customHeight="1">
      <c r="A29" s="146">
        <v>1994</v>
      </c>
      <c r="B29" s="152">
        <v>15.6020635302611</v>
      </c>
      <c r="C29" s="152">
        <v>39.486448682469003</v>
      </c>
      <c r="D29" s="152">
        <v>21.329788834075298</v>
      </c>
      <c r="E29" s="152">
        <v>6.4034111418601896</v>
      </c>
      <c r="F29" s="152">
        <v>11.753248706533499</v>
      </c>
      <c r="G29" s="152">
        <v>9.9664601131031194</v>
      </c>
      <c r="H29" s="152">
        <v>23.384294910359799</v>
      </c>
      <c r="I29" s="152">
        <v>4.1169083142822798</v>
      </c>
      <c r="J29" s="152">
        <v>4.1169083142822798</v>
      </c>
      <c r="K29" s="148" t="s">
        <v>49</v>
      </c>
      <c r="L29" s="152">
        <v>2.6670226206232699</v>
      </c>
      <c r="M29" s="152">
        <v>1.0265010227409499</v>
      </c>
      <c r="N29" s="153">
        <v>3.66833112742149</v>
      </c>
      <c r="P29" s="126"/>
    </row>
    <row r="30" spans="1:16" ht="12.75" customHeight="1">
      <c r="A30" s="142">
        <v>1995</v>
      </c>
      <c r="B30" s="150">
        <v>16.2309172350216</v>
      </c>
      <c r="C30" s="150">
        <v>40.5749979917912</v>
      </c>
      <c r="D30" s="150">
        <v>21.7800762736825</v>
      </c>
      <c r="E30" s="150">
        <v>6.40714233801405</v>
      </c>
      <c r="F30" s="150">
        <v>12.387779380094599</v>
      </c>
      <c r="G30" s="150">
        <v>9.8054141309046106</v>
      </c>
      <c r="H30" s="150">
        <v>21.410183339899898</v>
      </c>
      <c r="I30" s="150">
        <v>4.1789868682270797</v>
      </c>
      <c r="J30" s="150">
        <v>4.1789868682270797</v>
      </c>
      <c r="K30" s="144" t="s">
        <v>49</v>
      </c>
      <c r="L30" s="150">
        <v>2.7613827186939401</v>
      </c>
      <c r="M30" s="150">
        <v>1.19727495629755</v>
      </c>
      <c r="N30" s="151">
        <v>3.7448312530840302</v>
      </c>
      <c r="P30" s="126"/>
    </row>
    <row r="31" spans="1:16" ht="12.75" customHeight="1">
      <c r="A31" s="146">
        <v>1996</v>
      </c>
      <c r="B31" s="152">
        <v>16.555737625006099</v>
      </c>
      <c r="C31" s="152">
        <v>40.457915083974903</v>
      </c>
      <c r="D31" s="152">
        <v>21.8075871714782</v>
      </c>
      <c r="E31" s="152">
        <v>6.2042769238845503</v>
      </c>
      <c r="F31" s="152">
        <v>12.4460509886121</v>
      </c>
      <c r="G31" s="152">
        <v>9.8932456400199502</v>
      </c>
      <c r="H31" s="152">
        <v>20.9436530464552</v>
      </c>
      <c r="I31" s="152">
        <v>4.2660497137093296</v>
      </c>
      <c r="J31" s="152">
        <v>4.2660497137093296</v>
      </c>
      <c r="K31" s="148" t="s">
        <v>49</v>
      </c>
      <c r="L31" s="152">
        <v>2.8599069320964299</v>
      </c>
      <c r="M31" s="152">
        <v>1.26777833190219</v>
      </c>
      <c r="N31" s="153">
        <v>3.6518465467008099</v>
      </c>
      <c r="P31" s="126"/>
    </row>
    <row r="32" spans="1:16" ht="12.75" customHeight="1">
      <c r="A32" s="142">
        <v>1997</v>
      </c>
      <c r="B32" s="150">
        <v>16.3774005717964</v>
      </c>
      <c r="C32" s="150">
        <v>40.461328902659901</v>
      </c>
      <c r="D32" s="150">
        <v>22.457975960602901</v>
      </c>
      <c r="E32" s="150">
        <v>5.8841139401559701</v>
      </c>
      <c r="F32" s="150">
        <v>12.119239001901001</v>
      </c>
      <c r="G32" s="150">
        <v>9.9585372790276505</v>
      </c>
      <c r="H32" s="150">
        <v>20.955139431496701</v>
      </c>
      <c r="I32" s="150">
        <v>4.1391620638555802</v>
      </c>
      <c r="J32" s="150">
        <v>4.1391620638555802</v>
      </c>
      <c r="K32" s="144" t="s">
        <v>49</v>
      </c>
      <c r="L32" s="150">
        <v>3.0086667564776102</v>
      </c>
      <c r="M32" s="150">
        <v>1.2221773167482499</v>
      </c>
      <c r="N32" s="151">
        <v>3.7458649542712599</v>
      </c>
      <c r="P32" s="126"/>
    </row>
    <row r="33" spans="1:16" ht="12.75" customHeight="1">
      <c r="A33" s="146">
        <v>1998</v>
      </c>
      <c r="B33" s="152">
        <v>15.988661723021</v>
      </c>
      <c r="C33" s="152">
        <v>40.0677943668911</v>
      </c>
      <c r="D33" s="152">
        <v>23.013319901911402</v>
      </c>
      <c r="E33" s="152">
        <v>5.5647263409056702</v>
      </c>
      <c r="F33" s="152">
        <v>11.489748124074</v>
      </c>
      <c r="G33" s="152">
        <v>9.5801822800819103</v>
      </c>
      <c r="H33" s="152">
        <v>22.653392108059201</v>
      </c>
      <c r="I33" s="152">
        <v>3.9694998878672298</v>
      </c>
      <c r="J33" s="152">
        <v>3.9694998878672298</v>
      </c>
      <c r="K33" s="148" t="s">
        <v>49</v>
      </c>
      <c r="L33" s="152">
        <v>2.7404512516590098</v>
      </c>
      <c r="M33" s="152">
        <v>1.1198570582980101</v>
      </c>
      <c r="N33" s="153">
        <v>3.7220725076195098</v>
      </c>
      <c r="P33" s="126"/>
    </row>
    <row r="34" spans="1:16" ht="12.75" customHeight="1">
      <c r="A34" s="142">
        <v>1999</v>
      </c>
      <c r="B34" s="150">
        <v>15.722911647759499</v>
      </c>
      <c r="C34" s="150">
        <v>39.798544932178203</v>
      </c>
      <c r="D34" s="150">
        <v>23.362876869095398</v>
      </c>
      <c r="E34" s="150">
        <v>4.9978864744675802</v>
      </c>
      <c r="F34" s="150">
        <v>11.437781588615101</v>
      </c>
      <c r="G34" s="150">
        <v>9.7730795269826807</v>
      </c>
      <c r="H34" s="150">
        <v>23.3773107019998</v>
      </c>
      <c r="I34" s="150">
        <v>3.9455913232044502</v>
      </c>
      <c r="J34" s="150">
        <v>3.9455913232044502</v>
      </c>
      <c r="K34" s="144" t="s">
        <v>49</v>
      </c>
      <c r="L34" s="150">
        <v>2.5183601791169901</v>
      </c>
      <c r="M34" s="150">
        <v>1.05538811545692</v>
      </c>
      <c r="N34" s="151">
        <v>3.6366385665142</v>
      </c>
      <c r="P34" s="126"/>
    </row>
    <row r="35" spans="1:16" ht="12.75" customHeight="1">
      <c r="A35" s="146">
        <v>2000</v>
      </c>
      <c r="B35" s="152">
        <v>15.7217387986863</v>
      </c>
      <c r="C35" s="152">
        <v>38.166968166109797</v>
      </c>
      <c r="D35" s="152">
        <v>22.9144875516232</v>
      </c>
      <c r="E35" s="152">
        <v>4.4639933362794402</v>
      </c>
      <c r="F35" s="152">
        <v>10.788487278207199</v>
      </c>
      <c r="G35" s="152">
        <v>10.062981061172099</v>
      </c>
      <c r="H35" s="152">
        <v>25.419423346548399</v>
      </c>
      <c r="I35" s="152">
        <v>3.6768095530284</v>
      </c>
      <c r="J35" s="152">
        <v>3.6768095530284</v>
      </c>
      <c r="K35" s="148" t="s">
        <v>49</v>
      </c>
      <c r="L35" s="152">
        <v>2.2594972324576599</v>
      </c>
      <c r="M35" s="152">
        <v>1.0326223457186601</v>
      </c>
      <c r="N35" s="153">
        <v>3.4768343512251301</v>
      </c>
      <c r="P35" s="126"/>
    </row>
    <row r="36" spans="1:16" ht="12.75" customHeight="1">
      <c r="A36" s="142">
        <v>2001</v>
      </c>
      <c r="B36" s="150">
        <v>16.4672908585007</v>
      </c>
      <c r="C36" s="150">
        <v>37.892235513942801</v>
      </c>
      <c r="D36" s="150">
        <v>22.7906423450425</v>
      </c>
      <c r="E36" s="150">
        <v>4.1069578917132601</v>
      </c>
      <c r="F36" s="150">
        <v>10.994635277186999</v>
      </c>
      <c r="G36" s="150">
        <v>10.988542298329699</v>
      </c>
      <c r="H36" s="150">
        <v>24.296478548362298</v>
      </c>
      <c r="I36" s="150">
        <v>3.5110065310930501</v>
      </c>
      <c r="J36" s="150">
        <v>3.5110065310930501</v>
      </c>
      <c r="K36" s="144" t="s">
        <v>49</v>
      </c>
      <c r="L36" s="150">
        <v>2.1569145155066298</v>
      </c>
      <c r="M36" s="150">
        <v>1.0851305203113799</v>
      </c>
      <c r="N36" s="151">
        <v>3.3897272376464902</v>
      </c>
      <c r="P36" s="126"/>
    </row>
    <row r="37" spans="1:16" ht="12.75" customHeight="1">
      <c r="A37" s="146">
        <v>2002</v>
      </c>
      <c r="B37" s="152">
        <v>16.947144863876598</v>
      </c>
      <c r="C37" s="152">
        <v>38.342828156703597</v>
      </c>
      <c r="D37" s="152">
        <v>22.9790519298089</v>
      </c>
      <c r="E37" s="152">
        <v>4.5636469040558296</v>
      </c>
      <c r="F37" s="152">
        <v>10.800129322838901</v>
      </c>
      <c r="G37" s="152">
        <v>11.287598385694199</v>
      </c>
      <c r="H37" s="152">
        <v>23.247731276059699</v>
      </c>
      <c r="I37" s="152">
        <v>3.3846908515240002</v>
      </c>
      <c r="J37" s="152">
        <v>3.3846908515240002</v>
      </c>
      <c r="K37" s="148" t="s">
        <v>49</v>
      </c>
      <c r="L37" s="152">
        <v>2.2355570915739502</v>
      </c>
      <c r="M37" s="152">
        <v>1.0317955807264401</v>
      </c>
      <c r="N37" s="153">
        <v>3.3587705411491902</v>
      </c>
      <c r="P37" s="126"/>
    </row>
    <row r="38" spans="1:16" ht="12.75" customHeight="1">
      <c r="A38" s="142">
        <v>2003</v>
      </c>
      <c r="B38" s="150">
        <v>16.833291379059101</v>
      </c>
      <c r="C38" s="150">
        <v>36.646484452629203</v>
      </c>
      <c r="D38" s="150">
        <v>22.147087269306699</v>
      </c>
      <c r="E38" s="150">
        <v>4.5093337219623999</v>
      </c>
      <c r="F38" s="150">
        <v>9.9900634613601103</v>
      </c>
      <c r="G38" s="150">
        <v>11.936830111686699</v>
      </c>
      <c r="H38" s="150">
        <v>24.5305316710608</v>
      </c>
      <c r="I38" s="150">
        <v>3.2019502113170502</v>
      </c>
      <c r="J38" s="150">
        <v>3.2019502113170502</v>
      </c>
      <c r="K38" s="144" t="s">
        <v>49</v>
      </c>
      <c r="L38" s="150">
        <v>2.39218855575723</v>
      </c>
      <c r="M38" s="150">
        <v>1.1131573020310299</v>
      </c>
      <c r="N38" s="151">
        <v>3.22897759641755</v>
      </c>
      <c r="P38" s="126"/>
    </row>
    <row r="39" spans="1:16" ht="12.75" customHeight="1">
      <c r="A39" s="146">
        <v>2004</v>
      </c>
      <c r="B39" s="152">
        <v>16.895546188500798</v>
      </c>
      <c r="C39" s="152">
        <v>35.521209688210902</v>
      </c>
      <c r="D39" s="152">
        <v>21.672186538204201</v>
      </c>
      <c r="E39" s="152">
        <v>4.3654377982960897</v>
      </c>
      <c r="F39" s="152">
        <v>9.4835853517105999</v>
      </c>
      <c r="G39" s="152">
        <v>11.8208885320487</v>
      </c>
      <c r="H39" s="152">
        <v>24.717873232525999</v>
      </c>
      <c r="I39" s="152">
        <v>3.98155582318569</v>
      </c>
      <c r="J39" s="152">
        <v>3.2202038449529402</v>
      </c>
      <c r="K39" s="152">
        <v>0.76135197823274903</v>
      </c>
      <c r="L39" s="152">
        <v>2.4507672063874399</v>
      </c>
      <c r="M39" s="152">
        <v>1.1176345956554701</v>
      </c>
      <c r="N39" s="153">
        <v>3.3844060841250698</v>
      </c>
      <c r="P39" s="126"/>
    </row>
    <row r="40" spans="1:16" ht="12.75" customHeight="1">
      <c r="A40" s="142">
        <v>2005</v>
      </c>
      <c r="B40" s="150">
        <v>16.2618938591587</v>
      </c>
      <c r="C40" s="150">
        <v>35.489562058764903</v>
      </c>
      <c r="D40" s="150">
        <v>21.198389711232402</v>
      </c>
      <c r="E40" s="150">
        <v>4.3754793362194198</v>
      </c>
      <c r="F40" s="150">
        <v>9.9156930113130404</v>
      </c>
      <c r="G40" s="150">
        <v>12.1740864870028</v>
      </c>
      <c r="H40" s="150">
        <v>24.695402024379099</v>
      </c>
      <c r="I40" s="150">
        <v>4.3479482302836603</v>
      </c>
      <c r="J40" s="150">
        <v>3.3604805020774702</v>
      </c>
      <c r="K40" s="150">
        <v>0.98746772820618001</v>
      </c>
      <c r="L40" s="150">
        <v>2.5418514949671498</v>
      </c>
      <c r="M40" s="150">
        <v>1.11248142352673</v>
      </c>
      <c r="N40" s="151">
        <v>3.31244153151609</v>
      </c>
      <c r="P40" s="126"/>
    </row>
    <row r="41" spans="1:16" ht="12.75" customHeight="1">
      <c r="A41" s="146">
        <v>2006</v>
      </c>
      <c r="B41" s="152">
        <v>15.9438782908283</v>
      </c>
      <c r="C41" s="152">
        <v>36.2195567568195</v>
      </c>
      <c r="D41" s="152">
        <v>21.7619525436312</v>
      </c>
      <c r="E41" s="152">
        <v>4.4936227966893103</v>
      </c>
      <c r="F41" s="152">
        <v>9.9639814164989495</v>
      </c>
      <c r="G41" s="152">
        <v>12.2294981178695</v>
      </c>
      <c r="H41" s="152">
        <v>23.919007487921299</v>
      </c>
      <c r="I41" s="152">
        <v>4.62992500478508</v>
      </c>
      <c r="J41" s="152">
        <v>3.5928682044649101</v>
      </c>
      <c r="K41" s="152">
        <v>1.0370568003201699</v>
      </c>
      <c r="L41" s="152">
        <v>2.5044805725852801</v>
      </c>
      <c r="M41" s="152">
        <v>1.03270672984902</v>
      </c>
      <c r="N41" s="153">
        <v>3.4438057896537901</v>
      </c>
      <c r="P41" s="126"/>
    </row>
    <row r="42" spans="1:16" ht="12.75" customHeight="1">
      <c r="A42" s="142">
        <v>2007</v>
      </c>
      <c r="B42" s="150">
        <v>14.92334514058</v>
      </c>
      <c r="C42" s="150">
        <v>37.1053796767766</v>
      </c>
      <c r="D42" s="150">
        <v>22.365231348239998</v>
      </c>
      <c r="E42" s="150">
        <v>4.6048262120876702</v>
      </c>
      <c r="F42" s="150">
        <v>10.135322116449</v>
      </c>
      <c r="G42" s="150">
        <v>11.6911113570954</v>
      </c>
      <c r="H42" s="150">
        <v>24.6715187071065</v>
      </c>
      <c r="I42" s="150">
        <v>4.4421075935355301</v>
      </c>
      <c r="J42" s="150">
        <v>3.3733672791675899</v>
      </c>
      <c r="K42" s="150">
        <v>1.0687403143679399</v>
      </c>
      <c r="L42" s="150">
        <v>2.54842816028337</v>
      </c>
      <c r="M42" s="150">
        <v>0.96579588222271395</v>
      </c>
      <c r="N42" s="151">
        <v>3.48184635820235</v>
      </c>
      <c r="P42" s="126"/>
    </row>
    <row r="43" spans="1:16" ht="12.75" customHeight="1">
      <c r="A43" s="146">
        <v>2008</v>
      </c>
      <c r="B43" s="152">
        <v>13.043544035702601</v>
      </c>
      <c r="C43" s="152">
        <v>39.198709059277398</v>
      </c>
      <c r="D43" s="152">
        <v>24.078313708681101</v>
      </c>
      <c r="E43" s="152">
        <v>4.4396258288999304</v>
      </c>
      <c r="F43" s="152">
        <v>10.6807695216964</v>
      </c>
      <c r="G43" s="152">
        <v>10.8837396939059</v>
      </c>
      <c r="H43" s="152">
        <v>25.404301454829699</v>
      </c>
      <c r="I43" s="152">
        <v>4.5999848717884104</v>
      </c>
      <c r="J43" s="152">
        <v>3.1789415294621901</v>
      </c>
      <c r="K43" s="152">
        <v>1.4210433423262101</v>
      </c>
      <c r="L43" s="152">
        <v>2.37765058873957</v>
      </c>
      <c r="M43" s="152">
        <v>0.81591487859610201</v>
      </c>
      <c r="N43" s="153">
        <v>3.4366254002672698</v>
      </c>
      <c r="P43" s="126"/>
    </row>
    <row r="44" spans="1:16" ht="12.75" customHeight="1">
      <c r="A44" s="142">
        <v>2009</v>
      </c>
      <c r="B44" s="150">
        <v>13.1219757090364</v>
      </c>
      <c r="C44" s="150">
        <v>38.388254732212502</v>
      </c>
      <c r="D44" s="150">
        <v>23.166216091997399</v>
      </c>
      <c r="E44" s="150">
        <v>4.4895621451282599</v>
      </c>
      <c r="F44" s="150">
        <v>10.7324764950869</v>
      </c>
      <c r="G44" s="150">
        <v>10.985379696563299</v>
      </c>
      <c r="H44" s="150">
        <v>26.056807762926201</v>
      </c>
      <c r="I44" s="150">
        <v>4.4744775180131704</v>
      </c>
      <c r="J44" s="150">
        <v>2.9537585469732899</v>
      </c>
      <c r="K44" s="150">
        <v>1.5207189710398701</v>
      </c>
      <c r="L44" s="150">
        <v>2.3864351490667599</v>
      </c>
      <c r="M44" s="150">
        <v>0.87420128077912096</v>
      </c>
      <c r="N44" s="151">
        <v>3.4051188739325902</v>
      </c>
      <c r="P44" s="126"/>
    </row>
    <row r="45" spans="1:16" ht="12.75" customHeight="1">
      <c r="A45" s="146">
        <v>2010</v>
      </c>
      <c r="B45" s="152">
        <v>13.006513602994101</v>
      </c>
      <c r="C45" s="152">
        <v>37.694103569886302</v>
      </c>
      <c r="D45" s="152">
        <v>22.036940405930601</v>
      </c>
      <c r="E45" s="152">
        <v>4.53455628328775</v>
      </c>
      <c r="F45" s="152">
        <v>11.122606880667901</v>
      </c>
      <c r="G45" s="152">
        <v>11.020044623578499</v>
      </c>
      <c r="H45" s="152">
        <v>26.832400676551</v>
      </c>
      <c r="I45" s="152">
        <v>4.4268209298977999</v>
      </c>
      <c r="J45" s="152">
        <v>2.8584730819058599</v>
      </c>
      <c r="K45" s="152">
        <v>1.5683478479919399</v>
      </c>
      <c r="L45" s="152">
        <v>2.3128238808118602</v>
      </c>
      <c r="M45" s="152">
        <v>0.914963293507989</v>
      </c>
      <c r="N45" s="153">
        <v>3.4401090398733301</v>
      </c>
      <c r="P45" s="126"/>
    </row>
    <row r="46" spans="1:16" ht="12.75" customHeight="1">
      <c r="A46" s="142">
        <v>2011</v>
      </c>
      <c r="B46" s="150">
        <v>12.314842659634399</v>
      </c>
      <c r="C46" s="150">
        <v>36.933732756559998</v>
      </c>
      <c r="D46" s="150">
        <v>21.603745942153001</v>
      </c>
      <c r="E46" s="150">
        <v>4.7213676004533998</v>
      </c>
      <c r="F46" s="150">
        <v>10.608619213953601</v>
      </c>
      <c r="G46" s="150">
        <v>11.188091327581001</v>
      </c>
      <c r="H46" s="150">
        <v>28.849267852598999</v>
      </c>
      <c r="I46" s="150">
        <v>4.3097997486255402</v>
      </c>
      <c r="J46" s="150">
        <v>2.51972055795878</v>
      </c>
      <c r="K46" s="150">
        <v>1.7900791906667599</v>
      </c>
      <c r="L46" s="150">
        <v>2.1625143615011502</v>
      </c>
      <c r="M46" s="150">
        <v>0.81581037420867197</v>
      </c>
      <c r="N46" s="151">
        <v>3.0961083223453398</v>
      </c>
      <c r="P46" s="126"/>
    </row>
    <row r="47" spans="1:16" ht="12.75" customHeight="1">
      <c r="A47" s="146">
        <v>2012</v>
      </c>
      <c r="B47" s="152">
        <v>12.251155350159999</v>
      </c>
      <c r="C47" s="152">
        <v>37.574330220082103</v>
      </c>
      <c r="D47" s="152">
        <v>21.997907442717299</v>
      </c>
      <c r="E47" s="152">
        <v>4.3642746340044596</v>
      </c>
      <c r="F47" s="152">
        <v>11.2121481433604</v>
      </c>
      <c r="G47" s="152">
        <v>10.645784183821901</v>
      </c>
      <c r="H47" s="152">
        <v>28.128130756552402</v>
      </c>
      <c r="I47" s="152">
        <v>4.8817583944672496</v>
      </c>
      <c r="J47" s="152">
        <v>2.67871570306693</v>
      </c>
      <c r="K47" s="152">
        <v>2.2030426914003201</v>
      </c>
      <c r="L47" s="152">
        <v>2.1660795656529701</v>
      </c>
      <c r="M47" s="152">
        <v>0.81157289209191097</v>
      </c>
      <c r="N47" s="153">
        <v>3.2458875997802399</v>
      </c>
      <c r="P47" s="126"/>
    </row>
    <row r="48" spans="1:16" ht="12.75" customHeight="1">
      <c r="A48" s="142">
        <v>2013</v>
      </c>
      <c r="B48" s="150">
        <v>11.9649011739586</v>
      </c>
      <c r="C48" s="150">
        <v>37.917427711400002</v>
      </c>
      <c r="D48" s="150">
        <v>22.162474612727401</v>
      </c>
      <c r="E48" s="150">
        <v>4.5084650456823496</v>
      </c>
      <c r="F48" s="150">
        <v>11.2464880529903</v>
      </c>
      <c r="G48" s="150">
        <v>10.577227444403601</v>
      </c>
      <c r="H48" s="150">
        <v>28.1860167000576</v>
      </c>
      <c r="I48" s="150">
        <v>4.8987359939916004</v>
      </c>
      <c r="J48" s="150">
        <v>2.6204187400834802</v>
      </c>
      <c r="K48" s="150">
        <v>2.2783172539081198</v>
      </c>
      <c r="L48" s="150">
        <v>2.2157952581588298</v>
      </c>
      <c r="M48" s="150">
        <v>0.79863002117490201</v>
      </c>
      <c r="N48" s="151">
        <v>3.1353404597922601</v>
      </c>
      <c r="P48" s="126"/>
    </row>
    <row r="49" spans="1:16" ht="12.75" customHeight="1">
      <c r="A49" s="146">
        <v>2014</v>
      </c>
      <c r="B49" s="152">
        <v>11.457924822037601</v>
      </c>
      <c r="C49" s="152">
        <v>38.568021834805002</v>
      </c>
      <c r="D49" s="152">
        <v>22.442273640177302</v>
      </c>
      <c r="E49" s="152">
        <v>4.5452204673567298</v>
      </c>
      <c r="F49" s="152">
        <v>11.5805277272709</v>
      </c>
      <c r="G49" s="152">
        <v>10.250910113650299</v>
      </c>
      <c r="H49" s="152">
        <v>28.283242421001301</v>
      </c>
      <c r="I49" s="152">
        <v>5.0249365198204696</v>
      </c>
      <c r="J49" s="152">
        <v>2.58951596610693</v>
      </c>
      <c r="K49" s="152">
        <v>2.43542055371354</v>
      </c>
      <c r="L49" s="152">
        <v>2.1947702631506001</v>
      </c>
      <c r="M49" s="152">
        <v>0.74928399111079402</v>
      </c>
      <c r="N49" s="153">
        <v>3.1233040591662999</v>
      </c>
      <c r="P49" s="126"/>
    </row>
    <row r="50" spans="1:16" ht="12.75" customHeight="1">
      <c r="A50" s="142">
        <v>2015</v>
      </c>
      <c r="B50" s="150">
        <v>11.2394883335307</v>
      </c>
      <c r="C50" s="150">
        <v>38.098424730546</v>
      </c>
      <c r="D50" s="150">
        <v>21.837024754234299</v>
      </c>
      <c r="E50" s="150">
        <v>4.4879387263610901</v>
      </c>
      <c r="F50" s="150">
        <v>11.773461249950699</v>
      </c>
      <c r="G50" s="150">
        <v>10.3484148604367</v>
      </c>
      <c r="H50" s="150">
        <v>28.5471199020885</v>
      </c>
      <c r="I50" s="150">
        <v>5.2230644715543502</v>
      </c>
      <c r="J50" s="150">
        <v>2.6637451142958701</v>
      </c>
      <c r="K50" s="150">
        <v>2.55931935725848</v>
      </c>
      <c r="L50" s="150">
        <v>2.19767855027834</v>
      </c>
      <c r="M50" s="150">
        <v>0.73670496269098695</v>
      </c>
      <c r="N50" s="151">
        <v>3.1049390027241501</v>
      </c>
      <c r="P50" s="126"/>
    </row>
    <row r="51" spans="1:16" ht="12.75" customHeight="1">
      <c r="A51" s="146">
        <v>2016</v>
      </c>
      <c r="B51" s="152">
        <v>11.3</v>
      </c>
      <c r="C51" s="152">
        <v>38.299999999999997</v>
      </c>
      <c r="D51" s="152">
        <v>21.651365348399199</v>
      </c>
      <c r="E51" s="152">
        <v>4.53742937853107</v>
      </c>
      <c r="F51" s="152">
        <v>12.1604284369115</v>
      </c>
      <c r="G51" s="152">
        <v>10.7</v>
      </c>
      <c r="H51" s="152">
        <v>28.1</v>
      </c>
      <c r="I51" s="152">
        <v>5.2</v>
      </c>
      <c r="J51" s="152">
        <v>2.6567404268675499</v>
      </c>
      <c r="K51" s="152">
        <v>2.5317796610169498</v>
      </c>
      <c r="L51" s="152">
        <v>2.1</v>
      </c>
      <c r="M51" s="152">
        <v>0.7</v>
      </c>
      <c r="N51" s="153">
        <v>3</v>
      </c>
      <c r="P51" s="126"/>
    </row>
    <row r="52" spans="1:16" ht="12.75" customHeight="1">
      <c r="A52" s="142">
        <v>2017</v>
      </c>
      <c r="B52" s="150">
        <v>11.3065674770061</v>
      </c>
      <c r="C52" s="150">
        <v>38.815500596191796</v>
      </c>
      <c r="D52" s="150">
        <v>21.7712457968967</v>
      </c>
      <c r="E52" s="150">
        <v>4.4360181804343704</v>
      </c>
      <c r="F52" s="150">
        <v>12.608236618860699</v>
      </c>
      <c r="G52" s="150">
        <v>10.6707596712846</v>
      </c>
      <c r="H52" s="150">
        <v>27.5458169974181</v>
      </c>
      <c r="I52" s="150">
        <v>5.2023832059310804</v>
      </c>
      <c r="J52" s="150">
        <v>2.65095556566013</v>
      </c>
      <c r="K52" s="150">
        <v>2.5514276402709499</v>
      </c>
      <c r="L52" s="150">
        <v>2.1119435461995</v>
      </c>
      <c r="M52" s="150">
        <v>0.78685606895919202</v>
      </c>
      <c r="N52" s="151">
        <v>3.0246731678567702</v>
      </c>
      <c r="P52" s="126"/>
    </row>
    <row r="53" spans="1:16" ht="12.75" customHeight="1">
      <c r="A53" s="146">
        <v>2018</v>
      </c>
      <c r="B53" s="152">
        <v>11.287861172282099</v>
      </c>
      <c r="C53" s="152">
        <v>38.732948916605302</v>
      </c>
      <c r="D53" s="152">
        <v>21.594709044315302</v>
      </c>
      <c r="E53" s="152">
        <v>4.3721482592661998</v>
      </c>
      <c r="F53" s="152">
        <v>12.7545080942559</v>
      </c>
      <c r="G53" s="152">
        <v>10.8597400008988</v>
      </c>
      <c r="H53" s="152">
        <v>27.350514194825401</v>
      </c>
      <c r="I53" s="152">
        <v>5.3359803505864898</v>
      </c>
      <c r="J53" s="152">
        <v>2.6980201887618001</v>
      </c>
      <c r="K53" s="152">
        <v>2.6361022563910201</v>
      </c>
      <c r="L53" s="152">
        <v>2.0411431964497799</v>
      </c>
      <c r="M53" s="152">
        <v>0.76411025689105605</v>
      </c>
      <c r="N53" s="153">
        <v>2.94998906181636</v>
      </c>
      <c r="P53" s="126"/>
    </row>
    <row r="54" spans="1:16" ht="12.75" customHeight="1">
      <c r="A54" s="142">
        <v>2019</v>
      </c>
      <c r="B54" s="150">
        <v>11.1</v>
      </c>
      <c r="C54" s="150">
        <v>38.9</v>
      </c>
      <c r="D54" s="150">
        <v>21.5282815236815</v>
      </c>
      <c r="E54" s="150">
        <v>4.2173115597152702</v>
      </c>
      <c r="F54" s="150">
        <v>13.159120798759201</v>
      </c>
      <c r="G54" s="150">
        <v>10.9</v>
      </c>
      <c r="H54" s="150">
        <v>27</v>
      </c>
      <c r="I54" s="150">
        <v>5.6</v>
      </c>
      <c r="J54" s="150">
        <v>2.7633780168236401</v>
      </c>
      <c r="K54" s="150">
        <v>2.8494817068975302</v>
      </c>
      <c r="L54" s="150">
        <v>2.06314663772954</v>
      </c>
      <c r="M54" s="150">
        <v>0.77355712429401902</v>
      </c>
      <c r="N54" s="151">
        <v>3.0421337988436901</v>
      </c>
      <c r="P54" s="126"/>
    </row>
    <row r="55" spans="1:16" ht="12.75" customHeight="1">
      <c r="A55" s="146">
        <v>2020</v>
      </c>
      <c r="B55" s="152">
        <v>10</v>
      </c>
      <c r="C55" s="152">
        <v>41</v>
      </c>
      <c r="D55" s="152">
        <v>22.546327651345202</v>
      </c>
      <c r="E55" s="152">
        <v>4.2814828112377699</v>
      </c>
      <c r="F55" s="152">
        <v>14.2210181883461</v>
      </c>
      <c r="G55" s="152">
        <v>10.6</v>
      </c>
      <c r="H55" s="152">
        <v>26.2</v>
      </c>
      <c r="I55" s="152">
        <v>5.6</v>
      </c>
      <c r="J55" s="152">
        <v>2.8149505103997501</v>
      </c>
      <c r="K55" s="152">
        <v>2.80515866863592</v>
      </c>
      <c r="L55" s="152">
        <v>2.2217280968739601</v>
      </c>
      <c r="M55" s="152">
        <v>0.93063296097135095</v>
      </c>
      <c r="N55" s="153">
        <v>3.0297590390939302</v>
      </c>
      <c r="P55" s="126"/>
    </row>
    <row r="56" spans="1:16" ht="12.75" customHeight="1">
      <c r="A56" s="142">
        <v>2021</v>
      </c>
      <c r="B56" s="150">
        <v>9.7145121238060508</v>
      </c>
      <c r="C56" s="150">
        <v>41.1173309828716</v>
      </c>
      <c r="D56" s="150">
        <v>22.4940885321762</v>
      </c>
      <c r="E56" s="150">
        <v>4.2005322439847097</v>
      </c>
      <c r="F56" s="150">
        <v>14.4227102067107</v>
      </c>
      <c r="G56" s="150">
        <v>10.463933689857701</v>
      </c>
      <c r="H56" s="150">
        <v>25.997957471332601</v>
      </c>
      <c r="I56" s="150">
        <v>6.10766922900899</v>
      </c>
      <c r="J56" s="150">
        <v>3.0631573594596202</v>
      </c>
      <c r="K56" s="150">
        <v>3.0445118695493698</v>
      </c>
      <c r="L56" s="150">
        <v>2.10884728496241</v>
      </c>
      <c r="M56" s="150">
        <v>0.81637582527480901</v>
      </c>
      <c r="N56" s="151">
        <v>3.1788441491300201</v>
      </c>
    </row>
    <row r="57" spans="1:16" ht="12.75" customHeight="1">
      <c r="A57" s="146">
        <v>2022</v>
      </c>
      <c r="B57" s="152">
        <v>10.212491951062459</v>
      </c>
      <c r="C57" s="152">
        <v>40.200563689527407</v>
      </c>
      <c r="D57" s="148">
        <v>22.278192393358175</v>
      </c>
      <c r="E57" s="148">
        <v>4.0157073036850939</v>
      </c>
      <c r="F57" s="148">
        <v>13.906663992484139</v>
      </c>
      <c r="G57" s="152">
        <v>10.693211446908681</v>
      </c>
      <c r="H57" s="152">
        <v>26.492141070165626</v>
      </c>
      <c r="I57" s="152">
        <v>5.7973462257080426</v>
      </c>
      <c r="J57" s="152">
        <v>3.0255560364392555</v>
      </c>
      <c r="K57" s="152">
        <v>2.7717901892687871</v>
      </c>
      <c r="L57" s="152">
        <v>1.9933919542292549</v>
      </c>
      <c r="M57" s="152">
        <v>0.76953120876568881</v>
      </c>
      <c r="N57" s="153">
        <v>3.2907223459618087</v>
      </c>
    </row>
    <row r="58" spans="1:16" ht="12.75" customHeight="1">
      <c r="A58" s="142" t="s">
        <v>148</v>
      </c>
      <c r="B58" s="150">
        <v>10.299105446041178</v>
      </c>
      <c r="C58" s="150">
        <v>39.674413098247243</v>
      </c>
      <c r="D58" s="150" t="s">
        <v>49</v>
      </c>
      <c r="E58" s="150" t="s">
        <v>49</v>
      </c>
      <c r="F58" s="150" t="s">
        <v>49</v>
      </c>
      <c r="G58" s="150">
        <v>10.609613495365226</v>
      </c>
      <c r="H58" s="150">
        <v>26.666514355025971</v>
      </c>
      <c r="I58" s="150">
        <v>5.8741061210586771</v>
      </c>
      <c r="J58" s="150">
        <v>3.1092344470775894</v>
      </c>
      <c r="K58" s="150">
        <v>2.7648716739810868</v>
      </c>
      <c r="L58" s="150">
        <v>1.9808128872263842</v>
      </c>
      <c r="M58" s="150">
        <v>0.80794402131809107</v>
      </c>
      <c r="N58" s="151">
        <v>3.2176526422261866</v>
      </c>
    </row>
    <row r="59" spans="1:16" ht="188.25" customHeight="1">
      <c r="A59" s="310" t="s">
        <v>274</v>
      </c>
      <c r="B59" s="310"/>
      <c r="C59" s="310"/>
      <c r="D59" s="310"/>
      <c r="E59" s="310"/>
      <c r="F59" s="310"/>
      <c r="G59" s="310"/>
      <c r="H59" s="310"/>
      <c r="I59" s="310"/>
      <c r="J59" s="310"/>
      <c r="K59" s="310"/>
      <c r="L59" s="310"/>
      <c r="M59" s="310"/>
      <c r="N59" s="310"/>
    </row>
    <row r="60" spans="1:16" ht="12.75" customHeight="1"/>
  </sheetData>
  <mergeCells count="23">
    <mergeCell ref="A27:N27"/>
    <mergeCell ref="A59:N59"/>
    <mergeCell ref="F5:F6"/>
    <mergeCell ref="J5:J6"/>
    <mergeCell ref="K5:K6"/>
    <mergeCell ref="B7:N7"/>
    <mergeCell ref="A8:N8"/>
    <mergeCell ref="A1:B1"/>
    <mergeCell ref="A2:N2"/>
    <mergeCell ref="A3:A7"/>
    <mergeCell ref="B3:N3"/>
    <mergeCell ref="B4:B6"/>
    <mergeCell ref="C4:C6"/>
    <mergeCell ref="D4:F4"/>
    <mergeCell ref="G4:G6"/>
    <mergeCell ref="H4:H6"/>
    <mergeCell ref="I4:I6"/>
    <mergeCell ref="J4:K4"/>
    <mergeCell ref="L4:L6"/>
    <mergeCell ref="M4:M6"/>
    <mergeCell ref="N4:N6"/>
    <mergeCell ref="D5:D6"/>
    <mergeCell ref="E5:E6"/>
  </mergeCells>
  <hyperlinks>
    <hyperlink ref="A1" location="Inhalt!A15" display="Zurück zum Inhalt" xr:uid="{00000000-0004-0000-0600-000000000000}"/>
  </hyperlinks>
  <pageMargins left="0.70866141732283472" right="0.70866141732283472" top="0.78740157480314965" bottom="0.78740157480314965" header="0.51181102362204722" footer="0.51181102362204722"/>
  <pageSetup paperSize="9" orientation="portrait" horizontalDpi="300" verticalDpi="300" r:id="rId1"/>
  <headerFooter>
    <oddHeader>&amp;CBildung in Deutschland 2024 - Tabellen F3</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vt:i4>
      </vt:variant>
    </vt:vector>
  </HeadingPairs>
  <TitlesOfParts>
    <vt:vector size="14" baseType="lpstr">
      <vt:lpstr>Inhalt</vt:lpstr>
      <vt:lpstr>Tab. F3-1web</vt:lpstr>
      <vt:lpstr>Tab. F3-2web</vt:lpstr>
      <vt:lpstr>Tab. F3-3web</vt:lpstr>
      <vt:lpstr>Tab. F3-4web</vt:lpstr>
      <vt:lpstr>Tab. F3-5web</vt:lpstr>
      <vt:lpstr>Tab. F3-6web</vt:lpstr>
      <vt:lpstr>Tab. F3-7web</vt:lpstr>
      <vt:lpstr>Tab. F3-8web</vt:lpstr>
      <vt:lpstr>Tab. F3-9web</vt:lpstr>
      <vt:lpstr>Tab. F3-10web</vt:lpstr>
      <vt:lpstr>Tab. F3-11web</vt:lpstr>
      <vt:lpstr>Tab. F3-12web</vt:lpstr>
      <vt:lpstr>'Tab. F3-9web'!Druckbereich</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Schmidt, Robyn Marie</cp:lastModifiedBy>
  <cp:revision>0</cp:revision>
  <cp:lastPrinted>2020-02-19T16:16:53Z</cp:lastPrinted>
  <dcterms:created xsi:type="dcterms:W3CDTF">1996-10-17T05:27:31Z</dcterms:created>
  <dcterms:modified xsi:type="dcterms:W3CDTF">2025-10-28T13:36:36Z</dcterms:modified>
  <dc:language>de-DE</dc:language>
</cp:coreProperties>
</file>