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DieseArbeitsmappe" defaultThemeVersion="124226"/>
  <mc:AlternateContent xmlns:mc="http://schemas.openxmlformats.org/markup-compatibility/2006">
    <mc:Choice Requires="x15">
      <x15ac:absPath xmlns:x15ac="http://schemas.microsoft.com/office/spreadsheetml/2010/11/ac" url="C:\Users\fischer\Nextcloud\Bildungsbericht (2)\Verlag\98_Webtabellen\B\02_Korrektur\"/>
    </mc:Choice>
  </mc:AlternateContent>
  <xr:revisionPtr revIDLastSave="0" documentId="13_ncr:1_{355A7FD2-3BFC-4DD6-8370-6CF1A2785CCD}" xr6:coauthVersionLast="36" xr6:coauthVersionMax="36" xr10:uidLastSave="{00000000-0000-0000-0000-000000000000}"/>
  <bookViews>
    <workbookView xWindow="0" yWindow="0" windowWidth="28800" windowHeight="11625" tabRatio="847" activeTab="3" xr2:uid="{00000000-000D-0000-FFFF-FFFF00000000}"/>
  </bookViews>
  <sheets>
    <sheet name="Inhalt" sheetId="29" r:id="rId1"/>
    <sheet name="Abb. B1-4web" sheetId="36" r:id="rId2"/>
    <sheet name="Tab. B1-1web" sheetId="1" r:id="rId3"/>
    <sheet name="Tab. B1-2web" sheetId="2" r:id="rId4"/>
    <sheet name="Tab. B1-3web" sheetId="3" r:id="rId5"/>
    <sheet name="Tab. B1-4web" sheetId="4" r:id="rId6"/>
    <sheet name="Tab. B1-5web" sheetId="6" r:id="rId7"/>
    <sheet name="Tab. B1-6web" sheetId="7" r:id="rId8"/>
    <sheet name="Tab. B1-7web" sheetId="8" r:id="rId9"/>
    <sheet name="Tab. B1-8web" sheetId="9" r:id="rId10"/>
    <sheet name="Tab. B1-9web" sheetId="11" r:id="rId11"/>
    <sheet name="Tab. B1-10web" sheetId="42" r:id="rId12"/>
    <sheet name="Tab. B1-11web" sheetId="31" r:id="rId13"/>
    <sheet name="Tab. B1-12web" sheetId="32" r:id="rId14"/>
    <sheet name="Tab. B1-13web " sheetId="33" r:id="rId15"/>
    <sheet name="Tab. B1-14web" sheetId="39" r:id="rId16"/>
    <sheet name="Tab. B1-15web" sheetId="45" r:id="rId17"/>
    <sheet name="Tab. B1-16web" sheetId="46" r:id="rId18"/>
    <sheet name="Tab. B1-17web" sheetId="4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localSheetId="0" hidden="1">[1]Daten!#REF!</definedName>
    <definedName name="__123Graph_A" localSheetId="11" hidden="1">[2]Daten!#REF!</definedName>
    <definedName name="__123Graph_A" localSheetId="12" hidden="1">[3]Daten!#REF!</definedName>
    <definedName name="__123Graph_A" localSheetId="14" hidden="1">[3]Daten!#REF!</definedName>
    <definedName name="__123Graph_A" localSheetId="15" hidden="1">[2]Daten!#REF!</definedName>
    <definedName name="__123Graph_A" localSheetId="4" hidden="1">[2]Daten!#REF!</definedName>
    <definedName name="__123Graph_A" localSheetId="5" hidden="1">[2]Daten!#REF!</definedName>
    <definedName name="__123Graph_A" localSheetId="6" hidden="1">[2]Daten!#REF!</definedName>
    <definedName name="__123Graph_A" localSheetId="7" hidden="1">[2]Daten!#REF!</definedName>
    <definedName name="__123Graph_A" localSheetId="8" hidden="1">[2]Daten!#REF!</definedName>
    <definedName name="__123Graph_A" localSheetId="9" hidden="1">[2]Daten!#REF!</definedName>
    <definedName name="__123Graph_A" hidden="1">[2]Daten!#REF!</definedName>
    <definedName name="__123Graph_AL™SCH1" localSheetId="0" hidden="1">[4]Daten!#REF!</definedName>
    <definedName name="__123Graph_AL™SCH1" localSheetId="11" hidden="1">[4]Daten!#REF!</definedName>
    <definedName name="__123Graph_AL™SCH1" localSheetId="12" hidden="1">[5]Daten!#REF!</definedName>
    <definedName name="__123Graph_AL™SCH1" localSheetId="14" hidden="1">[5]Daten!#REF!</definedName>
    <definedName name="__123Graph_AL™SCH1" localSheetId="15" hidden="1">[4]Daten!#REF!</definedName>
    <definedName name="__123Graph_AL™SCH1" localSheetId="4" hidden="1">[4]Daten!#REF!</definedName>
    <definedName name="__123Graph_AL™SCH1" localSheetId="5" hidden="1">[4]Daten!#REF!</definedName>
    <definedName name="__123Graph_AL™SCH1" localSheetId="6" hidden="1">[4]Daten!#REF!</definedName>
    <definedName name="__123Graph_AL™SCH1" localSheetId="7" hidden="1">[4]Daten!#REF!</definedName>
    <definedName name="__123Graph_AL™SCH1" localSheetId="8" hidden="1">[4]Daten!#REF!</definedName>
    <definedName name="__123Graph_AL™SCH1" localSheetId="9" hidden="1">[4]Daten!#REF!</definedName>
    <definedName name="__123Graph_AL™SCH1" hidden="1">[4]Daten!#REF!</definedName>
    <definedName name="__123Graph_AL™SCH2" localSheetId="0" hidden="1">[4]Daten!#REF!</definedName>
    <definedName name="__123Graph_AL™SCH2" localSheetId="11" hidden="1">[4]Daten!#REF!</definedName>
    <definedName name="__123Graph_AL™SCH2" localSheetId="12" hidden="1">[5]Daten!#REF!</definedName>
    <definedName name="__123Graph_AL™SCH2" localSheetId="14" hidden="1">[5]Daten!#REF!</definedName>
    <definedName name="__123Graph_AL™SCH2" localSheetId="15" hidden="1">[4]Daten!#REF!</definedName>
    <definedName name="__123Graph_AL™SCH2" localSheetId="4" hidden="1">[4]Daten!#REF!</definedName>
    <definedName name="__123Graph_AL™SCH2" localSheetId="5" hidden="1">[4]Daten!#REF!</definedName>
    <definedName name="__123Graph_AL™SCH2" localSheetId="6" hidden="1">[4]Daten!#REF!</definedName>
    <definedName name="__123Graph_AL™SCH2" localSheetId="7" hidden="1">[4]Daten!#REF!</definedName>
    <definedName name="__123Graph_AL™SCH2" localSheetId="8" hidden="1">[4]Daten!#REF!</definedName>
    <definedName name="__123Graph_AL™SCH2" localSheetId="9" hidden="1">[4]Daten!#REF!</definedName>
    <definedName name="__123Graph_AL™SCH2" hidden="1">[4]Daten!#REF!</definedName>
    <definedName name="__123Graph_AL™SCH3" localSheetId="0" hidden="1">[4]Daten!#REF!</definedName>
    <definedName name="__123Graph_AL™SCH3" localSheetId="11" hidden="1">[4]Daten!#REF!</definedName>
    <definedName name="__123Graph_AL™SCH3" localSheetId="12" hidden="1">[5]Daten!#REF!</definedName>
    <definedName name="__123Graph_AL™SCH3" localSheetId="14" hidden="1">[5]Daten!#REF!</definedName>
    <definedName name="__123Graph_AL™SCH3" localSheetId="15" hidden="1">[4]Daten!#REF!</definedName>
    <definedName name="__123Graph_AL™SCH3" localSheetId="4" hidden="1">[4]Daten!#REF!</definedName>
    <definedName name="__123Graph_AL™SCH3" localSheetId="5" hidden="1">[4]Daten!#REF!</definedName>
    <definedName name="__123Graph_AL™SCH3" localSheetId="6" hidden="1">[4]Daten!#REF!</definedName>
    <definedName name="__123Graph_AL™SCH3" localSheetId="7" hidden="1">[4]Daten!#REF!</definedName>
    <definedName name="__123Graph_AL™SCH3" localSheetId="8" hidden="1">[4]Daten!#REF!</definedName>
    <definedName name="__123Graph_AL™SCH3" localSheetId="9" hidden="1">[4]Daten!#REF!</definedName>
    <definedName name="__123Graph_AL™SCH3" hidden="1">[4]Daten!#REF!</definedName>
    <definedName name="__123Graph_AL™SCH4" localSheetId="0" hidden="1">[4]Daten!#REF!</definedName>
    <definedName name="__123Graph_AL™SCH4" localSheetId="11" hidden="1">[4]Daten!#REF!</definedName>
    <definedName name="__123Graph_AL™SCH4" localSheetId="12" hidden="1">[5]Daten!#REF!</definedName>
    <definedName name="__123Graph_AL™SCH4" localSheetId="14" hidden="1">[5]Daten!#REF!</definedName>
    <definedName name="__123Graph_AL™SCH4" localSheetId="15" hidden="1">[4]Daten!#REF!</definedName>
    <definedName name="__123Graph_AL™SCH4" localSheetId="4" hidden="1">[4]Daten!#REF!</definedName>
    <definedName name="__123Graph_AL™SCH4" localSheetId="5" hidden="1">[4]Daten!#REF!</definedName>
    <definedName name="__123Graph_AL™SCH4" localSheetId="6" hidden="1">[4]Daten!#REF!</definedName>
    <definedName name="__123Graph_AL™SCH4" localSheetId="7" hidden="1">[4]Daten!#REF!</definedName>
    <definedName name="__123Graph_AL™SCH4" localSheetId="8" hidden="1">[4]Daten!#REF!</definedName>
    <definedName name="__123Graph_AL™SCH4" localSheetId="9" hidden="1">[4]Daten!#REF!</definedName>
    <definedName name="__123Graph_AL™SCH4" hidden="1">[4]Daten!#REF!</definedName>
    <definedName name="__123Graph_AL™SCH5" localSheetId="0" hidden="1">[4]Daten!#REF!</definedName>
    <definedName name="__123Graph_AL™SCH5" localSheetId="11" hidden="1">[4]Daten!#REF!</definedName>
    <definedName name="__123Graph_AL™SCH5" localSheetId="12" hidden="1">[5]Daten!#REF!</definedName>
    <definedName name="__123Graph_AL™SCH5" localSheetId="14" hidden="1">[5]Daten!#REF!</definedName>
    <definedName name="__123Graph_AL™SCH5" localSheetId="15" hidden="1">[4]Daten!#REF!</definedName>
    <definedName name="__123Graph_AL™SCH5" hidden="1">[4]Daten!#REF!</definedName>
    <definedName name="__123Graph_AL™SCH6" localSheetId="0" hidden="1">[4]Daten!#REF!</definedName>
    <definedName name="__123Graph_AL™SCH6" localSheetId="11" hidden="1">[4]Daten!#REF!</definedName>
    <definedName name="__123Graph_AL™SCH6" localSheetId="12" hidden="1">[5]Daten!#REF!</definedName>
    <definedName name="__123Graph_AL™SCH6" localSheetId="14" hidden="1">[5]Daten!#REF!</definedName>
    <definedName name="__123Graph_AL™SCH6" localSheetId="15" hidden="1">[4]Daten!#REF!</definedName>
    <definedName name="__123Graph_AL™SCH6" hidden="1">[4]Daten!#REF!</definedName>
    <definedName name="__123Graph_B" localSheetId="0" hidden="1">[1]Daten!#REF!</definedName>
    <definedName name="__123Graph_B" localSheetId="11" hidden="1">[2]Daten!#REF!</definedName>
    <definedName name="__123Graph_B" localSheetId="12" hidden="1">[3]Daten!#REF!</definedName>
    <definedName name="__123Graph_B" localSheetId="14" hidden="1">[3]Daten!#REF!</definedName>
    <definedName name="__123Graph_B" localSheetId="15" hidden="1">[2]Daten!#REF!</definedName>
    <definedName name="__123Graph_B" hidden="1">[2]Daten!#REF!</definedName>
    <definedName name="__123Graph_BL™SCH5" localSheetId="0" hidden="1">[4]Daten!#REF!</definedName>
    <definedName name="__123Graph_BL™SCH5" localSheetId="11" hidden="1">[4]Daten!#REF!</definedName>
    <definedName name="__123Graph_BL™SCH5" localSheetId="12" hidden="1">[5]Daten!#REF!</definedName>
    <definedName name="__123Graph_BL™SCH5" localSheetId="14" hidden="1">[5]Daten!#REF!</definedName>
    <definedName name="__123Graph_BL™SCH5" localSheetId="15" hidden="1">[4]Daten!#REF!</definedName>
    <definedName name="__123Graph_BL™SCH5" hidden="1">[4]Daten!#REF!</definedName>
    <definedName name="__123Graph_BL™SCH6" localSheetId="0" hidden="1">[4]Daten!#REF!</definedName>
    <definedName name="__123Graph_BL™SCH6" localSheetId="11" hidden="1">[4]Daten!#REF!</definedName>
    <definedName name="__123Graph_BL™SCH6" localSheetId="12" hidden="1">[5]Daten!#REF!</definedName>
    <definedName name="__123Graph_BL™SCH6" localSheetId="14" hidden="1">[5]Daten!#REF!</definedName>
    <definedName name="__123Graph_BL™SCH6" localSheetId="15" hidden="1">[4]Daten!#REF!</definedName>
    <definedName name="__123Graph_BL™SCH6" hidden="1">[4]Daten!#REF!</definedName>
    <definedName name="__123Graph_C" localSheetId="0" hidden="1">[1]Daten!#REF!</definedName>
    <definedName name="__123Graph_C" localSheetId="11" hidden="1">[2]Daten!#REF!</definedName>
    <definedName name="__123Graph_C" localSheetId="12" hidden="1">[3]Daten!#REF!</definedName>
    <definedName name="__123Graph_C" localSheetId="14" hidden="1">[3]Daten!#REF!</definedName>
    <definedName name="__123Graph_C" localSheetId="15" hidden="1">[2]Daten!#REF!</definedName>
    <definedName name="__123Graph_C" hidden="1">[2]Daten!#REF!</definedName>
    <definedName name="__123Graph_CL™SCH5" localSheetId="0" hidden="1">[4]Daten!#REF!</definedName>
    <definedName name="__123Graph_CL™SCH5" localSheetId="11" hidden="1">[4]Daten!#REF!</definedName>
    <definedName name="__123Graph_CL™SCH5" localSheetId="12" hidden="1">[5]Daten!#REF!</definedName>
    <definedName name="__123Graph_CL™SCH5" localSheetId="14" hidden="1">[5]Daten!#REF!</definedName>
    <definedName name="__123Graph_CL™SCH5" localSheetId="15" hidden="1">[4]Daten!#REF!</definedName>
    <definedName name="__123Graph_CL™SCH5" hidden="1">[4]Daten!#REF!</definedName>
    <definedName name="__123Graph_CL™SCH6" localSheetId="0" hidden="1">[4]Daten!#REF!</definedName>
    <definedName name="__123Graph_CL™SCH6" localSheetId="11" hidden="1">[4]Daten!#REF!</definedName>
    <definedName name="__123Graph_CL™SCH6" localSheetId="12" hidden="1">[5]Daten!#REF!</definedName>
    <definedName name="__123Graph_CL™SCH6" localSheetId="14" hidden="1">[5]Daten!#REF!</definedName>
    <definedName name="__123Graph_CL™SCH6" localSheetId="15" hidden="1">[4]Daten!#REF!</definedName>
    <definedName name="__123Graph_CL™SCH6" hidden="1">[4]Daten!#REF!</definedName>
    <definedName name="__123Graph_D" localSheetId="0" hidden="1">[1]Daten!#REF!</definedName>
    <definedName name="__123Graph_D" localSheetId="11" hidden="1">[2]Daten!#REF!</definedName>
    <definedName name="__123Graph_D" localSheetId="12" hidden="1">[3]Daten!#REF!</definedName>
    <definedName name="__123Graph_D" localSheetId="14" hidden="1">[3]Daten!#REF!</definedName>
    <definedName name="__123Graph_D" localSheetId="15" hidden="1">[2]Daten!#REF!</definedName>
    <definedName name="__123Graph_D" hidden="1">[2]Daten!#REF!</definedName>
    <definedName name="__123Graph_DL™SCH5" localSheetId="0" hidden="1">[4]Daten!#REF!</definedName>
    <definedName name="__123Graph_DL™SCH5" localSheetId="11" hidden="1">[4]Daten!#REF!</definedName>
    <definedName name="__123Graph_DL™SCH5" localSheetId="12" hidden="1">[5]Daten!#REF!</definedName>
    <definedName name="__123Graph_DL™SCH5" localSheetId="14" hidden="1">[5]Daten!#REF!</definedName>
    <definedName name="__123Graph_DL™SCH5" localSheetId="15" hidden="1">[4]Daten!#REF!</definedName>
    <definedName name="__123Graph_DL™SCH5" hidden="1">[4]Daten!#REF!</definedName>
    <definedName name="__123Graph_DL™SCH6" localSheetId="0" hidden="1">[4]Daten!#REF!</definedName>
    <definedName name="__123Graph_DL™SCH6" localSheetId="11" hidden="1">[4]Daten!#REF!</definedName>
    <definedName name="__123Graph_DL™SCH6" localSheetId="12" hidden="1">[5]Daten!#REF!</definedName>
    <definedName name="__123Graph_DL™SCH6" localSheetId="14" hidden="1">[5]Daten!#REF!</definedName>
    <definedName name="__123Graph_DL™SCH6" localSheetId="15" hidden="1">[4]Daten!#REF!</definedName>
    <definedName name="__123Graph_DL™SCH6" hidden="1">[4]Daten!#REF!</definedName>
    <definedName name="__123Graph_E" localSheetId="0" hidden="1">[1]Daten!#REF!</definedName>
    <definedName name="__123Graph_E" localSheetId="11" hidden="1">[2]Daten!#REF!</definedName>
    <definedName name="__123Graph_E" localSheetId="12" hidden="1">[3]Daten!#REF!</definedName>
    <definedName name="__123Graph_E" localSheetId="14" hidden="1">[3]Daten!#REF!</definedName>
    <definedName name="__123Graph_E" localSheetId="15" hidden="1">[2]Daten!#REF!</definedName>
    <definedName name="__123Graph_E" hidden="1">[2]Daten!#REF!</definedName>
    <definedName name="__123Graph_F" localSheetId="0" hidden="1">[1]Daten!#REF!</definedName>
    <definedName name="__123Graph_F" localSheetId="11" hidden="1">[2]Daten!#REF!</definedName>
    <definedName name="__123Graph_F" localSheetId="12" hidden="1">[3]Daten!#REF!</definedName>
    <definedName name="__123Graph_F" localSheetId="14" hidden="1">[3]Daten!#REF!</definedName>
    <definedName name="__123Graph_F" localSheetId="15" hidden="1">[2]Daten!#REF!</definedName>
    <definedName name="__123Graph_F" hidden="1">[2]Daten!#REF!</definedName>
    <definedName name="__123Graph_X" localSheetId="0" hidden="1">[1]Daten!#REF!</definedName>
    <definedName name="__123Graph_X" localSheetId="11" hidden="1">[2]Daten!#REF!</definedName>
    <definedName name="__123Graph_X" localSheetId="12" hidden="1">[3]Daten!#REF!</definedName>
    <definedName name="__123Graph_X" localSheetId="14" hidden="1">[3]Daten!#REF!</definedName>
    <definedName name="__123Graph_X" localSheetId="15" hidden="1">[2]Daten!#REF!</definedName>
    <definedName name="__123Graph_X" hidden="1">[2]Daten!#REF!</definedName>
    <definedName name="__123Graph_XL™SCH3" localSheetId="0" hidden="1">[4]Daten!#REF!</definedName>
    <definedName name="__123Graph_XL™SCH3" localSheetId="11" hidden="1">[4]Daten!#REF!</definedName>
    <definedName name="__123Graph_XL™SCH3" localSheetId="12" hidden="1">[5]Daten!#REF!</definedName>
    <definedName name="__123Graph_XL™SCH3" localSheetId="14" hidden="1">[5]Daten!#REF!</definedName>
    <definedName name="__123Graph_XL™SCH3" localSheetId="15" hidden="1">[4]Daten!#REF!</definedName>
    <definedName name="__123Graph_XL™SCH3" hidden="1">[4]Daten!#REF!</definedName>
    <definedName name="__123Graph_XL™SCH4" localSheetId="0" hidden="1">[4]Daten!#REF!</definedName>
    <definedName name="__123Graph_XL™SCH4" localSheetId="11" hidden="1">[4]Daten!#REF!</definedName>
    <definedName name="__123Graph_XL™SCH4" localSheetId="12" hidden="1">[5]Daten!#REF!</definedName>
    <definedName name="__123Graph_XL™SCH4" localSheetId="14" hidden="1">[5]Daten!#REF!</definedName>
    <definedName name="__123Graph_XL™SCH4" localSheetId="15" hidden="1">[4]Daten!#REF!</definedName>
    <definedName name="__123Graph_XL™SCH4" hidden="1">[4]Daten!#REF!</definedName>
    <definedName name="_1__123Graph_A17_2.CGM" localSheetId="11" hidden="1">'[6]Schaubild Seite 29'!#REF!</definedName>
    <definedName name="_1__123Graph_A17_2.CGM" localSheetId="15" hidden="1">'[6]Schaubild Seite 29'!#REF!</definedName>
    <definedName name="_1__123Graph_A17_2.CGM" hidden="1">'[6]Schaubild Seite 29'!#REF!</definedName>
    <definedName name="_10__123Graph_X17_2_NEU" localSheetId="11" hidden="1">'[7]JB 17.1'!#REF!</definedName>
    <definedName name="_10__123Graph_X17_2_NEU" localSheetId="15" hidden="1">'[7]JB 17.1'!#REF!</definedName>
    <definedName name="_10__123Graph_X17_2_NEU" hidden="1">'[7]JB 17.1'!#REF!</definedName>
    <definedName name="_12__123Graph_A17_2_NEU" localSheetId="11" hidden="1">'[8]JB 17.1'!#REF!</definedName>
    <definedName name="_12__123Graph_A17_2_NEU" localSheetId="15" hidden="1">'[8]JB 17.1'!#REF!</definedName>
    <definedName name="_12__123Graph_A17_2_NEU" hidden="1">'[8]JB 17.1'!#REF!</definedName>
    <definedName name="_123" localSheetId="11" hidden="1">[1]Daten!#REF!</definedName>
    <definedName name="_123" localSheetId="15" hidden="1">[1]Daten!#REF!</definedName>
    <definedName name="_123" hidden="1">[1]Daten!#REF!</definedName>
    <definedName name="_123Graph_Aa" localSheetId="11" hidden="1">[2]Daten!#REF!</definedName>
    <definedName name="_123Graph_Aa" localSheetId="12" hidden="1">[3]Daten!#REF!</definedName>
    <definedName name="_123Graph_Aa" localSheetId="14" hidden="1">[3]Daten!#REF!</definedName>
    <definedName name="_123Graph_Aa" localSheetId="15" hidden="1">[2]Daten!#REF!</definedName>
    <definedName name="_123Graph_Aa" hidden="1">[2]Daten!#REF!</definedName>
    <definedName name="_123Graph_X" localSheetId="11" hidden="1">[9]Daten!#REF!</definedName>
    <definedName name="_123Graph_X" localSheetId="15" hidden="1">[9]Daten!#REF!</definedName>
    <definedName name="_123Graph_X" hidden="1">[9]Daten!#REF!</definedName>
    <definedName name="_16__123Graph_X17_2L™SCH" localSheetId="11" hidden="1">'[8]JB 17.1'!#REF!</definedName>
    <definedName name="_16__123Graph_X17_2L™SCH" localSheetId="15" hidden="1">'[8]JB 17.1'!#REF!</definedName>
    <definedName name="_16__123Graph_X17_2L™SCH" hidden="1">'[8]JB 17.1'!#REF!</definedName>
    <definedName name="_2__123Graph_A17_2.CGM" localSheetId="11" hidden="1">'[6]Schaubild Seite 29'!#REF!</definedName>
    <definedName name="_2__123Graph_A17_2.CGM" localSheetId="15" hidden="1">'[6]Schaubild Seite 29'!#REF!</definedName>
    <definedName name="_2__123Graph_A17_2.CGM" hidden="1">'[6]Schaubild Seite 29'!#REF!</definedName>
    <definedName name="_2__123Graph_A17_2L™SCH" localSheetId="11" hidden="1">'[7]JB 17.1'!#REF!</definedName>
    <definedName name="_2__123Graph_A17_2L™SCH" localSheetId="15" hidden="1">'[7]JB 17.1'!#REF!</definedName>
    <definedName name="_2__123Graph_A17_2L™SCH" hidden="1">'[7]JB 17.1'!#REF!</definedName>
    <definedName name="_20__123Graph_X17_2_NEU" localSheetId="11" hidden="1">'[8]JB 17.1'!#REF!</definedName>
    <definedName name="_20__123Graph_X17_2_NEU" localSheetId="15" hidden="1">'[8]JB 17.1'!#REF!</definedName>
    <definedName name="_20__123Graph_X17_2_NEU" hidden="1">'[8]JB 17.1'!#REF!</definedName>
    <definedName name="_3__123Graph_A17_2_NEU" localSheetId="11" hidden="1">'[7]JB 17.1'!#REF!</definedName>
    <definedName name="_3__123Graph_A17_2_NEU" localSheetId="15" hidden="1">'[7]JB 17.1'!#REF!</definedName>
    <definedName name="_3__123Graph_A17_2_NEU" hidden="1">'[7]JB 17.1'!#REF!</definedName>
    <definedName name="_4__123Graph_A17_2.CGM" localSheetId="11" hidden="1">'[10]Schaubild Seite 29'!#REF!</definedName>
    <definedName name="_4__123Graph_A17_2.CGM" localSheetId="15" hidden="1">'[10]Schaubild Seite 29'!#REF!</definedName>
    <definedName name="_4__123Graph_A17_2.CGM" hidden="1">'[10]Schaubild Seite 29'!#REF!</definedName>
    <definedName name="_4__123Graph_A17_2L™SCH" localSheetId="11" hidden="1">'[7]JB 17.1'!#REF!</definedName>
    <definedName name="_4__123Graph_A17_2L™SCH" localSheetId="15" hidden="1">'[7]JB 17.1'!#REF!</definedName>
    <definedName name="_4__123Graph_A17_2L™SCH" hidden="1">'[7]JB 17.1'!#REF!</definedName>
    <definedName name="_4__123Graph_X17_2L™SCH" localSheetId="11" hidden="1">'[7]JB 17.1'!#REF!</definedName>
    <definedName name="_4__123Graph_X17_2L™SCH" localSheetId="15" hidden="1">'[7]JB 17.1'!#REF!</definedName>
    <definedName name="_4__123Graph_X17_2L™SCH" hidden="1">'[7]JB 17.1'!#REF!</definedName>
    <definedName name="_5__123Graph_X17_2_NEU" localSheetId="11" hidden="1">'[7]JB 17.1'!#REF!</definedName>
    <definedName name="_5__123Graph_X17_2_NEU" localSheetId="15" hidden="1">'[7]JB 17.1'!#REF!</definedName>
    <definedName name="_5__123Graph_X17_2_NEU" hidden="1">'[7]JB 17.1'!#REF!</definedName>
    <definedName name="_6__123Graph_A17_2_NEU" localSheetId="11" hidden="1">'[7]JB 17.1'!#REF!</definedName>
    <definedName name="_6__123Graph_A17_2_NEU" localSheetId="15" hidden="1">'[7]JB 17.1'!#REF!</definedName>
    <definedName name="_6__123Graph_A17_2_NEU" hidden="1">'[7]JB 17.1'!#REF!</definedName>
    <definedName name="_8__123Graph_A17_2L™SCH" localSheetId="11" hidden="1">'[8]JB 17.1'!#REF!</definedName>
    <definedName name="_8__123Graph_A17_2L™SCH" localSheetId="15" hidden="1">'[8]JB 17.1'!#REF!</definedName>
    <definedName name="_8__123Graph_A17_2L™SCH" hidden="1">'[8]JB 17.1'!#REF!</definedName>
    <definedName name="_8__123Graph_X17_2L™SCH" localSheetId="11" hidden="1">'[7]JB 17.1'!#REF!</definedName>
    <definedName name="_8__123Graph_X17_2L™SCH" localSheetId="15" hidden="1">'[7]JB 17.1'!#REF!</definedName>
    <definedName name="_8__123Graph_X17_2L™SCH" hidden="1">'[7]JB 17.1'!#REF!</definedName>
    <definedName name="_Fill" localSheetId="0" hidden="1">#REF!</definedName>
    <definedName name="_Fill" localSheetId="11" hidden="1">#REF!</definedName>
    <definedName name="_Fill" localSheetId="12" hidden="1">#REF!</definedName>
    <definedName name="_Fill" localSheetId="14" hidden="1">#REF!</definedName>
    <definedName name="_Fill" localSheetId="15" hidden="1">#REF!</definedName>
    <definedName name="_Fill" hidden="1">#REF!</definedName>
    <definedName name="_Fill_neu" localSheetId="11" hidden="1">#REF!</definedName>
    <definedName name="_Fill_neu" localSheetId="15" hidden="1">#REF!</definedName>
    <definedName name="_Fill_neu" hidden="1">#REF!</definedName>
    <definedName name="_Key1" localSheetId="0" hidden="1">#REF!</definedName>
    <definedName name="_Key1" localSheetId="11" hidden="1">#REF!</definedName>
    <definedName name="_Key1" localSheetId="12" hidden="1">#REF!</definedName>
    <definedName name="_Key1" localSheetId="14" hidden="1">#REF!</definedName>
    <definedName name="_Key1" localSheetId="15" hidden="1">#REF!</definedName>
    <definedName name="_Key1" hidden="1">#REF!</definedName>
    <definedName name="_Order1" hidden="1">255</definedName>
    <definedName name="_Sort" localSheetId="0" hidden="1">#REF!</definedName>
    <definedName name="_Sort" localSheetId="11" hidden="1">#REF!</definedName>
    <definedName name="_Sort" localSheetId="12" hidden="1">#REF!</definedName>
    <definedName name="_Sort" localSheetId="14" hidden="1">#REF!</definedName>
    <definedName name="_Sort" localSheetId="15"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s>
  <calcPr calcId="191029"/>
</workbook>
</file>

<file path=xl/calcChain.xml><?xml version="1.0" encoding="utf-8"?>
<calcChain xmlns="http://schemas.openxmlformats.org/spreadsheetml/2006/main">
  <c r="G21" i="47" l="1"/>
  <c r="F21" i="47"/>
  <c r="G20" i="47"/>
  <c r="F20" i="47"/>
  <c r="E20" i="47"/>
  <c r="D20" i="47"/>
  <c r="B20" i="47"/>
  <c r="G19" i="47"/>
  <c r="F19" i="47"/>
  <c r="E19" i="47"/>
  <c r="D19" i="47"/>
  <c r="C19" i="47"/>
  <c r="B19" i="47"/>
  <c r="G18" i="47"/>
  <c r="F18" i="47"/>
  <c r="E18" i="47"/>
  <c r="D18" i="47"/>
  <c r="C18" i="47"/>
  <c r="B18" i="47"/>
  <c r="K48" i="11" l="1"/>
  <c r="K49" i="11"/>
  <c r="K50" i="11"/>
  <c r="K51" i="11"/>
  <c r="K52" i="11"/>
  <c r="K53" i="11"/>
  <c r="K54" i="11"/>
  <c r="K55" i="11"/>
  <c r="K56" i="11"/>
  <c r="K57" i="11"/>
  <c r="K58" i="11"/>
  <c r="K59" i="11"/>
  <c r="K60" i="11"/>
  <c r="K61" i="11"/>
  <c r="K62" i="11"/>
  <c r="K63" i="11"/>
  <c r="K64" i="11"/>
  <c r="K65" i="11"/>
  <c r="K66" i="11"/>
  <c r="K28" i="11"/>
  <c r="K29" i="11"/>
  <c r="K30" i="11"/>
  <c r="K31" i="11"/>
  <c r="K32" i="11"/>
  <c r="K33" i="11"/>
  <c r="K34" i="11"/>
  <c r="K35" i="11"/>
  <c r="K36" i="11"/>
  <c r="K37" i="11"/>
  <c r="K38" i="11"/>
  <c r="K39" i="11"/>
  <c r="K40" i="11"/>
  <c r="K41" i="11"/>
  <c r="K42" i="11"/>
  <c r="K43" i="11"/>
  <c r="K44" i="11"/>
  <c r="K45" i="11"/>
  <c r="K46" i="11"/>
  <c r="K8" i="11"/>
  <c r="K9" i="11"/>
  <c r="K10" i="11"/>
  <c r="K11" i="11"/>
  <c r="K12" i="11"/>
  <c r="K13" i="11"/>
  <c r="K14" i="11"/>
  <c r="K15" i="11"/>
  <c r="K16" i="11"/>
  <c r="K17" i="11"/>
  <c r="K18" i="11"/>
  <c r="K19" i="11"/>
  <c r="K20" i="11"/>
  <c r="K21" i="11"/>
  <c r="K22" i="11"/>
  <c r="K23" i="11"/>
  <c r="K24" i="11"/>
  <c r="K25" i="11"/>
  <c r="K26" i="11"/>
  <c r="K43" i="9"/>
  <c r="K46" i="9"/>
  <c r="K28" i="9"/>
  <c r="K29" i="9"/>
  <c r="K30" i="9"/>
  <c r="K31" i="9"/>
  <c r="K32" i="9"/>
  <c r="K33" i="9"/>
  <c r="K34" i="9"/>
  <c r="K35" i="9"/>
  <c r="K36" i="9"/>
  <c r="K37" i="9"/>
  <c r="K38" i="9"/>
  <c r="K39" i="9"/>
  <c r="K40" i="9"/>
  <c r="K41" i="9"/>
  <c r="K42" i="9"/>
  <c r="K44" i="9"/>
  <c r="K45" i="9"/>
  <c r="K23" i="9"/>
  <c r="K26" i="9"/>
  <c r="K66" i="9" s="1"/>
  <c r="K8" i="9"/>
  <c r="K9" i="9"/>
  <c r="K10" i="9"/>
  <c r="K11" i="9"/>
  <c r="K51" i="9" s="1"/>
  <c r="K12" i="9"/>
  <c r="K13" i="9"/>
  <c r="K14" i="9"/>
  <c r="K15" i="9"/>
  <c r="K55" i="9" s="1"/>
  <c r="K16" i="9"/>
  <c r="K17" i="9"/>
  <c r="K18" i="9"/>
  <c r="K19" i="9"/>
  <c r="K59" i="9" s="1"/>
  <c r="K20" i="9"/>
  <c r="K21" i="9"/>
  <c r="K22" i="9"/>
  <c r="K24" i="9"/>
  <c r="K64" i="9" s="1"/>
  <c r="K25" i="9"/>
  <c r="K62" i="9" l="1"/>
  <c r="K58" i="9"/>
  <c r="K54" i="9"/>
  <c r="K50" i="9"/>
  <c r="K63" i="9"/>
  <c r="K61" i="9"/>
  <c r="K57" i="9"/>
  <c r="K53" i="9"/>
  <c r="K49" i="9"/>
  <c r="K65" i="9"/>
  <c r="K60" i="9"/>
  <c r="K56" i="9"/>
  <c r="K52" i="9"/>
  <c r="K48" i="9"/>
  <c r="C24" i="39"/>
  <c r="D24" i="39"/>
  <c r="E24" i="39"/>
  <c r="F24" i="39"/>
  <c r="G24" i="39"/>
  <c r="H24" i="39"/>
  <c r="I24" i="39"/>
  <c r="J24" i="39"/>
  <c r="K24" i="39"/>
  <c r="L24" i="39"/>
  <c r="C25" i="39"/>
  <c r="D25" i="39"/>
  <c r="E25" i="39"/>
  <c r="F25" i="39"/>
  <c r="G25" i="39"/>
  <c r="H25" i="39"/>
  <c r="I25" i="39"/>
  <c r="J25" i="39"/>
  <c r="K25" i="39"/>
  <c r="L25" i="39"/>
  <c r="C26" i="39"/>
  <c r="D26" i="39"/>
  <c r="E26" i="39"/>
  <c r="F26" i="39"/>
  <c r="G26" i="39"/>
  <c r="H26" i="39"/>
  <c r="I26" i="39"/>
  <c r="J26" i="39"/>
  <c r="K26" i="39"/>
  <c r="L26" i="39"/>
  <c r="C27" i="39"/>
  <c r="D27" i="39"/>
  <c r="E27" i="39"/>
  <c r="F27" i="39"/>
  <c r="G27" i="39"/>
  <c r="H27" i="39"/>
  <c r="I27" i="39"/>
  <c r="J27" i="39"/>
  <c r="K27" i="39"/>
  <c r="L27" i="39"/>
  <c r="C28" i="39"/>
  <c r="D28" i="39"/>
  <c r="E28" i="39"/>
  <c r="F28" i="39"/>
  <c r="G28" i="39"/>
  <c r="H28" i="39"/>
  <c r="I28" i="39"/>
  <c r="J28" i="39"/>
  <c r="K28" i="39"/>
  <c r="L28" i="39"/>
  <c r="C29" i="39"/>
  <c r="D29" i="39"/>
  <c r="E29" i="39"/>
  <c r="F29" i="39"/>
  <c r="G29" i="39"/>
  <c r="H29" i="39"/>
  <c r="I29" i="39"/>
  <c r="J29" i="39"/>
  <c r="K29" i="39"/>
  <c r="L29" i="39"/>
  <c r="C30" i="39"/>
  <c r="D30" i="39"/>
  <c r="E30" i="39"/>
  <c r="F30" i="39"/>
  <c r="G30" i="39"/>
  <c r="H30" i="39"/>
  <c r="I30" i="39"/>
  <c r="J30" i="39"/>
  <c r="K30" i="39"/>
  <c r="L30" i="39"/>
  <c r="B26" i="39"/>
  <c r="B27" i="39"/>
  <c r="B28" i="39"/>
  <c r="B29" i="39"/>
  <c r="B30" i="39"/>
  <c r="B25" i="39"/>
  <c r="B24" i="39"/>
  <c r="C24" i="33"/>
  <c r="D24" i="33"/>
  <c r="E24" i="33"/>
  <c r="F24" i="33"/>
  <c r="G24" i="33"/>
  <c r="H24" i="33"/>
  <c r="I24" i="33"/>
  <c r="J24" i="33"/>
  <c r="K24" i="33"/>
  <c r="L24" i="33"/>
  <c r="C25" i="33"/>
  <c r="D25" i="33"/>
  <c r="E25" i="33"/>
  <c r="F25" i="33"/>
  <c r="G25" i="33"/>
  <c r="H25" i="33"/>
  <c r="I25" i="33"/>
  <c r="J25" i="33"/>
  <c r="K25" i="33"/>
  <c r="L25" i="33"/>
  <c r="C26" i="33"/>
  <c r="D26" i="33"/>
  <c r="E26" i="33"/>
  <c r="F26" i="33"/>
  <c r="G26" i="33"/>
  <c r="H26" i="33"/>
  <c r="I26" i="33"/>
  <c r="J26" i="33"/>
  <c r="K26" i="33"/>
  <c r="L26" i="33"/>
  <c r="C27" i="33"/>
  <c r="D27" i="33"/>
  <c r="E27" i="33"/>
  <c r="F27" i="33"/>
  <c r="G27" i="33"/>
  <c r="H27" i="33"/>
  <c r="I27" i="33"/>
  <c r="J27" i="33"/>
  <c r="K27" i="33"/>
  <c r="L27" i="33"/>
  <c r="C28" i="33"/>
  <c r="D28" i="33"/>
  <c r="E28" i="33"/>
  <c r="F28" i="33"/>
  <c r="G28" i="33"/>
  <c r="H28" i="33"/>
  <c r="I28" i="33"/>
  <c r="J28" i="33"/>
  <c r="K28" i="33"/>
  <c r="L28" i="33"/>
  <c r="C29" i="33"/>
  <c r="D29" i="33"/>
  <c r="E29" i="33"/>
  <c r="F29" i="33"/>
  <c r="G29" i="33"/>
  <c r="H29" i="33"/>
  <c r="I29" i="33"/>
  <c r="J29" i="33"/>
  <c r="K29" i="33"/>
  <c r="L29" i="33"/>
  <c r="C30" i="33"/>
  <c r="D30" i="33"/>
  <c r="E30" i="33"/>
  <c r="F30" i="33"/>
  <c r="G30" i="33"/>
  <c r="H30" i="33"/>
  <c r="I30" i="33"/>
  <c r="J30" i="33"/>
  <c r="K30" i="33"/>
  <c r="L30" i="33"/>
  <c r="B26" i="33"/>
  <c r="B27" i="33"/>
  <c r="B28" i="33"/>
  <c r="B29" i="33"/>
  <c r="B30" i="33"/>
  <c r="B25" i="33"/>
  <c r="B24" i="33"/>
  <c r="L24" i="31"/>
  <c r="L25" i="31"/>
  <c r="L26" i="31"/>
  <c r="L27" i="31"/>
  <c r="L28" i="31"/>
  <c r="L29" i="31"/>
  <c r="L30" i="31"/>
  <c r="L24" i="32"/>
  <c r="L25" i="32"/>
  <c r="L26" i="32"/>
  <c r="L27" i="32"/>
  <c r="L28" i="32"/>
  <c r="L29" i="32"/>
  <c r="L30" i="32"/>
  <c r="K26" i="32"/>
  <c r="K27" i="32"/>
  <c r="K28" i="32"/>
  <c r="K29" i="32"/>
  <c r="K30" i="32"/>
  <c r="K25" i="32"/>
  <c r="B24" i="32"/>
  <c r="C24" i="32"/>
  <c r="D24" i="32"/>
  <c r="E24" i="32"/>
  <c r="F24" i="32"/>
  <c r="G24" i="32"/>
  <c r="H24" i="32"/>
  <c r="I24" i="32"/>
  <c r="J24" i="32"/>
  <c r="K24" i="32"/>
  <c r="B26" i="31"/>
  <c r="C26" i="31"/>
  <c r="D26" i="31"/>
  <c r="E26" i="31"/>
  <c r="F26" i="31"/>
  <c r="G26" i="31"/>
  <c r="H26" i="31"/>
  <c r="I26" i="31"/>
  <c r="J26" i="31"/>
  <c r="K26" i="31"/>
  <c r="B27" i="31"/>
  <c r="C27" i="31"/>
  <c r="D27" i="31"/>
  <c r="E27" i="31"/>
  <c r="F27" i="31"/>
  <c r="G27" i="31"/>
  <c r="H27" i="31"/>
  <c r="I27" i="31"/>
  <c r="J27" i="31"/>
  <c r="K27" i="31"/>
  <c r="B28" i="31"/>
  <c r="C28" i="31"/>
  <c r="D28" i="31"/>
  <c r="E28" i="31"/>
  <c r="F28" i="31"/>
  <c r="G28" i="31"/>
  <c r="H28" i="31"/>
  <c r="I28" i="31"/>
  <c r="J28" i="31"/>
  <c r="K28" i="31"/>
  <c r="B29" i="31"/>
  <c r="C29" i="31"/>
  <c r="D29" i="31"/>
  <c r="E29" i="31"/>
  <c r="F29" i="31"/>
  <c r="G29" i="31"/>
  <c r="H29" i="31"/>
  <c r="I29" i="31"/>
  <c r="J29" i="31"/>
  <c r="K29" i="31"/>
  <c r="B30" i="31"/>
  <c r="C30" i="31"/>
  <c r="D30" i="31"/>
  <c r="E30" i="31"/>
  <c r="F30" i="31"/>
  <c r="G30" i="31"/>
  <c r="H30" i="31"/>
  <c r="I30" i="31"/>
  <c r="J30" i="31"/>
  <c r="K30" i="31"/>
  <c r="K24" i="31"/>
  <c r="K25" i="31"/>
  <c r="B25" i="31"/>
  <c r="C25" i="31"/>
  <c r="D25" i="31"/>
  <c r="E25" i="31"/>
  <c r="F25" i="31"/>
  <c r="G25" i="31"/>
  <c r="H25" i="31"/>
  <c r="I25" i="31"/>
  <c r="J25" i="31"/>
  <c r="B24" i="31"/>
  <c r="C24" i="31"/>
  <c r="D24" i="31"/>
  <c r="E24" i="31"/>
  <c r="F24" i="31"/>
  <c r="G24" i="31"/>
  <c r="H24" i="31"/>
  <c r="I24" i="31"/>
  <c r="J24" i="31"/>
  <c r="K48" i="8" l="1"/>
  <c r="K49" i="8"/>
  <c r="K50" i="8"/>
  <c r="K51" i="8"/>
  <c r="K52" i="8"/>
  <c r="K53" i="8"/>
  <c r="K54" i="8"/>
  <c r="K55" i="8"/>
  <c r="K56" i="8"/>
  <c r="K57" i="8"/>
  <c r="K58" i="8"/>
  <c r="K59" i="8"/>
  <c r="K60" i="8"/>
  <c r="K61" i="8"/>
  <c r="K62" i="8"/>
  <c r="K63" i="8"/>
  <c r="K64" i="8"/>
  <c r="K65" i="8"/>
  <c r="K66" i="8"/>
  <c r="N66" i="7"/>
  <c r="M66" i="7"/>
  <c r="L66" i="7"/>
  <c r="K66" i="7"/>
  <c r="J66" i="7"/>
  <c r="I66" i="7"/>
  <c r="H66" i="7"/>
  <c r="G66" i="7"/>
  <c r="F66" i="7"/>
  <c r="E66" i="7"/>
  <c r="D66" i="7"/>
  <c r="C66" i="7"/>
  <c r="B66" i="7"/>
  <c r="N65" i="7"/>
  <c r="M65" i="7"/>
  <c r="L65" i="7"/>
  <c r="K65" i="7"/>
  <c r="J65" i="7"/>
  <c r="I65" i="7"/>
  <c r="H65" i="7"/>
  <c r="G65" i="7"/>
  <c r="F65" i="7"/>
  <c r="E65" i="7"/>
  <c r="D65" i="7"/>
  <c r="C65" i="7"/>
  <c r="B65" i="7"/>
  <c r="N64" i="7"/>
  <c r="M64" i="7"/>
  <c r="L64" i="7"/>
  <c r="K64" i="7"/>
  <c r="J64" i="7"/>
  <c r="I64" i="7"/>
  <c r="H64" i="7"/>
  <c r="G64" i="7"/>
  <c r="F64" i="7"/>
  <c r="E64" i="7"/>
  <c r="D64" i="7"/>
  <c r="C64" i="7"/>
  <c r="B64" i="7"/>
  <c r="N63" i="7"/>
  <c r="M63" i="7"/>
  <c r="L63" i="7"/>
  <c r="K63" i="7"/>
  <c r="J63" i="7"/>
  <c r="I63" i="7"/>
  <c r="H63" i="7"/>
  <c r="G63" i="7"/>
  <c r="F63" i="7"/>
  <c r="E63" i="7"/>
  <c r="D63" i="7"/>
  <c r="C63" i="7"/>
  <c r="B63" i="7"/>
  <c r="N62" i="7"/>
  <c r="M62" i="7"/>
  <c r="L62" i="7"/>
  <c r="K62" i="7"/>
  <c r="J62" i="7"/>
  <c r="I62" i="7"/>
  <c r="H62" i="7"/>
  <c r="G62" i="7"/>
  <c r="F62" i="7"/>
  <c r="E62" i="7"/>
  <c r="D62" i="7"/>
  <c r="C62" i="7"/>
  <c r="B62" i="7"/>
  <c r="N61" i="7"/>
  <c r="M61" i="7"/>
  <c r="L61" i="7"/>
  <c r="K61" i="7"/>
  <c r="J61" i="7"/>
  <c r="I61" i="7"/>
  <c r="H61" i="7"/>
  <c r="G61" i="7"/>
  <c r="F61" i="7"/>
  <c r="E61" i="7"/>
  <c r="D61" i="7"/>
  <c r="C61" i="7"/>
  <c r="B61" i="7"/>
  <c r="N60" i="7"/>
  <c r="M60" i="7"/>
  <c r="L60" i="7"/>
  <c r="K60" i="7"/>
  <c r="J60" i="7"/>
  <c r="I60" i="7"/>
  <c r="H60" i="7"/>
  <c r="G60" i="7"/>
  <c r="F60" i="7"/>
  <c r="E60" i="7"/>
  <c r="D60" i="7"/>
  <c r="C60" i="7"/>
  <c r="B60" i="7"/>
  <c r="N59" i="7"/>
  <c r="M59" i="7"/>
  <c r="L59" i="7"/>
  <c r="K59" i="7"/>
  <c r="J59" i="7"/>
  <c r="I59" i="7"/>
  <c r="H59" i="7"/>
  <c r="G59" i="7"/>
  <c r="F59" i="7"/>
  <c r="E59" i="7"/>
  <c r="D59" i="7"/>
  <c r="C59" i="7"/>
  <c r="B59" i="7"/>
  <c r="N58" i="7"/>
  <c r="M58" i="7"/>
  <c r="L58" i="7"/>
  <c r="K58" i="7"/>
  <c r="J58" i="7"/>
  <c r="I58" i="7"/>
  <c r="H58" i="7"/>
  <c r="G58" i="7"/>
  <c r="F58" i="7"/>
  <c r="E58" i="7"/>
  <c r="D58" i="7"/>
  <c r="C58" i="7"/>
  <c r="B58" i="7"/>
  <c r="N57" i="7"/>
  <c r="M57" i="7"/>
  <c r="L57" i="7"/>
  <c r="K57" i="7"/>
  <c r="J57" i="7"/>
  <c r="I57" i="7"/>
  <c r="H57" i="7"/>
  <c r="G57" i="7"/>
  <c r="F57" i="7"/>
  <c r="E57" i="7"/>
  <c r="D57" i="7"/>
  <c r="C57" i="7"/>
  <c r="B57" i="7"/>
  <c r="N56" i="7"/>
  <c r="M56" i="7"/>
  <c r="L56" i="7"/>
  <c r="K56" i="7"/>
  <c r="J56" i="7"/>
  <c r="I56" i="7"/>
  <c r="H56" i="7"/>
  <c r="G56" i="7"/>
  <c r="F56" i="7"/>
  <c r="E56" i="7"/>
  <c r="D56" i="7"/>
  <c r="C56" i="7"/>
  <c r="B56" i="7"/>
  <c r="N55" i="7"/>
  <c r="M55" i="7"/>
  <c r="L55" i="7"/>
  <c r="K55" i="7"/>
  <c r="J55" i="7"/>
  <c r="I55" i="7"/>
  <c r="H55" i="7"/>
  <c r="G55" i="7"/>
  <c r="F55" i="7"/>
  <c r="E55" i="7"/>
  <c r="D55" i="7"/>
  <c r="C55" i="7"/>
  <c r="B55" i="7"/>
  <c r="N54" i="7"/>
  <c r="M54" i="7"/>
  <c r="L54" i="7"/>
  <c r="K54" i="7"/>
  <c r="J54" i="7"/>
  <c r="I54" i="7"/>
  <c r="H54" i="7"/>
  <c r="G54" i="7"/>
  <c r="F54" i="7"/>
  <c r="E54" i="7"/>
  <c r="D54" i="7"/>
  <c r="C54" i="7"/>
  <c r="B54" i="7"/>
  <c r="N53" i="7"/>
  <c r="M53" i="7"/>
  <c r="L53" i="7"/>
  <c r="K53" i="7"/>
  <c r="J53" i="7"/>
  <c r="I53" i="7"/>
  <c r="H53" i="7"/>
  <c r="G53" i="7"/>
  <c r="F53" i="7"/>
  <c r="E53" i="7"/>
  <c r="D53" i="7"/>
  <c r="C53" i="7"/>
  <c r="B53" i="7"/>
  <c r="N52" i="7"/>
  <c r="M52" i="7"/>
  <c r="L52" i="7"/>
  <c r="K52" i="7"/>
  <c r="J52" i="7"/>
  <c r="I52" i="7"/>
  <c r="H52" i="7"/>
  <c r="G52" i="7"/>
  <c r="F52" i="7"/>
  <c r="E52" i="7"/>
  <c r="D52" i="7"/>
  <c r="C52" i="7"/>
  <c r="B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K66" i="6"/>
  <c r="K65" i="6"/>
  <c r="K64" i="6"/>
  <c r="K63" i="6"/>
  <c r="K62" i="6"/>
  <c r="K61" i="6"/>
  <c r="K60" i="6"/>
  <c r="K59" i="6"/>
  <c r="K58" i="6"/>
  <c r="K57" i="6"/>
  <c r="K56" i="6"/>
  <c r="K55" i="6"/>
  <c r="K54" i="6"/>
  <c r="K53" i="6"/>
  <c r="K52" i="6"/>
  <c r="K51" i="6"/>
  <c r="K50" i="6"/>
  <c r="K49" i="6"/>
  <c r="K48" i="6"/>
  <c r="K66" i="4"/>
  <c r="K63" i="4"/>
  <c r="K48" i="4"/>
  <c r="K49" i="4"/>
  <c r="K50" i="4"/>
  <c r="K52" i="4"/>
  <c r="K53" i="4"/>
  <c r="K54" i="4"/>
  <c r="K55" i="4"/>
  <c r="K56" i="4"/>
  <c r="K57" i="4"/>
  <c r="K58" i="4"/>
  <c r="K59" i="4"/>
  <c r="K60" i="4"/>
  <c r="K61" i="4"/>
  <c r="K62" i="4"/>
  <c r="K64" i="4"/>
  <c r="K65" i="4"/>
  <c r="N8" i="4"/>
  <c r="N9" i="4"/>
  <c r="N10" i="4"/>
  <c r="N11" i="4"/>
  <c r="N12" i="4"/>
  <c r="N13" i="4"/>
  <c r="N14" i="4"/>
  <c r="N15" i="4"/>
  <c r="N16" i="4"/>
  <c r="N17" i="4"/>
  <c r="N18" i="4"/>
  <c r="N19" i="4"/>
  <c r="N20" i="4"/>
  <c r="N21" i="4"/>
  <c r="N22" i="4"/>
  <c r="N23" i="4"/>
  <c r="N24" i="4"/>
  <c r="N25" i="4"/>
  <c r="N26" i="4"/>
  <c r="N28" i="4"/>
  <c r="N29" i="4"/>
  <c r="I30" i="4"/>
  <c r="J30" i="4"/>
  <c r="N30" i="4"/>
  <c r="N31" i="4"/>
  <c r="N32" i="4"/>
  <c r="N33" i="4"/>
  <c r="N34" i="4"/>
  <c r="N35" i="4"/>
  <c r="N36" i="4"/>
  <c r="N37" i="4"/>
  <c r="N38" i="4"/>
  <c r="N39" i="4"/>
  <c r="N40" i="4"/>
  <c r="N41" i="4"/>
  <c r="N42" i="4"/>
  <c r="N43" i="4"/>
  <c r="N44" i="4"/>
  <c r="N45" i="4"/>
  <c r="N46" i="4"/>
  <c r="K48" i="2"/>
  <c r="K49" i="2"/>
  <c r="K50" i="2"/>
  <c r="K51" i="2"/>
  <c r="K52" i="2"/>
  <c r="K53" i="2"/>
  <c r="K54" i="2"/>
  <c r="K55" i="2"/>
  <c r="K56" i="2"/>
  <c r="K57" i="2"/>
  <c r="K58" i="2"/>
  <c r="K59" i="2"/>
  <c r="K60" i="2"/>
  <c r="K61" i="2"/>
  <c r="K62" i="2"/>
  <c r="K63" i="2"/>
  <c r="K64" i="2"/>
  <c r="K65" i="2"/>
  <c r="K66" i="2"/>
  <c r="M66" i="2"/>
  <c r="L66" i="2"/>
  <c r="J66" i="2"/>
  <c r="I66" i="2"/>
  <c r="H66" i="2"/>
  <c r="G66" i="2"/>
  <c r="F66" i="2"/>
  <c r="E66" i="2"/>
  <c r="D66" i="2"/>
  <c r="C66" i="2"/>
  <c r="B66" i="2"/>
  <c r="M65" i="2"/>
  <c r="L65" i="2"/>
  <c r="J65" i="2"/>
  <c r="I65" i="2"/>
  <c r="H65" i="2"/>
  <c r="G65" i="2"/>
  <c r="F65" i="2"/>
  <c r="E65" i="2"/>
  <c r="D65" i="2"/>
  <c r="C65" i="2"/>
  <c r="B65" i="2"/>
  <c r="M64" i="2"/>
  <c r="L64" i="2"/>
  <c r="J64" i="2"/>
  <c r="I64" i="2"/>
  <c r="H64" i="2"/>
  <c r="G64" i="2"/>
  <c r="F64" i="2"/>
  <c r="E64" i="2"/>
  <c r="D64" i="2"/>
  <c r="C64" i="2"/>
  <c r="B64" i="2"/>
  <c r="M63" i="2"/>
  <c r="L63" i="2"/>
  <c r="J63" i="2"/>
  <c r="I63" i="2"/>
  <c r="H63" i="2"/>
  <c r="G63" i="2"/>
  <c r="F63" i="2"/>
  <c r="E63" i="2"/>
  <c r="D63" i="2"/>
  <c r="C63" i="2"/>
  <c r="B63" i="2"/>
  <c r="M62" i="2"/>
  <c r="L62" i="2"/>
  <c r="J62" i="2"/>
  <c r="I62" i="2"/>
  <c r="H62" i="2"/>
  <c r="G62" i="2"/>
  <c r="F62" i="2"/>
  <c r="E62" i="2"/>
  <c r="D62" i="2"/>
  <c r="C62" i="2"/>
  <c r="B62" i="2"/>
  <c r="M61" i="2"/>
  <c r="L61" i="2"/>
  <c r="J61" i="2"/>
  <c r="I61" i="2"/>
  <c r="H61" i="2"/>
  <c r="G61" i="2"/>
  <c r="F61" i="2"/>
  <c r="E61" i="2"/>
  <c r="D61" i="2"/>
  <c r="C61" i="2"/>
  <c r="B61" i="2"/>
  <c r="M60" i="2"/>
  <c r="L60" i="2"/>
  <c r="J60" i="2"/>
  <c r="I60" i="2"/>
  <c r="H60" i="2"/>
  <c r="G60" i="2"/>
  <c r="F60" i="2"/>
  <c r="E60" i="2"/>
  <c r="D60" i="2"/>
  <c r="C60" i="2"/>
  <c r="B60" i="2"/>
  <c r="M59" i="2"/>
  <c r="L59" i="2"/>
  <c r="J59" i="2"/>
  <c r="I59" i="2"/>
  <c r="H59" i="2"/>
  <c r="G59" i="2"/>
  <c r="F59" i="2"/>
  <c r="E59" i="2"/>
  <c r="D59" i="2"/>
  <c r="C59" i="2"/>
  <c r="B59" i="2"/>
  <c r="M58" i="2"/>
  <c r="L58" i="2"/>
  <c r="J58" i="2"/>
  <c r="I58" i="2"/>
  <c r="H58" i="2"/>
  <c r="G58" i="2"/>
  <c r="F58" i="2"/>
  <c r="E58" i="2"/>
  <c r="D58" i="2"/>
  <c r="C58" i="2"/>
  <c r="B58" i="2"/>
  <c r="M57" i="2"/>
  <c r="L57" i="2"/>
  <c r="J57" i="2"/>
  <c r="I57" i="2"/>
  <c r="H57" i="2"/>
  <c r="G57" i="2"/>
  <c r="F57" i="2"/>
  <c r="E57" i="2"/>
  <c r="D57" i="2"/>
  <c r="C57" i="2"/>
  <c r="B57" i="2"/>
  <c r="M56" i="2"/>
  <c r="L56" i="2"/>
  <c r="J56" i="2"/>
  <c r="I56" i="2"/>
  <c r="H56" i="2"/>
  <c r="G56" i="2"/>
  <c r="F56" i="2"/>
  <c r="E56" i="2"/>
  <c r="D56" i="2"/>
  <c r="C56" i="2"/>
  <c r="B56" i="2"/>
  <c r="M55" i="2"/>
  <c r="L55" i="2"/>
  <c r="J55" i="2"/>
  <c r="I55" i="2"/>
  <c r="H55" i="2"/>
  <c r="G55" i="2"/>
  <c r="F55" i="2"/>
  <c r="E55" i="2"/>
  <c r="D55" i="2"/>
  <c r="C55" i="2"/>
  <c r="B55" i="2"/>
  <c r="M54" i="2"/>
  <c r="L54" i="2"/>
  <c r="J54" i="2"/>
  <c r="I54" i="2"/>
  <c r="H54" i="2"/>
  <c r="G54" i="2"/>
  <c r="F54" i="2"/>
  <c r="E54" i="2"/>
  <c r="D54" i="2"/>
  <c r="C54" i="2"/>
  <c r="B54" i="2"/>
  <c r="M53" i="2"/>
  <c r="L53" i="2"/>
  <c r="J53" i="2"/>
  <c r="I53" i="2"/>
  <c r="H53" i="2"/>
  <c r="G53" i="2"/>
  <c r="F53" i="2"/>
  <c r="E53" i="2"/>
  <c r="D53" i="2"/>
  <c r="C53" i="2"/>
  <c r="B53" i="2"/>
  <c r="M52" i="2"/>
  <c r="L52" i="2"/>
  <c r="J52" i="2"/>
  <c r="I52" i="2"/>
  <c r="H52" i="2"/>
  <c r="G52" i="2"/>
  <c r="F52" i="2"/>
  <c r="E52" i="2"/>
  <c r="D52" i="2"/>
  <c r="C52" i="2"/>
  <c r="B52" i="2"/>
  <c r="M51" i="2"/>
  <c r="L51" i="2"/>
  <c r="J51" i="2"/>
  <c r="I51" i="2"/>
  <c r="H51" i="2"/>
  <c r="G51" i="2"/>
  <c r="F51" i="2"/>
  <c r="E51" i="2"/>
  <c r="D51" i="2"/>
  <c r="C51" i="2"/>
  <c r="B51" i="2"/>
  <c r="M50" i="2"/>
  <c r="L50" i="2"/>
  <c r="J50" i="2"/>
  <c r="H50" i="2"/>
  <c r="G50" i="2"/>
  <c r="F50" i="2"/>
  <c r="E50" i="2"/>
  <c r="D50" i="2"/>
  <c r="C50" i="2"/>
  <c r="B50" i="2"/>
  <c r="M49" i="2"/>
  <c r="L49" i="2"/>
  <c r="J49" i="2"/>
  <c r="I49" i="2"/>
  <c r="H49" i="2"/>
  <c r="G49" i="2"/>
  <c r="F49" i="2"/>
  <c r="E49" i="2"/>
  <c r="D49" i="2"/>
  <c r="C49" i="2"/>
  <c r="B49" i="2"/>
  <c r="M48" i="2"/>
  <c r="L48" i="2"/>
  <c r="J48" i="2"/>
  <c r="I48" i="2"/>
  <c r="H48" i="2"/>
  <c r="G48" i="2"/>
  <c r="F48" i="2"/>
  <c r="E48" i="2"/>
  <c r="D48" i="2"/>
  <c r="C48" i="2"/>
  <c r="B48" i="2"/>
  <c r="N46" i="2"/>
  <c r="N45" i="2"/>
  <c r="N44" i="2"/>
  <c r="N43" i="2"/>
  <c r="N42" i="2"/>
  <c r="N41" i="2"/>
  <c r="N40" i="2"/>
  <c r="N39" i="2"/>
  <c r="N38" i="2"/>
  <c r="N37" i="2"/>
  <c r="N36" i="2"/>
  <c r="N35" i="2"/>
  <c r="N34" i="2"/>
  <c r="N33" i="2"/>
  <c r="N32" i="2"/>
  <c r="N31" i="2"/>
  <c r="J30" i="2"/>
  <c r="I30" i="2"/>
  <c r="I50" i="2" s="1"/>
  <c r="N29" i="2"/>
  <c r="N28" i="2"/>
  <c r="N26" i="2"/>
  <c r="N66" i="2" s="1"/>
  <c r="N25" i="2"/>
  <c r="N65" i="2" s="1"/>
  <c r="N24" i="2"/>
  <c r="N64" i="2" s="1"/>
  <c r="N23" i="2"/>
  <c r="N63" i="2" s="1"/>
  <c r="N22" i="2"/>
  <c r="N62" i="2" s="1"/>
  <c r="N21" i="2"/>
  <c r="N61" i="2" s="1"/>
  <c r="N20" i="2"/>
  <c r="N60" i="2" s="1"/>
  <c r="N19" i="2"/>
  <c r="N59" i="2" s="1"/>
  <c r="N18" i="2"/>
  <c r="N58" i="2" s="1"/>
  <c r="N17" i="2"/>
  <c r="N57" i="2" s="1"/>
  <c r="N16" i="2"/>
  <c r="N56" i="2" s="1"/>
  <c r="N15" i="2"/>
  <c r="N55" i="2" s="1"/>
  <c r="N14" i="2"/>
  <c r="N54" i="2" s="1"/>
  <c r="N13" i="2"/>
  <c r="N53" i="2" s="1"/>
  <c r="N12" i="2"/>
  <c r="N52" i="2" s="1"/>
  <c r="N11" i="2"/>
  <c r="N51" i="2" s="1"/>
  <c r="N10" i="2"/>
  <c r="N9" i="2"/>
  <c r="N49" i="2" s="1"/>
  <c r="N8" i="2"/>
  <c r="N48" i="2" s="1"/>
  <c r="N8" i="1"/>
  <c r="N30" i="2" l="1"/>
  <c r="N50" i="2" s="1"/>
  <c r="K58" i="3"/>
  <c r="K62" i="3"/>
  <c r="K63" i="3"/>
  <c r="K66" i="3"/>
  <c r="K45" i="3"/>
  <c r="K44" i="3"/>
  <c r="K41" i="3"/>
  <c r="K40" i="3"/>
  <c r="K39" i="3"/>
  <c r="K37" i="3"/>
  <c r="K36" i="3"/>
  <c r="K35" i="3"/>
  <c r="K34" i="3"/>
  <c r="K33" i="3"/>
  <c r="K32" i="3"/>
  <c r="K31" i="3"/>
  <c r="K30" i="3"/>
  <c r="K29" i="3"/>
  <c r="K28" i="3"/>
  <c r="K10" i="3"/>
  <c r="K11" i="3"/>
  <c r="K51" i="3" s="1"/>
  <c r="K12" i="3"/>
  <c r="K13" i="3"/>
  <c r="K14" i="3"/>
  <c r="K15" i="3"/>
  <c r="K55" i="3" s="1"/>
  <c r="K16" i="3"/>
  <c r="K17" i="3"/>
  <c r="K19" i="3"/>
  <c r="K20" i="3"/>
  <c r="K60" i="3" s="1"/>
  <c r="K21" i="3"/>
  <c r="K24" i="3"/>
  <c r="K25" i="3"/>
  <c r="K9" i="3"/>
  <c r="K8" i="3"/>
  <c r="N32" i="1"/>
  <c r="N33" i="1"/>
  <c r="N34" i="1"/>
  <c r="N35" i="1"/>
  <c r="N36" i="1"/>
  <c r="N37" i="1"/>
  <c r="N38" i="1"/>
  <c r="N39" i="1"/>
  <c r="N40" i="1"/>
  <c r="N41" i="1"/>
  <c r="N42" i="1"/>
  <c r="N43" i="1"/>
  <c r="N44" i="1"/>
  <c r="N45" i="1"/>
  <c r="N46" i="1"/>
  <c r="N31" i="1"/>
  <c r="N29" i="1"/>
  <c r="N28" i="1"/>
  <c r="N10" i="1"/>
  <c r="N11" i="1"/>
  <c r="N12" i="1"/>
  <c r="N13" i="1"/>
  <c r="N14" i="1"/>
  <c r="N15" i="1"/>
  <c r="N16" i="1"/>
  <c r="N17" i="1"/>
  <c r="N18" i="1"/>
  <c r="N19" i="1"/>
  <c r="N20" i="1"/>
  <c r="N21" i="1"/>
  <c r="N22" i="1"/>
  <c r="N23" i="1"/>
  <c r="N24" i="1"/>
  <c r="N25" i="1"/>
  <c r="N26" i="1"/>
  <c r="N9" i="1"/>
  <c r="K48" i="1"/>
  <c r="K61" i="3" l="1"/>
  <c r="K56" i="3"/>
  <c r="K48" i="3"/>
  <c r="K65" i="3"/>
  <c r="K59" i="3"/>
  <c r="K54" i="3"/>
  <c r="K50" i="3"/>
  <c r="K64" i="3"/>
  <c r="K57" i="3"/>
  <c r="K53" i="3"/>
  <c r="K49" i="3"/>
  <c r="K52" i="3"/>
  <c r="K49" i="1"/>
  <c r="K50" i="1"/>
  <c r="K51" i="1"/>
  <c r="K52" i="1"/>
  <c r="K53" i="1"/>
  <c r="K54" i="1"/>
  <c r="K55" i="1"/>
  <c r="K56" i="1"/>
  <c r="K57" i="1"/>
  <c r="K58" i="1"/>
  <c r="K59" i="1"/>
  <c r="K60" i="1"/>
  <c r="K61" i="1"/>
  <c r="K62" i="1"/>
  <c r="K63" i="1"/>
  <c r="K64" i="1"/>
  <c r="K65" i="1"/>
  <c r="K66" i="1"/>
  <c r="O30" i="1" l="1"/>
  <c r="O28" i="1"/>
  <c r="O29" i="1" l="1"/>
  <c r="C30" i="1"/>
  <c r="D30" i="1"/>
  <c r="E30" i="1"/>
  <c r="F30" i="1"/>
  <c r="G30" i="1"/>
  <c r="H30" i="1"/>
  <c r="I30" i="1"/>
  <c r="J30" i="1"/>
  <c r="B30" i="1"/>
  <c r="N30" i="1" s="1"/>
  <c r="N59" i="6" l="1"/>
  <c r="N50" i="1"/>
  <c r="N48" i="8"/>
  <c r="N64" i="8"/>
  <c r="N56" i="8"/>
  <c r="N52" i="8"/>
  <c r="N65" i="6"/>
  <c r="N57" i="6"/>
  <c r="N53" i="6"/>
  <c r="N63" i="8"/>
  <c r="N59" i="8"/>
  <c r="N55" i="8"/>
  <c r="N62" i="6"/>
  <c r="N54" i="6"/>
  <c r="N48" i="6"/>
  <c r="N56" i="6"/>
  <c r="N52" i="6"/>
  <c r="N58" i="8"/>
  <c r="B26" i="11"/>
  <c r="B46" i="11"/>
  <c r="B25" i="11"/>
  <c r="B45" i="11"/>
  <c r="B24" i="11"/>
  <c r="B44" i="11"/>
  <c r="B23" i="11"/>
  <c r="B43" i="11"/>
  <c r="B22" i="11"/>
  <c r="B42" i="11"/>
  <c r="B21" i="11"/>
  <c r="B41" i="11"/>
  <c r="B20" i="11"/>
  <c r="B40" i="11"/>
  <c r="B19" i="11"/>
  <c r="B39" i="11"/>
  <c r="B18" i="11"/>
  <c r="B38" i="11"/>
  <c r="B17" i="11"/>
  <c r="B37" i="11"/>
  <c r="B16" i="11"/>
  <c r="B36" i="11"/>
  <c r="B15" i="11"/>
  <c r="B35" i="11"/>
  <c r="B14" i="11"/>
  <c r="B34" i="11"/>
  <c r="B13" i="11"/>
  <c r="B33" i="11"/>
  <c r="B12" i="11"/>
  <c r="B32" i="11"/>
  <c r="B11" i="11"/>
  <c r="B31" i="11"/>
  <c r="B9" i="11"/>
  <c r="B29" i="11"/>
  <c r="B8" i="11"/>
  <c r="B28" i="11"/>
  <c r="B30" i="11"/>
  <c r="B10" i="11"/>
  <c r="B46" i="9"/>
  <c r="B45" i="9"/>
  <c r="B44" i="9"/>
  <c r="B43" i="9"/>
  <c r="B42" i="9"/>
  <c r="B41" i="9"/>
  <c r="B40" i="9"/>
  <c r="B39" i="9"/>
  <c r="B38" i="9"/>
  <c r="B37" i="9"/>
  <c r="B36" i="9"/>
  <c r="B35" i="9"/>
  <c r="B34" i="9"/>
  <c r="B33" i="9"/>
  <c r="B32" i="9"/>
  <c r="B31" i="9"/>
  <c r="B30" i="9"/>
  <c r="B29" i="9"/>
  <c r="B28" i="9"/>
  <c r="B26" i="9"/>
  <c r="B25" i="9"/>
  <c r="B24" i="9"/>
  <c r="B23" i="9"/>
  <c r="B22" i="9"/>
  <c r="B21" i="9"/>
  <c r="B20" i="9"/>
  <c r="B19" i="9"/>
  <c r="B18" i="9"/>
  <c r="B17" i="9"/>
  <c r="B16" i="9"/>
  <c r="B15" i="9"/>
  <c r="B14" i="9"/>
  <c r="B13" i="9"/>
  <c r="B12" i="9"/>
  <c r="B11" i="9"/>
  <c r="B8" i="9"/>
  <c r="O48" i="1"/>
  <c r="O49" i="1"/>
  <c r="O50" i="1"/>
  <c r="O51" i="1"/>
  <c r="O52" i="1"/>
  <c r="O53" i="1"/>
  <c r="O54" i="1"/>
  <c r="O55" i="1"/>
  <c r="O56" i="1"/>
  <c r="O57" i="1"/>
  <c r="O58" i="1"/>
  <c r="O59" i="1"/>
  <c r="O60" i="1"/>
  <c r="O61" i="1"/>
  <c r="O62" i="1"/>
  <c r="O63" i="1"/>
  <c r="O64" i="1"/>
  <c r="O65" i="1"/>
  <c r="O66" i="1"/>
  <c r="C54" i="42"/>
  <c r="L29" i="9"/>
  <c r="L33" i="9"/>
  <c r="L37" i="9"/>
  <c r="L41" i="9"/>
  <c r="L45" i="9"/>
  <c r="L33" i="11"/>
  <c r="L34" i="11"/>
  <c r="L35" i="11"/>
  <c r="L37" i="11"/>
  <c r="L38" i="11"/>
  <c r="L39" i="11"/>
  <c r="L41" i="11"/>
  <c r="L42" i="11"/>
  <c r="L43" i="11"/>
  <c r="L45" i="11"/>
  <c r="L46" i="11"/>
  <c r="L29" i="11"/>
  <c r="L30" i="11"/>
  <c r="L31" i="11"/>
  <c r="L28" i="11"/>
  <c r="L44" i="11"/>
  <c r="L40" i="11"/>
  <c r="L36" i="11"/>
  <c r="L32" i="11"/>
  <c r="L44" i="9"/>
  <c r="L40" i="9"/>
  <c r="L36" i="9"/>
  <c r="L32" i="9"/>
  <c r="L28" i="9"/>
  <c r="L43" i="9"/>
  <c r="L39" i="9"/>
  <c r="L35" i="9"/>
  <c r="L31" i="9"/>
  <c r="L46" i="9"/>
  <c r="L42" i="9"/>
  <c r="L38" i="9"/>
  <c r="L34" i="9"/>
  <c r="L30" i="9"/>
  <c r="L26" i="9"/>
  <c r="L9" i="9"/>
  <c r="L10" i="9"/>
  <c r="L11" i="9"/>
  <c r="L12" i="9"/>
  <c r="L13" i="9"/>
  <c r="L14" i="9"/>
  <c r="L54" i="9" s="1"/>
  <c r="L15" i="9"/>
  <c r="L16" i="9"/>
  <c r="L56" i="9" s="1"/>
  <c r="L17" i="9"/>
  <c r="L18" i="9"/>
  <c r="L19" i="9"/>
  <c r="L20" i="9"/>
  <c r="L21" i="9"/>
  <c r="L22" i="9"/>
  <c r="L23" i="9"/>
  <c r="L24" i="9"/>
  <c r="L25" i="9"/>
  <c r="L8" i="9"/>
  <c r="L48" i="9" s="1"/>
  <c r="L9" i="11"/>
  <c r="L10" i="11"/>
  <c r="L11" i="11"/>
  <c r="L12" i="11"/>
  <c r="L13" i="11"/>
  <c r="L14" i="11"/>
  <c r="L15" i="11"/>
  <c r="L16" i="11"/>
  <c r="L17" i="11"/>
  <c r="L18" i="11"/>
  <c r="L19" i="11"/>
  <c r="L20" i="11"/>
  <c r="L21" i="11"/>
  <c r="L22" i="11"/>
  <c r="L23" i="11"/>
  <c r="L24" i="11"/>
  <c r="L25" i="11"/>
  <c r="L26" i="11"/>
  <c r="L8" i="11"/>
  <c r="M29" i="11"/>
  <c r="M30" i="11"/>
  <c r="M31" i="11"/>
  <c r="M32" i="11"/>
  <c r="M33" i="11"/>
  <c r="M34" i="11"/>
  <c r="M35" i="11"/>
  <c r="M36" i="11"/>
  <c r="M37" i="11"/>
  <c r="M38" i="11"/>
  <c r="M39" i="11"/>
  <c r="M40" i="11"/>
  <c r="M41" i="11"/>
  <c r="M42" i="11"/>
  <c r="M43" i="11"/>
  <c r="M44" i="11"/>
  <c r="M45" i="11"/>
  <c r="M46" i="11"/>
  <c r="M28" i="11"/>
  <c r="M9" i="11"/>
  <c r="M10" i="11"/>
  <c r="M11" i="11"/>
  <c r="M12" i="11"/>
  <c r="M13" i="11"/>
  <c r="M14" i="11"/>
  <c r="M15" i="11"/>
  <c r="M16" i="11"/>
  <c r="M17" i="11"/>
  <c r="M18" i="11"/>
  <c r="M19" i="11"/>
  <c r="M20" i="11"/>
  <c r="M21" i="11"/>
  <c r="M22" i="11"/>
  <c r="M23" i="11"/>
  <c r="M24" i="11"/>
  <c r="M25" i="11"/>
  <c r="M26" i="11"/>
  <c r="M8" i="11"/>
  <c r="M29" i="9"/>
  <c r="M30" i="9"/>
  <c r="M31" i="9"/>
  <c r="M32" i="9"/>
  <c r="M33" i="9"/>
  <c r="M34" i="9"/>
  <c r="M35" i="9"/>
  <c r="M36" i="9"/>
  <c r="M37" i="9"/>
  <c r="M38" i="9"/>
  <c r="M39" i="9"/>
  <c r="M40" i="9"/>
  <c r="M41" i="9"/>
  <c r="M42" i="9"/>
  <c r="M43" i="9"/>
  <c r="M44" i="9"/>
  <c r="M45" i="9"/>
  <c r="M46" i="9"/>
  <c r="M28" i="9"/>
  <c r="M9" i="9"/>
  <c r="M10" i="9"/>
  <c r="M11" i="9"/>
  <c r="M12" i="9"/>
  <c r="M13" i="9"/>
  <c r="M14" i="9"/>
  <c r="M15" i="9"/>
  <c r="M16" i="9"/>
  <c r="M17" i="9"/>
  <c r="M18" i="9"/>
  <c r="M19" i="9"/>
  <c r="M20" i="9"/>
  <c r="M21" i="9"/>
  <c r="M22" i="9"/>
  <c r="M23" i="9"/>
  <c r="M24" i="9"/>
  <c r="M25" i="9"/>
  <c r="M26" i="9"/>
  <c r="M8" i="9"/>
  <c r="L60" i="3"/>
  <c r="M48" i="8"/>
  <c r="M49" i="8"/>
  <c r="M50" i="8"/>
  <c r="M51" i="8"/>
  <c r="M52" i="8"/>
  <c r="M53" i="8"/>
  <c r="M54" i="8"/>
  <c r="M55" i="8"/>
  <c r="M56" i="8"/>
  <c r="M57" i="8"/>
  <c r="M58" i="8"/>
  <c r="M59" i="8"/>
  <c r="M60" i="8"/>
  <c r="M61" i="8"/>
  <c r="M62" i="8"/>
  <c r="M63" i="8"/>
  <c r="M64" i="8"/>
  <c r="M65" i="8"/>
  <c r="M66" i="8"/>
  <c r="M48" i="6"/>
  <c r="M49" i="6"/>
  <c r="M50" i="6"/>
  <c r="M51" i="6"/>
  <c r="M52" i="6"/>
  <c r="M53" i="6"/>
  <c r="M54" i="6"/>
  <c r="M55" i="6"/>
  <c r="M56" i="6"/>
  <c r="M57" i="6"/>
  <c r="M58" i="6"/>
  <c r="M59" i="6"/>
  <c r="M60" i="6"/>
  <c r="M61" i="6"/>
  <c r="M62" i="6"/>
  <c r="M63" i="6"/>
  <c r="M64" i="6"/>
  <c r="M65" i="6"/>
  <c r="M66" i="6"/>
  <c r="M48" i="4"/>
  <c r="M49" i="4"/>
  <c r="M50" i="4"/>
  <c r="M51" i="4"/>
  <c r="M52" i="4"/>
  <c r="M53" i="4"/>
  <c r="M54" i="4"/>
  <c r="M55" i="4"/>
  <c r="M56" i="4"/>
  <c r="M57" i="4"/>
  <c r="M58" i="4"/>
  <c r="M59" i="4"/>
  <c r="M60" i="4"/>
  <c r="M61" i="4"/>
  <c r="M62" i="4"/>
  <c r="M63" i="4"/>
  <c r="M64" i="4"/>
  <c r="M65" i="4"/>
  <c r="M66" i="4"/>
  <c r="M48" i="1"/>
  <c r="M49" i="1"/>
  <c r="M50" i="1"/>
  <c r="M51" i="1"/>
  <c r="M52" i="1"/>
  <c r="M53" i="1"/>
  <c r="M54" i="1"/>
  <c r="M55" i="1"/>
  <c r="M56" i="1"/>
  <c r="M57" i="1"/>
  <c r="M58" i="1"/>
  <c r="M59" i="1"/>
  <c r="M60" i="1"/>
  <c r="M61" i="1"/>
  <c r="M62" i="1"/>
  <c r="M63" i="1"/>
  <c r="M64" i="1"/>
  <c r="M65" i="1"/>
  <c r="M66" i="1"/>
  <c r="I61" i="3"/>
  <c r="I54" i="3"/>
  <c r="J55" i="3"/>
  <c r="I58" i="3"/>
  <c r="J61" i="3"/>
  <c r="J64" i="3"/>
  <c r="H32" i="9"/>
  <c r="E34" i="9"/>
  <c r="E43" i="9"/>
  <c r="F43" i="9"/>
  <c r="E44" i="9"/>
  <c r="E46" i="9"/>
  <c r="F46" i="9"/>
  <c r="H12" i="9"/>
  <c r="E14" i="9"/>
  <c r="E23" i="9"/>
  <c r="F23" i="9"/>
  <c r="E24" i="9"/>
  <c r="E26" i="9"/>
  <c r="F26" i="9"/>
  <c r="J9" i="11"/>
  <c r="C8" i="11"/>
  <c r="F26" i="11"/>
  <c r="J25" i="11"/>
  <c r="F24" i="11"/>
  <c r="J23" i="11"/>
  <c r="F22" i="11"/>
  <c r="J21" i="11"/>
  <c r="F20" i="11"/>
  <c r="J19" i="11"/>
  <c r="F18" i="11"/>
  <c r="J17" i="11"/>
  <c r="F16" i="11"/>
  <c r="J15" i="11"/>
  <c r="F14" i="11"/>
  <c r="J13" i="11"/>
  <c r="F12" i="11"/>
  <c r="J11" i="11"/>
  <c r="F10" i="11"/>
  <c r="C28" i="11"/>
  <c r="C31" i="11"/>
  <c r="E46" i="11"/>
  <c r="E42" i="11"/>
  <c r="D41" i="11"/>
  <c r="H37" i="11"/>
  <c r="G36" i="11"/>
  <c r="D33" i="11"/>
  <c r="J31" i="11"/>
  <c r="F9" i="11"/>
  <c r="C43" i="11"/>
  <c r="D45" i="11"/>
  <c r="J43" i="11"/>
  <c r="G40" i="11"/>
  <c r="F39" i="11"/>
  <c r="J35" i="11"/>
  <c r="I34" i="11"/>
  <c r="F31" i="11"/>
  <c r="E30" i="11"/>
  <c r="H8" i="11"/>
  <c r="H28" i="11"/>
  <c r="C26" i="11"/>
  <c r="G25" i="11"/>
  <c r="C24" i="11"/>
  <c r="G23" i="11"/>
  <c r="C22" i="11"/>
  <c r="G21" i="11"/>
  <c r="C20" i="11"/>
  <c r="G19" i="11"/>
  <c r="C18" i="11"/>
  <c r="G17" i="11"/>
  <c r="C16" i="11"/>
  <c r="G15" i="11"/>
  <c r="C14" i="11"/>
  <c r="G13" i="11"/>
  <c r="C12" i="11"/>
  <c r="G11" i="11"/>
  <c r="C10" i="11"/>
  <c r="G9" i="11"/>
  <c r="C40" i="11"/>
  <c r="C60" i="11" s="1"/>
  <c r="C36" i="11"/>
  <c r="F46" i="11"/>
  <c r="I45" i="11"/>
  <c r="D44" i="11"/>
  <c r="D26" i="11"/>
  <c r="D46" i="11"/>
  <c r="D24" i="11"/>
  <c r="D22" i="11"/>
  <c r="D20" i="11"/>
  <c r="D18" i="11"/>
  <c r="D38" i="11"/>
  <c r="D16" i="11"/>
  <c r="D14" i="11"/>
  <c r="D12" i="11"/>
  <c r="D10" i="11"/>
  <c r="C41" i="11"/>
  <c r="G46" i="11"/>
  <c r="E44" i="11"/>
  <c r="J41" i="11"/>
  <c r="H39" i="11"/>
  <c r="F37" i="11"/>
  <c r="D35" i="11"/>
  <c r="I32" i="11"/>
  <c r="G30" i="11"/>
  <c r="E28" i="11"/>
  <c r="F42" i="11"/>
  <c r="I41" i="11"/>
  <c r="D40" i="11"/>
  <c r="G39" i="11"/>
  <c r="I37" i="11"/>
  <c r="E37" i="11"/>
  <c r="G35" i="11"/>
  <c r="J34" i="11"/>
  <c r="E33" i="11"/>
  <c r="H32" i="11"/>
  <c r="J30" i="11"/>
  <c r="F30" i="11"/>
  <c r="D28" i="11"/>
  <c r="F28" i="11"/>
  <c r="G28" i="11"/>
  <c r="I28" i="11"/>
  <c r="J28" i="11"/>
  <c r="D29" i="11"/>
  <c r="E29" i="11"/>
  <c r="F29" i="11"/>
  <c r="G29" i="11"/>
  <c r="H29" i="11"/>
  <c r="I29" i="11"/>
  <c r="J29" i="11"/>
  <c r="D30" i="11"/>
  <c r="H30" i="11"/>
  <c r="I30" i="11"/>
  <c r="D31" i="11"/>
  <c r="E31" i="11"/>
  <c r="G31" i="11"/>
  <c r="H31" i="11"/>
  <c r="I31" i="11"/>
  <c r="D32" i="11"/>
  <c r="E32" i="11"/>
  <c r="F32" i="11"/>
  <c r="G32" i="11"/>
  <c r="J32" i="11"/>
  <c r="F33" i="11"/>
  <c r="G33" i="11"/>
  <c r="H33" i="11"/>
  <c r="I33" i="11"/>
  <c r="J33" i="11"/>
  <c r="D34" i="11"/>
  <c r="E34" i="11"/>
  <c r="F34" i="11"/>
  <c r="G34" i="11"/>
  <c r="H34" i="11"/>
  <c r="E35" i="11"/>
  <c r="F35" i="11"/>
  <c r="H35" i="11"/>
  <c r="I35" i="11"/>
  <c r="D36" i="11"/>
  <c r="E36" i="11"/>
  <c r="F36" i="11"/>
  <c r="H36" i="11"/>
  <c r="I36" i="11"/>
  <c r="J36" i="11"/>
  <c r="D37" i="11"/>
  <c r="G37" i="11"/>
  <c r="J37" i="11"/>
  <c r="E38" i="11"/>
  <c r="F38" i="11"/>
  <c r="G38" i="11"/>
  <c r="H38" i="11"/>
  <c r="I38" i="11"/>
  <c r="J38" i="11"/>
  <c r="D39" i="11"/>
  <c r="E39" i="11"/>
  <c r="I39" i="11"/>
  <c r="J39" i="11"/>
  <c r="E40" i="11"/>
  <c r="F40" i="11"/>
  <c r="H40" i="11"/>
  <c r="I40" i="11"/>
  <c r="J40" i="11"/>
  <c r="E41" i="11"/>
  <c r="F41" i="11"/>
  <c r="G41" i="11"/>
  <c r="H41" i="11"/>
  <c r="D42" i="11"/>
  <c r="G42" i="11"/>
  <c r="H42" i="11"/>
  <c r="I42" i="11"/>
  <c r="J42" i="11"/>
  <c r="D43" i="11"/>
  <c r="E43" i="11"/>
  <c r="F43" i="11"/>
  <c r="G43" i="11"/>
  <c r="H43" i="11"/>
  <c r="I43" i="11"/>
  <c r="F44" i="11"/>
  <c r="G44" i="11"/>
  <c r="H44" i="11"/>
  <c r="I44" i="11"/>
  <c r="J44" i="11"/>
  <c r="E45" i="11"/>
  <c r="F45" i="11"/>
  <c r="G45" i="11"/>
  <c r="H45" i="11"/>
  <c r="J45" i="11"/>
  <c r="H46" i="11"/>
  <c r="I46" i="11"/>
  <c r="J46" i="11"/>
  <c r="C29" i="11"/>
  <c r="C30" i="11"/>
  <c r="C32" i="11"/>
  <c r="C33" i="11"/>
  <c r="C34" i="11"/>
  <c r="C35" i="11"/>
  <c r="C37" i="11"/>
  <c r="C38" i="11"/>
  <c r="C39" i="11"/>
  <c r="C42" i="11"/>
  <c r="C44" i="11"/>
  <c r="C45" i="11"/>
  <c r="C46" i="11"/>
  <c r="C9" i="11"/>
  <c r="D9" i="11"/>
  <c r="D49" i="11" s="1"/>
  <c r="E9" i="11"/>
  <c r="H9" i="11"/>
  <c r="I9" i="11"/>
  <c r="E10" i="11"/>
  <c r="G10" i="11"/>
  <c r="H10" i="11"/>
  <c r="I10" i="11"/>
  <c r="J10" i="11"/>
  <c r="C11" i="11"/>
  <c r="D11" i="11"/>
  <c r="D51" i="11" s="1"/>
  <c r="E11" i="11"/>
  <c r="F11" i="11"/>
  <c r="H11" i="11"/>
  <c r="H51" i="11" s="1"/>
  <c r="I11" i="11"/>
  <c r="I51" i="11" s="1"/>
  <c r="E12" i="11"/>
  <c r="G12" i="11"/>
  <c r="H12" i="11"/>
  <c r="I12" i="11"/>
  <c r="J12" i="11"/>
  <c r="C13" i="11"/>
  <c r="D13" i="11"/>
  <c r="E13" i="11"/>
  <c r="F13" i="11"/>
  <c r="H13" i="11"/>
  <c r="I13" i="11"/>
  <c r="E14" i="11"/>
  <c r="G14" i="11"/>
  <c r="H14" i="11"/>
  <c r="I14" i="11"/>
  <c r="J14" i="11"/>
  <c r="C15" i="11"/>
  <c r="D15" i="11"/>
  <c r="E15" i="11"/>
  <c r="F15" i="11"/>
  <c r="H15" i="11"/>
  <c r="I15" i="11"/>
  <c r="E16" i="11"/>
  <c r="G16" i="11"/>
  <c r="H16" i="11"/>
  <c r="I16" i="11"/>
  <c r="J16" i="11"/>
  <c r="C17" i="11"/>
  <c r="D17" i="11"/>
  <c r="E17" i="11"/>
  <c r="F17" i="11"/>
  <c r="H17" i="11"/>
  <c r="I17" i="11"/>
  <c r="I57" i="11" s="1"/>
  <c r="E18" i="11"/>
  <c r="G18" i="11"/>
  <c r="H18" i="11"/>
  <c r="I18" i="11"/>
  <c r="J18" i="11"/>
  <c r="C19" i="11"/>
  <c r="D19" i="11"/>
  <c r="E19" i="11"/>
  <c r="F19" i="11"/>
  <c r="H19" i="11"/>
  <c r="I19" i="11"/>
  <c r="E20" i="11"/>
  <c r="G20" i="11"/>
  <c r="H20" i="11"/>
  <c r="I20" i="11"/>
  <c r="J20" i="11"/>
  <c r="C21" i="11"/>
  <c r="D21" i="11"/>
  <c r="E21" i="11"/>
  <c r="F21" i="11"/>
  <c r="H21" i="11"/>
  <c r="I21" i="11"/>
  <c r="E22" i="11"/>
  <c r="G22" i="11"/>
  <c r="H22" i="11"/>
  <c r="I22" i="11"/>
  <c r="J22" i="11"/>
  <c r="C23" i="11"/>
  <c r="D23" i="11"/>
  <c r="E23" i="11"/>
  <c r="F23" i="11"/>
  <c r="H23" i="11"/>
  <c r="H63" i="11" s="1"/>
  <c r="I23" i="11"/>
  <c r="E24" i="11"/>
  <c r="G24" i="11"/>
  <c r="H24" i="11"/>
  <c r="H64" i="11" s="1"/>
  <c r="I24" i="11"/>
  <c r="J24" i="11"/>
  <c r="C25" i="11"/>
  <c r="D25" i="11"/>
  <c r="E25" i="11"/>
  <c r="F25" i="11"/>
  <c r="H25" i="11"/>
  <c r="I25" i="11"/>
  <c r="E26" i="11"/>
  <c r="G26" i="11"/>
  <c r="H26" i="11"/>
  <c r="I26" i="11"/>
  <c r="J26" i="11"/>
  <c r="D8" i="11"/>
  <c r="E8" i="11"/>
  <c r="F8" i="11"/>
  <c r="G8" i="11"/>
  <c r="I8" i="11"/>
  <c r="J8" i="11"/>
  <c r="J46" i="9"/>
  <c r="I46" i="9"/>
  <c r="H46" i="9"/>
  <c r="G46" i="9"/>
  <c r="D46" i="9"/>
  <c r="C46" i="9"/>
  <c r="J45" i="9"/>
  <c r="I45" i="9"/>
  <c r="H45" i="9"/>
  <c r="G45" i="9"/>
  <c r="F45" i="9"/>
  <c r="E45" i="9"/>
  <c r="D45" i="9"/>
  <c r="C45" i="9"/>
  <c r="J44" i="9"/>
  <c r="I44" i="9"/>
  <c r="H44" i="9"/>
  <c r="G44" i="9"/>
  <c r="F44" i="9"/>
  <c r="D44" i="9"/>
  <c r="C44" i="9"/>
  <c r="J43" i="9"/>
  <c r="I43" i="9"/>
  <c r="H43" i="9"/>
  <c r="G43" i="9"/>
  <c r="D43" i="9"/>
  <c r="C43" i="9"/>
  <c r="J42" i="9"/>
  <c r="I42" i="9"/>
  <c r="H42" i="9"/>
  <c r="G42" i="9"/>
  <c r="F42" i="9"/>
  <c r="E42" i="9"/>
  <c r="D42" i="9"/>
  <c r="C42" i="9"/>
  <c r="J41" i="9"/>
  <c r="I41" i="9"/>
  <c r="H41" i="9"/>
  <c r="G41" i="9"/>
  <c r="F41" i="9"/>
  <c r="E41" i="9"/>
  <c r="D41" i="9"/>
  <c r="C41" i="9"/>
  <c r="J40" i="9"/>
  <c r="I40" i="9"/>
  <c r="H40" i="9"/>
  <c r="G40" i="9"/>
  <c r="F40" i="9"/>
  <c r="E40" i="9"/>
  <c r="D40" i="9"/>
  <c r="C40" i="9"/>
  <c r="J39" i="9"/>
  <c r="I39" i="9"/>
  <c r="H39" i="9"/>
  <c r="G39" i="9"/>
  <c r="F39" i="9"/>
  <c r="E39" i="9"/>
  <c r="D39" i="9"/>
  <c r="C39" i="9"/>
  <c r="J38" i="9"/>
  <c r="I38" i="9"/>
  <c r="H38" i="9"/>
  <c r="G38" i="9"/>
  <c r="F38" i="9"/>
  <c r="E38" i="9"/>
  <c r="D38" i="9"/>
  <c r="C38" i="9"/>
  <c r="J37" i="9"/>
  <c r="I37" i="9"/>
  <c r="H37" i="9"/>
  <c r="G37" i="9"/>
  <c r="F37" i="9"/>
  <c r="E37" i="9"/>
  <c r="D37" i="9"/>
  <c r="C37" i="9"/>
  <c r="J36" i="9"/>
  <c r="I36" i="9"/>
  <c r="H36" i="9"/>
  <c r="G36" i="9"/>
  <c r="F36" i="9"/>
  <c r="E36" i="9"/>
  <c r="D36" i="9"/>
  <c r="C36" i="9"/>
  <c r="J35" i="9"/>
  <c r="I35" i="9"/>
  <c r="H35" i="9"/>
  <c r="G35" i="9"/>
  <c r="F35" i="9"/>
  <c r="E35" i="9"/>
  <c r="D35" i="9"/>
  <c r="C35" i="9"/>
  <c r="J34" i="9"/>
  <c r="I34" i="9"/>
  <c r="H34" i="9"/>
  <c r="G34" i="9"/>
  <c r="F34" i="9"/>
  <c r="D34" i="9"/>
  <c r="C34" i="9"/>
  <c r="J33" i="9"/>
  <c r="I33" i="9"/>
  <c r="H33" i="9"/>
  <c r="G33" i="9"/>
  <c r="F33" i="9"/>
  <c r="E33" i="9"/>
  <c r="D33" i="9"/>
  <c r="C33" i="9"/>
  <c r="J32" i="9"/>
  <c r="I32" i="9"/>
  <c r="G32" i="9"/>
  <c r="F32" i="9"/>
  <c r="E32" i="9"/>
  <c r="D32" i="9"/>
  <c r="C32" i="9"/>
  <c r="J31" i="9"/>
  <c r="I31" i="9"/>
  <c r="H31" i="9"/>
  <c r="G31" i="9"/>
  <c r="F31" i="9"/>
  <c r="E31" i="9"/>
  <c r="D31" i="9"/>
  <c r="C31" i="9"/>
  <c r="J26" i="9"/>
  <c r="I26" i="9"/>
  <c r="H26" i="9"/>
  <c r="G26" i="9"/>
  <c r="D26" i="9"/>
  <c r="C26" i="9"/>
  <c r="J25" i="9"/>
  <c r="I25" i="9"/>
  <c r="H25" i="9"/>
  <c r="G25" i="9"/>
  <c r="F25" i="9"/>
  <c r="E25" i="9"/>
  <c r="D25" i="9"/>
  <c r="C25" i="9"/>
  <c r="J24" i="9"/>
  <c r="I24" i="9"/>
  <c r="H24" i="9"/>
  <c r="G24" i="9"/>
  <c r="F24" i="9"/>
  <c r="D24" i="9"/>
  <c r="C24" i="9"/>
  <c r="J23" i="9"/>
  <c r="I23" i="9"/>
  <c r="H23" i="9"/>
  <c r="G23" i="9"/>
  <c r="D23" i="9"/>
  <c r="C23" i="9"/>
  <c r="J22" i="9"/>
  <c r="I22" i="9"/>
  <c r="H22" i="9"/>
  <c r="G22" i="9"/>
  <c r="F22" i="9"/>
  <c r="E22" i="9"/>
  <c r="D22" i="9"/>
  <c r="C22" i="9"/>
  <c r="J21" i="9"/>
  <c r="I21" i="9"/>
  <c r="H21" i="9"/>
  <c r="G21" i="9"/>
  <c r="F21" i="9"/>
  <c r="E21" i="9"/>
  <c r="D21" i="9"/>
  <c r="C21" i="9"/>
  <c r="J20" i="9"/>
  <c r="I20" i="9"/>
  <c r="H20" i="9"/>
  <c r="G20" i="9"/>
  <c r="F20" i="9"/>
  <c r="E20" i="9"/>
  <c r="D20" i="9"/>
  <c r="C20" i="9"/>
  <c r="J19" i="9"/>
  <c r="I19" i="9"/>
  <c r="H19" i="9"/>
  <c r="G19" i="9"/>
  <c r="F19" i="9"/>
  <c r="E19" i="9"/>
  <c r="D19" i="9"/>
  <c r="C19" i="9"/>
  <c r="J18" i="9"/>
  <c r="I18" i="9"/>
  <c r="H18" i="9"/>
  <c r="G18" i="9"/>
  <c r="F18" i="9"/>
  <c r="E18" i="9"/>
  <c r="D18" i="9"/>
  <c r="C18" i="9"/>
  <c r="J17" i="9"/>
  <c r="I17" i="9"/>
  <c r="H17" i="9"/>
  <c r="G17" i="9"/>
  <c r="F17" i="9"/>
  <c r="E17" i="9"/>
  <c r="D17" i="9"/>
  <c r="C17" i="9"/>
  <c r="J16" i="9"/>
  <c r="I16" i="9"/>
  <c r="H16" i="9"/>
  <c r="G16" i="9"/>
  <c r="F16" i="9"/>
  <c r="E16" i="9"/>
  <c r="D16" i="9"/>
  <c r="C16" i="9"/>
  <c r="J15" i="9"/>
  <c r="I15" i="9"/>
  <c r="H15" i="9"/>
  <c r="G15" i="9"/>
  <c r="F15" i="9"/>
  <c r="E15" i="9"/>
  <c r="D15" i="9"/>
  <c r="C15" i="9"/>
  <c r="J14" i="9"/>
  <c r="I14" i="9"/>
  <c r="H14" i="9"/>
  <c r="G14" i="9"/>
  <c r="F14" i="9"/>
  <c r="D14" i="9"/>
  <c r="C14" i="9"/>
  <c r="J13" i="9"/>
  <c r="I13" i="9"/>
  <c r="H13" i="9"/>
  <c r="G13" i="9"/>
  <c r="F13" i="9"/>
  <c r="E13" i="9"/>
  <c r="D13" i="9"/>
  <c r="C13" i="9"/>
  <c r="J12" i="9"/>
  <c r="I12" i="9"/>
  <c r="G12" i="9"/>
  <c r="F12" i="9"/>
  <c r="E12" i="9"/>
  <c r="D12" i="9"/>
  <c r="C12" i="9"/>
  <c r="J11" i="9"/>
  <c r="I11" i="9"/>
  <c r="H11" i="9"/>
  <c r="G11" i="9"/>
  <c r="F11" i="9"/>
  <c r="E11" i="9"/>
  <c r="C11" i="9"/>
  <c r="D8" i="9"/>
  <c r="D28" i="9"/>
  <c r="D11" i="9"/>
  <c r="J29" i="9"/>
  <c r="D29" i="9"/>
  <c r="J28" i="9"/>
  <c r="F28" i="9"/>
  <c r="J30" i="9"/>
  <c r="F29" i="9"/>
  <c r="F10" i="9"/>
  <c r="F30" i="9"/>
  <c r="D30" i="9"/>
  <c r="C9" i="9"/>
  <c r="G10" i="9"/>
  <c r="H30" i="9"/>
  <c r="D10" i="9"/>
  <c r="C29" i="9"/>
  <c r="G29" i="9"/>
  <c r="E29" i="9"/>
  <c r="E30" i="9"/>
  <c r="G30" i="9"/>
  <c r="C30" i="9"/>
  <c r="J9" i="9"/>
  <c r="D9" i="9"/>
  <c r="E10" i="9"/>
  <c r="H29" i="9"/>
  <c r="C28" i="9"/>
  <c r="G28" i="9"/>
  <c r="H28" i="9"/>
  <c r="E28" i="9"/>
  <c r="J10" i="9"/>
  <c r="C10" i="9"/>
  <c r="H9" i="9"/>
  <c r="H8" i="9"/>
  <c r="E8" i="9"/>
  <c r="H10" i="9"/>
  <c r="F8" i="9"/>
  <c r="C8" i="9"/>
  <c r="J8" i="9"/>
  <c r="G8" i="9"/>
  <c r="G48" i="9" s="1"/>
  <c r="G9" i="9"/>
  <c r="F9" i="9"/>
  <c r="E9" i="9"/>
  <c r="E49" i="9" s="1"/>
  <c r="I28" i="9"/>
  <c r="I8" i="9"/>
  <c r="I30" i="9"/>
  <c r="I9" i="9"/>
  <c r="I29" i="9"/>
  <c r="I10" i="9"/>
  <c r="H64" i="3"/>
  <c r="H57" i="3"/>
  <c r="H56" i="3"/>
  <c r="H53" i="3"/>
  <c r="H52" i="3"/>
  <c r="G63" i="3"/>
  <c r="F61" i="3"/>
  <c r="E53" i="3"/>
  <c r="E61" i="3"/>
  <c r="D65" i="3"/>
  <c r="D62" i="3"/>
  <c r="D61" i="3"/>
  <c r="D60" i="3"/>
  <c r="D57" i="3"/>
  <c r="D53" i="3"/>
  <c r="C57" i="3"/>
  <c r="C65" i="3"/>
  <c r="C64" i="3"/>
  <c r="D50" i="3"/>
  <c r="E48" i="3"/>
  <c r="C48" i="8"/>
  <c r="D48" i="8"/>
  <c r="E48" i="8"/>
  <c r="F48" i="8"/>
  <c r="G48" i="8"/>
  <c r="H48" i="8"/>
  <c r="I48" i="8"/>
  <c r="J48" i="8"/>
  <c r="L48" i="8"/>
  <c r="C49" i="8"/>
  <c r="D49" i="8"/>
  <c r="E49" i="8"/>
  <c r="F49" i="8"/>
  <c r="G49" i="8"/>
  <c r="H49" i="8"/>
  <c r="I49" i="8"/>
  <c r="J49" i="8"/>
  <c r="L49" i="8"/>
  <c r="C50" i="8"/>
  <c r="D50" i="8"/>
  <c r="E50" i="8"/>
  <c r="F50" i="8"/>
  <c r="G50" i="8"/>
  <c r="H50" i="8"/>
  <c r="I50" i="8"/>
  <c r="J50" i="8"/>
  <c r="L50" i="8"/>
  <c r="C51" i="8"/>
  <c r="D51" i="8"/>
  <c r="E51" i="8"/>
  <c r="F51" i="8"/>
  <c r="G51" i="8"/>
  <c r="H51" i="8"/>
  <c r="I51" i="8"/>
  <c r="J51" i="8"/>
  <c r="L51" i="8"/>
  <c r="C52" i="8"/>
  <c r="D52" i="8"/>
  <c r="E52" i="8"/>
  <c r="F52" i="8"/>
  <c r="G52" i="8"/>
  <c r="H52" i="8"/>
  <c r="I52" i="8"/>
  <c r="J52" i="8"/>
  <c r="L52" i="8"/>
  <c r="C53" i="8"/>
  <c r="D53" i="8"/>
  <c r="E53" i="8"/>
  <c r="F53" i="8"/>
  <c r="G53" i="8"/>
  <c r="H53" i="8"/>
  <c r="I53" i="8"/>
  <c r="J53" i="8"/>
  <c r="L53" i="8"/>
  <c r="C54" i="8"/>
  <c r="D54" i="8"/>
  <c r="E54" i="8"/>
  <c r="F54" i="8"/>
  <c r="G54" i="8"/>
  <c r="H54" i="8"/>
  <c r="I54" i="8"/>
  <c r="J54" i="8"/>
  <c r="L54" i="8"/>
  <c r="C55" i="8"/>
  <c r="D55" i="8"/>
  <c r="E55" i="8"/>
  <c r="F55" i="8"/>
  <c r="G55" i="8"/>
  <c r="H55" i="8"/>
  <c r="I55" i="8"/>
  <c r="J55" i="8"/>
  <c r="L55" i="8"/>
  <c r="C56" i="8"/>
  <c r="D56" i="8"/>
  <c r="E56" i="8"/>
  <c r="F56" i="8"/>
  <c r="G56" i="8"/>
  <c r="H56" i="8"/>
  <c r="I56" i="8"/>
  <c r="J56" i="8"/>
  <c r="L56" i="8"/>
  <c r="C57" i="8"/>
  <c r="D57" i="8"/>
  <c r="E57" i="8"/>
  <c r="F57" i="8"/>
  <c r="G57" i="8"/>
  <c r="H57" i="8"/>
  <c r="I57" i="8"/>
  <c r="J57" i="8"/>
  <c r="L57" i="8"/>
  <c r="C58" i="8"/>
  <c r="D58" i="8"/>
  <c r="E58" i="8"/>
  <c r="F58" i="8"/>
  <c r="G58" i="8"/>
  <c r="H58" i="8"/>
  <c r="I58" i="8"/>
  <c r="J58" i="8"/>
  <c r="L58" i="8"/>
  <c r="C59" i="8"/>
  <c r="D59" i="8"/>
  <c r="E59" i="8"/>
  <c r="F59" i="8"/>
  <c r="G59" i="8"/>
  <c r="H59" i="8"/>
  <c r="I59" i="8"/>
  <c r="J59" i="8"/>
  <c r="L59" i="8"/>
  <c r="C60" i="8"/>
  <c r="D60" i="8"/>
  <c r="E60" i="8"/>
  <c r="F60" i="8"/>
  <c r="G60" i="8"/>
  <c r="H60" i="8"/>
  <c r="I60" i="8"/>
  <c r="J60" i="8"/>
  <c r="L60" i="8"/>
  <c r="C61" i="8"/>
  <c r="D61" i="8"/>
  <c r="E61" i="8"/>
  <c r="F61" i="8"/>
  <c r="G61" i="8"/>
  <c r="H61" i="8"/>
  <c r="I61" i="8"/>
  <c r="J61" i="8"/>
  <c r="L61" i="8"/>
  <c r="C62" i="8"/>
  <c r="D62" i="8"/>
  <c r="E62" i="8"/>
  <c r="F62" i="8"/>
  <c r="G62" i="8"/>
  <c r="H62" i="8"/>
  <c r="I62" i="8"/>
  <c r="J62" i="8"/>
  <c r="L62" i="8"/>
  <c r="C63" i="8"/>
  <c r="D63" i="8"/>
  <c r="E63" i="8"/>
  <c r="F63" i="8"/>
  <c r="G63" i="8"/>
  <c r="H63" i="8"/>
  <c r="I63" i="8"/>
  <c r="J63" i="8"/>
  <c r="L63" i="8"/>
  <c r="C64" i="8"/>
  <c r="D64" i="8"/>
  <c r="E64" i="8"/>
  <c r="F64" i="8"/>
  <c r="G64" i="8"/>
  <c r="H64" i="8"/>
  <c r="I64" i="8"/>
  <c r="J64" i="8"/>
  <c r="L64" i="8"/>
  <c r="C65" i="8"/>
  <c r="D65" i="8"/>
  <c r="E65" i="8"/>
  <c r="F65" i="8"/>
  <c r="G65" i="8"/>
  <c r="H65" i="8"/>
  <c r="I65" i="8"/>
  <c r="J65" i="8"/>
  <c r="L65" i="8"/>
  <c r="C66" i="8"/>
  <c r="D66" i="8"/>
  <c r="E66" i="8"/>
  <c r="F66" i="8"/>
  <c r="G66" i="8"/>
  <c r="H66" i="8"/>
  <c r="I66" i="8"/>
  <c r="J66" i="8"/>
  <c r="L66" i="8"/>
  <c r="N53" i="8"/>
  <c r="N54" i="8"/>
  <c r="N57" i="8"/>
  <c r="N60" i="8"/>
  <c r="N62" i="8"/>
  <c r="N66" i="8"/>
  <c r="N51" i="8"/>
  <c r="C48" i="6"/>
  <c r="D48" i="6"/>
  <c r="E48" i="6"/>
  <c r="F48" i="6"/>
  <c r="G48" i="6"/>
  <c r="H48" i="6"/>
  <c r="I48" i="6"/>
  <c r="J48" i="6"/>
  <c r="L48" i="6"/>
  <c r="C49" i="6"/>
  <c r="D49" i="6"/>
  <c r="E49" i="6"/>
  <c r="F49" i="6"/>
  <c r="G49" i="6"/>
  <c r="H49" i="6"/>
  <c r="I49" i="6"/>
  <c r="J49" i="6"/>
  <c r="L49" i="6"/>
  <c r="C50" i="6"/>
  <c r="D50" i="6"/>
  <c r="E50" i="6"/>
  <c r="F50" i="6"/>
  <c r="G50" i="6"/>
  <c r="H50" i="6"/>
  <c r="I50" i="6"/>
  <c r="J50" i="6"/>
  <c r="L50" i="6"/>
  <c r="C51" i="6"/>
  <c r="D51" i="6"/>
  <c r="E51" i="6"/>
  <c r="F51" i="6"/>
  <c r="G51" i="6"/>
  <c r="H51" i="6"/>
  <c r="I51" i="6"/>
  <c r="J51" i="6"/>
  <c r="L51" i="6"/>
  <c r="C52" i="6"/>
  <c r="D52" i="6"/>
  <c r="E52" i="6"/>
  <c r="F52" i="6"/>
  <c r="G52" i="6"/>
  <c r="H52" i="6"/>
  <c r="I52" i="6"/>
  <c r="J52" i="6"/>
  <c r="L52" i="6"/>
  <c r="C53" i="6"/>
  <c r="D53" i="6"/>
  <c r="E53" i="6"/>
  <c r="F53" i="6"/>
  <c r="G53" i="6"/>
  <c r="H53" i="6"/>
  <c r="I53" i="6"/>
  <c r="J53" i="6"/>
  <c r="L53" i="6"/>
  <c r="C54" i="6"/>
  <c r="D54" i="6"/>
  <c r="E54" i="6"/>
  <c r="F54" i="6"/>
  <c r="G54" i="6"/>
  <c r="H54" i="6"/>
  <c r="I54" i="6"/>
  <c r="J54" i="6"/>
  <c r="L54" i="6"/>
  <c r="C55" i="6"/>
  <c r="D55" i="6"/>
  <c r="E55" i="6"/>
  <c r="F55" i="6"/>
  <c r="G55" i="6"/>
  <c r="H55" i="6"/>
  <c r="I55" i="6"/>
  <c r="J55" i="6"/>
  <c r="L55" i="6"/>
  <c r="C56" i="6"/>
  <c r="D56" i="6"/>
  <c r="E56" i="6"/>
  <c r="F56" i="6"/>
  <c r="G56" i="6"/>
  <c r="H56" i="6"/>
  <c r="I56" i="6"/>
  <c r="J56" i="6"/>
  <c r="L56" i="6"/>
  <c r="C57" i="6"/>
  <c r="D57" i="6"/>
  <c r="E57" i="6"/>
  <c r="F57" i="6"/>
  <c r="G57" i="6"/>
  <c r="H57" i="6"/>
  <c r="I57" i="6"/>
  <c r="J57" i="6"/>
  <c r="L57" i="6"/>
  <c r="C58" i="6"/>
  <c r="D58" i="6"/>
  <c r="E58" i="6"/>
  <c r="F58" i="6"/>
  <c r="G58" i="6"/>
  <c r="H58" i="6"/>
  <c r="I58" i="6"/>
  <c r="J58" i="6"/>
  <c r="L58" i="6"/>
  <c r="C59" i="6"/>
  <c r="D59" i="6"/>
  <c r="E59" i="6"/>
  <c r="F59" i="6"/>
  <c r="G59" i="6"/>
  <c r="H59" i="6"/>
  <c r="I59" i="6"/>
  <c r="J59" i="6"/>
  <c r="L59" i="6"/>
  <c r="C60" i="6"/>
  <c r="D60" i="6"/>
  <c r="E60" i="6"/>
  <c r="F60" i="6"/>
  <c r="G60" i="6"/>
  <c r="H60" i="6"/>
  <c r="I60" i="6"/>
  <c r="J60" i="6"/>
  <c r="L60" i="6"/>
  <c r="C61" i="6"/>
  <c r="D61" i="6"/>
  <c r="E61" i="6"/>
  <c r="F61" i="6"/>
  <c r="G61" i="6"/>
  <c r="H61" i="6"/>
  <c r="I61" i="6"/>
  <c r="J61" i="6"/>
  <c r="L61" i="6"/>
  <c r="C62" i="6"/>
  <c r="D62" i="6"/>
  <c r="E62" i="6"/>
  <c r="F62" i="6"/>
  <c r="G62" i="6"/>
  <c r="H62" i="6"/>
  <c r="I62" i="6"/>
  <c r="J62" i="6"/>
  <c r="L62" i="6"/>
  <c r="C63" i="6"/>
  <c r="D63" i="6"/>
  <c r="E63" i="6"/>
  <c r="F63" i="6"/>
  <c r="G63" i="6"/>
  <c r="H63" i="6"/>
  <c r="I63" i="6"/>
  <c r="J63" i="6"/>
  <c r="L63" i="6"/>
  <c r="C64" i="6"/>
  <c r="D64" i="6"/>
  <c r="E64" i="6"/>
  <c r="F64" i="6"/>
  <c r="G64" i="6"/>
  <c r="H64" i="6"/>
  <c r="I64" i="6"/>
  <c r="J64" i="6"/>
  <c r="L64" i="6"/>
  <c r="C65" i="6"/>
  <c r="D65" i="6"/>
  <c r="E65" i="6"/>
  <c r="F65" i="6"/>
  <c r="G65" i="6"/>
  <c r="H65" i="6"/>
  <c r="I65" i="6"/>
  <c r="J65" i="6"/>
  <c r="L65" i="6"/>
  <c r="C66" i="6"/>
  <c r="D66" i="6"/>
  <c r="E66" i="6"/>
  <c r="F66" i="6"/>
  <c r="G66" i="6"/>
  <c r="H66" i="6"/>
  <c r="I66" i="6"/>
  <c r="J66" i="6"/>
  <c r="L66" i="6"/>
  <c r="B53" i="6"/>
  <c r="B65" i="8"/>
  <c r="N65" i="8"/>
  <c r="B61" i="8"/>
  <c r="N61" i="8"/>
  <c r="B62" i="6"/>
  <c r="B66" i="6"/>
  <c r="N66" i="6"/>
  <c r="B63" i="8"/>
  <c r="B55" i="8"/>
  <c r="N55" i="6"/>
  <c r="N64" i="6"/>
  <c r="B57" i="8"/>
  <c r="B54" i="6"/>
  <c r="N63" i="6"/>
  <c r="N60" i="6"/>
  <c r="N61" i="6"/>
  <c r="N49" i="8"/>
  <c r="B53" i="8"/>
  <c r="B58" i="6"/>
  <c r="N58" i="6"/>
  <c r="B59" i="8"/>
  <c r="B65" i="6"/>
  <c r="B61" i="6"/>
  <c r="B57" i="6"/>
  <c r="B64" i="6"/>
  <c r="B60" i="6"/>
  <c r="B56" i="6"/>
  <c r="B52" i="6"/>
  <c r="N50" i="8"/>
  <c r="B64" i="8"/>
  <c r="B60" i="8"/>
  <c r="B56" i="8"/>
  <c r="B52" i="8"/>
  <c r="B63" i="6"/>
  <c r="B59" i="6"/>
  <c r="B55" i="6"/>
  <c r="B51" i="6"/>
  <c r="B51" i="8"/>
  <c r="B66" i="8"/>
  <c r="B62" i="8"/>
  <c r="B58" i="8"/>
  <c r="B54" i="8"/>
  <c r="C48" i="4"/>
  <c r="D48" i="4"/>
  <c r="E48" i="4"/>
  <c r="F48" i="4"/>
  <c r="G48" i="4"/>
  <c r="H48" i="4"/>
  <c r="I48" i="4"/>
  <c r="J48" i="4"/>
  <c r="L48" i="4"/>
  <c r="C49" i="4"/>
  <c r="D49" i="4"/>
  <c r="E49" i="4"/>
  <c r="F49" i="4"/>
  <c r="G49" i="4"/>
  <c r="H49" i="4"/>
  <c r="I49" i="4"/>
  <c r="J49" i="4"/>
  <c r="L49" i="4"/>
  <c r="C50" i="4"/>
  <c r="D50" i="4"/>
  <c r="E50" i="4"/>
  <c r="F50" i="4"/>
  <c r="G50" i="4"/>
  <c r="H50" i="4"/>
  <c r="I50" i="4"/>
  <c r="J50" i="4"/>
  <c r="L50" i="4"/>
  <c r="C51" i="4"/>
  <c r="D51" i="4"/>
  <c r="E51" i="4"/>
  <c r="F51" i="4"/>
  <c r="G51" i="4"/>
  <c r="H51" i="4"/>
  <c r="I51" i="4"/>
  <c r="J51" i="4"/>
  <c r="L51" i="4"/>
  <c r="C52" i="4"/>
  <c r="D52" i="4"/>
  <c r="E52" i="4"/>
  <c r="F52" i="4"/>
  <c r="G52" i="4"/>
  <c r="H52" i="4"/>
  <c r="I52" i="4"/>
  <c r="J52" i="4"/>
  <c r="L52" i="4"/>
  <c r="C53" i="4"/>
  <c r="D53" i="4"/>
  <c r="E53" i="4"/>
  <c r="F53" i="4"/>
  <c r="G53" i="4"/>
  <c r="H53" i="4"/>
  <c r="I53" i="4"/>
  <c r="J53" i="4"/>
  <c r="L53" i="4"/>
  <c r="C54" i="4"/>
  <c r="D54" i="4"/>
  <c r="E54" i="4"/>
  <c r="F54" i="4"/>
  <c r="G54" i="4"/>
  <c r="H54" i="4"/>
  <c r="I54" i="4"/>
  <c r="J54" i="4"/>
  <c r="L54" i="4"/>
  <c r="C55" i="4"/>
  <c r="D55" i="4"/>
  <c r="E55" i="4"/>
  <c r="F55" i="4"/>
  <c r="G55" i="4"/>
  <c r="H55" i="4"/>
  <c r="I55" i="4"/>
  <c r="J55" i="4"/>
  <c r="L55" i="4"/>
  <c r="C56" i="4"/>
  <c r="D56" i="4"/>
  <c r="E56" i="4"/>
  <c r="F56" i="4"/>
  <c r="G56" i="4"/>
  <c r="H56" i="4"/>
  <c r="I56" i="4"/>
  <c r="J56" i="4"/>
  <c r="L56" i="4"/>
  <c r="C57" i="4"/>
  <c r="D57" i="4"/>
  <c r="E57" i="4"/>
  <c r="F57" i="4"/>
  <c r="G57" i="4"/>
  <c r="H57" i="4"/>
  <c r="I57" i="4"/>
  <c r="J57" i="4"/>
  <c r="L57" i="4"/>
  <c r="C58" i="4"/>
  <c r="D58" i="4"/>
  <c r="E58" i="4"/>
  <c r="F58" i="4"/>
  <c r="G58" i="4"/>
  <c r="H58" i="4"/>
  <c r="I58" i="4"/>
  <c r="J58" i="4"/>
  <c r="L58" i="4"/>
  <c r="C59" i="4"/>
  <c r="D59" i="4"/>
  <c r="E59" i="4"/>
  <c r="F59" i="4"/>
  <c r="G59" i="4"/>
  <c r="H59" i="4"/>
  <c r="I59" i="4"/>
  <c r="J59" i="4"/>
  <c r="L59" i="4"/>
  <c r="C60" i="4"/>
  <c r="D60" i="4"/>
  <c r="E60" i="4"/>
  <c r="F60" i="4"/>
  <c r="G60" i="4"/>
  <c r="H60" i="4"/>
  <c r="I60" i="4"/>
  <c r="J60" i="4"/>
  <c r="L60" i="4"/>
  <c r="C61" i="4"/>
  <c r="D61" i="4"/>
  <c r="E61" i="4"/>
  <c r="F61" i="4"/>
  <c r="G61" i="4"/>
  <c r="H61" i="4"/>
  <c r="I61" i="4"/>
  <c r="J61" i="4"/>
  <c r="L61" i="4"/>
  <c r="C62" i="4"/>
  <c r="D62" i="4"/>
  <c r="E62" i="4"/>
  <c r="F62" i="4"/>
  <c r="G62" i="4"/>
  <c r="H62" i="4"/>
  <c r="I62" i="4"/>
  <c r="J62" i="4"/>
  <c r="L62" i="4"/>
  <c r="C63" i="4"/>
  <c r="D63" i="4"/>
  <c r="E63" i="4"/>
  <c r="F63" i="4"/>
  <c r="G63" i="4"/>
  <c r="H63" i="4"/>
  <c r="I63" i="4"/>
  <c r="J63" i="4"/>
  <c r="L63" i="4"/>
  <c r="C64" i="4"/>
  <c r="D64" i="4"/>
  <c r="E64" i="4"/>
  <c r="F64" i="4"/>
  <c r="G64" i="4"/>
  <c r="H64" i="4"/>
  <c r="I64" i="4"/>
  <c r="J64" i="4"/>
  <c r="L64" i="4"/>
  <c r="C65" i="4"/>
  <c r="D65" i="4"/>
  <c r="E65" i="4"/>
  <c r="F65" i="4"/>
  <c r="G65" i="4"/>
  <c r="H65" i="4"/>
  <c r="I65" i="4"/>
  <c r="J65" i="4"/>
  <c r="L65" i="4"/>
  <c r="C66" i="4"/>
  <c r="D66" i="4"/>
  <c r="E66" i="4"/>
  <c r="F66" i="4"/>
  <c r="G66" i="4"/>
  <c r="H66" i="4"/>
  <c r="I66" i="4"/>
  <c r="J66" i="4"/>
  <c r="L66" i="4"/>
  <c r="B66" i="4"/>
  <c r="B62" i="4"/>
  <c r="B58" i="4"/>
  <c r="C48" i="1"/>
  <c r="D48" i="1"/>
  <c r="E48" i="1"/>
  <c r="F48" i="1"/>
  <c r="G48" i="1"/>
  <c r="H48" i="1"/>
  <c r="I48" i="1"/>
  <c r="J48" i="1"/>
  <c r="C49" i="1"/>
  <c r="D49" i="1"/>
  <c r="E49" i="1"/>
  <c r="F49" i="1"/>
  <c r="G49" i="1"/>
  <c r="H49" i="1"/>
  <c r="I49" i="1"/>
  <c r="J49" i="1"/>
  <c r="C50" i="1"/>
  <c r="D50" i="1"/>
  <c r="E50" i="1"/>
  <c r="F50" i="1"/>
  <c r="G50" i="1"/>
  <c r="H50" i="1"/>
  <c r="I50" i="1"/>
  <c r="J50" i="1"/>
  <c r="C51" i="1"/>
  <c r="D51" i="1"/>
  <c r="E51" i="1"/>
  <c r="F51" i="1"/>
  <c r="G51" i="1"/>
  <c r="H51" i="1"/>
  <c r="I51" i="1"/>
  <c r="J51" i="1"/>
  <c r="L51" i="1"/>
  <c r="C52" i="1"/>
  <c r="D52" i="1"/>
  <c r="E52" i="1"/>
  <c r="F52" i="1"/>
  <c r="G52" i="1"/>
  <c r="H52" i="1"/>
  <c r="I52" i="1"/>
  <c r="J52" i="1"/>
  <c r="L52" i="1"/>
  <c r="C53" i="1"/>
  <c r="D53" i="1"/>
  <c r="E53" i="1"/>
  <c r="F53" i="1"/>
  <c r="G53" i="1"/>
  <c r="H53" i="1"/>
  <c r="I53" i="1"/>
  <c r="J53" i="1"/>
  <c r="L53" i="1"/>
  <c r="C54" i="1"/>
  <c r="D54" i="1"/>
  <c r="E54" i="1"/>
  <c r="F54" i="1"/>
  <c r="G54" i="1"/>
  <c r="H54" i="1"/>
  <c r="I54" i="1"/>
  <c r="J54" i="1"/>
  <c r="L54" i="1"/>
  <c r="C55" i="1"/>
  <c r="D55" i="1"/>
  <c r="E55" i="1"/>
  <c r="F55" i="1"/>
  <c r="G55" i="1"/>
  <c r="H55" i="1"/>
  <c r="I55" i="1"/>
  <c r="J55" i="1"/>
  <c r="L55" i="1"/>
  <c r="C56" i="1"/>
  <c r="D56" i="1"/>
  <c r="E56" i="1"/>
  <c r="F56" i="1"/>
  <c r="G56" i="1"/>
  <c r="H56" i="1"/>
  <c r="I56" i="1"/>
  <c r="J56" i="1"/>
  <c r="C57" i="1"/>
  <c r="D57" i="1"/>
  <c r="E57" i="1"/>
  <c r="F57" i="1"/>
  <c r="G57" i="1"/>
  <c r="H57" i="1"/>
  <c r="I57" i="1"/>
  <c r="J57" i="1"/>
  <c r="C58" i="1"/>
  <c r="D58" i="1"/>
  <c r="E58" i="1"/>
  <c r="F58" i="1"/>
  <c r="G58" i="1"/>
  <c r="H58" i="1"/>
  <c r="I58" i="1"/>
  <c r="J58" i="1"/>
  <c r="L58" i="1"/>
  <c r="C59" i="1"/>
  <c r="D59" i="1"/>
  <c r="E59" i="1"/>
  <c r="F59" i="1"/>
  <c r="G59" i="1"/>
  <c r="H59" i="1"/>
  <c r="I59" i="1"/>
  <c r="J59" i="1"/>
  <c r="C60" i="1"/>
  <c r="D60" i="1"/>
  <c r="E60" i="1"/>
  <c r="F60" i="1"/>
  <c r="G60" i="1"/>
  <c r="H60" i="1"/>
  <c r="I60" i="1"/>
  <c r="J60" i="1"/>
  <c r="L60" i="1"/>
  <c r="C61" i="1"/>
  <c r="D61" i="1"/>
  <c r="E61" i="1"/>
  <c r="F61" i="1"/>
  <c r="G61" i="1"/>
  <c r="H61" i="1"/>
  <c r="I61" i="1"/>
  <c r="J61" i="1"/>
  <c r="L61" i="1"/>
  <c r="C62" i="1"/>
  <c r="D62" i="1"/>
  <c r="E62" i="1"/>
  <c r="F62" i="1"/>
  <c r="G62" i="1"/>
  <c r="H62" i="1"/>
  <c r="I62" i="1"/>
  <c r="J62" i="1"/>
  <c r="C63" i="1"/>
  <c r="D63" i="1"/>
  <c r="E63" i="1"/>
  <c r="F63" i="1"/>
  <c r="G63" i="1"/>
  <c r="H63" i="1"/>
  <c r="I63" i="1"/>
  <c r="J63" i="1"/>
  <c r="C64" i="1"/>
  <c r="D64" i="1"/>
  <c r="E64" i="1"/>
  <c r="F64" i="1"/>
  <c r="G64" i="1"/>
  <c r="H64" i="1"/>
  <c r="I64" i="1"/>
  <c r="J64" i="1"/>
  <c r="L64" i="1"/>
  <c r="C65" i="1"/>
  <c r="D65" i="1"/>
  <c r="E65" i="1"/>
  <c r="F65" i="1"/>
  <c r="G65" i="1"/>
  <c r="H65" i="1"/>
  <c r="I65" i="1"/>
  <c r="J65" i="1"/>
  <c r="L65" i="1"/>
  <c r="C66" i="1"/>
  <c r="D66" i="1"/>
  <c r="E66" i="1"/>
  <c r="F66" i="1"/>
  <c r="G66" i="1"/>
  <c r="H66" i="1"/>
  <c r="I66" i="1"/>
  <c r="J66" i="1"/>
  <c r="L66" i="1"/>
  <c r="N49" i="6"/>
  <c r="B49" i="6"/>
  <c r="B48" i="6"/>
  <c r="B10" i="9"/>
  <c r="B9" i="9"/>
  <c r="N60" i="4"/>
  <c r="N51" i="4"/>
  <c r="N55" i="4"/>
  <c r="N59" i="4"/>
  <c r="N63" i="4"/>
  <c r="B48" i="8"/>
  <c r="N51" i="6"/>
  <c r="N56" i="4"/>
  <c r="N52" i="4"/>
  <c r="N64" i="4"/>
  <c r="N53" i="4"/>
  <c r="N57" i="4"/>
  <c r="N61" i="4"/>
  <c r="N65" i="4"/>
  <c r="B49" i="8"/>
  <c r="B50" i="6"/>
  <c r="N50" i="6"/>
  <c r="N54" i="4"/>
  <c r="N58" i="4"/>
  <c r="N62" i="4"/>
  <c r="N66" i="4"/>
  <c r="B54" i="4"/>
  <c r="B64" i="4"/>
  <c r="B56" i="4"/>
  <c r="B60" i="4"/>
  <c r="B52" i="4"/>
  <c r="B65" i="4"/>
  <c r="B61" i="4"/>
  <c r="B57" i="4"/>
  <c r="B53" i="4"/>
  <c r="B50" i="8"/>
  <c r="B63" i="4"/>
  <c r="B59" i="4"/>
  <c r="B55" i="4"/>
  <c r="B51" i="4"/>
  <c r="N50" i="4"/>
  <c r="B48" i="4"/>
  <c r="N49" i="4"/>
  <c r="B49" i="4"/>
  <c r="N64" i="1"/>
  <c r="N60" i="1"/>
  <c r="N52" i="1"/>
  <c r="N65" i="1"/>
  <c r="N66" i="1"/>
  <c r="N53" i="1"/>
  <c r="N61" i="1"/>
  <c r="N54" i="1"/>
  <c r="N58" i="1"/>
  <c r="N51" i="1"/>
  <c r="N55" i="1"/>
  <c r="B63" i="1"/>
  <c r="B55" i="1"/>
  <c r="B57" i="1"/>
  <c r="B54" i="1"/>
  <c r="B62" i="1"/>
  <c r="B65" i="1"/>
  <c r="B58" i="1"/>
  <c r="B66" i="1"/>
  <c r="B56" i="1"/>
  <c r="B60" i="1"/>
  <c r="B64" i="1"/>
  <c r="B53" i="1"/>
  <c r="B61" i="1"/>
  <c r="B59" i="1"/>
  <c r="B51" i="1"/>
  <c r="B52" i="1"/>
  <c r="B50" i="4"/>
  <c r="N48" i="4"/>
  <c r="B48" i="1"/>
  <c r="B49" i="1"/>
  <c r="B50" i="1"/>
  <c r="L63" i="1"/>
  <c r="N63" i="1"/>
  <c r="L48" i="1"/>
  <c r="L57" i="1"/>
  <c r="N57" i="1"/>
  <c r="L56" i="1"/>
  <c r="N56" i="1"/>
  <c r="L62" i="1"/>
  <c r="N62" i="1"/>
  <c r="L59" i="1"/>
  <c r="N59" i="1"/>
  <c r="N48" i="1"/>
  <c r="L50" i="1"/>
  <c r="L49" i="1"/>
  <c r="N49" i="1"/>
  <c r="L64" i="11" l="1"/>
  <c r="I48" i="11"/>
  <c r="G66" i="11"/>
  <c r="D61" i="11"/>
  <c r="E65" i="11"/>
  <c r="G52" i="11"/>
  <c r="F57" i="11"/>
  <c r="I54" i="11"/>
  <c r="L57" i="9"/>
  <c r="F48" i="11"/>
  <c r="L49" i="11"/>
  <c r="B52" i="9"/>
  <c r="D48" i="11"/>
  <c r="F65" i="11"/>
  <c r="E64" i="11"/>
  <c r="F54" i="11"/>
  <c r="F62" i="11"/>
  <c r="D55" i="11"/>
  <c r="M62" i="11"/>
  <c r="E53" i="11"/>
  <c r="B55" i="11"/>
  <c r="C52" i="11"/>
  <c r="C64" i="11"/>
  <c r="F58" i="11"/>
  <c r="G49" i="11"/>
  <c r="F60" i="11"/>
  <c r="B49" i="9"/>
  <c r="E48" i="9"/>
  <c r="E51" i="9"/>
  <c r="I51" i="9"/>
  <c r="E52" i="9"/>
  <c r="J52" i="9"/>
  <c r="F53" i="9"/>
  <c r="J53" i="9"/>
  <c r="G54" i="9"/>
  <c r="C55" i="9"/>
  <c r="G55" i="9"/>
  <c r="C56" i="9"/>
  <c r="G56" i="9"/>
  <c r="C57" i="9"/>
  <c r="G57" i="9"/>
  <c r="C58" i="9"/>
  <c r="G58" i="9"/>
  <c r="C59" i="9"/>
  <c r="G59" i="9"/>
  <c r="C60" i="9"/>
  <c r="G60" i="9"/>
  <c r="C61" i="9"/>
  <c r="G61" i="9"/>
  <c r="C62" i="9"/>
  <c r="G62" i="9"/>
  <c r="C63" i="9"/>
  <c r="I63" i="9"/>
  <c r="F64" i="9"/>
  <c r="J64" i="9"/>
  <c r="F65" i="9"/>
  <c r="J65" i="9"/>
  <c r="H66" i="9"/>
  <c r="H48" i="11"/>
  <c r="G59" i="11"/>
  <c r="I55" i="11"/>
  <c r="C53" i="11"/>
  <c r="H56" i="11"/>
  <c r="I50" i="11"/>
  <c r="I49" i="11"/>
  <c r="J51" i="11"/>
  <c r="J63" i="11"/>
  <c r="C48" i="11"/>
  <c r="D54" i="11"/>
  <c r="H54" i="11"/>
  <c r="E48" i="11"/>
  <c r="C65" i="11"/>
  <c r="J54" i="11"/>
  <c r="F49" i="11"/>
  <c r="F52" i="11"/>
  <c r="J49" i="11"/>
  <c r="M54" i="11"/>
  <c r="L55" i="11"/>
  <c r="B51" i="9"/>
  <c r="B55" i="9"/>
  <c r="B54" i="9"/>
  <c r="D52" i="3"/>
  <c r="E58" i="3"/>
  <c r="F53" i="3"/>
  <c r="G51" i="3"/>
  <c r="G55" i="3"/>
  <c r="G59" i="3"/>
  <c r="I49" i="3"/>
  <c r="J59" i="3"/>
  <c r="M66" i="3"/>
  <c r="B64" i="3"/>
  <c r="B66" i="3"/>
  <c r="C55" i="3"/>
  <c r="C61" i="3"/>
  <c r="F54" i="3"/>
  <c r="G54" i="3"/>
  <c r="G58" i="3"/>
  <c r="I52" i="3"/>
  <c r="I50" i="3"/>
  <c r="C52" i="3"/>
  <c r="D51" i="3"/>
  <c r="E51" i="3"/>
  <c r="J53" i="3"/>
  <c r="J49" i="3"/>
  <c r="I55" i="42"/>
  <c r="L58" i="9"/>
  <c r="C51" i="42"/>
  <c r="C57" i="42"/>
  <c r="B49" i="42"/>
  <c r="C55" i="42"/>
  <c r="H42" i="42"/>
  <c r="F43" i="42"/>
  <c r="I43" i="42"/>
  <c r="M60" i="11"/>
  <c r="L66" i="11"/>
  <c r="L54" i="11"/>
  <c r="L56" i="11"/>
  <c r="L53" i="11"/>
  <c r="M50" i="11"/>
  <c r="L60" i="11"/>
  <c r="L61" i="11"/>
  <c r="L51" i="9"/>
  <c r="L56" i="3"/>
  <c r="M62" i="3"/>
  <c r="M58" i="3"/>
  <c r="M54" i="3"/>
  <c r="M65" i="3"/>
  <c r="M61" i="3"/>
  <c r="M57" i="3"/>
  <c r="M53" i="3"/>
  <c r="M49" i="3"/>
  <c r="L63" i="3"/>
  <c r="L57" i="3"/>
  <c r="L58" i="3"/>
  <c r="M50" i="3"/>
  <c r="L50" i="3"/>
  <c r="M64" i="3"/>
  <c r="M60" i="3"/>
  <c r="M56" i="3"/>
  <c r="M52" i="3"/>
  <c r="M55" i="3"/>
  <c r="I57" i="42"/>
  <c r="F56" i="42"/>
  <c r="D45" i="42"/>
  <c r="H50" i="42"/>
  <c r="H51" i="42"/>
  <c r="B55" i="42"/>
  <c r="I47" i="42"/>
  <c r="B57" i="42"/>
  <c r="B47" i="42"/>
  <c r="I46" i="42"/>
  <c r="D48" i="42"/>
  <c r="H43" i="42"/>
  <c r="I49" i="42"/>
  <c r="I54" i="42"/>
  <c r="F46" i="42"/>
  <c r="C43" i="42"/>
  <c r="C53" i="42"/>
  <c r="B51" i="42"/>
  <c r="B46" i="42"/>
  <c r="C56" i="42"/>
  <c r="C45" i="42"/>
  <c r="G65" i="11"/>
  <c r="G61" i="11"/>
  <c r="F42" i="42"/>
  <c r="H54" i="42"/>
  <c r="H53" i="42"/>
  <c r="I48" i="42"/>
  <c r="C50" i="42"/>
  <c r="B50" i="42"/>
  <c r="F47" i="42"/>
  <c r="C47" i="42"/>
  <c r="D47" i="42"/>
  <c r="H56" i="42"/>
  <c r="C48" i="42"/>
  <c r="B53" i="42"/>
  <c r="F57" i="42"/>
  <c r="I50" i="42"/>
  <c r="I56" i="42"/>
  <c r="J65" i="11"/>
  <c r="G63" i="11"/>
  <c r="J57" i="11"/>
  <c r="F51" i="42"/>
  <c r="B52" i="11"/>
  <c r="B54" i="11"/>
  <c r="G51" i="9"/>
  <c r="C52" i="9"/>
  <c r="G52" i="9"/>
  <c r="D53" i="9"/>
  <c r="H53" i="9"/>
  <c r="D54" i="9"/>
  <c r="I54" i="9"/>
  <c r="E55" i="9"/>
  <c r="I55" i="9"/>
  <c r="E56" i="9"/>
  <c r="I56" i="9"/>
  <c r="E57" i="9"/>
  <c r="I57" i="9"/>
  <c r="E58" i="9"/>
  <c r="I58" i="9"/>
  <c r="E59" i="9"/>
  <c r="I59" i="9"/>
  <c r="E60" i="9"/>
  <c r="I60" i="9"/>
  <c r="E61" i="9"/>
  <c r="I61" i="9"/>
  <c r="E62" i="9"/>
  <c r="I62" i="9"/>
  <c r="G63" i="9"/>
  <c r="C64" i="9"/>
  <c r="H64" i="9"/>
  <c r="D65" i="9"/>
  <c r="H65" i="9"/>
  <c r="D66" i="9"/>
  <c r="J66" i="9"/>
  <c r="M62" i="9"/>
  <c r="B57" i="9"/>
  <c r="B61" i="9"/>
  <c r="E50" i="11"/>
  <c r="F50" i="11"/>
  <c r="D50" i="9"/>
  <c r="E50" i="9"/>
  <c r="G50" i="3"/>
  <c r="F66" i="11"/>
  <c r="G57" i="11"/>
  <c r="D49" i="9"/>
  <c r="M49" i="9"/>
  <c r="L59" i="9"/>
  <c r="I49" i="9"/>
  <c r="J50" i="9"/>
  <c r="F66" i="9"/>
  <c r="M60" i="9"/>
  <c r="L62" i="9"/>
  <c r="F49" i="9"/>
  <c r="G50" i="9"/>
  <c r="F51" i="9"/>
  <c r="J51" i="9"/>
  <c r="F52" i="9"/>
  <c r="C53" i="9"/>
  <c r="G53" i="9"/>
  <c r="C54" i="9"/>
  <c r="H54" i="9"/>
  <c r="D55" i="9"/>
  <c r="H55" i="9"/>
  <c r="D56" i="9"/>
  <c r="H56" i="9"/>
  <c r="D57" i="9"/>
  <c r="H57" i="9"/>
  <c r="D58" i="9"/>
  <c r="H58" i="9"/>
  <c r="D59" i="9"/>
  <c r="H59" i="9"/>
  <c r="D60" i="9"/>
  <c r="H60" i="9"/>
  <c r="D61" i="9"/>
  <c r="H61" i="9"/>
  <c r="D62" i="9"/>
  <c r="H62" i="9"/>
  <c r="D63" i="9"/>
  <c r="E66" i="9"/>
  <c r="E54" i="9"/>
  <c r="B60" i="9"/>
  <c r="B64" i="9"/>
  <c r="M48" i="9"/>
  <c r="M63" i="9"/>
  <c r="M59" i="9"/>
  <c r="M51" i="9"/>
  <c r="M65" i="9"/>
  <c r="M57" i="9"/>
  <c r="J53" i="11"/>
  <c r="J61" i="11"/>
  <c r="G53" i="11"/>
  <c r="C56" i="11"/>
  <c r="C57" i="11"/>
  <c r="H62" i="11"/>
  <c r="J58" i="11"/>
  <c r="H55" i="11"/>
  <c r="F53" i="11"/>
  <c r="H50" i="11"/>
  <c r="G50" i="11"/>
  <c r="D53" i="11"/>
  <c r="E62" i="11"/>
  <c r="D63" i="11"/>
  <c r="D52" i="11"/>
  <c r="I65" i="11"/>
  <c r="F59" i="11"/>
  <c r="E66" i="11"/>
  <c r="B58" i="11"/>
  <c r="B62" i="11"/>
  <c r="B63" i="11"/>
  <c r="B51" i="11"/>
  <c r="B53" i="11"/>
  <c r="E49" i="11"/>
  <c r="I50" i="9"/>
  <c r="H49" i="3"/>
  <c r="G48" i="3"/>
  <c r="E55" i="3"/>
  <c r="E59" i="3"/>
  <c r="E64" i="3"/>
  <c r="F55" i="3"/>
  <c r="F59" i="3"/>
  <c r="F64" i="3"/>
  <c r="C53" i="3"/>
  <c r="E56" i="3"/>
  <c r="E60" i="3"/>
  <c r="E65" i="3"/>
  <c r="F51" i="3"/>
  <c r="L55" i="3"/>
  <c r="C48" i="3"/>
  <c r="C58" i="3"/>
  <c r="C62" i="3"/>
  <c r="B49" i="3"/>
  <c r="B52" i="3"/>
  <c r="B54" i="3"/>
  <c r="B56" i="3"/>
  <c r="B58" i="3"/>
  <c r="B60" i="3"/>
  <c r="B62" i="3"/>
  <c r="H60" i="3"/>
  <c r="E50" i="3"/>
  <c r="H54" i="3"/>
  <c r="I66" i="3"/>
  <c r="E54" i="3"/>
  <c r="I48" i="3"/>
  <c r="G49" i="3"/>
  <c r="H50" i="3"/>
  <c r="G53" i="3"/>
  <c r="G57" i="3"/>
  <c r="G61" i="3"/>
  <c r="M48" i="3"/>
  <c r="M63" i="3"/>
  <c r="M59" i="3"/>
  <c r="M51" i="3"/>
  <c r="B48" i="3"/>
  <c r="B51" i="3"/>
  <c r="B53" i="3"/>
  <c r="B55" i="3"/>
  <c r="B57" i="3"/>
  <c r="B59" i="3"/>
  <c r="B61" i="3"/>
  <c r="B63" i="3"/>
  <c r="B65" i="3"/>
  <c r="F45" i="42"/>
  <c r="H55" i="42"/>
  <c r="J55" i="42"/>
  <c r="C49" i="42"/>
  <c r="D49" i="42"/>
  <c r="H45" i="42"/>
  <c r="H46" i="42"/>
  <c r="H47" i="42"/>
  <c r="J43" i="42"/>
  <c r="I42" i="42"/>
  <c r="I51" i="42"/>
  <c r="H48" i="42"/>
  <c r="B54" i="42"/>
  <c r="B43" i="42"/>
  <c r="B48" i="42"/>
  <c r="B45" i="42"/>
  <c r="C46" i="42"/>
  <c r="H57" i="42"/>
  <c r="H49" i="42"/>
  <c r="I53" i="42"/>
  <c r="I45" i="42"/>
  <c r="B56" i="42"/>
  <c r="C58" i="11"/>
  <c r="F55" i="11"/>
  <c r="G48" i="11"/>
  <c r="D65" i="11"/>
  <c r="I60" i="11"/>
  <c r="D64" i="11"/>
  <c r="J55" i="11"/>
  <c r="J59" i="11"/>
  <c r="D58" i="11"/>
  <c r="J48" i="11"/>
  <c r="G62" i="11"/>
  <c r="E58" i="11"/>
  <c r="E56" i="11"/>
  <c r="I52" i="11"/>
  <c r="L48" i="11"/>
  <c r="L63" i="11"/>
  <c r="B59" i="11"/>
  <c r="I66" i="11"/>
  <c r="I64" i="11"/>
  <c r="I63" i="11"/>
  <c r="D57" i="11"/>
  <c r="J50" i="11"/>
  <c r="D60" i="11"/>
  <c r="C62" i="11"/>
  <c r="C55" i="11"/>
  <c r="H66" i="11"/>
  <c r="H60" i="11"/>
  <c r="I59" i="11"/>
  <c r="I58" i="11"/>
  <c r="J56" i="11"/>
  <c r="I53" i="11"/>
  <c r="J52" i="11"/>
  <c r="H52" i="11"/>
  <c r="E57" i="11"/>
  <c r="I61" i="11"/>
  <c r="F51" i="11"/>
  <c r="G60" i="11"/>
  <c r="H57" i="11"/>
  <c r="M66" i="11"/>
  <c r="M64" i="11"/>
  <c r="M56" i="11"/>
  <c r="M52" i="11"/>
  <c r="L52" i="11"/>
  <c r="L51" i="11"/>
  <c r="L65" i="11"/>
  <c r="L59" i="11"/>
  <c r="B50" i="11"/>
  <c r="B49" i="11"/>
  <c r="B57" i="11"/>
  <c r="B60" i="11"/>
  <c r="B66" i="11"/>
  <c r="G64" i="11"/>
  <c r="E61" i="11"/>
  <c r="H58" i="11"/>
  <c r="I56" i="11"/>
  <c r="D56" i="11"/>
  <c r="E55" i="11"/>
  <c r="H53" i="11"/>
  <c r="B48" i="11"/>
  <c r="B56" i="11"/>
  <c r="B65" i="11"/>
  <c r="J66" i="11"/>
  <c r="H65" i="11"/>
  <c r="J64" i="11"/>
  <c r="F63" i="11"/>
  <c r="I62" i="11"/>
  <c r="H61" i="11"/>
  <c r="J60" i="11"/>
  <c r="E60" i="11"/>
  <c r="D59" i="11"/>
  <c r="G58" i="11"/>
  <c r="M48" i="11"/>
  <c r="M61" i="11"/>
  <c r="M57" i="11"/>
  <c r="M55" i="11"/>
  <c r="M53" i="11"/>
  <c r="M51" i="11"/>
  <c r="L57" i="11"/>
  <c r="F50" i="9"/>
  <c r="L65" i="9"/>
  <c r="B58" i="9"/>
  <c r="G49" i="9"/>
  <c r="F48" i="9"/>
  <c r="H49" i="9"/>
  <c r="E63" i="9"/>
  <c r="L60" i="9"/>
  <c r="L49" i="9"/>
  <c r="B59" i="9"/>
  <c r="F63" i="9"/>
  <c r="H50" i="9"/>
  <c r="C50" i="9"/>
  <c r="H51" i="9"/>
  <c r="D52" i="9"/>
  <c r="I52" i="9"/>
  <c r="E53" i="9"/>
  <c r="I53" i="9"/>
  <c r="F54" i="9"/>
  <c r="J54" i="9"/>
  <c r="F55" i="9"/>
  <c r="J55" i="9"/>
  <c r="F56" i="9"/>
  <c r="J56" i="9"/>
  <c r="F57" i="9"/>
  <c r="J57" i="9"/>
  <c r="F58" i="9"/>
  <c r="J58" i="9"/>
  <c r="F59" i="9"/>
  <c r="J59" i="9"/>
  <c r="F60" i="9"/>
  <c r="J60" i="9"/>
  <c r="F61" i="9"/>
  <c r="J61" i="9"/>
  <c r="F62" i="9"/>
  <c r="J62" i="9"/>
  <c r="L63" i="9"/>
  <c r="M53" i="9"/>
  <c r="B62" i="9"/>
  <c r="C66" i="11"/>
  <c r="D62" i="11"/>
  <c r="D66" i="11"/>
  <c r="F56" i="11"/>
  <c r="M65" i="11"/>
  <c r="M63" i="11"/>
  <c r="M59" i="11"/>
  <c r="H59" i="11"/>
  <c r="M49" i="11"/>
  <c r="C54" i="11"/>
  <c r="J62" i="11"/>
  <c r="C61" i="11"/>
  <c r="C59" i="11"/>
  <c r="C49" i="11"/>
  <c r="M58" i="11"/>
  <c r="L62" i="11"/>
  <c r="L50" i="11"/>
  <c r="E52" i="11"/>
  <c r="E63" i="11"/>
  <c r="C50" i="11"/>
  <c r="D50" i="11"/>
  <c r="G51" i="11"/>
  <c r="G55" i="11"/>
  <c r="F64" i="11"/>
  <c r="B64" i="11"/>
  <c r="F61" i="11"/>
  <c r="G54" i="11"/>
  <c r="C51" i="11"/>
  <c r="H49" i="11"/>
  <c r="L58" i="11"/>
  <c r="B61" i="11"/>
  <c r="C63" i="11"/>
  <c r="E59" i="11"/>
  <c r="G56" i="11"/>
  <c r="E54" i="11"/>
  <c r="E51" i="11"/>
  <c r="B48" i="9"/>
  <c r="J48" i="9"/>
  <c r="L50" i="9"/>
  <c r="L66" i="9"/>
  <c r="J63" i="9"/>
  <c r="H52" i="9"/>
  <c r="L64" i="9"/>
  <c r="E64" i="9"/>
  <c r="J49" i="9"/>
  <c r="C51" i="9"/>
  <c r="H63" i="9"/>
  <c r="D64" i="9"/>
  <c r="L52" i="9"/>
  <c r="B53" i="9"/>
  <c r="G64" i="9"/>
  <c r="C65" i="9"/>
  <c r="G65" i="9"/>
  <c r="C66" i="9"/>
  <c r="I66" i="9"/>
  <c r="M61" i="9"/>
  <c r="M55" i="9"/>
  <c r="M66" i="9"/>
  <c r="M64" i="9"/>
  <c r="M58" i="9"/>
  <c r="M56" i="9"/>
  <c r="M54" i="9"/>
  <c r="M52" i="9"/>
  <c r="M50" i="9"/>
  <c r="L61" i="9"/>
  <c r="L53" i="9"/>
  <c r="B56" i="9"/>
  <c r="B63" i="9"/>
  <c r="B66" i="9"/>
  <c r="C49" i="9"/>
  <c r="L55" i="9"/>
  <c r="B65" i="9"/>
  <c r="B50" i="9"/>
  <c r="D51" i="9"/>
  <c r="I64" i="9"/>
  <c r="E65" i="9"/>
  <c r="I65" i="9"/>
  <c r="G66" i="9"/>
  <c r="C48" i="9"/>
  <c r="H48" i="9"/>
  <c r="I48" i="9"/>
  <c r="D48" i="9"/>
  <c r="F63" i="3"/>
  <c r="J57" i="3"/>
  <c r="G65" i="3"/>
  <c r="L65" i="3"/>
  <c r="L49" i="3"/>
  <c r="F49" i="3"/>
  <c r="C49" i="3"/>
  <c r="C50" i="3"/>
  <c r="F48" i="3"/>
  <c r="C54" i="3"/>
  <c r="C66" i="3"/>
  <c r="D54" i="3"/>
  <c r="D58" i="3"/>
  <c r="D66" i="3"/>
  <c r="F56" i="3"/>
  <c r="F60" i="3"/>
  <c r="F65" i="3"/>
  <c r="G62" i="3"/>
  <c r="G66" i="3"/>
  <c r="H61" i="3"/>
  <c r="H65" i="3"/>
  <c r="F66" i="3"/>
  <c r="I64" i="3"/>
  <c r="E63" i="3"/>
  <c r="I59" i="3"/>
  <c r="I57" i="3"/>
  <c r="I55" i="3"/>
  <c r="J51" i="3"/>
  <c r="L64" i="3"/>
  <c r="L62" i="3"/>
  <c r="L59" i="3"/>
  <c r="L61" i="3"/>
  <c r="D49" i="3"/>
  <c r="F50" i="3"/>
  <c r="C51" i="3"/>
  <c r="C59" i="3"/>
  <c r="C63" i="3"/>
  <c r="D55" i="3"/>
  <c r="D59" i="3"/>
  <c r="D63" i="3"/>
  <c r="E52" i="3"/>
  <c r="E57" i="3"/>
  <c r="E66" i="3"/>
  <c r="F52" i="3"/>
  <c r="F57" i="3"/>
  <c r="H58" i="3"/>
  <c r="H62" i="3"/>
  <c r="H66" i="3"/>
  <c r="J65" i="3"/>
  <c r="J63" i="3"/>
  <c r="J62" i="3"/>
  <c r="J60" i="3"/>
  <c r="J58" i="3"/>
  <c r="J56" i="3"/>
  <c r="J54" i="3"/>
  <c r="I53" i="3"/>
  <c r="I51" i="3"/>
  <c r="L52" i="3"/>
  <c r="L66" i="3"/>
  <c r="D48" i="3"/>
  <c r="H48" i="3"/>
  <c r="E49" i="3"/>
  <c r="C56" i="3"/>
  <c r="C60" i="3"/>
  <c r="D56" i="3"/>
  <c r="D64" i="3"/>
  <c r="E62" i="3"/>
  <c r="F58" i="3"/>
  <c r="F62" i="3"/>
  <c r="G52" i="3"/>
  <c r="G56" i="3"/>
  <c r="G60" i="3"/>
  <c r="G64" i="3"/>
  <c r="H51" i="3"/>
  <c r="H55" i="3"/>
  <c r="H59" i="3"/>
  <c r="H63" i="3"/>
  <c r="J66" i="3"/>
  <c r="I65" i="3"/>
  <c r="I63" i="3"/>
  <c r="I62" i="3"/>
  <c r="I60" i="3"/>
  <c r="I56" i="3"/>
  <c r="J52" i="3"/>
  <c r="J50" i="3"/>
  <c r="J48" i="3"/>
  <c r="L54" i="3"/>
  <c r="L51" i="3"/>
  <c r="L48" i="3"/>
  <c r="L53" i="3"/>
  <c r="B50" i="3"/>
  <c r="D56" i="42" l="1"/>
  <c r="D46" i="42"/>
  <c r="J50" i="42"/>
  <c r="J42" i="42"/>
  <c r="E50" i="42"/>
  <c r="J45" i="42"/>
  <c r="D53" i="42"/>
  <c r="J57" i="42"/>
  <c r="J49" i="42"/>
  <c r="J53" i="42"/>
  <c r="E57" i="42"/>
  <c r="G43" i="42"/>
  <c r="D51" i="42"/>
  <c r="J48" i="42"/>
  <c r="J56" i="42"/>
  <c r="D50" i="42"/>
  <c r="F50" i="42"/>
  <c r="D55" i="42"/>
  <c r="J54" i="42"/>
  <c r="J47" i="42"/>
  <c r="E53" i="42"/>
  <c r="F55" i="42"/>
  <c r="E45" i="42"/>
  <c r="E43" i="42"/>
  <c r="G54" i="42"/>
  <c r="C42" i="42"/>
  <c r="G46" i="42"/>
  <c r="D57" i="42"/>
  <c r="G57" i="42"/>
  <c r="E54" i="42"/>
  <c r="D43" i="42"/>
  <c r="G56" i="42"/>
  <c r="E56" i="42"/>
  <c r="E49" i="42"/>
  <c r="E48" i="42"/>
  <c r="D54" i="42"/>
  <c r="J46" i="42"/>
  <c r="E55" i="42"/>
  <c r="E47" i="42"/>
  <c r="G45" i="42"/>
  <c r="G51" i="42"/>
  <c r="F53" i="42"/>
  <c r="G53" i="42"/>
  <c r="F49" i="42"/>
  <c r="F48" i="42"/>
  <c r="B42" i="42"/>
  <c r="J51" i="42"/>
  <c r="E51" i="42"/>
  <c r="E46" i="42"/>
  <c r="F54" i="42"/>
  <c r="G50" i="42" l="1"/>
  <c r="G55" i="42"/>
  <c r="D42" i="42"/>
  <c r="G47" i="42"/>
  <c r="G49" i="42"/>
  <c r="G48" i="42"/>
  <c r="E42" i="42"/>
  <c r="G42" i="42"/>
</calcChain>
</file>

<file path=xl/sharedStrings.xml><?xml version="1.0" encoding="utf-8"?>
<sst xmlns="http://schemas.openxmlformats.org/spreadsheetml/2006/main" count="1289" uniqueCount="262">
  <si>
    <t>Land</t>
  </si>
  <si>
    <r>
      <t>Kinder-tageseinrich-tungen</t>
    </r>
    <r>
      <rPr>
        <vertAlign val="superscript"/>
        <sz val="9"/>
        <rFont val="Arial"/>
        <family val="2"/>
      </rPr>
      <t>1)</t>
    </r>
  </si>
  <si>
    <t>Allgemeinbildende Schulen</t>
  </si>
  <si>
    <t>Berufliche Schulen</t>
  </si>
  <si>
    <t>Zusammen</t>
  </si>
  <si>
    <t>Darunter</t>
  </si>
  <si>
    <t>Grund-schulen</t>
  </si>
  <si>
    <t>Haupt-schulen</t>
  </si>
  <si>
    <t>Realschulen</t>
  </si>
  <si>
    <t>Gymnasien</t>
  </si>
  <si>
    <t>Schulen mit mehreren Bildungs-gängen/ IGS</t>
  </si>
  <si>
    <r>
      <t>Berufs-schulen</t>
    </r>
    <r>
      <rPr>
        <vertAlign val="superscript"/>
        <sz val="9"/>
        <rFont val="Arial"/>
        <family val="2"/>
      </rPr>
      <t>2)</t>
    </r>
  </si>
  <si>
    <t>Anzahl</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</si>
  <si>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</si>
  <si>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</si>
  <si>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</si>
  <si>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</si>
  <si>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</si>
  <si>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</si>
  <si>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</si>
  <si>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</si>
  <si>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</si>
  <si>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</si>
  <si>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</si>
  <si>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</si>
  <si>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</si>
  <si>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</si>
  <si>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</si>
  <si>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</si>
  <si>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</si>
  <si>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Real-schulen</t>
  </si>
  <si>
    <t>Gym-nasien</t>
  </si>
  <si>
    <t>Hauptschulen</t>
  </si>
  <si>
    <r>
      <t>Kinder-tagesein-richtungen</t>
    </r>
    <r>
      <rPr>
        <vertAlign val="superscript"/>
        <sz val="9"/>
        <rFont val="Arial"/>
        <family val="2"/>
      </rPr>
      <t>1)</t>
    </r>
  </si>
  <si>
    <t>Zeichenerklärung in den Tabellen</t>
  </si>
  <si>
    <t>–</t>
  </si>
  <si>
    <t>= nichts vorhanden</t>
  </si>
  <si>
    <t>o</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</si>
  <si>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</si>
  <si>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</si>
  <si>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</si>
  <si>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</si>
  <si>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</si>
  <si>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</si>
  <si>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</si>
  <si>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</si>
  <si>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</si>
  <si>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</si>
  <si>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</si>
  <si>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</si>
  <si>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</si>
  <si>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</si>
  <si>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Inhalt</t>
  </si>
  <si>
    <t>Kreistypen</t>
  </si>
  <si>
    <r>
      <t>Kinder-tageseinrich-tungen</t>
    </r>
    <r>
      <rPr>
        <vertAlign val="superscript"/>
        <sz val="9"/>
        <rFont val="Arial"/>
        <family val="2"/>
      </rPr>
      <t>1)</t>
    </r>
    <r>
      <rPr>
        <sz val="9"/>
        <rFont val="Arial"/>
        <family val="2"/>
      </rPr>
      <t xml:space="preserve"> </t>
    </r>
  </si>
  <si>
    <t>Grundschulen</t>
  </si>
  <si>
    <t>Insgesamt</t>
  </si>
  <si>
    <t>Quelle: Statistische Ämter des Bundes und der Länder, Kinder- und Jugendhilfestatistik, Schulstatistik, Hochschulstatistik, eigene Berechnungen</t>
  </si>
  <si>
    <t>Veränderungen 2010/11 zu 2020/21</t>
  </si>
  <si>
    <t>Real-
schulen</t>
  </si>
  <si>
    <t>Quelle: Statistische Ämter des Bundes und der Länder, Kinder- und Jugendhilfestatistik, Schulstatistik, Hochschulstatistik, Bervölkerungsstand, eigene Berechnungen</t>
  </si>
  <si>
    <r>
      <t>Hochschulen</t>
    </r>
    <r>
      <rPr>
        <vertAlign val="superscript"/>
        <sz val="9"/>
        <rFont val="Arial"/>
        <family val="2"/>
      </rPr>
      <t>3)</t>
    </r>
    <r>
      <rPr>
        <sz val="9"/>
        <rFont val="Arial"/>
        <family val="2"/>
      </rPr>
      <t xml:space="preserve"> und Berufsakademien</t>
    </r>
    <r>
      <rPr>
        <vertAlign val="superscript"/>
        <sz val="9"/>
        <rFont val="Arial"/>
        <family val="2"/>
      </rPr>
      <t>4)</t>
    </r>
  </si>
  <si>
    <t>Quelle: Statistische Ämter des Bundes und der Länder, Kinder- und Jugendhilfestatistik, Schulstatistik, Hochschulstatistik, Berufsakademiestatistik</t>
  </si>
  <si>
    <r>
      <t>Westdeutschland</t>
    </r>
    <r>
      <rPr>
        <vertAlign val="superscript"/>
        <sz val="9"/>
        <rFont val="Arial"/>
        <family val="2"/>
      </rPr>
      <t>7)</t>
    </r>
  </si>
  <si>
    <r>
      <t>Ostdeutschland</t>
    </r>
    <r>
      <rPr>
        <vertAlign val="superscript"/>
        <sz val="9"/>
        <rFont val="Arial"/>
        <family val="2"/>
      </rPr>
      <t>7)</t>
    </r>
  </si>
  <si>
    <t>Schulart</t>
  </si>
  <si>
    <t>Einrichtungen</t>
  </si>
  <si>
    <t>Teilnehmer:innen</t>
  </si>
  <si>
    <t>Teilnehmer:innen je Einrichtung</t>
  </si>
  <si>
    <t>Darunter:</t>
  </si>
  <si>
    <t>Schulen mit mehreren Bildungsgängen/IGS</t>
  </si>
  <si>
    <t>Förderschulen</t>
  </si>
  <si>
    <t>Berufsfachschulen</t>
  </si>
  <si>
    <t>Fachgymnasien</t>
  </si>
  <si>
    <t>Fachoberschulen</t>
  </si>
  <si>
    <t>Fachschulen</t>
  </si>
  <si>
    <t>In … Trägerschaft</t>
  </si>
  <si>
    <t>Öffentlicher</t>
  </si>
  <si>
    <t>Freier</t>
  </si>
  <si>
    <t>Quelle: Statistische Ämter des Bundes und der Länder, Schulstatistik</t>
  </si>
  <si>
    <t>Ingesamt</t>
  </si>
  <si>
    <r>
      <t>Deutschland</t>
    </r>
    <r>
      <rPr>
        <vertAlign val="superscript"/>
        <sz val="9"/>
        <rFont val="Arial"/>
        <family val="2"/>
      </rPr>
      <t>7)</t>
    </r>
  </si>
  <si>
    <t>Fachhoch-
schulen</t>
  </si>
  <si>
    <t>Fachhoch-schulen</t>
  </si>
  <si>
    <t>Berufs-schulen</t>
  </si>
  <si>
    <t>Anzahl der Bildungseinrichtungen je 1.000.000 Einwohner:innen</t>
  </si>
  <si>
    <t>K1: Ländliche Landkreise, eher strukturschwach, überwiegend dünn besiedelt, geringer Anteil an Beschäftigten mit hohem Anforderungsprofil</t>
  </si>
  <si>
    <t>K2: Überwiegend westdeutsche Landkreise, eher strukturstark, dünn besiedelt, hoher Anteil jüngerer Bevölkerung, eher geringer Anteil an Beschäftigten mit hohem Anforderungsprofil</t>
  </si>
  <si>
    <t>K3: Überwiegend ostdeutsche Landkreise und kreisfreie Städte, strukturschwächer, dünn besiedelt, sehr niedriger Anteil jüngerer Bevölkerung, geringer Anteil an Beschäftigten mit hohem Anforderungsprofil</t>
  </si>
  <si>
    <t>K4: Kreisfreie Städte, strukturschwächer, dicht besiedelt, eher niedriger Anteil jüngerer Bevölkerung, hoher Anteil an Beschäftigten mit hohem Anforderungsprofil</t>
  </si>
  <si>
    <t>K5: Überwiegend westdeutsche kreisfreie Städte und Großstadt-nahe Landkreise, sehr strukturstark, hoher Anteil jüngerer Bevölkerung, hoher Anteil an Beschäftigten mit hohem Anforderungsprofil</t>
  </si>
  <si>
    <t>K6: Westdeutsche Großstädte und Berlin, strukturstark, sehr dicht besiedelt, höchste Geburtenziffer und Bildungszuwanderung, hoher Anteil an Beschäftigten mit hohem Anforderungsprofil</t>
  </si>
  <si>
    <t>Westdeutschland</t>
  </si>
  <si>
    <t>Ostdeutschland</t>
  </si>
  <si>
    <t>2022/23</t>
  </si>
  <si>
    <t>2012/13</t>
  </si>
  <si>
    <t>Tab. B1-5web: Öffentliche Bildungseinrichtungen 2012/13 und 2022/23 nach Bildungsbereichen und Ländern (Anzahl)</t>
  </si>
  <si>
    <t>Veränderungen 2012/13 zu 2022/23</t>
  </si>
  <si>
    <t>Tab. B1-4web: Bildungseinrichtungen in freier Trägerschaft 2012/13 und 2022/23 nach Bildungsbereichen und Ländern (Anzahl)</t>
  </si>
  <si>
    <t>Tab. B1-6web: Bildungsteilnehmer:innen in Bildungseinrichtungen in freier Trägerschaft 2012/13 und 2022/23 nach Bildungsbereichen und Ländern (Anzahl)</t>
  </si>
  <si>
    <t>Tab. B1-1web: Bildungsteilnehmer:innen in Bildungseinrichtungen 2012/13 und 2022/23 nach Bildungsbereichen und Ländern (Anzahl)</t>
  </si>
  <si>
    <t>Tab. B1-2web: Bildungseinrichtungen 2012/13 und 2022/23 nach Bildungsbereichen und Ländern (Anzahl)</t>
  </si>
  <si>
    <t>Tab. B1-8web: Teilnehmer:innen je Bildungseinrichtung in freier Trägerschaft 2012/13 und 2022/23 nach Bildungsbereichen und Ländern (Anzahl)</t>
  </si>
  <si>
    <t>Tab. B1-9web: Teilnehmer:innen je öffentlicher Bildungseinrichtung 2012/13 und 2022/23 nach Bildungsbereichen und Ländern (Anzahl)</t>
  </si>
  <si>
    <t>Tab. B1-11web: Bildungseinrichtungen 2012/13 und 2022/23 nach Bildungsbereichen* und Kreistypen** (Anzahl)</t>
  </si>
  <si>
    <t>Tab. B1-12web: Bildungsteilnehmer:innen 2012/13 und 2022/23 nach Bildungsbereichen* und Kreistypen** (Anzahl)</t>
  </si>
  <si>
    <t>Tab. B1-13web: Teilnehmer:innen je Bildungseinrichtung 2012/13 und 2022/23 nach Bildungsbereichen* und Kreistypen** (Anzahl)</t>
  </si>
  <si>
    <t>Tab. B1-14web: Bildungseinrichtungen je 1.000.000 Einwohner:innen 2012/13 und 2022/23 nach Bildungsbereichen* und Kreistypen** (Anzahl)</t>
  </si>
  <si>
    <t>Tab. B1-10web: Allgemeinbildende und berufliche Schulen, Teilnehmer:innen sowie Teilnehmer:innen je Einrichtung 2012/13 und 2022/23 nach ausgewählten Schularten und Trägerschaft (Anzahl)*</t>
  </si>
  <si>
    <t>Jahr</t>
  </si>
  <si>
    <r>
      <t>Kinder-tageseinrichtungen</t>
    </r>
    <r>
      <rPr>
        <vertAlign val="superscript"/>
        <sz val="9"/>
        <rFont val="Arial"/>
        <family val="2"/>
      </rPr>
      <t>1)</t>
    </r>
  </si>
  <si>
    <t>Unter 10 km</t>
  </si>
  <si>
    <t>10 bis unter 25 km</t>
  </si>
  <si>
    <t>25 bis unter 50 km</t>
  </si>
  <si>
    <t>50 km und mehr</t>
  </si>
  <si>
    <t>Veränderung 2008 zu 2020</t>
  </si>
  <si>
    <t>In %</t>
  </si>
  <si>
    <t>Haupt-, Realschulen, Schulen mit mehreren Bildungsgängen/IGS</t>
  </si>
  <si>
    <t>Gymnasium</t>
  </si>
  <si>
    <t>Hochschulen</t>
  </si>
  <si>
    <t>Distanz</t>
  </si>
  <si>
    <t>2) Berufsschulen inklusive Berufsvorbereitungsjahr und Berufsgrundbildungsjahr.</t>
  </si>
  <si>
    <t>3) Studierende an Hochschulen mit Standorten in mehreren Ländern werden am jeweiligen Hochschulstandort und nicht am Hauptsitz der Hochschule nachgewiesen. Ergebnisse für die jeweiligen Wintersemester.</t>
  </si>
  <si>
    <t>4) Studierende und Standorte werden im Land des Hauptsitzes der Berufsakademie nachgewiesen.</t>
  </si>
  <si>
    <t xml:space="preserve">4) Studierende und Standorte werden im Land des Hauptsitzes der Berufsakademie nachgewiesen. </t>
  </si>
  <si>
    <t xml:space="preserve">* Die Daten zur Anzahl der allgemeinbildenden und beruflichen Schulen entsprechen auf Kreisebene teilweise nicht den Länderergebnissen. Hintergrund ist eine teilweise voneinander differierende Mehrfachzählung nach schulartspezifischen Einrichtungen und nach Standorten. Insgesamt weichen die Kreisergebnisse teilweise geringfügig vom oben dargestellten Bundesergebnis ab. </t>
  </si>
  <si>
    <t xml:space="preserve">* Die Daten zur Anzahl der allgemeinbildenden und beruflichen Schulen entsprechen auf Kreisebene teilweise nicht den Länderergebnissen. Hintergrund ist eine teilweise voneinander differierende Mehrfachzählung nach schulartspezifischen Einrichtungen und nach Standorten. 
Insgesamt weichen die Kreisergebnisse teilweise geringfügig vom oben dargestellten Bundesergebnis ab. </t>
  </si>
  <si>
    <t>2) Hochschulen und Berufsakademien mit mehreren Standorten werden mehrfach gezählt.</t>
  </si>
  <si>
    <t>3) Teilweise erfolgt eine Doppelzählung, wenn gleichzeitig verschiedene Einrichtungen besucht werden.</t>
  </si>
  <si>
    <t>4) Bevölkerungsstand gemäß Fortschreibung zum 31.12.</t>
  </si>
  <si>
    <t>Grundschule</t>
  </si>
  <si>
    <t>Allgemeinbildenden Schulen</t>
  </si>
  <si>
    <t>Typisierung der Kreise und kreisfreien Städte in Deutschland</t>
  </si>
  <si>
    <t>Tab. B1-1web</t>
  </si>
  <si>
    <t>Bildungsteilnehmer:innen in Bildungseinrichtungen 2012/13 und 2022/23 nach Bildungsbereichen und Ländern (Anzahl)</t>
  </si>
  <si>
    <t>Tab. B1-2web</t>
  </si>
  <si>
    <t>Bildungseinrichtungen 2012/13 und 2022/23 nach Bildungsbereichen und Ländern (Anzahl)</t>
  </si>
  <si>
    <t>Tab. B1-3web</t>
  </si>
  <si>
    <t>Teilnehmer:innen je Bildungseinrichtung 2012/13 und 2022/23 insgesamt nach Bildungsbereichen und Ländern (Anzahl)</t>
  </si>
  <si>
    <t>Tab. B1-4web</t>
  </si>
  <si>
    <t>Bildungseinrichtungen in freier Trägerschaft 2012/13 und 2022/23 nach Bildungsbereichen und Ländern (Anzahl)</t>
  </si>
  <si>
    <t>Tab. B1-5web</t>
  </si>
  <si>
    <t>Öffentliche Bildungseinrichtungen 2012/13 und 2022/23 nach Bildungsbereichen und Ländern (Anzahl)</t>
  </si>
  <si>
    <t>Tab. B1-6web</t>
  </si>
  <si>
    <t>Bildungsteilnehmer:innen in Bildungseinrichtungen in freier Trägerschaft 2012/13 und 2022/23 nach Bildungsbereichen und Ländern (Anzahl)</t>
  </si>
  <si>
    <t>Tab. B1-7web</t>
  </si>
  <si>
    <t>Bildungsteilnehmer:innen in öffentlichen Bildungseinrichtungen 2012/13 und 2022/23 nach Bildungsbereichen und Ländern (Anzahl)</t>
  </si>
  <si>
    <t>Tab. B1-8web</t>
  </si>
  <si>
    <t>Teilnehmer:innen je Bildungseinrichtung in freier Trägerschaft 2012/13 und 2022/23 nach Bildungsbereichen und Ländern (Anzahl)</t>
  </si>
  <si>
    <t>Tab. B1-9web</t>
  </si>
  <si>
    <t>Teilnehmer:innen je öffentlicher Bildungseinrichtung 2012/13 und 2022/23 nach Bildungsbereichen und Ländern (Anzahl)</t>
  </si>
  <si>
    <t>Tab. B1-10web</t>
  </si>
  <si>
    <t>Allgemeinbildende und berufliche Schulen, Teilnehmer:innen sowie Teilnehmer:innen je Einrichtung 2012/13 und 2022/23 nach ausgewählten Schularten und Trägerschaft (Anzahl)</t>
  </si>
  <si>
    <t>Tab. B1-11web</t>
  </si>
  <si>
    <t>Tab. B1-12web</t>
  </si>
  <si>
    <t>Tab. B1-13web</t>
  </si>
  <si>
    <t>Tab. B1-14web</t>
  </si>
  <si>
    <t>Tab. B1-15web</t>
  </si>
  <si>
    <t>Tab. B1-16web</t>
  </si>
  <si>
    <t>Tab. B1-17web</t>
  </si>
  <si>
    <t xml:space="preserve">Entfernung für den Hinweg zur besuchten Bildungseinrichtungen 2008 und 2020 nach Bildungseinrichtung </t>
  </si>
  <si>
    <t>Tab. B1-15web: Bildungseinrichtungen 2011/12 und 2022/23 nach Bildungsbereichen (Anzahl)</t>
  </si>
  <si>
    <t>Tab. B1-16web: Bildungsteilnehmer:innen in Bildungseinrichtung 2011/13 und 2022/23 nach Bildungsbereichen (Anzahl)</t>
  </si>
  <si>
    <t>Bildungsteilnehmer:innen in Bildungseinrichtungen 2011/12 und 2022/23 nach Bildungsbereichen (Anzahl)</t>
  </si>
  <si>
    <t>7) Hinweis: Zu Zwecken der Geheimhaltung werden die Daten (Absolutwerte) der Schüler:innen teilweise gerundet ausgewiesen. Der Insgesamtwert kann deshalb von der Summe der Einzelwerte abweichen.</t>
  </si>
  <si>
    <r>
      <t>Hessen</t>
    </r>
    <r>
      <rPr>
        <vertAlign val="superscript"/>
        <sz val="9"/>
        <rFont val="Arial"/>
        <family val="2"/>
      </rPr>
      <t>7)</t>
    </r>
  </si>
  <si>
    <r>
      <t>Rheinland-Pfalz</t>
    </r>
    <r>
      <rPr>
        <vertAlign val="superscript"/>
        <sz val="9"/>
        <rFont val="Arial"/>
        <family val="2"/>
      </rPr>
      <t>8)</t>
    </r>
  </si>
  <si>
    <t>8) Grundschulen teilweise einschl. Schulkindergärten.</t>
  </si>
  <si>
    <t>* Hinweis: Zu Zwecken der Geheimhaltung werden die Daten (Absolutwerte) der Schüler:innen ab 2018/19 teilweise gerundet ausgewiesen. Der Insgesamtwert kann deshalb von der Summe der Einzelwerte abweichen.</t>
  </si>
  <si>
    <t>1) Grundschulen teilweise einschl. Vorklassen und Schulkindergärten. Grundschulen in Hessen einschl. Primarbereich der Integrierten Gesamtschulen.</t>
  </si>
  <si>
    <t>2) Gymnasien in Hessen einschl. Sekundarstufe II der Integrierten Gesamtschulen.</t>
  </si>
  <si>
    <t>3) Berufsschulen inklusive Berufsvorbereitungsjahr und Berufsgrundbildungsjahr.</t>
  </si>
  <si>
    <r>
      <t>Berufsschulen</t>
    </r>
    <r>
      <rPr>
        <vertAlign val="superscript"/>
        <sz val="9"/>
        <rFont val="Arial"/>
        <family val="2"/>
      </rPr>
      <t>3)</t>
    </r>
  </si>
  <si>
    <r>
      <t>Grundschulen</t>
    </r>
    <r>
      <rPr>
        <vertAlign val="superscript"/>
        <sz val="9"/>
        <rFont val="Arial"/>
        <family val="2"/>
      </rPr>
      <t>1)</t>
    </r>
  </si>
  <si>
    <r>
      <t>Gymnasien</t>
    </r>
    <r>
      <rPr>
        <vertAlign val="superscript"/>
        <sz val="9"/>
        <rFont val="Arial"/>
        <family val="2"/>
      </rPr>
      <t>2)</t>
    </r>
  </si>
  <si>
    <t>nachrichtlich</t>
  </si>
  <si>
    <t>Schulen des Gesundheits-
wesen</t>
  </si>
  <si>
    <r>
      <t>Schulen des Gesundheits-
wesen</t>
    </r>
    <r>
      <rPr>
        <vertAlign val="superscript"/>
        <sz val="9"/>
        <rFont val="Arial"/>
        <family val="2"/>
      </rPr>
      <t>3)</t>
    </r>
  </si>
  <si>
    <r>
      <t>Deutschland</t>
    </r>
    <r>
      <rPr>
        <vertAlign val="superscript"/>
        <sz val="9"/>
        <rFont val="Arial"/>
        <family val="2"/>
      </rPr>
      <t>8)</t>
    </r>
  </si>
  <si>
    <r>
      <t>Westdeutschland</t>
    </r>
    <r>
      <rPr>
        <vertAlign val="superscript"/>
        <sz val="9"/>
        <rFont val="Arial"/>
        <family val="2"/>
      </rPr>
      <t>8)</t>
    </r>
  </si>
  <si>
    <r>
      <t>Ostdeutschland</t>
    </r>
    <r>
      <rPr>
        <vertAlign val="superscript"/>
        <sz val="9"/>
        <rFont val="Arial"/>
        <family val="2"/>
      </rPr>
      <t>8)</t>
    </r>
  </si>
  <si>
    <r>
      <t>Bremen</t>
    </r>
    <r>
      <rPr>
        <vertAlign val="superscript"/>
        <sz val="9"/>
        <rFont val="Arial"/>
        <family val="2"/>
      </rPr>
      <t>9)</t>
    </r>
  </si>
  <si>
    <r>
      <t>Hessen</t>
    </r>
    <r>
      <rPr>
        <vertAlign val="superscript"/>
        <sz val="9"/>
        <rFont val="Arial"/>
        <family val="2"/>
      </rPr>
      <t>10) 11)</t>
    </r>
  </si>
  <si>
    <r>
      <t>Niedersachsen</t>
    </r>
    <r>
      <rPr>
        <vertAlign val="superscript"/>
        <sz val="9"/>
        <rFont val="Arial"/>
        <family val="2"/>
      </rPr>
      <t>11)</t>
    </r>
  </si>
  <si>
    <r>
      <t>Nordrhein-Westfalen</t>
    </r>
    <r>
      <rPr>
        <vertAlign val="superscript"/>
        <sz val="9"/>
        <rFont val="Arial"/>
        <family val="2"/>
      </rPr>
      <t>8) 11)</t>
    </r>
  </si>
  <si>
    <r>
      <t>Rheinland-Pfalz</t>
    </r>
    <r>
      <rPr>
        <vertAlign val="superscript"/>
        <sz val="9"/>
        <rFont val="Arial"/>
        <family val="2"/>
      </rPr>
      <t>12)</t>
    </r>
  </si>
  <si>
    <r>
      <t>Saarland</t>
    </r>
    <r>
      <rPr>
        <vertAlign val="superscript"/>
        <sz val="9"/>
        <rFont val="Arial"/>
        <family val="2"/>
      </rPr>
      <t>13)</t>
    </r>
  </si>
  <si>
    <r>
      <t>Sachsen-Anhalt</t>
    </r>
    <r>
      <rPr>
        <vertAlign val="superscript"/>
        <sz val="9"/>
        <rFont val="Arial"/>
        <family val="2"/>
      </rPr>
      <t>8) 11)</t>
    </r>
  </si>
  <si>
    <t>3) Nachweis unvollständig.</t>
  </si>
  <si>
    <t>4) Studierende an Hochschulen mit Standorten in mehreren Ländern werden am jeweiligen Hochschulstandort und nicht am Hauptsitz der Hochschule nachgewiesen. Ergebnisse für die jeweiligen Wintersemester.</t>
  </si>
  <si>
    <t>5) Studierende an Berufsakademien mit Standorten in mehreren Ländern werden am Hauptsitz der Berufsakademie nachgewiesen.</t>
  </si>
  <si>
    <t>6) Teilweise erfolgt eine Doppelzählung, wenn gleichzeitig verschiedene Einrichtungen besucht werden.</t>
  </si>
  <si>
    <t>7) Bevölkerungsstand gemäß Fortschreibung zum 31.12.</t>
  </si>
  <si>
    <t>8) Hinweis: Zu Zwecken der Geheimhaltung werden die Daten (Absolutwerte) der Schüler:innen teilweise gerundet ausgewiesen. Der Insgesamtwert kann deshalb von der Summe der Einzelwerte abweichen.</t>
  </si>
  <si>
    <t>9) Schulen des Gesundheitswesens: Einschl. Ersatzschulen, die in Bremen als Ergänzungsschulen definiert werden.</t>
  </si>
  <si>
    <t>10) Grundschulen einschl. Vorklassen und Primarbereich der Integrierten Gesamtschulen. Gymnasien einschl. Sekundarstufe II der Integrierten Gesamtschulen.</t>
  </si>
  <si>
    <t>11) Schulen des Gesundheitswesens: Seit dem Erhebungsjahr 2020 liefert die Statistik nach der Pflegeberufe-Ausbildungsfinanzierungsverordnung (PfleA) Daten zu den Auszubildenden in den Pflegeberufen. Seit der Einführung der PfleA-Statistik liefern einige Bundesländer aus Gründen der Datensparsamkeit jedoch keine Daten zu den Pflegeschulen und den Schüler/-innen an Pflegeschulen mehr für die Statistik der beruflichen Schulen. Um diese Datenlücke soweit möglich zu schließen, werden für diese Länder Daten der PfleA-Statistik integriert. Niedersachsen: Einschließlich Schüler/innen an Pflegeschulen in privater und frei gemeinnütziger Trägerschaft aus der Statistik nach der Pflegeberufe-Ausbildungsfinanzierungsverordnung (PfleA). Schüler/innen an öffentlichen Pflegeschulen werden bei den Berufsfachschulen nachgewiesen.</t>
  </si>
  <si>
    <t>12) Grundschulen teilweise einschl. Schulkindergärten.</t>
  </si>
  <si>
    <t>13) Daten von 2020 für Schulen des Gesundheitswesens.</t>
  </si>
  <si>
    <r>
      <t>Hochschulen</t>
    </r>
    <r>
      <rPr>
        <vertAlign val="superscript"/>
        <sz val="9"/>
        <rFont val="Arial"/>
        <family val="2"/>
      </rPr>
      <t>4)</t>
    </r>
    <r>
      <rPr>
        <sz val="9"/>
        <rFont val="Arial"/>
        <family val="2"/>
      </rPr>
      <t xml:space="preserve"> und Berufsakademien</t>
    </r>
    <r>
      <rPr>
        <vertAlign val="superscript"/>
        <sz val="9"/>
        <rFont val="Arial"/>
        <family val="2"/>
      </rPr>
      <t>5)</t>
    </r>
  </si>
  <si>
    <r>
      <t>Bildungsteil-nehmer:innen Insgesamt</t>
    </r>
    <r>
      <rPr>
        <vertAlign val="superscript"/>
        <sz val="9"/>
        <rFont val="Arial"/>
        <family val="2"/>
      </rPr>
      <t>6)</t>
    </r>
  </si>
  <si>
    <r>
      <t>Bevölkerung</t>
    </r>
    <r>
      <rPr>
        <vertAlign val="superscript"/>
        <sz val="9"/>
        <rFont val="Arial"/>
        <family val="2"/>
      </rPr>
      <t>7)</t>
    </r>
  </si>
  <si>
    <r>
      <t>Bremen</t>
    </r>
    <r>
      <rPr>
        <vertAlign val="superscript"/>
        <sz val="9"/>
        <rFont val="Arial"/>
        <family val="2"/>
      </rPr>
      <t>6)</t>
    </r>
  </si>
  <si>
    <t>4) Es wird die Anzahl der Hochschulstandorte in den jeweiligen Wintersemestern dargestellt.</t>
  </si>
  <si>
    <t>5) Da mehrere Bundesländer 2012/13 nur Gesamtsummen meldeten ist eine Ausweisung der Zahl der  Berufsakademien nicht möglich.</t>
  </si>
  <si>
    <t>6) Schulen des Gesundheitswesens: Einschl. Ersatzschulen, die in Bremen als Ergänzungsschulen definiert werden.</t>
  </si>
  <si>
    <t>7) Grundschulen einschl. Vorklassen.</t>
  </si>
  <si>
    <r>
      <t>Hochschulen</t>
    </r>
    <r>
      <rPr>
        <vertAlign val="superscript"/>
        <sz val="9"/>
        <rFont val="Arial"/>
        <family val="2"/>
      </rPr>
      <t>4)</t>
    </r>
    <r>
      <rPr>
        <sz val="9"/>
        <rFont val="Arial"/>
        <family val="2"/>
      </rPr>
      <t xml:space="preserve"> und Berufsakademien</t>
    </r>
  </si>
  <si>
    <r>
      <t>Baden-Württemberg</t>
    </r>
    <r>
      <rPr>
        <vertAlign val="superscript"/>
        <sz val="9"/>
        <rFont val="Arial"/>
        <family val="2"/>
      </rPr>
      <t>5)</t>
    </r>
  </si>
  <si>
    <t>4) Es wird die Anzahl der Hochschulstandorte in privater und kirchlicher Trägerschaft in den jeweiligen Wintersemestern dargestellt.</t>
  </si>
  <si>
    <t>5) Schulen des Gesundheitswesens: Keine Aufteilung nach Trägerschaft möglich. Öffentliche Bildungseinrichtungen einschl. Bildungseinrichtungen in privater Trägerschaft.</t>
  </si>
  <si>
    <t>4) Es wird die Anzahl der Hochschulstandorte in öffentlicher Trägerschaft für die jeweiligen WIntersemester dargestellt.</t>
  </si>
  <si>
    <t>5) Schulen des Gesundheitswesens: Keine Aufteilung nach Trägerschaft möglich. Einschl. Bildungseinrichtungen in privater Trägerschaft.</t>
  </si>
  <si>
    <r>
      <t>Insgesamt</t>
    </r>
    <r>
      <rPr>
        <vertAlign val="superscript"/>
        <sz val="9"/>
        <rFont val="Arial"/>
        <family val="2"/>
      </rPr>
      <t>6)</t>
    </r>
  </si>
  <si>
    <r>
      <t>Baden-Württemberg</t>
    </r>
    <r>
      <rPr>
        <vertAlign val="superscript"/>
        <sz val="9"/>
        <rFont val="Arial"/>
        <family val="2"/>
      </rPr>
      <t>8)</t>
    </r>
  </si>
  <si>
    <r>
      <t>Nordrhein-Westfalen</t>
    </r>
    <r>
      <rPr>
        <vertAlign val="superscript"/>
        <sz val="9"/>
        <rFont val="Arial"/>
        <family val="2"/>
      </rPr>
      <t>7) 11)</t>
    </r>
  </si>
  <si>
    <r>
      <t xml:space="preserve">Saarland </t>
    </r>
    <r>
      <rPr>
        <vertAlign val="superscript"/>
        <sz val="9"/>
        <rFont val="Arial"/>
        <family val="2"/>
      </rPr>
      <t>13)</t>
    </r>
  </si>
  <si>
    <r>
      <t>Sachsen-Anhalt</t>
    </r>
    <r>
      <rPr>
        <vertAlign val="superscript"/>
        <sz val="9"/>
        <rFont val="Arial"/>
        <family val="2"/>
      </rPr>
      <t>7) 11)</t>
    </r>
  </si>
  <si>
    <t>8) Schulen des Gesundheitswesens: Keine Aufteilung nach Trägerschaft möglich. Öffentliche Bildungseinrichtungen einschl. Bildungseinrichtungen in privater Trägerschaft.</t>
  </si>
  <si>
    <t>8) Schulen des Gesundheitswesens: Keine Aufteilung nach Trägerschaft möglich. Einschl. Bildungseinrichtungen in privater Trägerschaft.</t>
  </si>
  <si>
    <r>
      <t>Hochschulen</t>
    </r>
    <r>
      <rPr>
        <vertAlign val="superscript"/>
        <sz val="9"/>
        <rFont val="Arial"/>
        <family val="2"/>
      </rPr>
      <t>5)</t>
    </r>
    <r>
      <rPr>
        <sz val="9"/>
        <rFont val="Arial"/>
        <family val="2"/>
      </rPr>
      <t xml:space="preserve"> und Berufsakademien</t>
    </r>
    <r>
      <rPr>
        <vertAlign val="superscript"/>
        <sz val="9"/>
        <rFont val="Arial"/>
        <family val="2"/>
      </rPr>
      <t>6)</t>
    </r>
  </si>
  <si>
    <r>
      <t>Grund-schulen</t>
    </r>
    <r>
      <rPr>
        <vertAlign val="superscript"/>
        <sz val="9"/>
        <rFont val="Arial"/>
        <family val="2"/>
      </rPr>
      <t>2)</t>
    </r>
  </si>
  <si>
    <r>
      <t>Berufs-schulen</t>
    </r>
    <r>
      <rPr>
        <vertAlign val="superscript"/>
        <sz val="9"/>
        <rFont val="Arial"/>
        <family val="2"/>
      </rPr>
      <t>3)</t>
    </r>
  </si>
  <si>
    <r>
      <t>Schulen des Gesundheits-
wesen</t>
    </r>
    <r>
      <rPr>
        <vertAlign val="superscript"/>
        <sz val="9"/>
        <rFont val="Arial"/>
        <family val="2"/>
      </rPr>
      <t>4)</t>
    </r>
  </si>
  <si>
    <t>2) Ab 2018: Für Hessen Grundschulen einschl. Vorklassen. Für Rheinland-Pfalz Grundschulen teilweise einschl. Schulkindergärten.</t>
  </si>
  <si>
    <t>4)  Nachweis unvollständig. Hessen: Für 2011 kein Nachweis vorhanden. Schleswig-Holstein: 2020 und 2021 Daten von 2019. Saarland: Für 2021 Daten von 2020. Bremen: Ab 2019 einschl. Ersatzschulen, die in Bremen als Ergänzungsschulen definiert werden.</t>
  </si>
  <si>
    <t>5) Studierende an Hochschulen mit Standorten in mehreren Ländern werden am jeweiligen Hochschulstandort und nicht am Hauptsitz der Hochschule nachgewiesen. 
Ergebnisse für die jeweiligen Wintersemester.</t>
  </si>
  <si>
    <t>6) Studierende und Standorte werden im Land des Hauptsitzes der Berufsakademie nachgewiesen.</t>
  </si>
  <si>
    <r>
      <t>Hochschulen</t>
    </r>
    <r>
      <rPr>
        <vertAlign val="superscript"/>
        <sz val="9"/>
        <rFont val="Arial"/>
        <family val="2"/>
      </rPr>
      <t>6)</t>
    </r>
    <r>
      <rPr>
        <sz val="9"/>
        <rFont val="Arial"/>
        <family val="2"/>
      </rPr>
      <t xml:space="preserve"> und Berufsakademien</t>
    </r>
    <r>
      <rPr>
        <vertAlign val="superscript"/>
        <sz val="9"/>
        <rFont val="Arial"/>
        <family val="2"/>
      </rPr>
      <t>7)</t>
    </r>
  </si>
  <si>
    <r>
      <t>Gymnasien</t>
    </r>
    <r>
      <rPr>
        <vertAlign val="superscript"/>
        <sz val="9"/>
        <rFont val="Arial"/>
        <family val="2"/>
      </rPr>
      <t>3)</t>
    </r>
  </si>
  <si>
    <r>
      <t>Berufs-schulen</t>
    </r>
    <r>
      <rPr>
        <vertAlign val="superscript"/>
        <sz val="9"/>
        <rFont val="Arial"/>
        <family val="2"/>
      </rPr>
      <t>4)</t>
    </r>
  </si>
  <si>
    <r>
      <t>Schulen des Gesundheits-
wesen</t>
    </r>
    <r>
      <rPr>
        <vertAlign val="superscript"/>
        <sz val="9"/>
        <rFont val="Arial"/>
        <family val="2"/>
      </rPr>
      <t>5)</t>
    </r>
  </si>
  <si>
    <t>2) Ab 2018: Für Hessen Grundschulen einschl. Vorklassen. Für Rheinland-Pfalz Grundschulen teilweise einschl. Schulkindergärten. Ab 2019: Für Hessen Grundschulen einschl. Primarbereich der Integrierten Gesamtschulen.</t>
  </si>
  <si>
    <t>3) Ab 2019: Für Hessen Gymnasien einschl. Sekundarstufe II der Integrierten Gesamtschulen.</t>
  </si>
  <si>
    <t>4) Berufsschulen inklusive Berufsvorbereitungsjahr und Berufsgrundbildungsjahr.</t>
  </si>
  <si>
    <t>5) Nachweis unvollständig. Hessen: Für 2011 kein Nachweis vorhanden. Schleswig-Holstein: 2020 und 2021 Daten von 2019. Saarland: Für 2021 und 2022 Daten von 2020. Bremen: Ab 2019 einschl. Ersatzschulen, die in Bremen als Ergänzungsschulen definiert werden. Hessen, Niedersachsen, Nordrhein-Westfalen, Sachsen-Anhalt: Seit dem Erhebungsjahr 2020 liefert die Statistik nach der Pflegeberufe-Ausbildungsfinanzierungsverordnung (PfleA) Daten zu den Auszubildenden in den Pflegeberufen. Seit der Einführung der PfleA-Statistik liefern einige Bundesländer aus Gründen der Datensparsamkeit jedoch keine Daten zu den Pflegeschulen und den Schüler/-innen an Pflegeschulen mehr für die Statistik der beruflichen Schulen. Um diese Datenlücke soweit möglich zu schließen, werden für diese Länder ab 2022 Daten der PfleA-Statistik integriert. Niedersachsen: Einschließlich Schüler/innen an Pflegeschulen in privater und frei gemeinnütziger Trägerschaft aus der Statistik nach der Pflegeberufe-Ausbildungsfinanzierungsverordnung (PfleA). Schüler/innen an öffentlichen Pflegeschulen werden bei den Berufsfachschulen nachgewiesen.</t>
  </si>
  <si>
    <t>6) Studierende an Hochschulen mit Standorten in mehreren Ländern werden am jeweiligen Hochschulstandort und nicht am Hauptsitz der Hochschule nachgewiesen. 
Ergebnisse für die jeweiligen Wintersemester.</t>
  </si>
  <si>
    <t>7) Studierende und Standorte werden im Land des Hauptsitzes der Berufsakademie nachgewiesen.</t>
  </si>
  <si>
    <t>Abb. B1­4web: Typisierung der Kreise und kreisfreien Städte in Deutschland</t>
  </si>
  <si>
    <t>Tab. B1-7web: Bildungsteilnehmer:innen in öffentlichen Bildungseinrichtungen 2012/13 und 2022/23 nach Bildungsbereichen und Ländern (Anzahl)</t>
  </si>
  <si>
    <t>Tab. B1-3web: Teilnehmer:innen je Bildungseinrichtung 2012/13 und 2022/23 insgesamt nach Bildungsbereichen und Ländern (Anzahl)</t>
  </si>
  <si>
    <t>Quelle: Konrath, K. &amp; Bach, M. (2024). Kreistypisierung für ein kommunales Bildungsmanagement – Aktualisierte Ergebnisse 2023. Stuttgart, Wiesbaden.  https://www.transferinitiative.de/media/content/DLR_Kreistypisierung_Aktualisierung2024.pdf</t>
  </si>
  <si>
    <t>Abb. B1-4web</t>
  </si>
  <si>
    <t>Bildungseinrichtungen 2012/13 und 2022/23 nach Bildungsbereichen (Anzahl)</t>
  </si>
  <si>
    <t xml:space="preserve">** Bei der Typisierung der Kreise werden Kreise und kreisfreie Städte zusammengeführt, deren Rahmenbedingungen ähnlich sind. Weitere Informationen finden sich in: Konrath &amp; Bach (2024), Giar &amp; Saks (2022) und Gawronski, Kreisz &amp; Middendorf (2017). </t>
  </si>
  <si>
    <t>Quelle: Statistische Ämter des Bundes und der Länder, Kinder- und Jugendhilfestatistik, Schulstatistik, Hochschulstatistik, Berufsakademiestatistik, Bevölkerungsfortschreibung</t>
  </si>
  <si>
    <r>
      <t xml:space="preserve">1) Für die Kindertageseinrichtungen werden die Daten zu den Stichtagen 01.03.2023 und 01.03.2013 ausgewiesen. Im Gegensatz zu </t>
    </r>
    <r>
      <rPr>
        <b/>
        <sz val="8.5"/>
        <rFont val="Arial"/>
        <family val="2"/>
      </rPr>
      <t>B4</t>
    </r>
    <r>
      <rPr>
        <sz val="8.5"/>
        <rFont val="Arial"/>
        <family val="2"/>
      </rPr>
      <t xml:space="preserve"> und </t>
    </r>
    <r>
      <rPr>
        <b/>
        <sz val="8.5"/>
        <rFont val="Arial"/>
        <family val="2"/>
      </rPr>
      <t>C2</t>
    </r>
    <r>
      <rPr>
        <sz val="8.5"/>
        <rFont val="Arial"/>
        <family val="2"/>
      </rPr>
      <t xml:space="preserve"> sind hier Horte enthalten.</t>
    </r>
  </si>
  <si>
    <t xml:space="preserve">Tab. B1-17web: Entfernung für den Hinweg zur besuchten Bildungseinrichtungen 2008 und 2020* nach Bildungseinrichtung </t>
  </si>
  <si>
    <t>* Die Ergebnisse des Mikrozensus 2020 sind nur eingeschränkt mit Vorjahreswerten vergleichbar und zudem auch nicht in der gewohnten fachlichen und regionalen Auswertungstiefe belastbar. Neben methodischen Effekten der Neugestaltung des Mikrozensus im Jahr 2020 führten technische Probleme bei der Einführung eines komplett neuen IT-Systems sowie die Folgen der Corona-Pandemie zu Einschränkungen bei der Erhebung der Angaben und Durchsetzung der Auskunftspflicht. Näheres siehe: http://www.destatis.de/mikrozensus2020</t>
  </si>
  <si>
    <t>Quelle: Statistische Ämter des Bundes und der Länder, Mikrozensus 2008, 2020</t>
  </si>
  <si>
    <t>Klicken Sie auf den unten stehenden Link oder auf den Reiter am unteren Bildschirmrand, um eine gewünschte Tabelle aufzurufen!</t>
  </si>
  <si>
    <t>Tabellen/Abbildungen zur Buchpublikation</t>
  </si>
  <si>
    <t>enthalten als</t>
  </si>
  <si>
    <t>Im Bildungsbericht 2022</t>
  </si>
  <si>
    <t>Abb. B1-3web</t>
  </si>
  <si>
    <t>­</t>
  </si>
  <si>
    <t>+/–</t>
  </si>
  <si>
    <t>= Ausprägung trifft zu (+) oder trifft nicht zu (–)</t>
  </si>
  <si>
    <t>Bildungseinrichtungen je 1.000.000 Einwohner:innen 2012/13 und 2022/23 nach Bildungsbereichen und Kreistypen (Anzahl)</t>
  </si>
  <si>
    <t>Teilnehmer:innen je Bildungseinrichtung 2012/13 und 2022/23 nach Bildungsbereichen und Kreistypen (Anzahl)</t>
  </si>
  <si>
    <t>Bildungsteilnehmer:innen 2012/13 und 2022/23 nach Bildungsbereichen und Kreistypen (Anzahl)</t>
  </si>
  <si>
    <t>Bildungseinrichtungen 2012/13 und 2022/23 nach Bildungsbereichen und Kreistypen (Anzahl)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</si>
</sst>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41" formatCode="_-* #,##0\ _€_-;\-* #,##0\ _€_-;_-* &quot;-&quot;\ _€_-;_-@_-"/>
    <numFmt numFmtId="44" formatCode="_-* #,##0.00\ &quot;€&quot;_-;\-* #,##0.00\ &quot;€&quot;_-;_-* &quot;-&quot;??\ &quot;€&quot;_-;_-@_-"/>
    <numFmt numFmtId="43" formatCode="_-* #,##0.00\ _€_-;\-* #,##0.00\ _€_-;_-* &quot;-&quot;??\ _€_-;_-@_-"/>
    <numFmt numFmtId="164" formatCode="_-* #,##0_-;\-* #,##0_-;_-* &quot;-&quot;_-;_-@_-"/>
    <numFmt numFmtId="165" formatCode="_-* #,##0.00_-;\-* #,##0.00_-;_-* &quot;-&quot;??_-;_-@_-"/>
    <numFmt numFmtId="166" formatCode="#\ ###\ ##0.0\ ;\-#\ ###\ ##0.0\ ;&quot; – &quot;"/>
    <numFmt numFmtId="167" formatCode="@\ *."/>
    <numFmt numFmtId="168" formatCode="0.0_)"/>
    <numFmt numFmtId="169" formatCode="\ \ \ \ \ \ \ \ \ \ \ \ @\ *."/>
    <numFmt numFmtId="170" formatCode="\ @\ *."/>
    <numFmt numFmtId="171" formatCode="\+#\ ###\ ##0;\-\ #\ ###\ ##0;\-"/>
    <numFmt numFmtId="172" formatCode="* &quot;[&quot;#0&quot;]&quot;"/>
    <numFmt numFmtId="173" formatCode="##\ ##"/>
    <numFmt numFmtId="174" formatCode="*+\ #\ ###\ ###\ ##0.0;\-\ #\ ###\ ###\ ##0.0;* &quot;&quot;\-&quot;&quot;"/>
    <numFmt numFmtId="175" formatCode="##\ ##\ #"/>
    <numFmt numFmtId="176" formatCode="##\ ##\ ##"/>
    <numFmt numFmtId="177" formatCode="\+\ #\ ###\ ###\ ##0.0;\-\ #\ ###\ ###\ ##0.0;* &quot;&quot;\-&quot;&quot;"/>
    <numFmt numFmtId="178" formatCode="* &quot;[&quot;#0\ \ &quot;]&quot;"/>
    <numFmt numFmtId="179" formatCode="##\ ###\ ##0"/>
    <numFmt numFmtId="180" formatCode="##\ ##\ ##\ ###"/>
    <numFmt numFmtId="181" formatCode="#\ ###\ ###"/>
    <numFmt numFmtId="182" formatCode="#\ ###\ ##0.0;\-\ #\ ###\ ##0.0;\-"/>
    <numFmt numFmtId="183" formatCode="\ #\ ###\ ##0.000\ \ ;\ \–###\ ##0.000\ \ ;\ * \–\ \ ;\ * @\ \ "/>
    <numFmt numFmtId="184" formatCode="\ ##\ ###\ ##0.0\ \ ;\ \–#\ ###\ ##0.0\ \ ;\ * \–\ \ ;\ * @\ \ "/>
    <numFmt numFmtId="185" formatCode="\ #\ ###\ ###\ ##0\ \ ;\ \–###\ ###\ ##0\ \ ;\ * \–\ \ ;\ * @\ \ "/>
    <numFmt numFmtId="186" formatCode="\ #\ ###\ ##0.00\ \ ;\ \–###\ ##0.00\ \ ;\ * \–\ \ ;\ * @\ \ "/>
    <numFmt numFmtId="187" formatCode="_(* #,##0.00_);_(* \(#,##0.00\);_(* &quot;-&quot;??_);_(@_)"/>
    <numFmt numFmtId="188" formatCode="_-&quot;$&quot;* #,##0_-;\-&quot;$&quot;* #,##0_-;_-&quot;$&quot;* &quot;-&quot;_-;_-@_-"/>
    <numFmt numFmtId="189" formatCode="_-&quot;$&quot;* #,##0.00_-;\-&quot;$&quot;* #,##0.00_-;_-&quot;$&quot;* &quot;-&quot;??_-;_-@_-"/>
    <numFmt numFmtId="190" formatCode="_-* #,##0.00000_-;"/>
    <numFmt numFmtId="191" formatCode="\ ####0.0\ \ ;\ * \–####0.0\ \ ;\ * \X\ \ ;\ * @\ \ "/>
    <numFmt numFmtId="192" formatCode="\ ##0\ \ ;\ * \x\ \ ;\ * @\ \ "/>
    <numFmt numFmtId="193" formatCode="\ ??0.0\ \ ;\ * \–??0.0\ \ ;\ * \–\ \ ;\ * @\ \ "/>
    <numFmt numFmtId="194" formatCode="#,##0.0"/>
    <numFmt numFmtId="195" formatCode="\ \ 0.0\ \ "/>
    <numFmt numFmtId="196" formatCode="_ * #,##0_ ;_ * \-#,##0_ ;_ * &quot;-&quot;_ ;_ @_ "/>
    <numFmt numFmtId="197" formatCode="_ * #,##0.00_ ;_ * \-#,##0.00_ ;_ * &quot;-&quot;??_ ;_ @_ "/>
    <numFmt numFmtId="198" formatCode="_ &quot;\&quot;* #,##0_ ;_ &quot;\&quot;* \-#,##0_ ;_ &quot;\&quot;* &quot;-&quot;_ ;_ @_ "/>
    <numFmt numFmtId="199" formatCode="_ &quot;\&quot;* #,##0.00_ ;_ &quot;\&quot;* \-#,##0.00_ ;_ &quot;\&quot;* &quot;-&quot;??_ ;_ @_ "/>
    <numFmt numFmtId="200" formatCode="&quot;\&quot;#,##0;&quot;\&quot;\-#,##0"/>
    <numFmt numFmtId="201" formatCode="#,##0_ ;\-#,##0\ "/>
    <numFmt numFmtId="202" formatCode="#\ ###\ ##0;\-#\ ###\ ##0;\-;@"/>
    <numFmt numFmtId="203" formatCode="\ \ \ \ \ \ \ \ \ \ \ \ @"/>
    <numFmt numFmtId="204" formatCode="\ \ \ \ \ \ \ \ \ \ \ \ \ @\ *."/>
    <numFmt numFmtId="205" formatCode="\ @"/>
    <numFmt numFmtId="206" formatCode="\ \ @\ *."/>
    <numFmt numFmtId="207" formatCode="\ \ @"/>
    <numFmt numFmtId="208" formatCode="\ \ \ \ @"/>
    <numFmt numFmtId="209" formatCode="0.000"/>
    <numFmt numFmtId="210" formatCode="_-* #,##0.00\ _F_-;\-* #,##0.00\ _F_-;_-* &quot;-&quot;??\ _F_-;_-@_-"/>
    <numFmt numFmtId="211" formatCode="_(&quot;$&quot;* #,##0.00_);_(&quot;$&quot;* \(#,##0.00\);_(&quot;$&quot;* &quot;-&quot;??_);_(@_)"/>
    <numFmt numFmtId="212" formatCode="_-* #,##0.00\ [$€-1]_-;\-* #,##0.00\ [$€-1]_-;_-* &quot;-&quot;??\ [$€-1]_-"/>
    <numFmt numFmtId="213" formatCode="_([$€]* #,##0.00_);_([$€]* \(#,##0.00\);_([$€]* &quot;-&quot;??_);_(@_)"/>
    <numFmt numFmtId="214" formatCode="_-* #,##0.00\ _D_M_-;\-* #,##0.00\ _D_M_-;_-* &quot;-&quot;??\ _D_M_-;_-@_-"/>
    <numFmt numFmtId="215" formatCode="#,##0_);\(#,##0\)"/>
    <numFmt numFmtId="216" formatCode="###\ ###\ ###__"/>
    <numFmt numFmtId="217" formatCode="_(* #,##0_);_(* \(#,##0\);_(* &quot;-&quot;_);_(@_)"/>
    <numFmt numFmtId="218" formatCode="_-* #,##0.00\ _k_r_-;\-* #,##0.00\ _k_r_-;_-* &quot;-&quot;??\ _k_r_-;_-@_-"/>
    <numFmt numFmtId="219" formatCode="_(&quot;$&quot;* #,##0_);_(&quot;$&quot;* \(#,##0\);_(&quot;$&quot;* &quot;-&quot;_);_(@_)"/>
    <numFmt numFmtId="220" formatCode="###\ ###\ ###\ \ ;\-###\ ###\ ###\ \ ;\-\ \ ;@\ *."/>
    <numFmt numFmtId="221" formatCode="_-* #,##0_-;\-* #,##0_-;_-* &quot;-&quot;??_-;_-@_-"/>
    <numFmt numFmtId="222" formatCode="0.0000"/>
    <numFmt numFmtId="223" formatCode="#\ ###\ ##0;\-#\ ###\ ##0;&quot;-&quot;;@"/>
    <numFmt numFmtId="224" formatCode="0.0000_ ;\-0.0000\ "/>
    <numFmt numFmtId="225" formatCode="0.000_ ;\-0.000\ "/>
    <numFmt numFmtId="226" formatCode="0_ ;\-0\ "/>
  </numFmts>
  <fonts count="21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vertAlign val="superscript"/>
      <sz val="9"/>
      <name val="Arial"/>
      <family val="2"/>
    </font>
    <font>
      <sz val="8.5"/>
      <name val="Arial"/>
      <family val="2"/>
    </font>
    <font>
      <sz val="8"/>
      <name val="Arial"/>
      <family val="2"/>
    </font>
    <font>
      <sz val="7"/>
      <name val="Letter Gothic CE"/>
      <family val="3"/>
      <charset val="238"/>
    </font>
    <font>
      <sz val="10"/>
      <color indexed="8"/>
      <name val="Arial"/>
      <family val="2"/>
    </font>
    <font>
      <sz val="11"/>
      <color indexed="8"/>
      <name val="Arial"/>
      <family val="2"/>
    </font>
    <font>
      <sz val="7"/>
      <name val="Arial"/>
      <family val="2"/>
    </font>
    <font>
      <sz val="8"/>
      <name val="Times New Roman"/>
      <family val="1"/>
    </font>
    <font>
      <sz val="10"/>
      <color indexed="9"/>
      <name val="Arial"/>
      <family val="2"/>
    </font>
    <font>
      <sz val="11"/>
      <color indexed="9"/>
      <name val="Arial"/>
      <family val="2"/>
    </font>
    <font>
      <sz val="10"/>
      <color indexed="20"/>
      <name val="Arial"/>
      <family val="2"/>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8"/>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8"/>
      <color indexed="12"/>
      <name val="Tahoma"/>
      <family val="2"/>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etaNormalLF-Roman"/>
      <family val="2"/>
    </font>
    <font>
      <u/>
      <sz val="10"/>
      <color indexed="12"/>
      <name val="MetaNormalLF-Roman"/>
      <family val="2"/>
    </font>
    <font>
      <sz val="12"/>
      <name val="MetaNormalLF-Roman"/>
      <family val="2"/>
    </font>
    <font>
      <u/>
      <sz val="12"/>
      <color indexed="12"/>
      <name val="MetaNormalLF-Roman"/>
      <family val="2"/>
    </font>
    <font>
      <sz val="10"/>
      <color theme="1"/>
      <name val="MetaNormalLF-Roman"/>
      <family val="2"/>
    </font>
    <font>
      <sz val="12"/>
      <color indexed="12"/>
      <name val="MetaNormalLF-Roman"/>
      <family val="2"/>
    </font>
    <font>
      <sz val="10"/>
      <name val="Arial"/>
      <family val="2"/>
    </font>
    <font>
      <sz val="11"/>
      <color indexed="8"/>
      <name val="Calibri"/>
      <family val="2"/>
    </font>
    <font>
      <sz val="9"/>
      <color theme="0"/>
      <name val="MetaNormalLF-Roman"/>
      <family val="2"/>
    </font>
    <font>
      <sz val="11"/>
      <color indexed="9"/>
      <name val="Calibri"/>
      <family val="2"/>
    </font>
    <font>
      <b/>
      <sz val="9"/>
      <color rgb="FF3F3F3F"/>
      <name val="MetaNormalLF-Roman"/>
      <family val="2"/>
    </font>
    <font>
      <b/>
      <sz val="9"/>
      <color rgb="FFFA7D00"/>
      <name val="MetaNormalLF-Roman"/>
      <family val="2"/>
    </font>
    <font>
      <sz val="9"/>
      <color rgb="FF3F3F76"/>
      <name val="MetaNormalLF-Roman"/>
      <family val="2"/>
    </font>
    <font>
      <b/>
      <sz val="9"/>
      <color theme="1"/>
      <name val="MetaNormalLF-Roman"/>
      <family val="2"/>
    </font>
    <font>
      <i/>
      <sz val="9"/>
      <color rgb="FF7F7F7F"/>
      <name val="MetaNormalLF-Roman"/>
      <family val="2"/>
    </font>
    <font>
      <sz val="9"/>
      <color rgb="FF006100"/>
      <name val="MetaNormalLF-Roman"/>
      <family val="2"/>
    </font>
    <font>
      <sz val="9"/>
      <color rgb="FF9C6500"/>
      <name val="MetaNormalLF-Roman"/>
      <family val="2"/>
    </font>
    <font>
      <sz val="9"/>
      <color rgb="FF9C0006"/>
      <name val="MetaNormalLF-Roman"/>
      <family val="2"/>
    </font>
    <font>
      <sz val="10"/>
      <name val="NewCenturySchlbk"/>
    </font>
    <font>
      <sz val="9"/>
      <color rgb="FFFA7D00"/>
      <name val="MetaNormalLF-Roman"/>
      <family val="2"/>
    </font>
    <font>
      <sz val="9"/>
      <color rgb="FFFF0000"/>
      <name val="MetaNormalLF-Roman"/>
      <family val="2"/>
    </font>
    <font>
      <b/>
      <sz val="9"/>
      <color theme="0"/>
      <name val="MetaNormalLF-Roman"/>
      <family val="2"/>
    </font>
    <font>
      <sz val="9.5"/>
      <color rgb="FF000000"/>
      <name val="Albany AMT"/>
    </font>
    <font>
      <sz val="10"/>
      <name val="Arial"/>
      <family val="2"/>
    </font>
    <font>
      <sz val="8"/>
      <name val="MetaNormalLF-Roman"/>
      <family val="2"/>
    </font>
    <font>
      <u/>
      <sz val="10"/>
      <color theme="10"/>
      <name val="Arial"/>
      <family val="2"/>
    </font>
    <font>
      <u/>
      <sz val="8"/>
      <color indexed="12"/>
      <name val="MetaNormalLF-Roman"/>
      <family val="2"/>
    </font>
    <font>
      <sz val="11"/>
      <color theme="1"/>
      <name val="MetaNormalLF-Roman"/>
      <family val="2"/>
    </font>
    <font>
      <b/>
      <sz val="18"/>
      <color theme="3"/>
      <name val="Cambria"/>
      <family val="2"/>
      <scheme val="major"/>
    </font>
    <font>
      <u/>
      <sz val="11"/>
      <color rgb="FF800080"/>
      <name val="Calibri"/>
      <family val="2"/>
      <scheme val="minor"/>
    </font>
    <font>
      <u/>
      <sz val="11"/>
      <color theme="10"/>
      <name val="Calibri"/>
      <family val="2"/>
      <scheme val="minor"/>
    </font>
    <font>
      <u/>
      <sz val="11"/>
      <color rgb="FF0000FF"/>
      <name val="Calibri"/>
      <family val="2"/>
      <scheme val="minor"/>
    </font>
    <font>
      <sz val="10"/>
      <color indexed="8"/>
      <name val="Calibri"/>
      <family val="2"/>
      <scheme val="minor"/>
    </font>
    <font>
      <sz val="11"/>
      <color indexed="8"/>
      <name val="Calibri"/>
      <family val="2"/>
      <scheme val="minor"/>
    </font>
    <font>
      <sz val="11"/>
      <name val="Arial"/>
      <family val="2"/>
    </font>
    <font>
      <sz val="10"/>
      <name val="MS Sans Serif"/>
      <family val="2"/>
    </font>
    <font>
      <sz val="10"/>
      <name val="Times New Roman"/>
      <family val="1"/>
    </font>
    <font>
      <sz val="10"/>
      <name val="Times New Roman"/>
      <family val="1"/>
    </font>
    <font>
      <b/>
      <sz val="11"/>
      <name val="Arial"/>
      <family val="2"/>
    </font>
    <font>
      <u/>
      <sz val="10"/>
      <color theme="10"/>
      <name val="Times New Roman"/>
      <family val="1"/>
    </font>
    <font>
      <sz val="10"/>
      <name val="Helv"/>
    </font>
    <font>
      <u/>
      <sz val="10"/>
      <color indexed="12"/>
      <name val="Times New Roman"/>
      <family val="1"/>
    </font>
    <font>
      <sz val="9"/>
      <color theme="1"/>
      <name val="Calibri"/>
      <family val="2"/>
      <scheme val="minor"/>
    </font>
    <font>
      <sz val="10"/>
      <color theme="1"/>
      <name val="Arial"/>
      <family val="2"/>
    </font>
    <font>
      <sz val="12"/>
      <color indexed="8"/>
      <name val="Arial"/>
      <family val="2"/>
    </font>
    <font>
      <sz val="12"/>
      <color indexed="9"/>
      <name val="Arial"/>
      <family val="2"/>
    </font>
    <font>
      <sz val="10"/>
      <color theme="0"/>
      <name val="MetaNormalLF-Roman"/>
      <family val="2"/>
    </font>
    <font>
      <b/>
      <sz val="10"/>
      <color rgb="FF3F3F3F"/>
      <name val="MetaNormalLF-Roman"/>
      <family val="2"/>
    </font>
    <font>
      <b/>
      <sz val="12"/>
      <color indexed="63"/>
      <name val="Arial"/>
      <family val="2"/>
    </font>
    <font>
      <b/>
      <sz val="11"/>
      <color indexed="63"/>
      <name val="Calibri"/>
      <family val="2"/>
    </font>
    <font>
      <b/>
      <sz val="10"/>
      <color rgb="FFFA7D00"/>
      <name val="MetaNormalLF-Roman"/>
      <family val="2"/>
    </font>
    <font>
      <b/>
      <sz val="12"/>
      <color indexed="52"/>
      <name val="Arial"/>
      <family val="2"/>
    </font>
    <font>
      <b/>
      <sz val="11"/>
      <color indexed="52"/>
      <name val="Calibri"/>
      <family val="2"/>
    </font>
    <font>
      <b/>
      <sz val="11"/>
      <color indexed="10"/>
      <name val="Calibri"/>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rgb="FF3F3F76"/>
      <name val="MetaNormalLF-Roman"/>
      <family val="2"/>
    </font>
    <font>
      <sz val="12"/>
      <color indexed="62"/>
      <name val="Arial"/>
      <family val="2"/>
    </font>
    <font>
      <sz val="11"/>
      <color indexed="62"/>
      <name val="Calibri"/>
      <family val="2"/>
    </font>
    <font>
      <b/>
      <sz val="10"/>
      <color theme="1"/>
      <name val="MetaNormalLF-Roman"/>
      <family val="2"/>
    </font>
    <font>
      <b/>
      <sz val="12"/>
      <color indexed="8"/>
      <name val="Arial"/>
      <family val="2"/>
    </font>
    <font>
      <b/>
      <sz val="11"/>
      <color indexed="8"/>
      <name val="Calibri"/>
      <family val="2"/>
    </font>
    <font>
      <i/>
      <sz val="10"/>
      <color rgb="FF7F7F7F"/>
      <name val="MetaNormalLF-Roman"/>
      <family val="2"/>
    </font>
    <font>
      <i/>
      <sz val="12"/>
      <color indexed="23"/>
      <name val="Arial"/>
      <family val="2"/>
    </font>
    <font>
      <i/>
      <sz val="11"/>
      <color indexed="23"/>
      <name val="Calibri"/>
      <family val="2"/>
    </font>
    <font>
      <sz val="10"/>
      <color indexed="8"/>
      <name val="Arial"/>
      <family val="2"/>
      <charset val="238"/>
    </font>
    <font>
      <b/>
      <sz val="10"/>
      <color indexed="8"/>
      <name val="MS Sans Serif"/>
      <family val="2"/>
    </font>
    <font>
      <sz val="10"/>
      <color rgb="FF006100"/>
      <name val="MetaNormalLF-Roman"/>
      <family val="2"/>
    </font>
    <font>
      <sz val="12"/>
      <color indexed="17"/>
      <name val="Arial"/>
      <family val="2"/>
    </font>
    <font>
      <sz val="11"/>
      <color indexed="17"/>
      <name val="Calibri"/>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12"/>
      <color theme="10"/>
      <name val="Calibri"/>
      <family val="2"/>
      <scheme val="minor"/>
    </font>
    <font>
      <u/>
      <sz val="10"/>
      <color indexed="12"/>
      <name val="Courier"/>
      <family val="3"/>
    </font>
    <font>
      <b/>
      <sz val="10"/>
      <color theme="3"/>
      <name val="MetaNormalLF-Roman"/>
      <family val="2"/>
    </font>
    <font>
      <sz val="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1"/>
      <color indexed="19"/>
      <name val="Calibri"/>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9"/>
      <color theme="1"/>
      <name val="Arial"/>
      <family val="2"/>
    </font>
    <font>
      <sz val="10"/>
      <color rgb="FF9C0006"/>
      <name val="MetaNormalLF-Roman"/>
      <family val="2"/>
    </font>
    <font>
      <sz val="12"/>
      <color indexed="20"/>
      <name val="Arial"/>
      <family val="2"/>
    </font>
    <font>
      <sz val="11"/>
      <color indexed="20"/>
      <name val="Calibri"/>
      <family val="2"/>
    </font>
    <font>
      <sz val="10"/>
      <name val="Helvetica-Narrow"/>
      <family val="2"/>
    </font>
    <font>
      <sz val="12"/>
      <color theme="1"/>
      <name val="Calibri"/>
      <family val="2"/>
      <scheme val="minor"/>
    </font>
    <font>
      <sz val="11"/>
      <color theme="1"/>
      <name val="Arial"/>
      <family val="2"/>
    </font>
    <font>
      <sz val="8"/>
      <color rgb="FF000000"/>
      <name val="Courier"/>
      <family val="3"/>
    </font>
    <font>
      <sz val="9"/>
      <name val="MetaNormalLF-Roman"/>
      <family val="2"/>
    </font>
    <font>
      <sz val="8"/>
      <name val="Bliss 2 Regular"/>
      <family val="3"/>
    </font>
    <font>
      <b/>
      <sz val="14"/>
      <name val="Helv"/>
    </font>
    <font>
      <b/>
      <sz val="14"/>
      <name val="Helvetica"/>
      <family val="2"/>
    </font>
    <font>
      <b/>
      <sz val="12"/>
      <name val="Helv"/>
    </font>
    <font>
      <b/>
      <sz val="12"/>
      <name val="Helvetica"/>
      <family val="2"/>
    </font>
    <font>
      <b/>
      <sz val="18"/>
      <color indexed="62"/>
      <name val="Cambria"/>
      <family val="2"/>
    </font>
    <font>
      <b/>
      <sz val="15"/>
      <color indexed="60"/>
      <name val="Calibri"/>
      <family val="2"/>
    </font>
    <font>
      <b/>
      <sz val="15"/>
      <color theme="3"/>
      <name val="MetaNormalLF-Roman"/>
      <family val="2"/>
    </font>
    <font>
      <b/>
      <sz val="15"/>
      <color indexed="56"/>
      <name val="Calibri"/>
      <family val="2"/>
    </font>
    <font>
      <b/>
      <sz val="15"/>
      <color indexed="62"/>
      <name val="Calibri"/>
      <family val="2"/>
    </font>
    <font>
      <b/>
      <sz val="13"/>
      <color indexed="60"/>
      <name val="Calibri"/>
      <family val="2"/>
    </font>
    <font>
      <b/>
      <sz val="13"/>
      <color theme="3"/>
      <name val="MetaNormalLF-Roman"/>
      <family val="2"/>
    </font>
    <font>
      <b/>
      <sz val="13"/>
      <color indexed="56"/>
      <name val="Calibri"/>
      <family val="2"/>
    </font>
    <font>
      <b/>
      <sz val="13"/>
      <color indexed="62"/>
      <name val="Calibri"/>
      <family val="2"/>
    </font>
    <font>
      <b/>
      <sz val="11"/>
      <color indexed="60"/>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1"/>
      <color indexed="10"/>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
      <b/>
      <sz val="11"/>
      <color indexed="9"/>
      <name val="Calibri"/>
      <family val="2"/>
    </font>
    <font>
      <sz val="12"/>
      <name val="ＭＳ Ｐゴシック"/>
      <family val="3"/>
      <charset val="128"/>
    </font>
    <font>
      <u/>
      <sz val="10"/>
      <color rgb="FF0000FF"/>
      <name val="Arial"/>
      <family val="2"/>
    </font>
    <font>
      <sz val="11"/>
      <color rgb="FF0000FF"/>
      <name val="Arial"/>
      <family val="2"/>
    </font>
    <font>
      <sz val="10"/>
      <color rgb="FF0000FF"/>
      <name val="Arial"/>
      <family val="2"/>
    </font>
    <font>
      <sz val="8.5"/>
      <color theme="1"/>
      <name val="Arial"/>
      <family val="2"/>
    </font>
    <font>
      <sz val="12"/>
      <color rgb="FF000000"/>
      <name val="Helvetica"/>
    </font>
    <font>
      <sz val="12"/>
      <name val="Arial MT"/>
    </font>
    <font>
      <sz val="11"/>
      <color rgb="FF000000"/>
      <name val="Calibri"/>
      <family val="2"/>
      <scheme val="minor"/>
    </font>
    <font>
      <b/>
      <sz val="10"/>
      <color rgb="FF000000"/>
      <name val="Arial"/>
      <family val="2"/>
    </font>
    <font>
      <sz val="10"/>
      <color theme="1"/>
      <name val="Calibri"/>
      <family val="2"/>
      <scheme val="minor"/>
    </font>
    <font>
      <sz val="8.5"/>
      <color theme="1"/>
      <name val="Calibri"/>
      <family val="2"/>
      <scheme val="minor"/>
    </font>
    <font>
      <b/>
      <sz val="8.5"/>
      <name val="Arial"/>
      <family val="2"/>
    </font>
    <font>
      <sz val="10"/>
      <color theme="1"/>
      <name val="Courier New"/>
      <family val="3"/>
    </font>
    <font>
      <b/>
      <sz val="10"/>
      <name val="Symbol"/>
      <family val="1"/>
      <charset val="2"/>
    </font>
  </fonts>
  <fills count="7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5D9F1"/>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indexed="9"/>
      </patternFill>
    </fill>
    <fill>
      <patternFill patternType="solid">
        <fgColor indexed="43"/>
      </patternFill>
    </fill>
    <fill>
      <patternFill patternType="solid">
        <fgColor theme="0" tint="-0.24994659260841701"/>
        <bgColor indexed="64"/>
      </patternFill>
    </fill>
    <fill>
      <patternFill patternType="solid">
        <fgColor rgb="FFBFBFBF"/>
        <bgColor indexed="64"/>
      </patternFill>
    </fill>
    <fill>
      <patternFill patternType="solid">
        <fgColor indexed="56"/>
      </patternFill>
    </fill>
    <fill>
      <patternFill patternType="solid">
        <fgColor indexed="54"/>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bottom style="double">
        <color indexed="10"/>
      </bottom>
      <diagonal/>
    </border>
    <border>
      <left/>
      <right/>
      <top style="thick">
        <color indexed="63"/>
      </top>
      <bottom/>
      <diagonal/>
    </border>
    <border>
      <left/>
      <right/>
      <top/>
      <bottom style="thick">
        <color indexed="49"/>
      </bottom>
      <diagonal/>
    </border>
    <border>
      <left/>
      <right/>
      <top/>
      <bottom style="medium">
        <color indexed="49"/>
      </bottom>
      <diagonal/>
    </border>
    <border>
      <left style="thin">
        <color theme="4"/>
      </left>
      <right style="thin">
        <color theme="4"/>
      </right>
      <top style="thin">
        <color theme="4"/>
      </top>
      <bottom style="thin">
        <color theme="4"/>
      </bottom>
      <diagonal/>
    </border>
    <border>
      <left style="thin">
        <color indexed="64"/>
      </left>
      <right style="thin">
        <color indexed="64"/>
      </right>
      <top/>
      <bottom style="thin">
        <color theme="1"/>
      </bottom>
      <diagonal/>
    </border>
    <border>
      <left style="thin">
        <color indexed="64"/>
      </left>
      <right/>
      <top/>
      <bottom style="thin">
        <color theme="1"/>
      </bottom>
      <diagonal/>
    </border>
  </borders>
  <cellStyleXfs count="4475">
    <xf numFmtId="0" fontId="0" fillId="0" borderId="0"/>
    <xf numFmtId="0" fontId="10" fillId="0" borderId="0"/>
    <xf numFmtId="167" fontId="15" fillId="0" borderId="0"/>
    <xf numFmtId="49" fontId="15" fillId="0" borderId="0"/>
    <xf numFmtId="168" fontId="10" fillId="0" borderId="0">
      <alignment horizontal="center"/>
    </xf>
    <xf numFmtId="169" fontId="15" fillId="0" borderId="0"/>
    <xf numFmtId="0" fontId="15" fillId="0" borderId="0"/>
    <xf numFmtId="0" fontId="10" fillId="0" borderId="0"/>
    <xf numFmtId="170" fontId="15" fillId="0" borderId="0"/>
    <xf numFmtId="0" fontId="16"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9" fillId="0" borderId="0"/>
    <xf numFmtId="0" fontId="16" fillId="0" borderId="0"/>
    <xf numFmtId="171" fontId="10" fillId="0" borderId="0"/>
    <xf numFmtId="172" fontId="10" fillId="0" borderId="0"/>
    <xf numFmtId="173" fontId="20" fillId="0" borderId="3">
      <alignment horizontal="left"/>
    </xf>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174" fontId="10" fillId="0" borderId="0"/>
    <xf numFmtId="0" fontId="16" fillId="0" borderId="0"/>
    <xf numFmtId="175" fontId="20" fillId="0" borderId="3">
      <alignment horizontal="left"/>
    </xf>
    <xf numFmtId="176" fontId="20" fillId="0" borderId="3">
      <alignment horizontal="left"/>
    </xf>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177" fontId="10" fillId="0" borderId="0">
      <alignment horizontal="center"/>
    </xf>
    <xf numFmtId="178" fontId="10" fillId="0" borderId="0">
      <alignment horizontal="center"/>
    </xf>
    <xf numFmtId="179" fontId="10" fillId="0" borderId="0">
      <alignment horizontal="center"/>
    </xf>
    <xf numFmtId="180" fontId="20" fillId="0" borderId="3">
      <alignment horizontal="left"/>
    </xf>
    <xf numFmtId="181" fontId="10" fillId="0" borderId="0">
      <alignment horizontal="center"/>
    </xf>
    <xf numFmtId="182" fontId="10" fillId="0" borderId="0">
      <alignment horizontal="center"/>
    </xf>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23" fillId="6" borderId="0" applyNumberFormat="0" applyBorder="0" applyAlignment="0" applyProtection="0"/>
    <xf numFmtId="183" fontId="19" fillId="0" borderId="0">
      <alignment horizontal="right"/>
    </xf>
    <xf numFmtId="184" fontId="19" fillId="0" borderId="0">
      <alignment horizontal="right"/>
    </xf>
    <xf numFmtId="185" fontId="19" fillId="0" borderId="0">
      <alignment horizontal="right"/>
    </xf>
    <xf numFmtId="0" fontId="19" fillId="0" borderId="0">
      <alignment horizontal="right"/>
    </xf>
    <xf numFmtId="186" fontId="19" fillId="0" borderId="0">
      <alignment horizontal="right"/>
    </xf>
    <xf numFmtId="0" fontId="15" fillId="23" borderId="14"/>
    <xf numFmtId="0" fontId="24" fillId="24" borderId="15">
      <alignment horizontal="right" vertical="top" wrapText="1"/>
    </xf>
    <xf numFmtId="0" fontId="25" fillId="25" borderId="16" applyNumberFormat="0" applyAlignment="0" applyProtection="0"/>
    <xf numFmtId="0" fontId="15" fillId="0" borderId="3"/>
    <xf numFmtId="0" fontId="26" fillId="26" borderId="17" applyNumberFormat="0" applyAlignment="0" applyProtection="0"/>
    <xf numFmtId="0" fontId="27" fillId="27" borderId="0">
      <alignment horizontal="center"/>
    </xf>
    <xf numFmtId="0" fontId="28" fillId="27" borderId="0">
      <alignment horizontal="center" vertical="center"/>
    </xf>
    <xf numFmtId="0" fontId="10" fillId="28" borderId="0">
      <alignment horizontal="center" wrapText="1"/>
    </xf>
    <xf numFmtId="0" fontId="29" fillId="27" borderId="0">
      <alignment horizontal="center"/>
    </xf>
    <xf numFmtId="164" fontId="10" fillId="0" borderId="0" applyFont="0" applyFill="0" applyBorder="0" applyAlignment="0" applyProtection="0"/>
    <xf numFmtId="187" fontId="10" fillId="0" borderId="0" applyFont="0" applyFill="0" applyBorder="0" applyAlignment="0" applyProtection="0"/>
    <xf numFmtId="165"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30" fillId="4" borderId="14" applyBorder="0">
      <protection locked="0"/>
    </xf>
    <xf numFmtId="0" fontId="31" fillId="4" borderId="14">
      <protection locked="0"/>
    </xf>
    <xf numFmtId="0" fontId="10" fillId="4" borderId="3"/>
    <xf numFmtId="0" fontId="10" fillId="27" borderId="0"/>
    <xf numFmtId="44" fontId="10" fillId="0" borderId="0" applyFont="0" applyFill="0" applyBorder="0" applyAlignment="0" applyProtection="0"/>
    <xf numFmtId="0" fontId="32" fillId="0" borderId="0" applyNumberFormat="0" applyFill="0" applyBorder="0" applyAlignment="0" applyProtection="0"/>
    <xf numFmtId="0" fontId="33" fillId="27" borderId="3">
      <alignment horizontal="left"/>
    </xf>
    <xf numFmtId="0" fontId="15" fillId="0" borderId="1"/>
    <xf numFmtId="0" fontId="17" fillId="27" borderId="0">
      <alignment horizontal="left"/>
    </xf>
    <xf numFmtId="0" fontId="34" fillId="7" borderId="0" applyNumberFormat="0" applyBorder="0" applyAlignment="0" applyProtection="0"/>
    <xf numFmtId="0" fontId="24" fillId="29" borderId="0">
      <alignment horizontal="right" vertical="top" wrapText="1"/>
    </xf>
    <xf numFmtId="49" fontId="35" fillId="0" borderId="0">
      <alignment horizontal="left"/>
    </xf>
    <xf numFmtId="0" fontId="36" fillId="0" borderId="18" applyNumberFormat="0" applyAlignment="0" applyProtection="0">
      <alignment horizontal="left" vertical="center"/>
    </xf>
    <xf numFmtId="0" fontId="36" fillId="0" borderId="11">
      <alignment horizontal="left" vertical="center"/>
    </xf>
    <xf numFmtId="0" fontId="37" fillId="0" borderId="19" applyNumberFormat="0" applyFill="0" applyAlignment="0" applyProtection="0"/>
    <xf numFmtId="0" fontId="38" fillId="0" borderId="20" applyNumberFormat="0" applyFill="0" applyAlignment="0" applyProtection="0"/>
    <xf numFmtId="0" fontId="39" fillId="0" borderId="2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5" fillId="0" borderId="0">
      <alignment horizontal="left"/>
    </xf>
    <xf numFmtId="0" fontId="42" fillId="10" borderId="16" applyNumberFormat="0" applyAlignment="0" applyProtection="0"/>
    <xf numFmtId="0" fontId="12" fillId="28" borderId="0">
      <alignment horizontal="center"/>
    </xf>
    <xf numFmtId="0" fontId="10" fillId="27" borderId="3">
      <alignment horizontal="centerContinuous" wrapText="1"/>
    </xf>
    <xf numFmtId="0" fontId="43" fillId="30" borderId="0">
      <alignment horizontal="center" wrapText="1"/>
    </xf>
    <xf numFmtId="0" fontId="10" fillId="27" borderId="3">
      <alignment horizontal="centerContinuous" wrapText="1"/>
    </xf>
    <xf numFmtId="1" fontId="19" fillId="0" borderId="12">
      <alignment horizontal="center"/>
    </xf>
    <xf numFmtId="190" fontId="10" fillId="0" borderId="22" applyFont="0" applyFill="0" applyBorder="0" applyAlignment="0" applyProtection="0">
      <alignment vertical="top" wrapText="1"/>
    </xf>
    <xf numFmtId="0" fontId="15" fillId="27" borderId="11">
      <alignment wrapText="1"/>
    </xf>
    <xf numFmtId="0" fontId="44" fillId="27" borderId="6"/>
    <xf numFmtId="0" fontId="44" fillId="27" borderId="9"/>
    <xf numFmtId="0" fontId="15" fillId="27" borderId="8">
      <alignment horizontal="center" wrapText="1"/>
    </xf>
    <xf numFmtId="0" fontId="45" fillId="0" borderId="23" applyNumberFormat="0" applyFill="0" applyAlignment="0" applyProtection="0"/>
    <xf numFmtId="0" fontId="46" fillId="0" borderId="0">
      <alignment horizontal="left"/>
      <protection locked="0"/>
    </xf>
    <xf numFmtId="0" fontId="47" fillId="0" borderId="0">
      <alignment horizontal="left"/>
      <protection locked="0"/>
    </xf>
    <xf numFmtId="191" fontId="19" fillId="0" borderId="0">
      <alignment horizontal="right"/>
    </xf>
    <xf numFmtId="192" fontId="19" fillId="0" borderId="0">
      <alignment horizontal="right"/>
    </xf>
    <xf numFmtId="164" fontId="10" fillId="0" borderId="0" applyFont="0" applyFill="0" applyBorder="0" applyAlignment="0" applyProtection="0"/>
    <xf numFmtId="167" fontId="16" fillId="0" borderId="0"/>
    <xf numFmtId="0" fontId="48" fillId="0" borderId="24" applyFont="0" applyBorder="0" applyAlignment="0"/>
    <xf numFmtId="49" fontId="15" fillId="0" borderId="0">
      <alignment horizontal="left"/>
    </xf>
    <xf numFmtId="0" fontId="10" fillId="0" borderId="0"/>
    <xf numFmtId="0" fontId="10" fillId="0" borderId="0"/>
    <xf numFmtId="0" fontId="10" fillId="0" borderId="0"/>
    <xf numFmtId="0" fontId="10" fillId="0" borderId="0"/>
    <xf numFmtId="0" fontId="15" fillId="0" borderId="0"/>
    <xf numFmtId="0" fontId="17" fillId="31" borderId="25" applyNumberFormat="0" applyFont="0" applyAlignment="0" applyProtection="0"/>
    <xf numFmtId="49" fontId="16" fillId="0" borderId="0"/>
    <xf numFmtId="0" fontId="49" fillId="25" borderId="26" applyNumberFormat="0" applyAlignment="0" applyProtection="0"/>
    <xf numFmtId="9" fontId="10" fillId="0" borderId="0" applyFont="0" applyFill="0" applyBorder="0" applyAlignment="0" applyProtection="0"/>
    <xf numFmtId="9" fontId="10" fillId="0" borderId="0" applyNumberFormat="0" applyFont="0" applyFill="0" applyBorder="0" applyAlignment="0" applyProtection="0"/>
    <xf numFmtId="9" fontId="10" fillId="0" borderId="0" applyFont="0" applyFill="0" applyBorder="0" applyAlignment="0" applyProtection="0"/>
    <xf numFmtId="193" fontId="19" fillId="0" borderId="0">
      <alignment horizontal="right"/>
    </xf>
    <xf numFmtId="0" fontId="15" fillId="27" borderId="3"/>
    <xf numFmtId="0" fontId="28" fillId="27" borderId="0">
      <alignment horizontal="right"/>
    </xf>
    <xf numFmtId="0" fontId="50" fillId="30" borderId="0">
      <alignment horizontal="center"/>
    </xf>
    <xf numFmtId="0" fontId="51" fillId="29" borderId="3">
      <alignment horizontal="left" vertical="top" wrapText="1"/>
    </xf>
    <xf numFmtId="0" fontId="52" fillId="29" borderId="10">
      <alignment horizontal="left" vertical="top" wrapText="1"/>
    </xf>
    <xf numFmtId="0" fontId="51" fillId="29" borderId="27">
      <alignment horizontal="left" vertical="top" wrapText="1"/>
    </xf>
    <xf numFmtId="0" fontId="51" fillId="29" borderId="10">
      <alignment horizontal="left" vertical="top"/>
    </xf>
    <xf numFmtId="0" fontId="10" fillId="0" borderId="0"/>
    <xf numFmtId="0" fontId="10" fillId="0" borderId="0"/>
    <xf numFmtId="0" fontId="10" fillId="0" borderId="0"/>
    <xf numFmtId="0" fontId="27" fillId="27" borderId="0">
      <alignment horizontal="center"/>
    </xf>
    <xf numFmtId="0" fontId="53" fillId="0" borderId="0" applyNumberFormat="0" applyFill="0" applyBorder="0" applyAlignment="0" applyProtection="0"/>
    <xf numFmtId="0" fontId="35" fillId="27" borderId="0"/>
    <xf numFmtId="0" fontId="54" fillId="0" borderId="28" applyNumberFormat="0" applyFill="0" applyAlignment="0" applyProtection="0"/>
    <xf numFmtId="194" fontId="55" fillId="0" borderId="0">
      <alignment horizontal="center" vertical="center"/>
    </xf>
    <xf numFmtId="49" fontId="15" fillId="0" borderId="0">
      <alignment horizontal="left" vertical="top"/>
    </xf>
    <xf numFmtId="0" fontId="56" fillId="0" borderId="0" applyNumberFormat="0" applyFill="0" applyBorder="0" applyAlignment="0" applyProtection="0"/>
    <xf numFmtId="195" fontId="57" fillId="0" borderId="5">
      <alignment horizontal="left"/>
    </xf>
    <xf numFmtId="0" fontId="58" fillId="0" borderId="0">
      <alignment horizontal="center" vertical="center"/>
    </xf>
    <xf numFmtId="4" fontId="59" fillId="0" borderId="0" applyFont="0" applyFill="0" applyBorder="0" applyAlignment="0" applyProtection="0"/>
    <xf numFmtId="3" fontId="59" fillId="0" borderId="0" applyFont="0" applyFill="0" applyBorder="0" applyAlignment="0" applyProtection="0"/>
    <xf numFmtId="196" fontId="60" fillId="0" borderId="0" applyFont="0" applyFill="0" applyBorder="0" applyAlignment="0" applyProtection="0"/>
    <xf numFmtId="197" fontId="60" fillId="0" borderId="0" applyFont="0" applyFill="0" applyBorder="0" applyAlignment="0" applyProtection="0"/>
    <xf numFmtId="198" fontId="60" fillId="0" borderId="0" applyFont="0" applyFill="0" applyBorder="0" applyAlignment="0" applyProtection="0"/>
    <xf numFmtId="199" fontId="60" fillId="0" borderId="0" applyFont="0" applyFill="0" applyBorder="0" applyAlignment="0" applyProtection="0"/>
    <xf numFmtId="9" fontId="59" fillId="0" borderId="0" applyFont="0" applyFill="0" applyBorder="0" applyAlignment="0" applyProtection="0"/>
    <xf numFmtId="0" fontId="59" fillId="0" borderId="0"/>
    <xf numFmtId="200" fontId="59" fillId="0" borderId="0" applyFont="0" applyFill="0" applyBorder="0" applyAlignment="0" applyProtection="0"/>
    <xf numFmtId="200" fontId="59" fillId="0" borderId="0" applyFont="0" applyFill="0" applyBorder="0" applyAlignment="0" applyProtection="0"/>
    <xf numFmtId="0" fontId="78" fillId="0" borderId="0"/>
    <xf numFmtId="0" fontId="79" fillId="0" borderId="0" applyNumberFormat="0" applyFill="0" applyBorder="0" applyAlignment="0" applyProtection="0">
      <alignment vertical="top"/>
      <protection locked="0"/>
    </xf>
    <xf numFmtId="0" fontId="76" fillId="0" borderId="0"/>
    <xf numFmtId="0" fontId="77"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9" fillId="0" borderId="0"/>
    <xf numFmtId="44" fontId="76" fillId="0" borderId="0" applyFont="0" applyFill="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38" borderId="36" applyNumberFormat="0" applyFont="0" applyAlignment="0" applyProtection="0"/>
    <xf numFmtId="0" fontId="9" fillId="38" borderId="36" applyNumberFormat="0" applyFont="0" applyAlignment="0" applyProtection="0"/>
    <xf numFmtId="0" fontId="9" fillId="38" borderId="36" applyNumberFormat="0" applyFont="0" applyAlignment="0" applyProtection="0"/>
    <xf numFmtId="0" fontId="9" fillId="38" borderId="36" applyNumberFormat="0" applyFont="0" applyAlignment="0" applyProtection="0"/>
    <xf numFmtId="0" fontId="9" fillId="0" borderId="0"/>
    <xf numFmtId="0" fontId="76" fillId="0" borderId="0"/>
    <xf numFmtId="0" fontId="9" fillId="0" borderId="0"/>
    <xf numFmtId="0" fontId="75" fillId="42" borderId="0" applyNumberFormat="0" applyBorder="0" applyAlignment="0" applyProtection="0"/>
    <xf numFmtId="0" fontId="75" fillId="46" borderId="0" applyNumberFormat="0" applyBorder="0" applyAlignment="0" applyProtection="0"/>
    <xf numFmtId="0" fontId="75" fillId="50" borderId="0" applyNumberFormat="0" applyBorder="0" applyAlignment="0" applyProtection="0"/>
    <xf numFmtId="0" fontId="75" fillId="54" borderId="0" applyNumberFormat="0" applyBorder="0" applyAlignment="0" applyProtection="0"/>
    <xf numFmtId="0" fontId="75" fillId="58" borderId="0" applyNumberFormat="0" applyBorder="0" applyAlignment="0" applyProtection="0"/>
    <xf numFmtId="0" fontId="75" fillId="62" borderId="0" applyNumberFormat="0" applyBorder="0" applyAlignment="0" applyProtection="0"/>
    <xf numFmtId="0" fontId="75" fillId="39" borderId="0" applyNumberFormat="0" applyBorder="0" applyAlignment="0" applyProtection="0"/>
    <xf numFmtId="0" fontId="75" fillId="43" borderId="0" applyNumberFormat="0" applyBorder="0" applyAlignment="0" applyProtection="0"/>
    <xf numFmtId="0" fontId="75" fillId="47" borderId="0" applyNumberFormat="0" applyBorder="0" applyAlignment="0" applyProtection="0"/>
    <xf numFmtId="0" fontId="75" fillId="51" borderId="0" applyNumberFormat="0" applyBorder="0" applyAlignment="0" applyProtection="0"/>
    <xf numFmtId="0" fontId="75" fillId="55" borderId="0" applyNumberFormat="0" applyBorder="0" applyAlignment="0" applyProtection="0"/>
    <xf numFmtId="0" fontId="75" fillId="59" borderId="0" applyNumberFormat="0" applyBorder="0" applyAlignment="0" applyProtection="0"/>
    <xf numFmtId="0" fontId="68" fillId="36" borderId="33" applyNumberFormat="0" applyAlignment="0" applyProtection="0"/>
    <xf numFmtId="0" fontId="69" fillId="36" borderId="32" applyNumberFormat="0" applyAlignment="0" applyProtection="0"/>
    <xf numFmtId="0" fontId="67" fillId="35" borderId="32" applyNumberFormat="0" applyAlignment="0" applyProtection="0"/>
    <xf numFmtId="0" fontId="74" fillId="0" borderId="37" applyNumberFormat="0" applyFill="0" applyAlignment="0" applyProtection="0"/>
    <xf numFmtId="0" fontId="73" fillId="0" borderId="0" applyNumberFormat="0" applyFill="0" applyBorder="0" applyAlignment="0" applyProtection="0"/>
    <xf numFmtId="0" fontId="64" fillId="32" borderId="0" applyNumberFormat="0" applyBorder="0" applyAlignment="0" applyProtection="0"/>
    <xf numFmtId="0" fontId="66" fillId="34" borderId="0" applyNumberFormat="0" applyBorder="0" applyAlignment="0" applyProtection="0"/>
    <xf numFmtId="0" fontId="65" fillId="33" borderId="0" applyNumberFormat="0" applyBorder="0" applyAlignment="0" applyProtection="0"/>
    <xf numFmtId="0" fontId="61" fillId="0" borderId="29" applyNumberFormat="0" applyFill="0" applyAlignment="0" applyProtection="0"/>
    <xf numFmtId="0" fontId="62" fillId="0" borderId="30" applyNumberFormat="0" applyFill="0" applyAlignment="0" applyProtection="0"/>
    <xf numFmtId="0" fontId="63" fillId="0" borderId="31" applyNumberFormat="0" applyFill="0" applyAlignment="0" applyProtection="0"/>
    <xf numFmtId="0" fontId="63" fillId="0" borderId="0" applyNumberFormat="0" applyFill="0" applyBorder="0" applyAlignment="0" applyProtection="0"/>
    <xf numFmtId="0" fontId="70" fillId="0" borderId="34" applyNumberFormat="0" applyFill="0" applyAlignment="0" applyProtection="0"/>
    <xf numFmtId="0" fontId="72" fillId="0" borderId="0" applyNumberFormat="0" applyFill="0" applyBorder="0" applyAlignment="0" applyProtection="0"/>
    <xf numFmtId="0" fontId="71" fillId="37" borderId="35" applyNumberFormat="0" applyAlignment="0" applyProtection="0"/>
    <xf numFmtId="0" fontId="9" fillId="0" borderId="0"/>
    <xf numFmtId="0" fontId="80"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80"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80"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80"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80"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80"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80" fillId="41"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80"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80"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80"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80"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80"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80" fillId="38" borderId="36" applyNumberFormat="0" applyFont="0" applyAlignment="0" applyProtection="0"/>
    <xf numFmtId="0" fontId="9" fillId="38" borderId="36" applyNumberFormat="0" applyFont="0" applyAlignment="0" applyProtection="0"/>
    <xf numFmtId="0" fontId="9" fillId="38" borderId="36" applyNumberFormat="0" applyFont="0" applyAlignment="0" applyProtection="0"/>
    <xf numFmtId="0" fontId="9" fillId="38" borderId="36" applyNumberFormat="0" applyFont="0" applyAlignment="0" applyProtection="0"/>
    <xf numFmtId="0" fontId="9" fillId="0" borderId="0"/>
    <xf numFmtId="0" fontId="9" fillId="0" borderId="0"/>
    <xf numFmtId="0" fontId="9" fillId="0" borderId="0"/>
    <xf numFmtId="0" fontId="9" fillId="40" borderId="0" applyNumberFormat="0" applyBorder="0" applyAlignment="0" applyProtection="0"/>
    <xf numFmtId="0" fontId="9" fillId="44" borderId="0" applyNumberFormat="0" applyBorder="0" applyAlignment="0" applyProtection="0"/>
    <xf numFmtId="0" fontId="9" fillId="48" borderId="0" applyNumberFormat="0" applyBorder="0" applyAlignment="0" applyProtection="0"/>
    <xf numFmtId="0" fontId="9" fillId="52" borderId="0" applyNumberFormat="0" applyBorder="0" applyAlignment="0" applyProtection="0"/>
    <xf numFmtId="0" fontId="9" fillId="56" borderId="0" applyNumberFormat="0" applyBorder="0" applyAlignment="0" applyProtection="0"/>
    <xf numFmtId="0" fontId="9" fillId="60" borderId="0" applyNumberFormat="0" applyBorder="0" applyAlignment="0" applyProtection="0"/>
    <xf numFmtId="0" fontId="9" fillId="41"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9" fillId="53" borderId="0" applyNumberFormat="0" applyBorder="0" applyAlignment="0" applyProtection="0"/>
    <xf numFmtId="0" fontId="9" fillId="57" borderId="0" applyNumberFormat="0" applyBorder="0" applyAlignment="0" applyProtection="0"/>
    <xf numFmtId="0" fontId="9" fillId="61" borderId="0" applyNumberFormat="0" applyBorder="0" applyAlignment="0" applyProtection="0"/>
    <xf numFmtId="0" fontId="9" fillId="38" borderId="36" applyNumberFormat="0" applyFont="0" applyAlignment="0" applyProtection="0"/>
    <xf numFmtId="0" fontId="9" fillId="0" borderId="0"/>
    <xf numFmtId="0" fontId="9" fillId="0" borderId="0"/>
    <xf numFmtId="0" fontId="76" fillId="0" borderId="0"/>
    <xf numFmtId="0" fontId="80" fillId="0" borderId="0"/>
    <xf numFmtId="0" fontId="9" fillId="40" borderId="0" applyNumberFormat="0" applyBorder="0" applyAlignment="0" applyProtection="0"/>
    <xf numFmtId="0" fontId="9" fillId="40" borderId="0" applyNumberFormat="0" applyBorder="0" applyAlignment="0" applyProtection="0"/>
    <xf numFmtId="0" fontId="9" fillId="40"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48"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2"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56"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9" fillId="41"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5"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49"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3"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38" borderId="36" applyNumberFormat="0" applyFont="0" applyAlignment="0" applyProtection="0"/>
    <xf numFmtId="0" fontId="9" fillId="38" borderId="36" applyNumberFormat="0" applyFont="0" applyAlignment="0" applyProtection="0"/>
    <xf numFmtId="0" fontId="9" fillId="38" borderId="36" applyNumberFormat="0" applyFont="0" applyAlignment="0" applyProtection="0"/>
    <xf numFmtId="0" fontId="9" fillId="0" borderId="0"/>
    <xf numFmtId="0" fontId="9" fillId="0" borderId="0"/>
    <xf numFmtId="0" fontId="10" fillId="0" borderId="0"/>
    <xf numFmtId="0" fontId="81" fillId="0" borderId="0" applyNumberFormat="0" applyFill="0" applyBorder="0" applyAlignment="0" applyProtection="0">
      <alignment vertical="top"/>
      <protection locked="0"/>
    </xf>
    <xf numFmtId="0" fontId="82" fillId="0" borderId="0"/>
    <xf numFmtId="0" fontId="8" fillId="0" borderId="0"/>
    <xf numFmtId="0" fontId="76" fillId="0" borderId="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6" borderId="0" applyNumberFormat="0" applyBorder="0" applyAlignment="0" applyProtection="0"/>
    <xf numFmtId="0" fontId="80" fillId="56" borderId="0" applyNumberFormat="0" applyBorder="0" applyAlignment="0" applyProtection="0"/>
    <xf numFmtId="0" fontId="80" fillId="56" borderId="0" applyNumberFormat="0" applyBorder="0" applyAlignment="0" applyProtection="0"/>
    <xf numFmtId="0" fontId="80" fillId="60" borderId="0" applyNumberFormat="0" applyBorder="0" applyAlignment="0" applyProtection="0"/>
    <xf numFmtId="0" fontId="80" fillId="60" borderId="0" applyNumberFormat="0" applyBorder="0" applyAlignment="0" applyProtection="0"/>
    <xf numFmtId="0" fontId="80" fillId="60"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9" borderId="0" applyNumberFormat="0" applyBorder="0" applyAlignment="0" applyProtection="0"/>
    <xf numFmtId="0" fontId="83" fillId="10"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7" borderId="0" applyNumberFormat="0" applyBorder="0" applyAlignment="0" applyProtection="0"/>
    <xf numFmtId="0" fontId="80" fillId="57" borderId="0" applyNumberFormat="0" applyBorder="0" applyAlignment="0" applyProtection="0"/>
    <xf numFmtId="0" fontId="80" fillId="57" borderId="0" applyNumberFormat="0" applyBorder="0" applyAlignment="0" applyProtection="0"/>
    <xf numFmtId="0" fontId="80" fillId="61" borderId="0" applyNumberFormat="0" applyBorder="0" applyAlignment="0" applyProtection="0"/>
    <xf numFmtId="0" fontId="80" fillId="61" borderId="0" applyNumberFormat="0" applyBorder="0" applyAlignment="0" applyProtection="0"/>
    <xf numFmtId="0" fontId="80" fillId="61" borderId="0" applyNumberFormat="0" applyBorder="0" applyAlignment="0" applyProtection="0"/>
    <xf numFmtId="0" fontId="83" fillId="11"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8" borderId="0" applyNumberFormat="0" applyBorder="0" applyAlignment="0" applyProtection="0"/>
    <xf numFmtId="0" fontId="83" fillId="11" borderId="0" applyNumberFormat="0" applyBorder="0" applyAlignment="0" applyProtection="0"/>
    <xf numFmtId="0" fontId="83" fillId="14" borderId="0" applyNumberFormat="0" applyBorder="0" applyAlignment="0" applyProtection="0"/>
    <xf numFmtId="0" fontId="84" fillId="42" borderId="0" applyNumberFormat="0" applyBorder="0" applyAlignment="0" applyProtection="0"/>
    <xf numFmtId="0" fontId="84" fillId="46" borderId="0" applyNumberFormat="0" applyBorder="0" applyAlignment="0" applyProtection="0"/>
    <xf numFmtId="0" fontId="84" fillId="50" borderId="0" applyNumberFormat="0" applyBorder="0" applyAlignment="0" applyProtection="0"/>
    <xf numFmtId="0" fontId="84" fillId="54" borderId="0" applyNumberFormat="0" applyBorder="0" applyAlignment="0" applyProtection="0"/>
    <xf numFmtId="0" fontId="84" fillId="58" borderId="0" applyNumberFormat="0" applyBorder="0" applyAlignment="0" applyProtection="0"/>
    <xf numFmtId="0" fontId="84" fillId="62" borderId="0" applyNumberFormat="0" applyBorder="0" applyAlignment="0" applyProtection="0"/>
    <xf numFmtId="0" fontId="85" fillId="15" borderId="0" applyNumberFormat="0" applyBorder="0" applyAlignment="0" applyProtection="0"/>
    <xf numFmtId="0" fontId="85" fillId="12" borderId="0" applyNumberFormat="0" applyBorder="0" applyAlignment="0" applyProtection="0"/>
    <xf numFmtId="0" fontId="85" fillId="13" borderId="0" applyNumberFormat="0" applyBorder="0" applyAlignment="0" applyProtection="0"/>
    <xf numFmtId="0" fontId="85" fillId="16" borderId="0" applyNumberFormat="0" applyBorder="0" applyAlignment="0" applyProtection="0"/>
    <xf numFmtId="0" fontId="85" fillId="17" borderId="0" applyNumberFormat="0" applyBorder="0" applyAlignment="0" applyProtection="0"/>
    <xf numFmtId="0" fontId="85" fillId="18" borderId="0" applyNumberFormat="0" applyBorder="0" applyAlignment="0" applyProtection="0"/>
    <xf numFmtId="0" fontId="84" fillId="39" borderId="0" applyNumberFormat="0" applyBorder="0" applyAlignment="0" applyProtection="0"/>
    <xf numFmtId="0" fontId="84" fillId="43" borderId="0" applyNumberFormat="0" applyBorder="0" applyAlignment="0" applyProtection="0"/>
    <xf numFmtId="0" fontId="84" fillId="47" borderId="0" applyNumberFormat="0" applyBorder="0" applyAlignment="0" applyProtection="0"/>
    <xf numFmtId="0" fontId="84" fillId="51" borderId="0" applyNumberFormat="0" applyBorder="0" applyAlignment="0" applyProtection="0"/>
    <xf numFmtId="0" fontId="84" fillId="55" borderId="0" applyNumberFormat="0" applyBorder="0" applyAlignment="0" applyProtection="0"/>
    <xf numFmtId="0" fontId="84" fillId="59" borderId="0" applyNumberFormat="0" applyBorder="0" applyAlignment="0" applyProtection="0"/>
    <xf numFmtId="0" fontId="86" fillId="36" borderId="33" applyNumberFormat="0" applyAlignment="0" applyProtection="0"/>
    <xf numFmtId="0" fontId="87" fillId="36" borderId="32" applyNumberFormat="0" applyAlignment="0" applyProtection="0"/>
    <xf numFmtId="0" fontId="88" fillId="35" borderId="32" applyNumberFormat="0" applyAlignment="0" applyProtection="0"/>
    <xf numFmtId="0" fontId="89" fillId="0" borderId="37" applyNumberFormat="0" applyFill="0" applyAlignment="0" applyProtection="0"/>
    <xf numFmtId="0" fontId="90" fillId="0" borderId="0" applyNumberFormat="0" applyFill="0" applyBorder="0" applyAlignment="0" applyProtection="0"/>
    <xf numFmtId="0" fontId="91" fillId="32" borderId="0" applyNumberFormat="0" applyBorder="0" applyAlignment="0" applyProtection="0"/>
    <xf numFmtId="0" fontId="81"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92" fillId="34" borderId="0" applyNumberFormat="0" applyBorder="0" applyAlignment="0" applyProtection="0"/>
    <xf numFmtId="0" fontId="80" fillId="38" borderId="36" applyNumberFormat="0" applyFont="0" applyAlignment="0" applyProtection="0"/>
    <xf numFmtId="0" fontId="80" fillId="38" borderId="36" applyNumberFormat="0" applyFont="0" applyAlignment="0" applyProtection="0"/>
    <xf numFmtId="0" fontId="80" fillId="38" borderId="36" applyNumberFormat="0" applyFont="0" applyAlignment="0" applyProtection="0"/>
    <xf numFmtId="0" fontId="80" fillId="38" borderId="36" applyNumberFormat="0" applyFont="0" applyAlignment="0" applyProtection="0"/>
    <xf numFmtId="0" fontId="93" fillId="33" borderId="0" applyNumberFormat="0" applyBorder="0" applyAlignment="0" applyProtection="0"/>
    <xf numFmtId="0" fontId="10" fillId="0" borderId="0"/>
    <xf numFmtId="0" fontId="94" fillId="0" borderId="0"/>
    <xf numFmtId="0" fontId="78" fillId="0" borderId="0"/>
    <xf numFmtId="202" fontId="78" fillId="0" borderId="0"/>
    <xf numFmtId="0" fontId="95" fillId="0" borderId="34" applyNumberFormat="0" applyFill="0" applyAlignment="0" applyProtection="0"/>
    <xf numFmtId="0" fontId="96" fillId="0" borderId="0" applyNumberFormat="0" applyFill="0" applyBorder="0" applyAlignment="0" applyProtection="0"/>
    <xf numFmtId="0" fontId="97" fillId="37" borderId="35" applyNumberFormat="0" applyAlignment="0" applyProtection="0"/>
    <xf numFmtId="0" fontId="98" fillId="0" borderId="0"/>
    <xf numFmtId="0" fontId="99" fillId="0" borderId="0"/>
    <xf numFmtId="0" fontId="7" fillId="0" borderId="0"/>
    <xf numFmtId="0" fontId="24" fillId="29" borderId="0">
      <alignment horizontal="right" vertical="top" textRotation="90" wrapText="1"/>
    </xf>
    <xf numFmtId="0" fontId="101" fillId="0" borderId="0" applyNumberFormat="0" applyFill="0" applyBorder="0" applyAlignment="0" applyProtection="0"/>
    <xf numFmtId="0" fontId="101" fillId="0" borderId="0" applyNumberFormat="0" applyFill="0" applyBorder="0" applyAlignment="0" applyProtection="0"/>
    <xf numFmtId="0" fontId="102" fillId="0" borderId="0" applyNumberFormat="0" applyFill="0" applyBorder="0" applyAlignment="0" applyProtection="0">
      <alignment vertical="top"/>
      <protection locked="0"/>
    </xf>
    <xf numFmtId="0" fontId="103" fillId="0" borderId="0"/>
    <xf numFmtId="0" fontId="7" fillId="0" borderId="0"/>
    <xf numFmtId="0" fontId="7" fillId="0" borderId="0"/>
    <xf numFmtId="0" fontId="100" fillId="0" borderId="0"/>
    <xf numFmtId="0" fontId="24" fillId="29" borderId="0">
      <alignment horizontal="right" vertical="top" wrapText="1"/>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0" fillId="0" borderId="0"/>
    <xf numFmtId="0" fontId="10" fillId="0" borderId="0"/>
    <xf numFmtId="0" fontId="7" fillId="0" borderId="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38" borderId="36" applyNumberFormat="0" applyFont="0" applyAlignment="0" applyProtection="0"/>
    <xf numFmtId="0" fontId="7" fillId="38" borderId="36" applyNumberFormat="0" applyFont="0" applyAlignment="0" applyProtection="0"/>
    <xf numFmtId="0" fontId="7" fillId="38" borderId="36" applyNumberFormat="0" applyFont="0" applyAlignment="0" applyProtection="0"/>
    <xf numFmtId="0" fontId="7" fillId="38" borderId="36" applyNumberFormat="0" applyFont="0" applyAlignment="0" applyProtection="0"/>
    <xf numFmtId="0" fontId="7" fillId="0" borderId="0"/>
    <xf numFmtId="0" fontId="76" fillId="0" borderId="0"/>
    <xf numFmtId="0" fontId="7" fillId="0" borderId="0"/>
    <xf numFmtId="0" fontId="7" fillId="0" borderId="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38" borderId="36" applyNumberFormat="0" applyFont="0" applyAlignment="0" applyProtection="0"/>
    <xf numFmtId="0" fontId="7" fillId="38" borderId="36" applyNumberFormat="0" applyFont="0" applyAlignment="0" applyProtection="0"/>
    <xf numFmtId="0" fontId="7" fillId="38" borderId="36" applyNumberFormat="0" applyFont="0" applyAlignment="0" applyProtection="0"/>
    <xf numFmtId="0" fontId="7" fillId="0" borderId="0"/>
    <xf numFmtId="0" fontId="7" fillId="0" borderId="0"/>
    <xf numFmtId="0" fontId="7" fillId="0" borderId="0"/>
    <xf numFmtId="0" fontId="7" fillId="40" borderId="0" applyNumberFormat="0" applyBorder="0" applyAlignment="0" applyProtection="0"/>
    <xf numFmtId="0" fontId="7" fillId="44"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56" borderId="0" applyNumberFormat="0" applyBorder="0" applyAlignment="0" applyProtection="0"/>
    <xf numFmtId="0" fontId="7" fillId="60" borderId="0" applyNumberFormat="0" applyBorder="0" applyAlignment="0" applyProtection="0"/>
    <xf numFmtId="0" fontId="7" fillId="41" borderId="0" applyNumberFormat="0" applyBorder="0" applyAlignment="0" applyProtection="0"/>
    <xf numFmtId="0" fontId="7" fillId="45" borderId="0" applyNumberFormat="0" applyBorder="0" applyAlignment="0" applyProtection="0"/>
    <xf numFmtId="0" fontId="7" fillId="49" borderId="0" applyNumberFormat="0" applyBorder="0" applyAlignment="0" applyProtection="0"/>
    <xf numFmtId="0" fontId="7" fillId="53" borderId="0" applyNumberFormat="0" applyBorder="0" applyAlignment="0" applyProtection="0"/>
    <xf numFmtId="0" fontId="7" fillId="57" borderId="0" applyNumberFormat="0" applyBorder="0" applyAlignment="0" applyProtection="0"/>
    <xf numFmtId="0" fontId="7" fillId="61" borderId="0" applyNumberFormat="0" applyBorder="0" applyAlignment="0" applyProtection="0"/>
    <xf numFmtId="0" fontId="7" fillId="38" borderId="36" applyNumberFormat="0" applyFont="0" applyAlignment="0" applyProtection="0"/>
    <xf numFmtId="0" fontId="7" fillId="0" borderId="0"/>
    <xf numFmtId="0" fontId="7" fillId="0" borderId="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4"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48"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2"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56"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60"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1"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5"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49"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3"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57"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61" borderId="0" applyNumberFormat="0" applyBorder="0" applyAlignment="0" applyProtection="0"/>
    <xf numFmtId="0" fontId="7" fillId="38" borderId="36" applyNumberFormat="0" applyFont="0" applyAlignment="0" applyProtection="0"/>
    <xf numFmtId="0" fontId="7" fillId="38" borderId="36" applyNumberFormat="0" applyFont="0" applyAlignment="0" applyProtection="0"/>
    <xf numFmtId="0" fontId="7" fillId="38" borderId="36" applyNumberFormat="0" applyFont="0" applyAlignment="0" applyProtection="0"/>
    <xf numFmtId="0" fontId="7" fillId="0" borderId="0"/>
    <xf numFmtId="0" fontId="7" fillId="0" borderId="0"/>
    <xf numFmtId="0" fontId="10" fillId="0" borderId="0"/>
    <xf numFmtId="9" fontId="10" fillId="0" borderId="0" applyFont="0" applyFill="0" applyBorder="0" applyAlignment="0" applyProtection="0"/>
    <xf numFmtId="0" fontId="7" fillId="0" borderId="0"/>
    <xf numFmtId="167" fontId="15" fillId="0" borderId="0"/>
    <xf numFmtId="49" fontId="15" fillId="0" borderId="0"/>
    <xf numFmtId="169" fontId="15" fillId="0" borderId="0"/>
    <xf numFmtId="203" fontId="15" fillId="0" borderId="0"/>
    <xf numFmtId="203" fontId="15" fillId="0" borderId="0"/>
    <xf numFmtId="0" fontId="15" fillId="0" borderId="0"/>
    <xf numFmtId="204" fontId="15" fillId="0" borderId="0"/>
    <xf numFmtId="204" fontId="15" fillId="0" borderId="0"/>
    <xf numFmtId="0" fontId="10" fillId="0" borderId="0"/>
    <xf numFmtId="170" fontId="15" fillId="0" borderId="0"/>
    <xf numFmtId="205" fontId="16" fillId="0" borderId="0"/>
    <xf numFmtId="0" fontId="16" fillId="0" borderId="0"/>
    <xf numFmtId="0" fontId="17" fillId="10" borderId="0" applyNumberFormat="0" applyBorder="0" applyAlignment="0" applyProtection="0"/>
    <xf numFmtId="0" fontId="18" fillId="5" borderId="0" applyNumberFormat="0" applyBorder="0" applyAlignment="0" applyProtection="0"/>
    <xf numFmtId="0" fontId="17" fillId="12" borderId="0" applyNumberFormat="0" applyBorder="0" applyAlignment="0" applyProtection="0"/>
    <xf numFmtId="0" fontId="18" fillId="6" borderId="0" applyNumberFormat="0" applyBorder="0" applyAlignment="0" applyProtection="0"/>
    <xf numFmtId="0" fontId="17" fillId="31" borderId="0" applyNumberFormat="0" applyBorder="0" applyAlignment="0" applyProtection="0"/>
    <xf numFmtId="0" fontId="18" fillId="7" borderId="0" applyNumberFormat="0" applyBorder="0" applyAlignment="0" applyProtection="0"/>
    <xf numFmtId="0" fontId="17" fillId="67" borderId="0" applyNumberFormat="0" applyBorder="0" applyAlignment="0" applyProtection="0"/>
    <xf numFmtId="0" fontId="18" fillId="8" borderId="0" applyNumberFormat="0" applyBorder="0" applyAlignment="0" applyProtection="0"/>
    <xf numFmtId="0" fontId="17" fillId="10" borderId="0" applyNumberFormat="0" applyBorder="0" applyAlignment="0" applyProtection="0"/>
    <xf numFmtId="0" fontId="18" fillId="9" borderId="0" applyNumberFormat="0" applyBorder="0" applyAlignment="0" applyProtection="0"/>
    <xf numFmtId="0" fontId="17" fillId="31" borderId="0" applyNumberFormat="0" applyBorder="0" applyAlignment="0" applyProtection="0"/>
    <xf numFmtId="0" fontId="18" fillId="10" borderId="0" applyNumberFormat="0" applyBorder="0" applyAlignment="0" applyProtection="0"/>
    <xf numFmtId="206" fontId="19" fillId="0" borderId="0"/>
    <xf numFmtId="0" fontId="19" fillId="0" borderId="0"/>
    <xf numFmtId="207" fontId="16" fillId="0" borderId="0"/>
    <xf numFmtId="0" fontId="16" fillId="0" borderId="0"/>
    <xf numFmtId="173" fontId="20" fillId="0" borderId="3">
      <alignment horizontal="left"/>
    </xf>
    <xf numFmtId="0" fontId="17" fillId="10" borderId="0" applyNumberFormat="0" applyBorder="0" applyAlignment="0" applyProtection="0"/>
    <xf numFmtId="0" fontId="18" fillId="11" borderId="0" applyNumberFormat="0" applyBorder="0" applyAlignment="0" applyProtection="0"/>
    <xf numFmtId="0" fontId="17" fillId="12" borderId="0" applyNumberFormat="0" applyBorder="0" applyAlignment="0" applyProtection="0"/>
    <xf numFmtId="0" fontId="18" fillId="12" borderId="0" applyNumberFormat="0" applyBorder="0" applyAlignment="0" applyProtection="0"/>
    <xf numFmtId="0" fontId="17" fillId="68" borderId="0" applyNumberFormat="0" applyBorder="0" applyAlignment="0" applyProtection="0"/>
    <xf numFmtId="0" fontId="18" fillId="13" borderId="0" applyNumberFormat="0" applyBorder="0" applyAlignment="0" applyProtection="0"/>
    <xf numFmtId="0" fontId="17" fillId="25" borderId="0" applyNumberFormat="0" applyBorder="0" applyAlignment="0" applyProtection="0"/>
    <xf numFmtId="0" fontId="18" fillId="8" borderId="0" applyNumberFormat="0" applyBorder="0" applyAlignment="0" applyProtection="0"/>
    <xf numFmtId="0" fontId="17" fillId="10" borderId="0" applyNumberFormat="0" applyBorder="0" applyAlignment="0" applyProtection="0"/>
    <xf numFmtId="0" fontId="18" fillId="11" borderId="0" applyNumberFormat="0" applyBorder="0" applyAlignment="0" applyProtection="0"/>
    <xf numFmtId="0" fontId="17" fillId="68" borderId="0" applyNumberFormat="0" applyBorder="0" applyAlignment="0" applyProtection="0"/>
    <xf numFmtId="0" fontId="18" fillId="14" borderId="0" applyNumberFormat="0" applyBorder="0" applyAlignment="0" applyProtection="0"/>
    <xf numFmtId="208" fontId="16" fillId="0" borderId="0"/>
    <xf numFmtId="0" fontId="16" fillId="0" borderId="0"/>
    <xf numFmtId="175" fontId="20" fillId="0" borderId="3">
      <alignment horizontal="left"/>
    </xf>
    <xf numFmtId="176" fontId="20" fillId="0" borderId="3">
      <alignment horizontal="left"/>
    </xf>
    <xf numFmtId="0" fontId="21" fillId="10" borderId="0" applyNumberFormat="0" applyBorder="0" applyAlignment="0" applyProtection="0"/>
    <xf numFmtId="0" fontId="22" fillId="15" borderId="0" applyNumberFormat="0" applyBorder="0" applyAlignment="0" applyProtection="0"/>
    <xf numFmtId="0" fontId="21" fillId="12" borderId="0" applyNumberFormat="0" applyBorder="0" applyAlignment="0" applyProtection="0"/>
    <xf numFmtId="0" fontId="22" fillId="12" borderId="0" applyNumberFormat="0" applyBorder="0" applyAlignment="0" applyProtection="0"/>
    <xf numFmtId="0" fontId="21" fillId="68" borderId="0" applyNumberFormat="0" applyBorder="0" applyAlignment="0" applyProtection="0"/>
    <xf numFmtId="0" fontId="22" fillId="13" borderId="0" applyNumberFormat="0" applyBorder="0" applyAlignment="0" applyProtection="0"/>
    <xf numFmtId="0" fontId="21" fillId="25" borderId="0" applyNumberFormat="0" applyBorder="0" applyAlignment="0" applyProtection="0"/>
    <xf numFmtId="0" fontId="22" fillId="16" borderId="0" applyNumberFormat="0" applyBorder="0" applyAlignment="0" applyProtection="0"/>
    <xf numFmtId="0" fontId="21" fillId="10" borderId="0" applyNumberFormat="0" applyBorder="0" applyAlignment="0" applyProtection="0"/>
    <xf numFmtId="0" fontId="22" fillId="17" borderId="0" applyNumberFormat="0" applyBorder="0" applyAlignment="0" applyProtection="0"/>
    <xf numFmtId="0" fontId="21" fillId="12" borderId="0" applyNumberFormat="0" applyBorder="0" applyAlignment="0" applyProtection="0"/>
    <xf numFmtId="0" fontId="22" fillId="18" borderId="0" applyNumberFormat="0" applyBorder="0" applyAlignment="0" applyProtection="0"/>
    <xf numFmtId="180" fontId="20" fillId="0" borderId="3">
      <alignment horizontal="left"/>
    </xf>
    <xf numFmtId="183" fontId="19" fillId="0" borderId="0">
      <alignment horizontal="right"/>
    </xf>
    <xf numFmtId="184" fontId="19" fillId="0" borderId="0">
      <alignment horizontal="right"/>
    </xf>
    <xf numFmtId="0" fontId="19" fillId="0" borderId="0">
      <alignment horizontal="right"/>
    </xf>
    <xf numFmtId="186" fontId="19" fillId="0" borderId="0">
      <alignment horizontal="right"/>
    </xf>
    <xf numFmtId="0" fontId="105" fillId="0" borderId="0" applyNumberFormat="0" applyFill="0" applyBorder="0" applyAlignment="0" applyProtection="0"/>
    <xf numFmtId="0" fontId="15" fillId="23" borderId="14"/>
    <xf numFmtId="0" fontId="15" fillId="0" borderId="3"/>
    <xf numFmtId="187" fontId="10" fillId="0" borderId="0" applyFont="0" applyFill="0" applyBorder="0" applyAlignment="0" applyProtection="0"/>
    <xf numFmtId="0" fontId="15" fillId="0" borderId="1"/>
    <xf numFmtId="49" fontId="35" fillId="0" borderId="0">
      <alignment horizontal="left"/>
    </xf>
    <xf numFmtId="0" fontId="40"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06" fillId="0" borderId="0" applyNumberFormat="0" applyFill="0" applyBorder="0" applyAlignment="0" applyProtection="0"/>
    <xf numFmtId="0" fontId="40"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107" fillId="0" borderId="0" applyNumberFormat="0" applyFill="0" applyBorder="0" applyAlignment="0" applyProtection="0"/>
    <xf numFmtId="0" fontId="81" fillId="0" borderId="0" applyNumberFormat="0" applyFill="0" applyBorder="0" applyAlignment="0" applyProtection="0">
      <alignment vertical="top"/>
      <protection locked="0"/>
    </xf>
    <xf numFmtId="0" fontId="15" fillId="0" borderId="0">
      <alignment horizontal="left"/>
    </xf>
    <xf numFmtId="0" fontId="12" fillId="28" borderId="0">
      <alignment horizontal="center"/>
    </xf>
    <xf numFmtId="0" fontId="10" fillId="27" borderId="3">
      <alignment horizontal="centerContinuous" wrapText="1"/>
    </xf>
    <xf numFmtId="1" fontId="19" fillId="0" borderId="12">
      <alignment horizontal="center"/>
    </xf>
    <xf numFmtId="43" fontId="10" fillId="0" borderId="0" applyFont="0" applyFill="0" applyBorder="0" applyAlignment="0" applyProtection="0"/>
    <xf numFmtId="190" fontId="10" fillId="0" borderId="22" applyFont="0" applyFill="0" applyBorder="0" applyAlignment="0" applyProtection="0">
      <alignment vertical="top" wrapText="1"/>
    </xf>
    <xf numFmtId="0" fontId="15" fillId="27" borderId="11">
      <alignment wrapText="1"/>
    </xf>
    <xf numFmtId="0" fontId="15" fillId="27" borderId="8">
      <alignment horizontal="center" wrapText="1"/>
    </xf>
    <xf numFmtId="191" fontId="19" fillId="0" borderId="0">
      <alignment horizontal="right"/>
    </xf>
    <xf numFmtId="192" fontId="19" fillId="0" borderId="0">
      <alignment horizontal="right"/>
    </xf>
    <xf numFmtId="0" fontId="10" fillId="0" borderId="0"/>
    <xf numFmtId="0" fontId="10" fillId="0" borderId="0"/>
    <xf numFmtId="0" fontId="17" fillId="0" borderId="0"/>
    <xf numFmtId="0" fontId="10" fillId="0" borderId="0"/>
    <xf numFmtId="0" fontId="10" fillId="0" borderId="0"/>
    <xf numFmtId="9" fontId="10" fillId="0" borderId="0" applyFont="0" applyFill="0" applyBorder="0" applyAlignment="0" applyProtection="0"/>
    <xf numFmtId="193" fontId="19" fillId="0" borderId="0">
      <alignment horizontal="right"/>
    </xf>
    <xf numFmtId="0" fontId="15" fillId="27" borderId="3"/>
    <xf numFmtId="0" fontId="10" fillId="0" borderId="0"/>
    <xf numFmtId="0" fontId="108" fillId="0" borderId="0"/>
    <xf numFmtId="0" fontId="10" fillId="0" borderId="0"/>
    <xf numFmtId="0" fontId="78" fillId="0" borderId="0"/>
    <xf numFmtId="0" fontId="109" fillId="0" borderId="0"/>
    <xf numFmtId="0" fontId="10" fillId="0" borderId="0"/>
    <xf numFmtId="0" fontId="110" fillId="0" borderId="0"/>
    <xf numFmtId="0" fontId="111" fillId="0" borderId="0"/>
    <xf numFmtId="0" fontId="10" fillId="0" borderId="0"/>
    <xf numFmtId="0" fontId="104" fillId="0" borderId="0" applyNumberFormat="0" applyFill="0" applyBorder="0" applyAlignment="0" applyProtection="0"/>
    <xf numFmtId="0" fontId="112" fillId="0" borderId="0"/>
    <xf numFmtId="0" fontId="113" fillId="0" borderId="0"/>
    <xf numFmtId="0" fontId="115" fillId="0" borderId="0" applyNumberFormat="0" applyFill="0" applyBorder="0" applyAlignment="0" applyProtection="0"/>
    <xf numFmtId="0" fontId="10" fillId="0" borderId="0"/>
    <xf numFmtId="0" fontId="116" fillId="0" borderId="0"/>
    <xf numFmtId="0" fontId="117" fillId="0" borderId="0" applyNumberFormat="0" applyFill="0" applyBorder="0" applyAlignment="0" applyProtection="0">
      <alignment vertical="top"/>
      <protection locked="0"/>
    </xf>
    <xf numFmtId="0" fontId="6" fillId="0" borderId="0"/>
    <xf numFmtId="0" fontId="10" fillId="0" borderId="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56"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6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3"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57"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61" borderId="0" applyNumberFormat="0" applyBorder="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38" borderId="3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18" fillId="0" borderId="0"/>
    <xf numFmtId="0" fontId="10" fillId="0" borderId="0"/>
    <xf numFmtId="0" fontId="4" fillId="0" borderId="0"/>
    <xf numFmtId="0" fontId="4" fillId="0" borderId="0"/>
    <xf numFmtId="168" fontId="10" fillId="0" borderId="0">
      <alignment horizontal="center"/>
    </xf>
    <xf numFmtId="0" fontId="119" fillId="40" borderId="0" applyNumberFormat="0" applyBorder="0" applyAlignment="0" applyProtection="0"/>
    <xf numFmtId="0" fontId="119" fillId="44" borderId="0" applyNumberFormat="0" applyBorder="0" applyAlignment="0" applyProtection="0"/>
    <xf numFmtId="0" fontId="119" fillId="48" borderId="0" applyNumberFormat="0" applyBorder="0" applyAlignment="0" applyProtection="0"/>
    <xf numFmtId="0" fontId="119" fillId="52" borderId="0" applyNumberFormat="0" applyBorder="0" applyAlignment="0" applyProtection="0"/>
    <xf numFmtId="0" fontId="119" fillId="56" borderId="0" applyNumberFormat="0" applyBorder="0" applyAlignment="0" applyProtection="0"/>
    <xf numFmtId="0" fontId="119" fillId="6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80" fillId="40" borderId="0" applyNumberFormat="0" applyBorder="0" applyAlignment="0" applyProtection="0"/>
    <xf numFmtId="0" fontId="120" fillId="5"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80"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80"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80" fillId="44" borderId="0" applyNumberFormat="0" applyBorder="0" applyAlignment="0" applyProtection="0"/>
    <xf numFmtId="0" fontId="120" fillId="6"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80"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80"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80" fillId="48" borderId="0" applyNumberFormat="0" applyBorder="0" applyAlignment="0" applyProtection="0"/>
    <xf numFmtId="0" fontId="120" fillId="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80"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80"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80" fillId="52" borderId="0" applyNumberFormat="0" applyBorder="0" applyAlignment="0" applyProtection="0"/>
    <xf numFmtId="0" fontId="120" fillId="8"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80"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80"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80" fillId="56" borderId="0" applyNumberFormat="0" applyBorder="0" applyAlignment="0" applyProtection="0"/>
    <xf numFmtId="0" fontId="80" fillId="56" borderId="0" applyNumberFormat="0" applyBorder="0" applyAlignment="0" applyProtection="0"/>
    <xf numFmtId="0" fontId="80" fillId="56" borderId="0" applyNumberFormat="0" applyBorder="0" applyAlignment="0" applyProtection="0"/>
    <xf numFmtId="0" fontId="80" fillId="56" borderId="0" applyNumberFormat="0" applyBorder="0" applyAlignment="0" applyProtection="0"/>
    <xf numFmtId="0" fontId="120" fillId="9"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80"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80"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80" fillId="60" borderId="0" applyNumberFormat="0" applyBorder="0" applyAlignment="0" applyProtection="0"/>
    <xf numFmtId="0" fontId="80" fillId="60" borderId="0" applyNumberFormat="0" applyBorder="0" applyAlignment="0" applyProtection="0"/>
    <xf numFmtId="0" fontId="80" fillId="60" borderId="0" applyNumberFormat="0" applyBorder="0" applyAlignment="0" applyProtection="0"/>
    <xf numFmtId="0" fontId="80" fillId="60" borderId="0" applyNumberFormat="0" applyBorder="0" applyAlignment="0" applyProtection="0"/>
    <xf numFmtId="0" fontId="120" fillId="1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80"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80"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31" borderId="0" applyNumberFormat="0" applyBorder="0" applyAlignment="0" applyProtection="0"/>
    <xf numFmtId="0" fontId="17" fillId="10" borderId="0" applyNumberFormat="0" applyBorder="0" applyAlignment="0" applyProtection="0"/>
    <xf numFmtId="0" fontId="4" fillId="56" borderId="0" applyNumberFormat="0" applyBorder="0" applyAlignment="0" applyProtection="0"/>
    <xf numFmtId="0" fontId="17" fillId="31" borderId="0" applyNumberFormat="0" applyBorder="0" applyAlignment="0" applyProtection="0"/>
    <xf numFmtId="0" fontId="83" fillId="5"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6" borderId="0" applyNumberFormat="0" applyBorder="0" applyAlignment="0" applyProtection="0"/>
    <xf numFmtId="0" fontId="83" fillId="7"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8" borderId="0" applyNumberFormat="0" applyBorder="0" applyAlignment="0" applyProtection="0"/>
    <xf numFmtId="0" fontId="83" fillId="9" borderId="0" applyNumberFormat="0" applyBorder="0" applyAlignment="0" applyProtection="0"/>
    <xf numFmtId="0" fontId="83" fillId="9"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171" fontId="10" fillId="0" borderId="0"/>
    <xf numFmtId="172" fontId="10" fillId="0" borderId="0"/>
    <xf numFmtId="173" fontId="20" fillId="0" borderId="3">
      <alignment horizontal="left"/>
    </xf>
    <xf numFmtId="173" fontId="20" fillId="0" borderId="39">
      <alignment horizontal="left"/>
    </xf>
    <xf numFmtId="173" fontId="20" fillId="0" borderId="39">
      <alignment horizontal="left"/>
    </xf>
    <xf numFmtId="173" fontId="20" fillId="0" borderId="39">
      <alignment horizontal="left"/>
    </xf>
    <xf numFmtId="173" fontId="20" fillId="0" borderId="39">
      <alignment horizontal="left"/>
    </xf>
    <xf numFmtId="173" fontId="20" fillId="0" borderId="39">
      <alignment horizontal="left"/>
    </xf>
    <xf numFmtId="173" fontId="20" fillId="0" borderId="39">
      <alignment horizontal="left"/>
    </xf>
    <xf numFmtId="173" fontId="20" fillId="0" borderId="3">
      <alignment horizontal="left"/>
    </xf>
    <xf numFmtId="173" fontId="20" fillId="0" borderId="3">
      <alignment horizontal="left"/>
    </xf>
    <xf numFmtId="173" fontId="20" fillId="0" borderId="39">
      <alignment horizontal="left"/>
    </xf>
    <xf numFmtId="0" fontId="119" fillId="41" borderId="0" applyNumberFormat="0" applyBorder="0" applyAlignment="0" applyProtection="0"/>
    <xf numFmtId="0" fontId="119" fillId="45" borderId="0" applyNumberFormat="0" applyBorder="0" applyAlignment="0" applyProtection="0"/>
    <xf numFmtId="0" fontId="119" fillId="49" borderId="0" applyNumberFormat="0" applyBorder="0" applyAlignment="0" applyProtection="0"/>
    <xf numFmtId="0" fontId="119" fillId="53" borderId="0" applyNumberFormat="0" applyBorder="0" applyAlignment="0" applyProtection="0"/>
    <xf numFmtId="0" fontId="119" fillId="57" borderId="0" applyNumberFormat="0" applyBorder="0" applyAlignment="0" applyProtection="0"/>
    <xf numFmtId="0" fontId="119" fillId="6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80" fillId="41" borderId="0" applyNumberFormat="0" applyBorder="0" applyAlignment="0" applyProtection="0"/>
    <xf numFmtId="0" fontId="120" fillId="1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80"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80"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80" fillId="45" borderId="0" applyNumberFormat="0" applyBorder="0" applyAlignment="0" applyProtection="0"/>
    <xf numFmtId="0" fontId="120" fillId="12"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80"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80"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80" fillId="49" borderId="0" applyNumberFormat="0" applyBorder="0" applyAlignment="0" applyProtection="0"/>
    <xf numFmtId="0" fontId="120" fillId="13"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80"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80"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80" fillId="53" borderId="0" applyNumberFormat="0" applyBorder="0" applyAlignment="0" applyProtection="0"/>
    <xf numFmtId="0" fontId="120" fillId="8"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80"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80"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3"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80" fillId="57" borderId="0" applyNumberFormat="0" applyBorder="0" applyAlignment="0" applyProtection="0"/>
    <xf numFmtId="0" fontId="80" fillId="57" borderId="0" applyNumberFormat="0" applyBorder="0" applyAlignment="0" applyProtection="0"/>
    <xf numFmtId="0" fontId="80" fillId="57" borderId="0" applyNumberFormat="0" applyBorder="0" applyAlignment="0" applyProtection="0"/>
    <xf numFmtId="0" fontId="80" fillId="57" borderId="0" applyNumberFormat="0" applyBorder="0" applyAlignment="0" applyProtection="0"/>
    <xf numFmtId="0" fontId="120" fillId="11"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80"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80"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80" fillId="61" borderId="0" applyNumberFormat="0" applyBorder="0" applyAlignment="0" applyProtection="0"/>
    <xf numFmtId="0" fontId="80" fillId="61" borderId="0" applyNumberFormat="0" applyBorder="0" applyAlignment="0" applyProtection="0"/>
    <xf numFmtId="0" fontId="80" fillId="61" borderId="0" applyNumberFormat="0" applyBorder="0" applyAlignment="0" applyProtection="0"/>
    <xf numFmtId="0" fontId="80" fillId="61" borderId="0" applyNumberFormat="0" applyBorder="0" applyAlignment="0" applyProtection="0"/>
    <xf numFmtId="0" fontId="120" fillId="14"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80"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80"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17" fillId="9" borderId="0" applyNumberFormat="0" applyBorder="0" applyAlignment="0" applyProtection="0"/>
    <xf numFmtId="0" fontId="4" fillId="45" borderId="0" applyNumberFormat="0" applyBorder="0" applyAlignment="0" applyProtection="0"/>
    <xf numFmtId="0" fontId="17" fillId="68"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31" borderId="0" applyNumberFormat="0" applyBorder="0" applyAlignment="0" applyProtection="0"/>
    <xf numFmtId="0" fontId="83" fillId="11" borderId="0" applyNumberFormat="0" applyBorder="0" applyAlignment="0" applyProtection="0"/>
    <xf numFmtId="0" fontId="83" fillId="11" borderId="0" applyNumberFormat="0" applyBorder="0" applyAlignment="0" applyProtection="0"/>
    <xf numFmtId="0" fontId="83" fillId="12" borderId="0" applyNumberFormat="0" applyBorder="0" applyAlignment="0" applyProtection="0"/>
    <xf numFmtId="0" fontId="83" fillId="12" borderId="0" applyNumberFormat="0" applyBorder="0" applyAlignment="0" applyProtection="0"/>
    <xf numFmtId="0" fontId="83" fillId="13" borderId="0" applyNumberFormat="0" applyBorder="0" applyAlignment="0" applyProtection="0"/>
    <xf numFmtId="0" fontId="83" fillId="13" borderId="0" applyNumberFormat="0" applyBorder="0" applyAlignment="0" applyProtection="0"/>
    <xf numFmtId="0" fontId="83" fillId="8" borderId="0" applyNumberFormat="0" applyBorder="0" applyAlignment="0" applyProtection="0"/>
    <xf numFmtId="0" fontId="83" fillId="8" borderId="0" applyNumberFormat="0" applyBorder="0" applyAlignment="0" applyProtection="0"/>
    <xf numFmtId="0" fontId="83" fillId="11" borderId="0" applyNumberFormat="0" applyBorder="0" applyAlignment="0" applyProtection="0"/>
    <xf numFmtId="0" fontId="83" fillId="11" borderId="0" applyNumberFormat="0" applyBorder="0" applyAlignment="0" applyProtection="0"/>
    <xf numFmtId="0" fontId="83" fillId="14" borderId="0" applyNumberFormat="0" applyBorder="0" applyAlignment="0" applyProtection="0"/>
    <xf numFmtId="0" fontId="83" fillId="14" borderId="0" applyNumberFormat="0" applyBorder="0" applyAlignment="0" applyProtection="0"/>
    <xf numFmtId="174" fontId="10" fillId="0" borderId="0"/>
    <xf numFmtId="175" fontId="20" fillId="0" borderId="3">
      <alignment horizontal="left"/>
    </xf>
    <xf numFmtId="175" fontId="20" fillId="0" borderId="39">
      <alignment horizontal="left"/>
    </xf>
    <xf numFmtId="175" fontId="20" fillId="0" borderId="39">
      <alignment horizontal="left"/>
    </xf>
    <xf numFmtId="175" fontId="20" fillId="0" borderId="39">
      <alignment horizontal="left"/>
    </xf>
    <xf numFmtId="175" fontId="20" fillId="0" borderId="39">
      <alignment horizontal="left"/>
    </xf>
    <xf numFmtId="175" fontId="20" fillId="0" borderId="39">
      <alignment horizontal="left"/>
    </xf>
    <xf numFmtId="175" fontId="20" fillId="0" borderId="39">
      <alignment horizontal="left"/>
    </xf>
    <xf numFmtId="175" fontId="20" fillId="0" borderId="3">
      <alignment horizontal="left"/>
    </xf>
    <xf numFmtId="175" fontId="20" fillId="0" borderId="3">
      <alignment horizontal="left"/>
    </xf>
    <xf numFmtId="175" fontId="20" fillId="0" borderId="39">
      <alignment horizontal="left"/>
    </xf>
    <xf numFmtId="176" fontId="20" fillId="0" borderId="3">
      <alignment horizontal="left"/>
    </xf>
    <xf numFmtId="176" fontId="20" fillId="0" borderId="39">
      <alignment horizontal="left"/>
    </xf>
    <xf numFmtId="176" fontId="20" fillId="0" borderId="39">
      <alignment horizontal="left"/>
    </xf>
    <xf numFmtId="176" fontId="20" fillId="0" borderId="39">
      <alignment horizontal="left"/>
    </xf>
    <xf numFmtId="176" fontId="20" fillId="0" borderId="39">
      <alignment horizontal="left"/>
    </xf>
    <xf numFmtId="176" fontId="20" fillId="0" borderId="39">
      <alignment horizontal="left"/>
    </xf>
    <xf numFmtId="176" fontId="20" fillId="0" borderId="39">
      <alignment horizontal="left"/>
    </xf>
    <xf numFmtId="176" fontId="20" fillId="0" borderId="3">
      <alignment horizontal="left"/>
    </xf>
    <xf numFmtId="176" fontId="20" fillId="0" borderId="3">
      <alignment horizontal="left"/>
    </xf>
    <xf numFmtId="176" fontId="20" fillId="0" borderId="39">
      <alignment horizontal="left"/>
    </xf>
    <xf numFmtId="0" fontId="121" fillId="15" borderId="0" applyNumberFormat="0" applyBorder="0" applyAlignment="0" applyProtection="0"/>
    <xf numFmtId="0" fontId="84" fillId="42" borderId="0" applyNumberFormat="0" applyBorder="0" applyAlignment="0" applyProtection="0"/>
    <xf numFmtId="0" fontId="85" fillId="9" borderId="0" applyNumberFormat="0" applyBorder="0" applyAlignment="0" applyProtection="0"/>
    <xf numFmtId="0" fontId="75" fillId="42" borderId="0" applyNumberFormat="0" applyBorder="0" applyAlignment="0" applyProtection="0"/>
    <xf numFmtId="0" fontId="75" fillId="42" borderId="0" applyNumberFormat="0" applyBorder="0" applyAlignment="0" applyProtection="0"/>
    <xf numFmtId="0" fontId="85" fillId="9" borderId="0" applyNumberFormat="0" applyBorder="0" applyAlignment="0" applyProtection="0"/>
    <xf numFmtId="0" fontId="21" fillId="15" borderId="0" applyNumberFormat="0" applyBorder="0" applyAlignment="0" applyProtection="0"/>
    <xf numFmtId="0" fontId="122" fillId="42" borderId="0" applyNumberFormat="0" applyBorder="0" applyAlignment="0" applyProtection="0"/>
    <xf numFmtId="0" fontId="121" fillId="12" borderId="0" applyNumberFormat="0" applyBorder="0" applyAlignment="0" applyProtection="0"/>
    <xf numFmtId="0" fontId="84" fillId="46" borderId="0" applyNumberFormat="0" applyBorder="0" applyAlignment="0" applyProtection="0"/>
    <xf numFmtId="0" fontId="85" fillId="22" borderId="0" applyNumberFormat="0" applyBorder="0" applyAlignment="0" applyProtection="0"/>
    <xf numFmtId="0" fontId="75" fillId="46" borderId="0" applyNumberFormat="0" applyBorder="0" applyAlignment="0" applyProtection="0"/>
    <xf numFmtId="0" fontId="75" fillId="46" borderId="0" applyNumberFormat="0" applyBorder="0" applyAlignment="0" applyProtection="0"/>
    <xf numFmtId="0" fontId="85" fillId="22" borderId="0" applyNumberFormat="0" applyBorder="0" applyAlignment="0" applyProtection="0"/>
    <xf numFmtId="0" fontId="21" fillId="12" borderId="0" applyNumberFormat="0" applyBorder="0" applyAlignment="0" applyProtection="0"/>
    <xf numFmtId="0" fontId="122" fillId="46" borderId="0" applyNumberFormat="0" applyBorder="0" applyAlignment="0" applyProtection="0"/>
    <xf numFmtId="0" fontId="121" fillId="13" borderId="0" applyNumberFormat="0" applyBorder="0" applyAlignment="0" applyProtection="0"/>
    <xf numFmtId="0" fontId="84" fillId="50" borderId="0" applyNumberFormat="0" applyBorder="0" applyAlignment="0" applyProtection="0"/>
    <xf numFmtId="0" fontId="85" fillId="14" borderId="0" applyNumberFormat="0" applyBorder="0" applyAlignment="0" applyProtection="0"/>
    <xf numFmtId="0" fontId="75" fillId="50" borderId="0" applyNumberFormat="0" applyBorder="0" applyAlignment="0" applyProtection="0"/>
    <xf numFmtId="0" fontId="75" fillId="50" borderId="0" applyNumberFormat="0" applyBorder="0" applyAlignment="0" applyProtection="0"/>
    <xf numFmtId="0" fontId="85" fillId="14" borderId="0" applyNumberFormat="0" applyBorder="0" applyAlignment="0" applyProtection="0"/>
    <xf numFmtId="0" fontId="21" fillId="13" borderId="0" applyNumberFormat="0" applyBorder="0" applyAlignment="0" applyProtection="0"/>
    <xf numFmtId="0" fontId="122" fillId="50" borderId="0" applyNumberFormat="0" applyBorder="0" applyAlignment="0" applyProtection="0"/>
    <xf numFmtId="0" fontId="121" fillId="16" borderId="0" applyNumberFormat="0" applyBorder="0" applyAlignment="0" applyProtection="0"/>
    <xf numFmtId="0" fontId="84" fillId="54" borderId="0" applyNumberFormat="0" applyBorder="0" applyAlignment="0" applyProtection="0"/>
    <xf numFmtId="0" fontId="85" fillId="6" borderId="0" applyNumberFormat="0" applyBorder="0" applyAlignment="0" applyProtection="0"/>
    <xf numFmtId="0" fontId="75" fillId="54" borderId="0" applyNumberFormat="0" applyBorder="0" applyAlignment="0" applyProtection="0"/>
    <xf numFmtId="0" fontId="75" fillId="54" borderId="0" applyNumberFormat="0" applyBorder="0" applyAlignment="0" applyProtection="0"/>
    <xf numFmtId="0" fontId="85" fillId="6" borderId="0" applyNumberFormat="0" applyBorder="0" applyAlignment="0" applyProtection="0"/>
    <xf numFmtId="0" fontId="21" fillId="16" borderId="0" applyNumberFormat="0" applyBorder="0" applyAlignment="0" applyProtection="0"/>
    <xf numFmtId="0" fontId="122" fillId="54" borderId="0" applyNumberFormat="0" applyBorder="0" applyAlignment="0" applyProtection="0"/>
    <xf numFmtId="0" fontId="121" fillId="17" borderId="0" applyNumberFormat="0" applyBorder="0" applyAlignment="0" applyProtection="0"/>
    <xf numFmtId="0" fontId="84" fillId="58" borderId="0" applyNumberFormat="0" applyBorder="0" applyAlignment="0" applyProtection="0"/>
    <xf numFmtId="0" fontId="85" fillId="9" borderId="0" applyNumberFormat="0" applyBorder="0" applyAlignment="0" applyProtection="0"/>
    <xf numFmtId="0" fontId="75" fillId="58" borderId="0" applyNumberFormat="0" applyBorder="0" applyAlignment="0" applyProtection="0"/>
    <xf numFmtId="0" fontId="75" fillId="58" borderId="0" applyNumberFormat="0" applyBorder="0" applyAlignment="0" applyProtection="0"/>
    <xf numFmtId="0" fontId="85" fillId="9" borderId="0" applyNumberFormat="0" applyBorder="0" applyAlignment="0" applyProtection="0"/>
    <xf numFmtId="0" fontId="21" fillId="17" borderId="0" applyNumberFormat="0" applyBorder="0" applyAlignment="0" applyProtection="0"/>
    <xf numFmtId="0" fontId="122" fillId="58" borderId="0" applyNumberFormat="0" applyBorder="0" applyAlignment="0" applyProtection="0"/>
    <xf numFmtId="0" fontId="121" fillId="18" borderId="0" applyNumberFormat="0" applyBorder="0" applyAlignment="0" applyProtection="0"/>
    <xf numFmtId="0" fontId="84" fillId="62" borderId="0" applyNumberFormat="0" applyBorder="0" applyAlignment="0" applyProtection="0"/>
    <xf numFmtId="0" fontId="85" fillId="12" borderId="0" applyNumberFormat="0" applyBorder="0" applyAlignment="0" applyProtection="0"/>
    <xf numFmtId="0" fontId="75" fillId="62" borderId="0" applyNumberFormat="0" applyBorder="0" applyAlignment="0" applyProtection="0"/>
    <xf numFmtId="0" fontId="75" fillId="62" borderId="0" applyNumberFormat="0" applyBorder="0" applyAlignment="0" applyProtection="0"/>
    <xf numFmtId="0" fontId="85" fillId="12" borderId="0" applyNumberFormat="0" applyBorder="0" applyAlignment="0" applyProtection="0"/>
    <xf numFmtId="0" fontId="21" fillId="18" borderId="0" applyNumberFormat="0" applyBorder="0" applyAlignment="0" applyProtection="0"/>
    <xf numFmtId="0" fontId="122" fillId="62" borderId="0" applyNumberFormat="0" applyBorder="0" applyAlignment="0" applyProtection="0"/>
    <xf numFmtId="0" fontId="21" fillId="9" borderId="0" applyNumberFormat="0" applyBorder="0" applyAlignment="0" applyProtection="0"/>
    <xf numFmtId="0" fontId="21" fillId="22" borderId="0" applyNumberFormat="0" applyBorder="0" applyAlignment="0" applyProtection="0"/>
    <xf numFmtId="0" fontId="21" fillId="14"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85" fillId="15" borderId="0" applyNumberFormat="0" applyBorder="0" applyAlignment="0" applyProtection="0"/>
    <xf numFmtId="0" fontId="85" fillId="15" borderId="0" applyNumberFormat="0" applyBorder="0" applyAlignment="0" applyProtection="0"/>
    <xf numFmtId="0" fontId="85" fillId="13" borderId="0" applyNumberFormat="0" applyBorder="0" applyAlignment="0" applyProtection="0"/>
    <xf numFmtId="0" fontId="85" fillId="13" borderId="0" applyNumberFormat="0" applyBorder="0" applyAlignment="0" applyProtection="0"/>
    <xf numFmtId="0" fontId="85" fillId="16" borderId="0" applyNumberFormat="0" applyBorder="0" applyAlignment="0" applyProtection="0"/>
    <xf numFmtId="0" fontId="85" fillId="16" borderId="0" applyNumberFormat="0" applyBorder="0" applyAlignment="0" applyProtection="0"/>
    <xf numFmtId="0" fontId="85" fillId="10" borderId="0" applyNumberFormat="0" applyBorder="0" applyAlignment="0" applyProtection="0"/>
    <xf numFmtId="0" fontId="85" fillId="18" borderId="0" applyNumberFormat="0" applyBorder="0" applyAlignment="0" applyProtection="0"/>
    <xf numFmtId="0" fontId="85" fillId="18" borderId="0" applyNumberFormat="0" applyBorder="0" applyAlignment="0" applyProtection="0"/>
    <xf numFmtId="177" fontId="10" fillId="0" borderId="0">
      <alignment horizontal="center"/>
    </xf>
    <xf numFmtId="178" fontId="10" fillId="0" borderId="0">
      <alignment horizontal="center"/>
    </xf>
    <xf numFmtId="179" fontId="10" fillId="0" borderId="0">
      <alignment horizontal="center"/>
    </xf>
    <xf numFmtId="180" fontId="20" fillId="0" borderId="3">
      <alignment horizontal="left"/>
    </xf>
    <xf numFmtId="180" fontId="20" fillId="0" borderId="39">
      <alignment horizontal="left"/>
    </xf>
    <xf numFmtId="180" fontId="20" fillId="0" borderId="39">
      <alignment horizontal="left"/>
    </xf>
    <xf numFmtId="180" fontId="20" fillId="0" borderId="39">
      <alignment horizontal="left"/>
    </xf>
    <xf numFmtId="180" fontId="20" fillId="0" borderId="39">
      <alignment horizontal="left"/>
    </xf>
    <xf numFmtId="180" fontId="20" fillId="0" borderId="39">
      <alignment horizontal="left"/>
    </xf>
    <xf numFmtId="180" fontId="20" fillId="0" borderId="39">
      <alignment horizontal="left"/>
    </xf>
    <xf numFmtId="180" fontId="20" fillId="0" borderId="3">
      <alignment horizontal="left"/>
    </xf>
    <xf numFmtId="180" fontId="20" fillId="0" borderId="3">
      <alignment horizontal="left"/>
    </xf>
    <xf numFmtId="180" fontId="20" fillId="0" borderId="39">
      <alignment horizontal="left"/>
    </xf>
    <xf numFmtId="181" fontId="10" fillId="0" borderId="0">
      <alignment horizontal="center"/>
    </xf>
    <xf numFmtId="182" fontId="10" fillId="0" borderId="0">
      <alignment horizontal="center"/>
    </xf>
    <xf numFmtId="0" fontId="21" fillId="71" borderId="0" applyNumberFormat="0" applyBorder="0" applyAlignment="0" applyProtection="0"/>
    <xf numFmtId="0" fontId="21" fillId="22" borderId="0" applyNumberFormat="0" applyBorder="0" applyAlignment="0" applyProtection="0"/>
    <xf numFmtId="0" fontId="21" fillId="14" borderId="0" applyNumberFormat="0" applyBorder="0" applyAlignment="0" applyProtection="0"/>
    <xf numFmtId="0" fontId="21" fillId="72" borderId="0" applyNumberFormat="0" applyBorder="0" applyAlignment="0" applyProtection="0"/>
    <xf numFmtId="0" fontId="75" fillId="55" borderId="0" applyNumberFormat="0" applyBorder="0" applyAlignment="0" applyProtection="0"/>
    <xf numFmtId="0" fontId="21" fillId="20" borderId="0" applyNumberFormat="0" applyBorder="0" applyAlignment="0" applyProtection="0"/>
    <xf numFmtId="0" fontId="122" fillId="39" borderId="0" applyNumberFormat="0" applyBorder="0" applyAlignment="0" applyProtection="0"/>
    <xf numFmtId="0" fontId="121" fillId="19" borderId="0" applyNumberFormat="0" applyBorder="0" applyAlignment="0" applyProtection="0"/>
    <xf numFmtId="0" fontId="84" fillId="39" borderId="0" applyNumberFormat="0" applyBorder="0" applyAlignment="0" applyProtection="0"/>
    <xf numFmtId="0" fontId="85" fillId="19" borderId="0" applyNumberFormat="0" applyBorder="0" applyAlignment="0" applyProtection="0"/>
    <xf numFmtId="0" fontId="85" fillId="1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85" fillId="71" borderId="0" applyNumberFormat="0" applyBorder="0" applyAlignment="0" applyProtection="0"/>
    <xf numFmtId="0" fontId="122" fillId="39" borderId="0" applyNumberFormat="0" applyBorder="0" applyAlignment="0" applyProtection="0"/>
    <xf numFmtId="0" fontId="122" fillId="39" borderId="0" applyNumberFormat="0" applyBorder="0" applyAlignment="0" applyProtection="0"/>
    <xf numFmtId="0" fontId="122" fillId="43" borderId="0" applyNumberFormat="0" applyBorder="0" applyAlignment="0" applyProtection="0"/>
    <xf numFmtId="0" fontId="121" fillId="20" borderId="0" applyNumberFormat="0" applyBorder="0" applyAlignment="0" applyProtection="0"/>
    <xf numFmtId="0" fontId="84" fillId="43" borderId="0" applyNumberFormat="0" applyBorder="0" applyAlignment="0" applyProtection="0"/>
    <xf numFmtId="0" fontId="85" fillId="20"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85" fillId="22" borderId="0" applyNumberFormat="0" applyBorder="0" applyAlignment="0" applyProtection="0"/>
    <xf numFmtId="0" fontId="122" fillId="43" borderId="0" applyNumberFormat="0" applyBorder="0" applyAlignment="0" applyProtection="0"/>
    <xf numFmtId="0" fontId="122" fillId="43" borderId="0" applyNumberFormat="0" applyBorder="0" applyAlignment="0" applyProtection="0"/>
    <xf numFmtId="0" fontId="122" fillId="47" borderId="0" applyNumberFormat="0" applyBorder="0" applyAlignment="0" applyProtection="0"/>
    <xf numFmtId="0" fontId="121" fillId="21" borderId="0" applyNumberFormat="0" applyBorder="0" applyAlignment="0" applyProtection="0"/>
    <xf numFmtId="0" fontId="84" fillId="47" borderId="0" applyNumberFormat="0" applyBorder="0" applyAlignment="0" applyProtection="0"/>
    <xf numFmtId="0" fontId="85" fillId="21"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85" fillId="14" borderId="0" applyNumberFormat="0" applyBorder="0" applyAlignment="0" applyProtection="0"/>
    <xf numFmtId="0" fontId="122" fillId="47" borderId="0" applyNumberFormat="0" applyBorder="0" applyAlignment="0" applyProtection="0"/>
    <xf numFmtId="0" fontId="122" fillId="47" borderId="0" applyNumberFormat="0" applyBorder="0" applyAlignment="0" applyProtection="0"/>
    <xf numFmtId="0" fontId="122" fillId="51" borderId="0" applyNumberFormat="0" applyBorder="0" applyAlignment="0" applyProtection="0"/>
    <xf numFmtId="0" fontId="121" fillId="16" borderId="0" applyNumberFormat="0" applyBorder="0" applyAlignment="0" applyProtection="0"/>
    <xf numFmtId="0" fontId="84" fillId="51" borderId="0" applyNumberFormat="0" applyBorder="0" applyAlignment="0" applyProtection="0"/>
    <xf numFmtId="0" fontId="85" fillId="16" borderId="0" applyNumberFormat="0" applyBorder="0" applyAlignment="0" applyProtection="0"/>
    <xf numFmtId="0" fontId="85" fillId="16"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85" fillId="72" borderId="0" applyNumberFormat="0" applyBorder="0" applyAlignment="0" applyProtection="0"/>
    <xf numFmtId="0" fontId="122" fillId="51" borderId="0" applyNumberFormat="0" applyBorder="0" applyAlignment="0" applyProtection="0"/>
    <xf numFmtId="0" fontId="122" fillId="51" borderId="0" applyNumberFormat="0" applyBorder="0" applyAlignment="0" applyProtection="0"/>
    <xf numFmtId="0" fontId="122" fillId="55" borderId="0" applyNumberFormat="0" applyBorder="0" applyAlignment="0" applyProtection="0"/>
    <xf numFmtId="0" fontId="121" fillId="17" borderId="0" applyNumberFormat="0" applyBorder="0" applyAlignment="0" applyProtection="0"/>
    <xf numFmtId="0" fontId="84" fillId="55" borderId="0" applyNumberFormat="0" applyBorder="0" applyAlignment="0" applyProtection="0"/>
    <xf numFmtId="0" fontId="85" fillId="17"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85" fillId="17" borderId="0" applyNumberFormat="0" applyBorder="0" applyAlignment="0" applyProtection="0"/>
    <xf numFmtId="0" fontId="122" fillId="55" borderId="0" applyNumberFormat="0" applyBorder="0" applyAlignment="0" applyProtection="0"/>
    <xf numFmtId="0" fontId="122" fillId="55" borderId="0" applyNumberFormat="0" applyBorder="0" applyAlignment="0" applyProtection="0"/>
    <xf numFmtId="0" fontId="122" fillId="59" borderId="0" applyNumberFormat="0" applyBorder="0" applyAlignment="0" applyProtection="0"/>
    <xf numFmtId="0" fontId="121" fillId="22" borderId="0" applyNumberFormat="0" applyBorder="0" applyAlignment="0" applyProtection="0"/>
    <xf numFmtId="0" fontId="84" fillId="59" borderId="0" applyNumberFormat="0" applyBorder="0" applyAlignment="0" applyProtection="0"/>
    <xf numFmtId="0" fontId="85" fillId="22" borderId="0" applyNumberFormat="0" applyBorder="0" applyAlignment="0" applyProtection="0"/>
    <xf numFmtId="0" fontId="85" fillId="22"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85" fillId="20" borderId="0" applyNumberFormat="0" applyBorder="0" applyAlignment="0" applyProtection="0"/>
    <xf numFmtId="0" fontId="122" fillId="59" borderId="0" applyNumberFormat="0" applyBorder="0" applyAlignment="0" applyProtection="0"/>
    <xf numFmtId="0" fontId="122" fillId="59" borderId="0" applyNumberFormat="0" applyBorder="0" applyAlignment="0" applyProtection="0"/>
    <xf numFmtId="0" fontId="123" fillId="36" borderId="33" applyNumberFormat="0" applyAlignment="0" applyProtection="0"/>
    <xf numFmtId="0" fontId="124" fillId="25" borderId="26" applyNumberFormat="0" applyAlignment="0" applyProtection="0"/>
    <xf numFmtId="0" fontId="86" fillId="36" borderId="33" applyNumberFormat="0" applyAlignment="0" applyProtection="0"/>
    <xf numFmtId="0" fontId="125" fillId="25" borderId="26" applyNumberFormat="0" applyAlignment="0" applyProtection="0"/>
    <xf numFmtId="0" fontId="125" fillId="25" borderId="26" applyNumberFormat="0" applyAlignment="0" applyProtection="0"/>
    <xf numFmtId="0" fontId="125" fillId="25" borderId="26" applyNumberFormat="0" applyAlignment="0" applyProtection="0"/>
    <xf numFmtId="0" fontId="125" fillId="25" borderId="26" applyNumberFormat="0" applyAlignment="0" applyProtection="0"/>
    <xf numFmtId="0" fontId="68" fillId="36" borderId="33" applyNumberFormat="0" applyAlignment="0" applyProtection="0"/>
    <xf numFmtId="0" fontId="68" fillId="36" borderId="33" applyNumberFormat="0" applyAlignment="0" applyProtection="0"/>
    <xf numFmtId="0" fontId="125" fillId="67" borderId="26" applyNumberFormat="0" applyAlignment="0" applyProtection="0"/>
    <xf numFmtId="0" fontId="123" fillId="36" borderId="33" applyNumberFormat="0" applyAlignment="0" applyProtection="0"/>
    <xf numFmtId="0" fontId="123" fillId="36" borderId="33" applyNumberFormat="0" applyAlignment="0" applyProtection="0"/>
    <xf numFmtId="0" fontId="23" fillId="8" borderId="0" applyNumberFormat="0" applyBorder="0" applyAlignment="0" applyProtection="0"/>
    <xf numFmtId="0" fontId="126" fillId="36" borderId="32" applyNumberFormat="0" applyAlignment="0" applyProtection="0"/>
    <xf numFmtId="0" fontId="127" fillId="25" borderId="16" applyNumberFormat="0" applyAlignment="0" applyProtection="0"/>
    <xf numFmtId="0" fontId="87" fillId="36" borderId="32" applyNumberFormat="0" applyAlignment="0" applyProtection="0"/>
    <xf numFmtId="0" fontId="128" fillId="25" borderId="16" applyNumberFormat="0" applyAlignment="0" applyProtection="0"/>
    <xf numFmtId="0" fontId="128" fillId="25" borderId="16" applyNumberFormat="0" applyAlignment="0" applyProtection="0"/>
    <xf numFmtId="0" fontId="128" fillId="25" borderId="16" applyNumberFormat="0" applyAlignment="0" applyProtection="0"/>
    <xf numFmtId="0" fontId="128" fillId="25" borderId="16" applyNumberFormat="0" applyAlignment="0" applyProtection="0"/>
    <xf numFmtId="0" fontId="69" fillId="36" borderId="32" applyNumberFormat="0" applyAlignment="0" applyProtection="0"/>
    <xf numFmtId="0" fontId="69" fillId="36" borderId="32" applyNumberFormat="0" applyAlignment="0" applyProtection="0"/>
    <xf numFmtId="0" fontId="129" fillId="67" borderId="16" applyNumberFormat="0" applyAlignment="0" applyProtection="0"/>
    <xf numFmtId="0" fontId="126" fillId="36" borderId="32" applyNumberFormat="0" applyAlignment="0" applyProtection="0"/>
    <xf numFmtId="0" fontId="126" fillId="36" borderId="32" applyNumberFormat="0" applyAlignment="0" applyProtection="0"/>
    <xf numFmtId="0" fontId="15" fillId="23" borderId="14"/>
    <xf numFmtId="0" fontId="130" fillId="0" borderId="0"/>
    <xf numFmtId="0" fontId="131" fillId="67" borderId="16" applyNumberFormat="0" applyAlignment="0" applyProtection="0"/>
    <xf numFmtId="0" fontId="71" fillId="37" borderId="35" applyNumberFormat="0" applyAlignment="0" applyProtection="0"/>
    <xf numFmtId="0" fontId="51" fillId="73" borderId="40">
      <alignment horizontal="left" vertical="top"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0" fontId="10" fillId="28" borderId="0">
      <alignment horizontal="center" wrapText="1"/>
    </xf>
    <xf numFmtId="187" fontId="10" fillId="0" borderId="0" applyFont="0" applyFill="0" applyBorder="0" applyAlignment="0" applyProtection="0"/>
    <xf numFmtId="210" fontId="10" fillId="0" borderId="0" applyFont="0" applyFill="0" applyBorder="0" applyAlignment="0" applyProtection="0"/>
    <xf numFmtId="210" fontId="10" fillId="0" borderId="0" applyFont="0" applyFill="0" applyBorder="0" applyAlignment="0" applyProtection="0"/>
    <xf numFmtId="210" fontId="10" fillId="0" borderId="0" applyFont="0" applyFill="0" applyBorder="0" applyAlignment="0" applyProtection="0"/>
    <xf numFmtId="187" fontId="132" fillId="0" borderId="0" applyFont="0" applyFill="0" applyBorder="0" applyAlignment="0" applyProtection="0"/>
    <xf numFmtId="187" fontId="10" fillId="0" borderId="0" applyFont="0" applyFill="0" applyBorder="0" applyAlignment="0" applyProtection="0"/>
    <xf numFmtId="187" fontId="17" fillId="0" borderId="0" applyFont="0" applyFill="0" applyBorder="0" applyAlignment="0" applyProtection="0"/>
    <xf numFmtId="187" fontId="119" fillId="0" borderId="0" applyFont="0" applyFill="0" applyBorder="0" applyAlignment="0" applyProtection="0"/>
    <xf numFmtId="187" fontId="119" fillId="0" borderId="0" applyFont="0" applyFill="0" applyBorder="0" applyAlignment="0" applyProtection="0"/>
    <xf numFmtId="187" fontId="119" fillId="0" borderId="0" applyFont="0" applyFill="0" applyBorder="0" applyAlignment="0" applyProtection="0"/>
    <xf numFmtId="187" fontId="119" fillId="0" borderId="0" applyFont="0" applyFill="0" applyBorder="0" applyAlignment="0" applyProtection="0"/>
    <xf numFmtId="187" fontId="119" fillId="0" borderId="0" applyFont="0" applyFill="0" applyBorder="0" applyAlignment="0" applyProtection="0"/>
    <xf numFmtId="187" fontId="17" fillId="0" borderId="0" applyFont="0" applyFill="0" applyBorder="0" applyAlignment="0" applyProtection="0"/>
    <xf numFmtId="187" fontId="119" fillId="0" borderId="0" applyFont="0" applyFill="0" applyBorder="0" applyAlignment="0" applyProtection="0"/>
    <xf numFmtId="187" fontId="17" fillId="0" borderId="0" applyFont="0" applyFill="0" applyBorder="0" applyAlignment="0" applyProtection="0"/>
    <xf numFmtId="187" fontId="119"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187" fontId="119" fillId="0" borderId="0" applyFont="0" applyFill="0" applyBorder="0" applyAlignment="0" applyProtection="0"/>
    <xf numFmtId="187" fontId="119" fillId="0" borderId="0" applyFont="0" applyFill="0" applyBorder="0" applyAlignment="0" applyProtection="0"/>
    <xf numFmtId="187" fontId="17" fillId="0" borderId="0" applyFont="0" applyFill="0" applyBorder="0" applyAlignment="0" applyProtection="0"/>
    <xf numFmtId="187" fontId="17" fillId="0" borderId="0" applyFont="0" applyFill="0" applyBorder="0" applyAlignment="0" applyProtection="0"/>
    <xf numFmtId="187" fontId="119" fillId="0" borderId="0" applyFont="0" applyFill="0" applyBorder="0" applyAlignment="0" applyProtection="0"/>
    <xf numFmtId="187" fontId="119" fillId="0" borderId="0" applyFont="0" applyFill="0" applyBorder="0" applyAlignment="0" applyProtection="0"/>
    <xf numFmtId="0" fontId="133" fillId="0" borderId="0">
      <alignment horizontal="right" vertical="top"/>
    </xf>
    <xf numFmtId="211"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34" fillId="0" borderId="0">
      <alignment horizontal="centerContinuous"/>
    </xf>
    <xf numFmtId="0" fontId="134" fillId="0" borderId="0" applyAlignment="0">
      <alignment horizontal="centerContinuous"/>
    </xf>
    <xf numFmtId="0" fontId="135" fillId="0" borderId="0" applyAlignment="0">
      <alignment horizontal="centerContinuous"/>
    </xf>
    <xf numFmtId="0" fontId="136" fillId="35" borderId="32" applyNumberFormat="0" applyAlignment="0" applyProtection="0"/>
    <xf numFmtId="0" fontId="137" fillId="10" borderId="16" applyNumberFormat="0" applyAlignment="0" applyProtection="0"/>
    <xf numFmtId="0" fontId="88" fillId="35" borderId="32" applyNumberFormat="0" applyAlignment="0" applyProtection="0"/>
    <xf numFmtId="0" fontId="138" fillId="10" borderId="16" applyNumberFormat="0" applyAlignment="0" applyProtection="0"/>
    <xf numFmtId="0" fontId="138" fillId="10" borderId="16" applyNumberFormat="0" applyAlignment="0" applyProtection="0"/>
    <xf numFmtId="0" fontId="138" fillId="10" borderId="16" applyNumberFormat="0" applyAlignment="0" applyProtection="0"/>
    <xf numFmtId="0" fontId="138" fillId="10" borderId="16" applyNumberFormat="0" applyAlignment="0" applyProtection="0"/>
    <xf numFmtId="0" fontId="67" fillId="35" borderId="32" applyNumberFormat="0" applyAlignment="0" applyProtection="0"/>
    <xf numFmtId="0" fontId="67" fillId="35" borderId="32" applyNumberFormat="0" applyAlignment="0" applyProtection="0"/>
    <xf numFmtId="0" fontId="138" fillId="68" borderId="16" applyNumberFormat="0" applyAlignment="0" applyProtection="0"/>
    <xf numFmtId="0" fontId="136" fillId="35" borderId="32" applyNumberFormat="0" applyAlignment="0" applyProtection="0"/>
    <xf numFmtId="0" fontId="136" fillId="35" borderId="32" applyNumberFormat="0" applyAlignment="0" applyProtection="0"/>
    <xf numFmtId="0" fontId="139" fillId="0" borderId="37" applyNumberFormat="0" applyFill="0" applyAlignment="0" applyProtection="0"/>
    <xf numFmtId="0" fontId="140" fillId="0" borderId="28" applyNumberFormat="0" applyFill="0" applyAlignment="0" applyProtection="0"/>
    <xf numFmtId="0" fontId="89" fillId="0" borderId="37" applyNumberFormat="0" applyFill="0" applyAlignment="0" applyProtection="0"/>
    <xf numFmtId="0" fontId="141" fillId="0" borderId="41" applyNumberFormat="0" applyFill="0" applyAlignment="0" applyProtection="0"/>
    <xf numFmtId="0" fontId="141" fillId="0" borderId="28" applyNumberFormat="0" applyFill="0" applyAlignment="0" applyProtection="0"/>
    <xf numFmtId="0" fontId="141" fillId="0" borderId="28" applyNumberFormat="0" applyFill="0" applyAlignment="0" applyProtection="0"/>
    <xf numFmtId="0" fontId="141" fillId="0" borderId="28" applyNumberFormat="0" applyFill="0" applyAlignment="0" applyProtection="0"/>
    <xf numFmtId="0" fontId="141" fillId="0" borderId="28" applyNumberFormat="0" applyFill="0" applyAlignment="0" applyProtection="0"/>
    <xf numFmtId="0" fontId="74" fillId="0" borderId="37" applyNumberFormat="0" applyFill="0" applyAlignment="0" applyProtection="0"/>
    <xf numFmtId="0" fontId="141" fillId="0" borderId="41" applyNumberFormat="0" applyFill="0" applyAlignment="0" applyProtection="0"/>
    <xf numFmtId="0" fontId="74" fillId="0" borderId="37" applyNumberFormat="0" applyFill="0" applyAlignment="0" applyProtection="0"/>
    <xf numFmtId="0" fontId="141" fillId="0" borderId="42" applyNumberFormat="0" applyFill="0" applyAlignment="0" applyProtection="0"/>
    <xf numFmtId="0" fontId="139" fillId="0" borderId="37" applyNumberFormat="0" applyFill="0" applyAlignment="0" applyProtection="0"/>
    <xf numFmtId="0" fontId="139" fillId="0" borderId="37" applyNumberFormat="0" applyFill="0" applyAlignment="0" applyProtection="0"/>
    <xf numFmtId="0" fontId="142" fillId="0" borderId="0" applyNumberFormat="0" applyFill="0" applyBorder="0" applyAlignment="0" applyProtection="0"/>
    <xf numFmtId="0" fontId="143" fillId="0" borderId="0" applyNumberFormat="0" applyFill="0" applyBorder="0" applyAlignment="0" applyProtection="0"/>
    <xf numFmtId="0" fontId="90" fillId="0" borderId="0" applyNumberFormat="0" applyFill="0" applyBorder="0" applyAlignment="0" applyProtection="0"/>
    <xf numFmtId="0" fontId="14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44"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0" fillId="4" borderId="3"/>
    <xf numFmtId="0" fontId="10" fillId="27"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2"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2"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2"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2"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213" fontId="10" fillId="0" borderId="0" applyFont="0" applyFill="0" applyBorder="0" applyAlignment="0" applyProtection="0"/>
    <xf numFmtId="0" fontId="73" fillId="0" borderId="0" applyNumberFormat="0" applyFill="0" applyBorder="0" applyAlignment="0" applyProtection="0"/>
    <xf numFmtId="0" fontId="33" fillId="27" borderId="3">
      <alignment horizontal="left"/>
    </xf>
    <xf numFmtId="0" fontId="145" fillId="27" borderId="0">
      <alignment horizontal="left"/>
    </xf>
    <xf numFmtId="0" fontId="17" fillId="27" borderId="0">
      <alignment horizontal="left"/>
    </xf>
    <xf numFmtId="0" fontId="17" fillId="27" borderId="0">
      <alignment horizontal="left"/>
    </xf>
    <xf numFmtId="0" fontId="17" fillId="27" borderId="0">
      <alignment horizontal="left"/>
    </xf>
    <xf numFmtId="0" fontId="17" fillId="27" borderId="0">
      <alignment horizontal="left"/>
    </xf>
    <xf numFmtId="0" fontId="17" fillId="27" borderId="0">
      <alignment horizontal="left"/>
    </xf>
    <xf numFmtId="0" fontId="17" fillId="27" borderId="0">
      <alignment horizontal="left"/>
    </xf>
    <xf numFmtId="0" fontId="17" fillId="27" borderId="0">
      <alignment horizontal="left"/>
    </xf>
    <xf numFmtId="0" fontId="34" fillId="9" borderId="0" applyNumberFormat="0" applyBorder="0" applyAlignment="0" applyProtection="0"/>
    <xf numFmtId="0" fontId="146" fillId="30" borderId="0">
      <alignment horizontal="left" vertical="top"/>
    </xf>
    <xf numFmtId="0" fontId="24" fillId="29" borderId="0">
      <alignment horizontal="right" vertical="top" wrapText="1"/>
    </xf>
    <xf numFmtId="0" fontId="147" fillId="32" borderId="0" applyNumberFormat="0" applyBorder="0" applyAlignment="0" applyProtection="0"/>
    <xf numFmtId="0" fontId="148" fillId="7" borderId="0" applyNumberFormat="0" applyBorder="0" applyAlignment="0" applyProtection="0"/>
    <xf numFmtId="0" fontId="91" fillId="32" borderId="0" applyNumberFormat="0" applyBorder="0" applyAlignment="0" applyProtection="0"/>
    <xf numFmtId="0" fontId="149" fillId="7" borderId="0" applyNumberFormat="0" applyBorder="0" applyAlignment="0" applyProtection="0"/>
    <xf numFmtId="0" fontId="64" fillId="32" borderId="0" applyNumberFormat="0" applyBorder="0" applyAlignment="0" applyProtection="0"/>
    <xf numFmtId="0" fontId="64" fillId="32" borderId="0" applyNumberFormat="0" applyBorder="0" applyAlignment="0" applyProtection="0"/>
    <xf numFmtId="0" fontId="149" fillId="9" borderId="0" applyNumberFormat="0" applyBorder="0" applyAlignment="0" applyProtection="0"/>
    <xf numFmtId="0" fontId="147" fillId="32" borderId="0" applyNumberFormat="0" applyBorder="0" applyAlignment="0" applyProtection="0"/>
    <xf numFmtId="0" fontId="147" fillId="32" borderId="0" applyNumberFormat="0" applyBorder="0" applyAlignment="0" applyProtection="0"/>
    <xf numFmtId="0" fontId="150" fillId="0" borderId="43" applyNumberFormat="0" applyFill="0" applyAlignment="0" applyProtection="0"/>
    <xf numFmtId="0" fontId="151" fillId="0" borderId="44" applyNumberFormat="0" applyFill="0" applyAlignment="0" applyProtection="0"/>
    <xf numFmtId="0" fontId="152" fillId="0" borderId="45" applyNumberFormat="0" applyFill="0" applyAlignment="0" applyProtection="0"/>
    <xf numFmtId="0" fontId="152" fillId="0" borderId="0" applyNumberFormat="0" applyFill="0" applyBorder="0" applyAlignment="0" applyProtection="0"/>
    <xf numFmtId="0" fontId="10" fillId="68" borderId="25" applyNumberFormat="0" applyFont="0" applyAlignment="0" applyProtection="0"/>
    <xf numFmtId="0" fontId="10" fillId="68" borderId="25" applyNumberFormat="0" applyFont="0" applyAlignment="0" applyProtection="0"/>
    <xf numFmtId="0" fontId="40"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19" fillId="38" borderId="36" applyNumberFormat="0" applyFont="0" applyAlignment="0" applyProtection="0"/>
    <xf numFmtId="0" fontId="119" fillId="38" borderId="36" applyNumberFormat="0" applyFont="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06"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40" fillId="0" borderId="0" applyNumberFormat="0" applyFill="0" applyBorder="0" applyAlignment="0" applyProtection="0">
      <alignment vertical="top"/>
      <protection locked="0"/>
    </xf>
    <xf numFmtId="0" fontId="101"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40"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101"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40"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07"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06" fillId="0" borderId="0" applyNumberFormat="0" applyFill="0" applyBorder="0" applyAlignment="0" applyProtection="0"/>
    <xf numFmtId="0" fontId="154" fillId="0" borderId="0" applyNumberFormat="0" applyFill="0" applyBorder="0" applyAlignment="0" applyProtection="0"/>
    <xf numFmtId="0" fontId="107" fillId="0" borderId="0" applyNumberFormat="0" applyFill="0" applyBorder="0" applyAlignment="0" applyProtection="0"/>
    <xf numFmtId="0" fontId="101"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40" fillId="0" borderId="0" applyNumberFormat="0" applyFill="0" applyBorder="0" applyAlignment="0" applyProtection="0">
      <alignment vertical="top"/>
      <protection locked="0"/>
    </xf>
    <xf numFmtId="0" fontId="154" fillId="0" borderId="0" applyNumberFormat="0" applyFill="0" applyBorder="0" applyAlignment="0" applyProtection="0"/>
    <xf numFmtId="0" fontId="77" fillId="0" borderId="0" applyNumberFormat="0" applyFill="0" applyBorder="0" applyAlignment="0" applyProtection="0">
      <alignment vertical="top"/>
      <protection locked="0"/>
    </xf>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5" fillId="0" borderId="0" applyNumberFormat="0" applyFill="0" applyBorder="0" applyAlignment="0" applyProtection="0">
      <alignment vertical="top"/>
      <protection locked="0"/>
    </xf>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4" fillId="0" borderId="0" applyNumberFormat="0" applyFill="0" applyBorder="0" applyAlignment="0" applyProtection="0"/>
    <xf numFmtId="0" fontId="156" fillId="64" borderId="0" applyNumberFormat="0" applyAlignment="0" applyProtection="0">
      <alignment horizontal="right"/>
    </xf>
    <xf numFmtId="0" fontId="41" fillId="0" borderId="0" applyNumberFormat="0" applyFill="0" applyBorder="0" applyAlignment="0" applyProtection="0">
      <alignment vertical="top"/>
      <protection locked="0"/>
    </xf>
    <xf numFmtId="0" fontId="42" fillId="68" borderId="16" applyNumberFormat="0" applyAlignment="0" applyProtection="0"/>
    <xf numFmtId="0" fontId="12" fillId="28" borderId="0">
      <alignment horizontal="center"/>
    </xf>
    <xf numFmtId="0" fontId="12" fillId="28" borderId="0">
      <alignment horizontal="center"/>
    </xf>
    <xf numFmtId="0" fontId="10" fillId="27" borderId="3">
      <alignment horizontal="centerContinuous" wrapText="1"/>
    </xf>
    <xf numFmtId="0" fontId="10" fillId="27" borderId="3">
      <alignment horizontal="centerContinuous" wrapText="1"/>
    </xf>
    <xf numFmtId="187" fontId="10" fillId="0" borderId="0" applyFont="0" applyFill="0" applyBorder="0" applyAlignment="0" applyProtection="0"/>
    <xf numFmtId="214" fontId="10" fillId="0" borderId="0" applyFont="0" applyFill="0" applyBorder="0" applyAlignment="0" applyProtection="0"/>
    <xf numFmtId="214" fontId="10" fillId="0" borderId="0" applyFont="0" applyFill="0" applyBorder="0" applyAlignment="0" applyProtection="0"/>
    <xf numFmtId="43" fontId="10" fillId="0" borderId="0" applyFont="0" applyFill="0" applyBorder="0" applyAlignment="0" applyProtection="0"/>
    <xf numFmtId="43" fontId="157" fillId="0" borderId="0" applyFont="0" applyFill="0" applyBorder="0" applyAlignment="0" applyProtection="0"/>
    <xf numFmtId="214" fontId="158" fillId="0" borderId="0" applyFont="0" applyFill="0" applyBorder="0" applyAlignment="0" applyProtection="0"/>
    <xf numFmtId="3" fontId="159" fillId="0" borderId="0" applyFont="0" applyFill="0" applyBorder="0" applyAlignment="0" applyProtection="0"/>
    <xf numFmtId="190" fontId="10" fillId="0" borderId="22" applyFont="0" applyFill="0" applyBorder="0" applyAlignment="0" applyProtection="0">
      <alignment vertical="top" wrapText="1"/>
    </xf>
    <xf numFmtId="190" fontId="10" fillId="0" borderId="22" applyFont="0" applyFill="0" applyBorder="0" applyAlignment="0" applyProtection="0">
      <alignment vertical="top" wrapText="1"/>
    </xf>
    <xf numFmtId="0" fontId="15" fillId="27" borderId="11">
      <alignment wrapText="1"/>
    </xf>
    <xf numFmtId="0" fontId="15" fillId="27" borderId="11">
      <alignment wrapText="1"/>
    </xf>
    <xf numFmtId="0" fontId="44" fillId="27" borderId="6"/>
    <xf numFmtId="0" fontId="15" fillId="27" borderId="6"/>
    <xf numFmtId="0" fontId="15" fillId="27" borderId="6"/>
    <xf numFmtId="0" fontId="15" fillId="27" borderId="6"/>
    <xf numFmtId="0" fontId="15" fillId="27" borderId="6"/>
    <xf numFmtId="0" fontId="15" fillId="27" borderId="9"/>
    <xf numFmtId="0" fontId="15" fillId="27" borderId="9"/>
    <xf numFmtId="0" fontId="15" fillId="27" borderId="9"/>
    <xf numFmtId="0" fontId="51" fillId="73" borderId="46">
      <alignment horizontal="left" vertical="top" wrapText="1"/>
    </xf>
    <xf numFmtId="0" fontId="40" fillId="0" borderId="0" applyNumberFormat="0" applyFill="0" applyBorder="0" applyAlignment="0" applyProtection="0">
      <alignment vertical="top"/>
      <protection locked="0"/>
    </xf>
    <xf numFmtId="0" fontId="56" fillId="0" borderId="47" applyNumberFormat="0" applyFill="0" applyAlignment="0" applyProtection="0"/>
    <xf numFmtId="164" fontId="10" fillId="0" borderId="0" applyFont="0" applyFill="0" applyBorder="0" applyAlignment="0" applyProtection="0"/>
    <xf numFmtId="165"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60" fillId="34" borderId="0" applyNumberFormat="0" applyBorder="0" applyAlignment="0" applyProtection="0"/>
    <xf numFmtId="0" fontId="161" fillId="68" borderId="0" applyNumberFormat="0" applyBorder="0" applyAlignment="0" applyProtection="0"/>
    <xf numFmtId="0" fontId="92" fillId="34" borderId="0" applyNumberFormat="0" applyBorder="0" applyAlignment="0" applyProtection="0"/>
    <xf numFmtId="0" fontId="162" fillId="68" borderId="0" applyNumberFormat="0" applyBorder="0" applyAlignment="0" applyProtection="0"/>
    <xf numFmtId="0" fontId="162" fillId="68" borderId="0" applyNumberFormat="0" applyBorder="0" applyAlignment="0" applyProtection="0"/>
    <xf numFmtId="0" fontId="66" fillId="34" borderId="0" applyNumberFormat="0" applyBorder="0" applyAlignment="0" applyProtection="0"/>
    <xf numFmtId="0" fontId="66" fillId="34" borderId="0" applyNumberFormat="0" applyBorder="0" applyAlignment="0" applyProtection="0"/>
    <xf numFmtId="0" fontId="163" fillId="68" borderId="0" applyNumberFormat="0" applyBorder="0" applyAlignment="0" applyProtection="0"/>
    <xf numFmtId="0" fontId="160" fillId="34" borderId="0" applyNumberFormat="0" applyBorder="0" applyAlignment="0" applyProtection="0"/>
    <xf numFmtId="0" fontId="160" fillId="34" borderId="0" applyNumberFormat="0" applyBorder="0" applyAlignment="0" applyProtection="0"/>
    <xf numFmtId="49" fontId="15" fillId="0" borderId="0">
      <alignment horizontal="left"/>
    </xf>
    <xf numFmtId="0" fontId="119" fillId="0" borderId="0"/>
    <xf numFmtId="0" fontId="119" fillId="0" borderId="0"/>
    <xf numFmtId="0" fontId="4" fillId="0" borderId="0"/>
    <xf numFmtId="0" fontId="10" fillId="0" borderId="0" applyNumberFormat="0" applyFill="0" applyBorder="0" applyAlignment="0" applyProtection="0"/>
    <xf numFmtId="0" fontId="132"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7" fillId="0" borderId="0"/>
    <xf numFmtId="0" fontId="17" fillId="0" borderId="0"/>
    <xf numFmtId="0" fontId="119" fillId="0" borderId="0"/>
    <xf numFmtId="0" fontId="119" fillId="0" borderId="0"/>
    <xf numFmtId="0" fontId="119" fillId="0" borderId="0"/>
    <xf numFmtId="0" fontId="119" fillId="0" borderId="0"/>
    <xf numFmtId="0" fontId="119" fillId="0" borderId="0"/>
    <xf numFmtId="0" fontId="111" fillId="0" borderId="0"/>
    <xf numFmtId="0" fontId="111" fillId="0" borderId="0"/>
    <xf numFmtId="0" fontId="4"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0" fillId="0" borderId="0"/>
    <xf numFmtId="0" fontId="112" fillId="0" borderId="0"/>
    <xf numFmtId="0" fontId="119" fillId="0" borderId="0"/>
    <xf numFmtId="0" fontId="119" fillId="0" borderId="0"/>
    <xf numFmtId="0" fontId="119" fillId="0" borderId="0"/>
    <xf numFmtId="0" fontId="119" fillId="0" borderId="0"/>
    <xf numFmtId="0" fontId="10" fillId="0" borderId="0"/>
    <xf numFmtId="0" fontId="10" fillId="0" borderId="0" applyNumberFormat="0" applyFill="0" applyBorder="0" applyAlignment="0" applyProtection="0"/>
    <xf numFmtId="0" fontId="4" fillId="0" borderId="0"/>
    <xf numFmtId="0" fontId="119" fillId="0" borderId="0"/>
    <xf numFmtId="0" fontId="119" fillId="0" borderId="0"/>
    <xf numFmtId="0" fontId="10" fillId="0" borderId="0"/>
    <xf numFmtId="0" fontId="10" fillId="0" borderId="0"/>
    <xf numFmtId="0" fontId="119" fillId="0" borderId="0"/>
    <xf numFmtId="0" fontId="119" fillId="0" borderId="0"/>
    <xf numFmtId="0" fontId="119" fillId="0" borderId="0"/>
    <xf numFmtId="0" fontId="164" fillId="0" borderId="0"/>
    <xf numFmtId="0" fontId="164" fillId="0" borderId="0"/>
    <xf numFmtId="0" fontId="119" fillId="0" borderId="0"/>
    <xf numFmtId="0" fontId="10" fillId="0" borderId="0"/>
    <xf numFmtId="0" fontId="10" fillId="0" borderId="0"/>
    <xf numFmtId="0" fontId="119" fillId="0" borderId="0"/>
    <xf numFmtId="0" fontId="119" fillId="0" borderId="0"/>
    <xf numFmtId="0" fontId="119" fillId="0" borderId="0"/>
    <xf numFmtId="0" fontId="119" fillId="0" borderId="0"/>
    <xf numFmtId="0" fontId="10" fillId="0" borderId="0"/>
    <xf numFmtId="0" fontId="10" fillId="0" borderId="0"/>
    <xf numFmtId="0" fontId="119" fillId="0" borderId="0"/>
    <xf numFmtId="0" fontId="119" fillId="0" borderId="0"/>
    <xf numFmtId="0" fontId="119" fillId="0" borderId="0"/>
    <xf numFmtId="0" fontId="119" fillId="0" borderId="0"/>
    <xf numFmtId="0" fontId="119" fillId="0" borderId="0"/>
    <xf numFmtId="0" fontId="10" fillId="0" borderId="0"/>
    <xf numFmtId="0" fontId="10" fillId="0" borderId="0"/>
    <xf numFmtId="0" fontId="119" fillId="0" borderId="0"/>
    <xf numFmtId="0" fontId="119" fillId="0" borderId="0"/>
    <xf numFmtId="0" fontId="119" fillId="0" borderId="0"/>
    <xf numFmtId="0" fontId="119" fillId="0" borderId="0"/>
    <xf numFmtId="0" fontId="119" fillId="0" borderId="0"/>
    <xf numFmtId="0" fontId="132" fillId="0" borderId="0"/>
    <xf numFmtId="0" fontId="10" fillId="0" borderId="0" applyNumberFormat="0" applyFill="0" applyBorder="0" applyAlignment="0" applyProtection="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7" fillId="0" borderId="0"/>
    <xf numFmtId="0" fontId="132" fillId="0" borderId="0"/>
    <xf numFmtId="0" fontId="10"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7" fillId="0" borderId="0"/>
    <xf numFmtId="0" fontId="17"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0" fillId="0" borderId="0"/>
    <xf numFmtId="0" fontId="119" fillId="0" borderId="0"/>
    <xf numFmtId="0" fontId="119" fillId="0" borderId="0"/>
    <xf numFmtId="0" fontId="119" fillId="0" borderId="0"/>
    <xf numFmtId="0" fontId="119" fillId="0" borderId="0"/>
    <xf numFmtId="0" fontId="4" fillId="0" borderId="0"/>
    <xf numFmtId="0" fontId="119" fillId="0" borderId="0"/>
    <xf numFmtId="0" fontId="111" fillId="0" borderId="0"/>
    <xf numFmtId="0" fontId="17" fillId="0" borderId="0"/>
    <xf numFmtId="0" fontId="17" fillId="0" borderId="0"/>
    <xf numFmtId="0" fontId="10" fillId="0" borderId="0"/>
    <xf numFmtId="0" fontId="112" fillId="0" borderId="0"/>
    <xf numFmtId="0" fontId="119" fillId="0" borderId="0"/>
    <xf numFmtId="0" fontId="119" fillId="0" borderId="0"/>
    <xf numFmtId="0" fontId="10" fillId="0" borderId="0"/>
    <xf numFmtId="0" fontId="10" fillId="0" borderId="0"/>
    <xf numFmtId="0" fontId="10" fillId="0" borderId="0"/>
    <xf numFmtId="0" fontId="17" fillId="0" borderId="0"/>
    <xf numFmtId="0" fontId="17" fillId="0" borderId="0"/>
    <xf numFmtId="0" fontId="119" fillId="0" borderId="0"/>
    <xf numFmtId="0" fontId="17" fillId="0" borderId="0"/>
    <xf numFmtId="0" fontId="119" fillId="0" borderId="0"/>
    <xf numFmtId="0" fontId="119" fillId="0" borderId="0"/>
    <xf numFmtId="0" fontId="119" fillId="0" borderId="0"/>
    <xf numFmtId="0" fontId="119" fillId="0" borderId="0"/>
    <xf numFmtId="0" fontId="119" fillId="0" borderId="0"/>
    <xf numFmtId="0" fontId="10" fillId="0" borderId="0"/>
    <xf numFmtId="0" fontId="17" fillId="0" borderId="0"/>
    <xf numFmtId="0" fontId="17" fillId="0" borderId="0"/>
    <xf numFmtId="0" fontId="119" fillId="0" borderId="0"/>
    <xf numFmtId="0" fontId="111" fillId="0" borderId="0"/>
    <xf numFmtId="0" fontId="17" fillId="0" borderId="0"/>
    <xf numFmtId="0" fontId="17" fillId="0" borderId="0"/>
    <xf numFmtId="0" fontId="119" fillId="0" borderId="0"/>
    <xf numFmtId="0" fontId="119" fillId="0" borderId="0"/>
    <xf numFmtId="0" fontId="17" fillId="0" borderId="0"/>
    <xf numFmtId="0" fontId="111" fillId="0" borderId="0"/>
    <xf numFmtId="0" fontId="111" fillId="0" borderId="0"/>
    <xf numFmtId="0" fontId="33" fillId="0" borderId="0"/>
    <xf numFmtId="0" fontId="132" fillId="0" borderId="0"/>
    <xf numFmtId="0" fontId="10" fillId="0" borderId="0"/>
    <xf numFmtId="0" fontId="119" fillId="0" borderId="0"/>
    <xf numFmtId="0" fontId="111" fillId="0" borderId="0"/>
    <xf numFmtId="0" fontId="111" fillId="0" borderId="0"/>
    <xf numFmtId="0" fontId="111" fillId="0" borderId="0"/>
    <xf numFmtId="0" fontId="111" fillId="0" borderId="0"/>
    <xf numFmtId="0" fontId="111" fillId="0" borderId="0"/>
    <xf numFmtId="0" fontId="17" fillId="0" borderId="0"/>
    <xf numFmtId="0" fontId="17" fillId="0" borderId="0"/>
    <xf numFmtId="0" fontId="17" fillId="0" borderId="0"/>
    <xf numFmtId="0" fontId="10" fillId="0" borderId="0"/>
    <xf numFmtId="0" fontId="112" fillId="0" borderId="0"/>
    <xf numFmtId="0" fontId="111" fillId="0" borderId="0"/>
    <xf numFmtId="0" fontId="165" fillId="0" borderId="0"/>
    <xf numFmtId="0" fontId="4" fillId="0" borderId="0"/>
    <xf numFmtId="0" fontId="166" fillId="0" borderId="0"/>
    <xf numFmtId="0" fontId="165" fillId="0" borderId="0"/>
    <xf numFmtId="0" fontId="166" fillId="0" borderId="0"/>
    <xf numFmtId="0" fontId="165" fillId="0" borderId="0"/>
    <xf numFmtId="0" fontId="4" fillId="0" borderId="0"/>
    <xf numFmtId="0" fontId="4"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6" fillId="0" borderId="0"/>
    <xf numFmtId="0" fontId="165" fillId="0" borderId="0"/>
    <xf numFmtId="0" fontId="4" fillId="0" borderId="0"/>
    <xf numFmtId="0" fontId="166" fillId="0" borderId="0"/>
    <xf numFmtId="0" fontId="166" fillId="0" borderId="0"/>
    <xf numFmtId="0" fontId="166" fillId="0" borderId="0"/>
    <xf numFmtId="0" fontId="165" fillId="0" borderId="0"/>
    <xf numFmtId="0" fontId="4" fillId="0" borderId="0"/>
    <xf numFmtId="0" fontId="165" fillId="0" borderId="0"/>
    <xf numFmtId="0" fontId="4" fillId="0" borderId="0"/>
    <xf numFmtId="0" fontId="165" fillId="0" borderId="0"/>
    <xf numFmtId="0" fontId="4" fillId="0" borderId="0"/>
    <xf numFmtId="0" fontId="166" fillId="0" borderId="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67" fillId="31" borderId="25"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17"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80" fillId="38" borderId="36" applyNumberFormat="0" applyFont="0" applyAlignment="0" applyProtection="0"/>
    <xf numFmtId="0" fontId="80" fillId="38" borderId="36" applyNumberFormat="0" applyFont="0" applyAlignment="0" applyProtection="0"/>
    <xf numFmtId="0" fontId="80" fillId="38" borderId="36" applyNumberFormat="0" applyFont="0" applyAlignment="0" applyProtection="0"/>
    <xf numFmtId="0" fontId="80" fillId="38" borderId="36" applyNumberFormat="0" applyFont="0" applyAlignment="0" applyProtection="0"/>
    <xf numFmtId="0" fontId="76" fillId="31" borderId="25"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94" fillId="31" borderId="25" applyNumberFormat="0" applyFont="0" applyAlignment="0" applyProtection="0"/>
    <xf numFmtId="0" fontId="83" fillId="31" borderId="25"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80"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80"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 fillId="38" borderId="36" applyNumberFormat="0" applyFont="0" applyAlignment="0" applyProtection="0"/>
    <xf numFmtId="0" fontId="49" fillId="67" borderId="26" applyNumberFormat="0" applyAlignment="0" applyProtection="0"/>
    <xf numFmtId="9" fontId="119"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32" fillId="0" borderId="0" applyFont="0" applyFill="0" applyBorder="0" applyAlignment="0" applyProtection="0"/>
    <xf numFmtId="9" fontId="119"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19" fillId="0" borderId="0" applyFont="0" applyFill="0" applyBorder="0" applyAlignment="0" applyProtection="0"/>
    <xf numFmtId="9" fontId="10" fillId="0" borderId="0" applyFont="0" applyFill="0" applyBorder="0" applyAlignment="0" applyProtection="0"/>
    <xf numFmtId="9" fontId="119" fillId="0" borderId="0" applyFont="0" applyFill="0" applyBorder="0" applyAlignment="0" applyProtection="0"/>
    <xf numFmtId="9" fontId="8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9" fillId="0" borderId="0" applyFont="0" applyFill="0" applyBorder="0" applyAlignment="0" applyProtection="0"/>
    <xf numFmtId="9" fontId="10" fillId="0" borderId="0" applyFont="0" applyFill="0" applyBorder="0" applyAlignment="0" applyProtection="0"/>
    <xf numFmtId="9" fontId="119" fillId="0" borderId="0" applyFont="0" applyFill="0" applyBorder="0" applyAlignment="0" applyProtection="0"/>
    <xf numFmtId="9" fontId="165" fillId="0" borderId="0" applyFont="0" applyFill="0" applyBorder="0" applyAlignment="0" applyProtection="0"/>
    <xf numFmtId="9" fontId="4" fillId="0" borderId="0" applyFont="0" applyFill="0" applyBorder="0" applyAlignment="0" applyProtection="0"/>
    <xf numFmtId="9" fontId="165" fillId="0" borderId="0" applyFont="0" applyFill="0" applyBorder="0" applyAlignment="0" applyProtection="0"/>
    <xf numFmtId="9" fontId="4" fillId="0" borderId="0" applyFont="0" applyFill="0" applyBorder="0" applyAlignment="0" applyProtection="0"/>
    <xf numFmtId="3" fontId="119" fillId="0" borderId="0" applyFont="0" applyFill="0" applyBorder="0" applyAlignment="0" applyProtection="0"/>
    <xf numFmtId="194" fontId="168" fillId="0" borderId="0" applyFont="0" applyFill="0" applyBorder="0" applyAlignment="0" applyProtection="0">
      <alignment vertical="center"/>
    </xf>
    <xf numFmtId="0" fontId="51" fillId="29" borderId="3">
      <alignment horizontal="left" vertical="top" wrapText="1"/>
    </xf>
    <xf numFmtId="0" fontId="43" fillId="28" borderId="0"/>
    <xf numFmtId="0" fontId="52" fillId="29" borderId="10">
      <alignment horizontal="left" vertical="top" wrapText="1"/>
    </xf>
    <xf numFmtId="0" fontId="51" fillId="29" borderId="27">
      <alignment horizontal="left" vertical="top" wrapText="1"/>
    </xf>
    <xf numFmtId="0" fontId="51" fillId="29" borderId="10">
      <alignment horizontal="left" vertical="top"/>
    </xf>
    <xf numFmtId="0" fontId="169" fillId="33" borderId="0" applyNumberFormat="0" applyBorder="0" applyAlignment="0" applyProtection="0"/>
    <xf numFmtId="0" fontId="170" fillId="6" borderId="0" applyNumberFormat="0" applyBorder="0" applyAlignment="0" applyProtection="0"/>
    <xf numFmtId="0" fontId="93" fillId="33" borderId="0" applyNumberFormat="0" applyBorder="0" applyAlignment="0" applyProtection="0"/>
    <xf numFmtId="0" fontId="171" fillId="6" borderId="0" applyNumberFormat="0" applyBorder="0" applyAlignment="0" applyProtection="0"/>
    <xf numFmtId="0" fontId="65" fillId="33" borderId="0" applyNumberFormat="0" applyBorder="0" applyAlignment="0" applyProtection="0"/>
    <xf numFmtId="0" fontId="65" fillId="33" borderId="0" applyNumberFormat="0" applyBorder="0" applyAlignment="0" applyProtection="0"/>
    <xf numFmtId="0" fontId="171" fillId="8" borderId="0" applyNumberFormat="0" applyBorder="0" applyAlignment="0" applyProtection="0"/>
    <xf numFmtId="0" fontId="169" fillId="33" borderId="0" applyNumberFormat="0" applyBorder="0" applyAlignment="0" applyProtection="0"/>
    <xf numFmtId="0" fontId="169" fillId="33" borderId="0" applyNumberFormat="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8" fillId="0" borderId="0"/>
    <xf numFmtId="0" fontId="4" fillId="0" borderId="0"/>
    <xf numFmtId="0" fontId="4" fillId="0" borderId="0"/>
    <xf numFmtId="0" fontId="109" fillId="0" borderId="0"/>
    <xf numFmtId="0" fontId="10" fillId="0" borderId="0"/>
    <xf numFmtId="0" fontId="10" fillId="0" borderId="0"/>
    <xf numFmtId="0" fontId="4" fillId="0" borderId="0"/>
    <xf numFmtId="0" fontId="4" fillId="0" borderId="0"/>
    <xf numFmtId="0" fontId="10" fillId="0" borderId="0"/>
    <xf numFmtId="215" fontId="157"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8" fillId="0" borderId="0"/>
    <xf numFmtId="0" fontId="119" fillId="0" borderId="0"/>
    <xf numFmtId="0" fontId="119" fillId="0" borderId="0"/>
    <xf numFmtId="0" fontId="4" fillId="0" borderId="0"/>
    <xf numFmtId="0" fontId="119" fillId="0" borderId="0"/>
    <xf numFmtId="0" fontId="10" fillId="0" borderId="0"/>
    <xf numFmtId="0" fontId="4" fillId="0" borderId="0"/>
    <xf numFmtId="0" fontId="4" fillId="0" borderId="0"/>
    <xf numFmtId="0" fontId="4" fillId="0" borderId="0"/>
    <xf numFmtId="0" fontId="4" fillId="0" borderId="0"/>
    <xf numFmtId="0" fontId="10" fillId="0" borderId="0"/>
    <xf numFmtId="0" fontId="118" fillId="0" borderId="0"/>
    <xf numFmtId="0" fontId="10" fillId="0" borderId="0"/>
    <xf numFmtId="0" fontId="76" fillId="0" borderId="0"/>
    <xf numFmtId="0" fontId="10" fillId="0" borderId="0"/>
    <xf numFmtId="0" fontId="4" fillId="0" borderId="0"/>
    <xf numFmtId="0" fontId="80" fillId="0" borderId="0"/>
    <xf numFmtId="0" fontId="10" fillId="0" borderId="0"/>
    <xf numFmtId="0" fontId="4" fillId="0" borderId="0"/>
    <xf numFmtId="0" fontId="10" fillId="0" borderId="0"/>
    <xf numFmtId="0" fontId="98" fillId="0" borderId="0"/>
    <xf numFmtId="0" fontId="76" fillId="0" borderId="0"/>
    <xf numFmtId="0" fontId="10" fillId="0" borderId="0"/>
    <xf numFmtId="0" fontId="10" fillId="0" borderId="0"/>
    <xf numFmtId="0" fontId="10" fillId="0" borderId="0"/>
    <xf numFmtId="202" fontId="78" fillId="0" borderId="0"/>
    <xf numFmtId="0" fontId="10" fillId="0" borderId="0"/>
    <xf numFmtId="0" fontId="108" fillId="0" borderId="0"/>
    <xf numFmtId="0" fontId="172" fillId="0" borderId="0"/>
    <xf numFmtId="0" fontId="158" fillId="0" borderId="0"/>
    <xf numFmtId="0" fontId="112"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4" fillId="0" borderId="0"/>
    <xf numFmtId="0" fontId="118" fillId="0" borderId="0"/>
    <xf numFmtId="0" fontId="118" fillId="0" borderId="0"/>
    <xf numFmtId="0" fontId="10" fillId="0" borderId="0"/>
    <xf numFmtId="0" fontId="10" fillId="0" borderId="0"/>
    <xf numFmtId="0" fontId="80" fillId="0" borderId="0"/>
    <xf numFmtId="0" fontId="158" fillId="0" borderId="0"/>
    <xf numFmtId="0" fontId="10" fillId="0" borderId="0"/>
    <xf numFmtId="0" fontId="10" fillId="0" borderId="0"/>
    <xf numFmtId="0" fontId="10" fillId="0" borderId="0"/>
    <xf numFmtId="0" fontId="94" fillId="0" borderId="0"/>
    <xf numFmtId="0" fontId="4" fillId="0" borderId="0"/>
    <xf numFmtId="212" fontId="4" fillId="0" borderId="0"/>
    <xf numFmtId="212" fontId="4" fillId="0" borderId="0"/>
    <xf numFmtId="212" fontId="4" fillId="0" borderId="0"/>
    <xf numFmtId="0" fontId="4" fillId="0" borderId="0"/>
    <xf numFmtId="0" fontId="94" fillId="0" borderId="0"/>
    <xf numFmtId="0" fontId="4" fillId="0" borderId="0"/>
    <xf numFmtId="0" fontId="109" fillId="0" borderId="0"/>
    <xf numFmtId="0" fontId="10" fillId="0" borderId="0"/>
    <xf numFmtId="0" fontId="94" fillId="0" borderId="0"/>
    <xf numFmtId="0" fontId="4" fillId="0" borderId="0"/>
    <xf numFmtId="0" fontId="173" fillId="0" borderId="0"/>
    <xf numFmtId="0" fontId="10" fillId="0" borderId="0"/>
    <xf numFmtId="0" fontId="76" fillId="0" borderId="0"/>
    <xf numFmtId="0" fontId="173" fillId="0" borderId="0"/>
    <xf numFmtId="0" fontId="10" fillId="0" borderId="0"/>
    <xf numFmtId="0" fontId="173" fillId="0" borderId="0"/>
    <xf numFmtId="0" fontId="10" fillId="0" borderId="0"/>
    <xf numFmtId="0" fontId="109" fillId="0" borderId="0"/>
    <xf numFmtId="0" fontId="10" fillId="0" borderId="0"/>
    <xf numFmtId="0" fontId="10" fillId="0" borderId="0"/>
    <xf numFmtId="0" fontId="10" fillId="0" borderId="0"/>
    <xf numFmtId="0" fontId="4" fillId="0" borderId="0"/>
    <xf numFmtId="0" fontId="4" fillId="0" borderId="0"/>
    <xf numFmtId="0" fontId="10" fillId="0" borderId="0"/>
    <xf numFmtId="0" fontId="10" fillId="0" borderId="0"/>
    <xf numFmtId="0" fontId="4"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76" fillId="0" borderId="0"/>
    <xf numFmtId="215" fontId="157" fillId="0" borderId="0"/>
    <xf numFmtId="0" fontId="10" fillId="0" borderId="0"/>
    <xf numFmtId="0" fontId="10" fillId="0" borderId="0"/>
    <xf numFmtId="0" fontId="10" fillId="0" borderId="0"/>
    <xf numFmtId="0" fontId="76" fillId="0" borderId="0"/>
    <xf numFmtId="0" fontId="10" fillId="0" borderId="0"/>
    <xf numFmtId="0" fontId="10" fillId="0" borderId="0"/>
    <xf numFmtId="0" fontId="10" fillId="0" borderId="0"/>
    <xf numFmtId="0" fontId="10" fillId="0" borderId="0"/>
    <xf numFmtId="0" fontId="76" fillId="0" borderId="0"/>
    <xf numFmtId="0" fontId="118" fillId="0" borderId="0"/>
    <xf numFmtId="202"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9" fillId="0" borderId="0"/>
    <xf numFmtId="0" fontId="4" fillId="0" borderId="0"/>
    <xf numFmtId="0" fontId="4" fillId="0" borderId="0"/>
    <xf numFmtId="0" fontId="4" fillId="0" borderId="0"/>
    <xf numFmtId="0" fontId="17" fillId="0" borderId="0"/>
    <xf numFmtId="0" fontId="4" fillId="0" borderId="0"/>
    <xf numFmtId="0" fontId="4" fillId="0" borderId="0"/>
    <xf numFmtId="202" fontId="78" fillId="0" borderId="0"/>
    <xf numFmtId="202" fontId="78" fillId="0" borderId="0"/>
    <xf numFmtId="0" fontId="119" fillId="0" borderId="0"/>
    <xf numFmtId="0" fontId="119" fillId="0" borderId="0"/>
    <xf numFmtId="0" fontId="4" fillId="0" borderId="0"/>
    <xf numFmtId="0" fontId="4" fillId="0" borderId="0"/>
    <xf numFmtId="0" fontId="10" fillId="0" borderId="0"/>
    <xf numFmtId="0" fontId="119" fillId="0" borderId="0"/>
    <xf numFmtId="0" fontId="119" fillId="0" borderId="0"/>
    <xf numFmtId="0" fontId="4" fillId="0" borderId="0"/>
    <xf numFmtId="0" fontId="4" fillId="0" borderId="0"/>
    <xf numFmtId="202" fontId="78" fillId="0" borderId="0"/>
    <xf numFmtId="202" fontId="78" fillId="0" borderId="0"/>
    <xf numFmtId="0" fontId="80" fillId="0" borderId="0"/>
    <xf numFmtId="0" fontId="10" fillId="0" borderId="0"/>
    <xf numFmtId="0" fontId="10" fillId="0" borderId="0"/>
    <xf numFmtId="0" fontId="4" fillId="0" borderId="0"/>
    <xf numFmtId="0" fontId="17" fillId="0" borderId="0"/>
    <xf numFmtId="0" fontId="10" fillId="0" borderId="0"/>
    <xf numFmtId="0" fontId="83" fillId="0" borderId="0"/>
    <xf numFmtId="0" fontId="159" fillId="0" borderId="0"/>
    <xf numFmtId="0" fontId="10" fillId="0" borderId="0"/>
    <xf numFmtId="0" fontId="76" fillId="0" borderId="0"/>
    <xf numFmtId="0" fontId="110"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76" fillId="0" borderId="0"/>
    <xf numFmtId="0" fontId="159" fillId="0" borderId="0"/>
    <xf numFmtId="0" fontId="10" fillId="0" borderId="0"/>
    <xf numFmtId="0" fontId="10" fillId="0" borderId="0"/>
    <xf numFmtId="0" fontId="109" fillId="0" borderId="0"/>
    <xf numFmtId="0" fontId="10" fillId="0" borderId="0"/>
    <xf numFmtId="0" fontId="109" fillId="0" borderId="0"/>
    <xf numFmtId="0" fontId="118"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4" fillId="0" borderId="0"/>
    <xf numFmtId="0" fontId="4" fillId="0" borderId="0"/>
    <xf numFmtId="202" fontId="78" fillId="0" borderId="0"/>
    <xf numFmtId="0" fontId="10" fillId="0" borderId="0"/>
    <xf numFmtId="0" fontId="4" fillId="0" borderId="0"/>
    <xf numFmtId="0" fontId="4" fillId="0" borderId="0"/>
    <xf numFmtId="0" fontId="4" fillId="0" borderId="0"/>
    <xf numFmtId="0" fontId="4" fillId="0" borderId="0"/>
    <xf numFmtId="0" fontId="119" fillId="0" borderId="0"/>
    <xf numFmtId="0" fontId="119" fillId="0" borderId="0"/>
    <xf numFmtId="0" fontId="119" fillId="0" borderId="0"/>
    <xf numFmtId="0" fontId="80" fillId="0" borderId="0"/>
    <xf numFmtId="0" fontId="10" fillId="0" borderId="0"/>
    <xf numFmtId="0" fontId="10" fillId="0" borderId="0"/>
    <xf numFmtId="0" fontId="4" fillId="0" borderId="0"/>
    <xf numFmtId="0" fontId="4" fillId="0" borderId="0"/>
    <xf numFmtId="202" fontId="78" fillId="0" borderId="0"/>
    <xf numFmtId="0" fontId="76" fillId="0" borderId="0"/>
    <xf numFmtId="0" fontId="1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4" fillId="0" borderId="0"/>
    <xf numFmtId="0" fontId="10" fillId="0" borderId="0" applyNumberFormat="0" applyFill="0" applyBorder="0" applyAlignment="0" applyProtection="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 fillId="0" borderId="0"/>
    <xf numFmtId="0" fontId="80" fillId="0" borderId="0"/>
    <xf numFmtId="0" fontId="4" fillId="0" borderId="0"/>
    <xf numFmtId="0" fontId="78" fillId="0" borderId="0"/>
    <xf numFmtId="0" fontId="4" fillId="0" borderId="0"/>
    <xf numFmtId="0" fontId="4" fillId="0" borderId="0"/>
    <xf numFmtId="0" fontId="4" fillId="0" borderId="0"/>
    <xf numFmtId="0" fontId="10" fillId="0" borderId="0"/>
    <xf numFmtId="0" fontId="4" fillId="0" borderId="0"/>
    <xf numFmtId="0" fontId="4" fillId="0" borderId="0"/>
    <xf numFmtId="0" fontId="103" fillId="0" borderId="0"/>
    <xf numFmtId="0" fontId="4" fillId="0" borderId="0"/>
    <xf numFmtId="0" fontId="4" fillId="0" borderId="0"/>
    <xf numFmtId="0" fontId="4" fillId="0" borderId="0"/>
    <xf numFmtId="0" fontId="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202" fontId="78" fillId="0" borderId="0"/>
    <xf numFmtId="0" fontId="76" fillId="0" borderId="0"/>
    <xf numFmtId="0" fontId="4" fillId="0" borderId="0"/>
    <xf numFmtId="0" fontId="4" fillId="0" borderId="0"/>
    <xf numFmtId="0" fontId="4" fillId="0" borderId="0"/>
    <xf numFmtId="0" fontId="76" fillId="0" borderId="0"/>
    <xf numFmtId="0" fontId="76" fillId="0" borderId="0"/>
    <xf numFmtId="0" fontId="10" fillId="0" borderId="0" applyNumberFormat="0" applyFill="0" applyBorder="0" applyAlignment="0" applyProtection="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 fillId="0" borderId="0"/>
    <xf numFmtId="0" fontId="76" fillId="0" borderId="0"/>
    <xf numFmtId="0" fontId="10" fillId="0" borderId="0"/>
    <xf numFmtId="0" fontId="4" fillId="0" borderId="0"/>
    <xf numFmtId="0" fontId="8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0" fillId="0" borderId="0"/>
    <xf numFmtId="0" fontId="4" fillId="0" borderId="0"/>
    <xf numFmtId="0" fontId="4" fillId="0" borderId="0"/>
    <xf numFmtId="0" fontId="4" fillId="0" borderId="0"/>
    <xf numFmtId="0" fontId="4" fillId="0" borderId="0"/>
    <xf numFmtId="0" fontId="10"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59" fillId="0" borderId="0" applyProtection="0"/>
    <xf numFmtId="0" fontId="10"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175" fillId="0" borderId="0"/>
    <xf numFmtId="0" fontId="10" fillId="0" borderId="0"/>
    <xf numFmtId="0" fontId="10" fillId="0" borderId="0"/>
    <xf numFmtId="0" fontId="10" fillId="0" borderId="0"/>
    <xf numFmtId="0" fontId="10" fillId="0" borderId="0"/>
    <xf numFmtId="0" fontId="159" fillId="0" borderId="0" applyProtection="0"/>
    <xf numFmtId="0" fontId="4"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3" fontId="176" fillId="0" borderId="0" applyNumberFormat="0"/>
    <xf numFmtId="3" fontId="176" fillId="0" borderId="0" applyNumberFormat="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6" fillId="74" borderId="0">
      <alignment horizontal="left"/>
    </xf>
    <xf numFmtId="0" fontId="43" fillId="74" borderId="0">
      <alignment horizontal="left" wrapText="1"/>
    </xf>
    <xf numFmtId="0" fontId="146" fillId="74" borderId="0">
      <alignment horizontal="left"/>
    </xf>
    <xf numFmtId="0" fontId="177" fillId="64" borderId="0"/>
    <xf numFmtId="0" fontId="178" fillId="0" borderId="48"/>
    <xf numFmtId="0" fontId="179" fillId="0" borderId="48"/>
    <xf numFmtId="0" fontId="180" fillId="0" borderId="0"/>
    <xf numFmtId="0" fontId="181" fillId="0" borderId="0"/>
    <xf numFmtId="216" fontId="177" fillId="64" borderId="0" applyFill="0" applyBorder="0" applyAlignment="0">
      <alignment horizontal="right"/>
    </xf>
    <xf numFmtId="0" fontId="53" fillId="0" borderId="0" applyNumberFormat="0" applyFill="0" applyBorder="0" applyAlignment="0" applyProtection="0"/>
    <xf numFmtId="0" fontId="182" fillId="0" borderId="0" applyNumberFormat="0" applyFill="0" applyBorder="0" applyAlignment="0" applyProtection="0"/>
    <xf numFmtId="0" fontId="146" fillId="74" borderId="0">
      <alignment horizontal="left"/>
    </xf>
    <xf numFmtId="0" fontId="54" fillId="0" borderId="42" applyNumberFormat="0" applyFill="0" applyAlignment="0" applyProtection="0"/>
    <xf numFmtId="217" fontId="112" fillId="0" borderId="0" applyFont="0" applyFill="0" applyBorder="0" applyAlignment="0" applyProtection="0"/>
    <xf numFmtId="218" fontId="164" fillId="0" borderId="0" applyFont="0" applyFill="0" applyBorder="0" applyAlignment="0" applyProtection="0"/>
    <xf numFmtId="187" fontId="112" fillId="0" borderId="0" applyFont="0" applyFill="0" applyBorder="0" applyAlignment="0" applyProtection="0"/>
    <xf numFmtId="0" fontId="183" fillId="0" borderId="49" applyNumberFormat="0" applyFill="0" applyAlignment="0" applyProtection="0"/>
    <xf numFmtId="0" fontId="184" fillId="0" borderId="29" applyNumberFormat="0" applyFill="0" applyAlignment="0" applyProtection="0"/>
    <xf numFmtId="0" fontId="37" fillId="0" borderId="19" applyNumberFormat="0" applyFill="0" applyAlignment="0" applyProtection="0"/>
    <xf numFmtId="0" fontId="185" fillId="0" borderId="19" applyNumberFormat="0" applyFill="0" applyAlignment="0" applyProtection="0"/>
    <xf numFmtId="0" fontId="185" fillId="0" borderId="19" applyNumberFormat="0" applyFill="0" applyAlignment="0" applyProtection="0"/>
    <xf numFmtId="0" fontId="61" fillId="0" borderId="29" applyNumberFormat="0" applyFill="0" applyAlignment="0" applyProtection="0"/>
    <xf numFmtId="0" fontId="61" fillId="0" borderId="29" applyNumberFormat="0" applyFill="0" applyAlignment="0" applyProtection="0"/>
    <xf numFmtId="0" fontId="186" fillId="0" borderId="43" applyNumberFormat="0" applyFill="0" applyAlignment="0" applyProtection="0"/>
    <xf numFmtId="0" fontId="184" fillId="0" borderId="29" applyNumberFormat="0" applyFill="0" applyAlignment="0" applyProtection="0"/>
    <xf numFmtId="0" fontId="184" fillId="0" borderId="29" applyNumberFormat="0" applyFill="0" applyAlignment="0" applyProtection="0"/>
    <xf numFmtId="0" fontId="187" fillId="0" borderId="20" applyNumberFormat="0" applyFill="0" applyAlignment="0" applyProtection="0"/>
    <xf numFmtId="0" fontId="188" fillId="0" borderId="30" applyNumberFormat="0" applyFill="0" applyAlignment="0" applyProtection="0"/>
    <xf numFmtId="0" fontId="38" fillId="0" borderId="20" applyNumberFormat="0" applyFill="0" applyAlignment="0" applyProtection="0"/>
    <xf numFmtId="0" fontId="189" fillId="0" borderId="20" applyNumberFormat="0" applyFill="0" applyAlignment="0" applyProtection="0"/>
    <xf numFmtId="0" fontId="189" fillId="0" borderId="20" applyNumberFormat="0" applyFill="0" applyAlignment="0" applyProtection="0"/>
    <xf numFmtId="0" fontId="62" fillId="0" borderId="30" applyNumberFormat="0" applyFill="0" applyAlignment="0" applyProtection="0"/>
    <xf numFmtId="0" fontId="62" fillId="0" borderId="30" applyNumberFormat="0" applyFill="0" applyAlignment="0" applyProtection="0"/>
    <xf numFmtId="0" fontId="190" fillId="0" borderId="44" applyNumberFormat="0" applyFill="0" applyAlignment="0" applyProtection="0"/>
    <xf numFmtId="0" fontId="188" fillId="0" borderId="30" applyNumberFormat="0" applyFill="0" applyAlignment="0" applyProtection="0"/>
    <xf numFmtId="0" fontId="188" fillId="0" borderId="30" applyNumberFormat="0" applyFill="0" applyAlignment="0" applyProtection="0"/>
    <xf numFmtId="0" fontId="191" fillId="0" borderId="50" applyNumberFormat="0" applyFill="0" applyAlignment="0" applyProtection="0"/>
    <xf numFmtId="0" fontId="192" fillId="0" borderId="31" applyNumberFormat="0" applyFill="0" applyAlignment="0" applyProtection="0"/>
    <xf numFmtId="0" fontId="39" fillId="0" borderId="21" applyNumberFormat="0" applyFill="0" applyAlignment="0" applyProtection="0"/>
    <xf numFmtId="0" fontId="193" fillId="0" borderId="21" applyNumberFormat="0" applyFill="0" applyAlignment="0" applyProtection="0"/>
    <xf numFmtId="0" fontId="193" fillId="0" borderId="21" applyNumberFormat="0" applyFill="0" applyAlignment="0" applyProtection="0"/>
    <xf numFmtId="0" fontId="63" fillId="0" borderId="31" applyNumberFormat="0" applyFill="0" applyAlignment="0" applyProtection="0"/>
    <xf numFmtId="0" fontId="63" fillId="0" borderId="31" applyNumberFormat="0" applyFill="0" applyAlignment="0" applyProtection="0"/>
    <xf numFmtId="0" fontId="194" fillId="0" borderId="45" applyNumberFormat="0" applyFill="0" applyAlignment="0" applyProtection="0"/>
    <xf numFmtId="0" fontId="192" fillId="0" borderId="31" applyNumberFormat="0" applyFill="0" applyAlignment="0" applyProtection="0"/>
    <xf numFmtId="0" fontId="192" fillId="0" borderId="31" applyNumberFormat="0" applyFill="0" applyAlignment="0" applyProtection="0"/>
    <xf numFmtId="0" fontId="191" fillId="0" borderId="0" applyNumberFormat="0" applyFill="0" applyBorder="0" applyAlignment="0" applyProtection="0"/>
    <xf numFmtId="0" fontId="192" fillId="0" borderId="0" applyNumberFormat="0" applyFill="0" applyBorder="0" applyAlignment="0" applyProtection="0"/>
    <xf numFmtId="0" fontId="39"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94" fillId="0" borderId="0" applyNumberFormat="0" applyFill="0" applyBorder="0" applyAlignment="0" applyProtection="0"/>
    <xf numFmtId="0" fontId="192" fillId="0" borderId="0" applyNumberFormat="0" applyFill="0" applyBorder="0" applyAlignment="0" applyProtection="0"/>
    <xf numFmtId="0" fontId="192" fillId="0" borderId="0" applyNumberFormat="0" applyFill="0" applyBorder="0" applyAlignment="0" applyProtection="0"/>
    <xf numFmtId="0" fontId="53" fillId="0" borderId="0" applyNumberFormat="0" applyFill="0" applyBorder="0" applyAlignment="0" applyProtection="0"/>
    <xf numFmtId="0" fontId="104" fillId="0" borderId="0" applyNumberFormat="0" applyFill="0" applyBorder="0" applyAlignment="0" applyProtection="0"/>
    <xf numFmtId="0" fontId="182" fillId="0" borderId="0" applyNumberFormat="0" applyFill="0" applyBorder="0" applyAlignment="0" applyProtection="0"/>
    <xf numFmtId="49" fontId="195" fillId="75" borderId="51">
      <alignment horizontal="center" vertical="center" wrapText="1"/>
    </xf>
    <xf numFmtId="49" fontId="15" fillId="0" borderId="0">
      <alignment horizontal="left" vertical="top"/>
    </xf>
    <xf numFmtId="0" fontId="166" fillId="38" borderId="36" applyNumberFormat="0" applyFont="0" applyAlignment="0" applyProtection="0"/>
    <xf numFmtId="219" fontId="112" fillId="0" borderId="0" applyFont="0" applyFill="0" applyBorder="0" applyAlignment="0" applyProtection="0"/>
    <xf numFmtId="211" fontId="112" fillId="0" borderId="0" applyFont="0" applyFill="0" applyBorder="0" applyAlignment="0" applyProtection="0"/>
    <xf numFmtId="0" fontId="196" fillId="0" borderId="34" applyNumberFormat="0" applyFill="0" applyAlignment="0" applyProtection="0"/>
    <xf numFmtId="0" fontId="197" fillId="0" borderId="23" applyNumberFormat="0" applyFill="0" applyAlignment="0" applyProtection="0"/>
    <xf numFmtId="0" fontId="95" fillId="0" borderId="34" applyNumberFormat="0" applyFill="0" applyAlignment="0" applyProtection="0"/>
    <xf numFmtId="0" fontId="198" fillId="0" borderId="23" applyNumberFormat="0" applyFill="0" applyAlignment="0" applyProtection="0"/>
    <xf numFmtId="0" fontId="198" fillId="0" borderId="23" applyNumberFormat="0" applyFill="0" applyAlignment="0" applyProtection="0"/>
    <xf numFmtId="0" fontId="70" fillId="0" borderId="34" applyNumberFormat="0" applyFill="0" applyAlignment="0" applyProtection="0"/>
    <xf numFmtId="0" fontId="70" fillId="0" borderId="34" applyNumberFormat="0" applyFill="0" applyAlignment="0" applyProtection="0"/>
    <xf numFmtId="0" fontId="199" fillId="0" borderId="47" applyNumberFormat="0" applyFill="0" applyAlignment="0" applyProtection="0"/>
    <xf numFmtId="0" fontId="196" fillId="0" borderId="34" applyNumberFormat="0" applyFill="0" applyAlignment="0" applyProtection="0"/>
    <xf numFmtId="0" fontId="196" fillId="0" borderId="34" applyNumberFormat="0" applyFill="0" applyAlignment="0" applyProtection="0"/>
    <xf numFmtId="220" fontId="15" fillId="0" borderId="0">
      <alignment vertical="center"/>
    </xf>
    <xf numFmtId="0" fontId="10" fillId="0" borderId="0" applyNumberFormat="0" applyFill="0" applyBorder="0" applyAlignment="0" applyProtection="0"/>
    <xf numFmtId="44" fontId="76" fillId="0" borderId="0" applyFont="0" applyFill="0" applyBorder="0" applyAlignment="0" applyProtection="0"/>
    <xf numFmtId="44" fontId="76" fillId="0" borderId="0" applyFont="0" applyFill="0" applyBorder="0" applyAlignment="0" applyProtection="0"/>
    <xf numFmtId="0" fontId="200" fillId="0" borderId="0" applyNumberFormat="0" applyFill="0" applyBorder="0" applyAlignment="0" applyProtection="0"/>
    <xf numFmtId="0" fontId="201" fillId="0" borderId="0" applyNumberFormat="0" applyFill="0" applyBorder="0" applyAlignment="0" applyProtection="0"/>
    <xf numFmtId="0" fontId="96" fillId="0" borderId="0" applyNumberFormat="0" applyFill="0" applyBorder="0" applyAlignment="0" applyProtection="0"/>
    <xf numFmtId="0" fontId="199"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99" fillId="0" borderId="0" applyNumberFormat="0" applyFill="0" applyBorder="0" applyAlignment="0" applyProtection="0"/>
    <xf numFmtId="0" fontId="200" fillId="0" borderId="0" applyNumberFormat="0" applyFill="0" applyBorder="0" applyAlignment="0" applyProtection="0"/>
    <xf numFmtId="0" fontId="200" fillId="0" borderId="0" applyNumberFormat="0" applyFill="0" applyBorder="0" applyAlignment="0" applyProtection="0"/>
    <xf numFmtId="0" fontId="72" fillId="0" borderId="0" applyNumberFormat="0" applyFill="0" applyBorder="0" applyAlignment="0" applyProtection="0"/>
    <xf numFmtId="0" fontId="202" fillId="37" borderId="35" applyNumberFormat="0" applyAlignment="0" applyProtection="0"/>
    <xf numFmtId="0" fontId="203" fillId="26" borderId="17" applyNumberFormat="0" applyAlignment="0" applyProtection="0"/>
    <xf numFmtId="0" fontId="97" fillId="37" borderId="35" applyNumberFormat="0" applyAlignment="0" applyProtection="0"/>
    <xf numFmtId="0" fontId="204" fillId="26" borderId="17" applyNumberFormat="0" applyAlignment="0" applyProtection="0"/>
    <xf numFmtId="0" fontId="71" fillId="37" borderId="35" applyNumberFormat="0" applyAlignment="0" applyProtection="0"/>
    <xf numFmtId="0" fontId="71" fillId="37" borderId="35" applyNumberFormat="0" applyAlignment="0" applyProtection="0"/>
    <xf numFmtId="0" fontId="204" fillId="26" borderId="17" applyNumberFormat="0" applyAlignment="0" applyProtection="0"/>
    <xf numFmtId="0" fontId="202" fillId="37" borderId="35" applyNumberFormat="0" applyAlignment="0" applyProtection="0"/>
    <xf numFmtId="0" fontId="202" fillId="37" borderId="35" applyNumberFormat="0" applyAlignment="0" applyProtection="0"/>
    <xf numFmtId="0" fontId="205" fillId="0" borderId="0"/>
    <xf numFmtId="165" fontId="10" fillId="0" borderId="0" applyFont="0" applyFill="0" applyBorder="0" applyAlignment="0" applyProtection="0"/>
    <xf numFmtId="0" fontId="3" fillId="0" borderId="0"/>
    <xf numFmtId="0" fontId="119" fillId="0" borderId="0"/>
    <xf numFmtId="0" fontId="101" fillId="0" borderId="0" applyNumberFormat="0" applyFill="0" applyBorder="0" applyAlignment="0" applyProtection="0"/>
    <xf numFmtId="0" fontId="10" fillId="0" borderId="0"/>
    <xf numFmtId="0" fontId="101" fillId="0" borderId="0" applyNumberFormat="0" applyFill="0" applyBorder="0" applyAlignment="0" applyProtection="0"/>
    <xf numFmtId="0" fontId="119" fillId="0" borderId="0"/>
    <xf numFmtId="0" fontId="98" fillId="0" borderId="0"/>
    <xf numFmtId="0" fontId="3" fillId="0" borderId="0"/>
    <xf numFmtId="0" fontId="3" fillId="0" borderId="0"/>
    <xf numFmtId="0" fontId="76" fillId="0" borderId="0"/>
    <xf numFmtId="0" fontId="98" fillId="0" borderId="0"/>
    <xf numFmtId="0" fontId="3" fillId="0" borderId="0"/>
    <xf numFmtId="0" fontId="10" fillId="31" borderId="25" applyNumberFormat="0" applyFont="0" applyAlignment="0" applyProtection="0"/>
    <xf numFmtId="0" fontId="94" fillId="0" borderId="0"/>
    <xf numFmtId="0" fontId="3" fillId="0" borderId="0"/>
    <xf numFmtId="223" fontId="78" fillId="0" borderId="0"/>
    <xf numFmtId="0" fontId="3" fillId="0" borderId="0"/>
    <xf numFmtId="0" fontId="76" fillId="0" borderId="0"/>
    <xf numFmtId="0" fontId="80" fillId="0" borderId="0"/>
    <xf numFmtId="202" fontId="78" fillId="0" borderId="0"/>
    <xf numFmtId="0" fontId="3" fillId="0" borderId="0"/>
    <xf numFmtId="0" fontId="159" fillId="0" borderId="0" applyProtection="0"/>
    <xf numFmtId="0" fontId="3" fillId="0" borderId="0"/>
    <xf numFmtId="0" fontId="3" fillId="0" borderId="0"/>
    <xf numFmtId="0" fontId="80" fillId="0" borderId="0"/>
    <xf numFmtId="0" fontId="3" fillId="0" borderId="0"/>
    <xf numFmtId="0" fontId="80" fillId="0" borderId="0"/>
    <xf numFmtId="0" fontId="3" fillId="0" borderId="0"/>
    <xf numFmtId="0" fontId="3" fillId="0" borderId="0"/>
    <xf numFmtId="0" fontId="76" fillId="0" borderId="0"/>
    <xf numFmtId="0" fontId="210" fillId="0" borderId="0"/>
    <xf numFmtId="0" fontId="211" fillId="0" borderId="0"/>
    <xf numFmtId="0" fontId="79" fillId="0" borderId="0" applyNumberFormat="0" applyFill="0" applyBorder="0" applyAlignment="0" applyProtection="0">
      <alignment vertical="top"/>
      <protection locked="0"/>
    </xf>
    <xf numFmtId="0" fontId="107" fillId="0" borderId="0" applyNumberFormat="0" applyFill="0" applyBorder="0" applyAlignment="0" applyProtection="0"/>
    <xf numFmtId="0" fontId="101" fillId="0" borderId="0" applyNumberFormat="0" applyFill="0" applyBorder="0" applyAlignment="0" applyProtection="0"/>
    <xf numFmtId="0" fontId="3" fillId="0" borderId="0"/>
    <xf numFmtId="0" fontId="106" fillId="0" borderId="0" applyNumberFormat="0" applyFill="0" applyBorder="0" applyAlignment="0" applyProtection="0"/>
    <xf numFmtId="0" fontId="212" fillId="0" borderId="0"/>
    <xf numFmtId="0" fontId="76" fillId="0" borderId="0"/>
    <xf numFmtId="0" fontId="80" fillId="0" borderId="0" applyNumberFormat="0" applyFill="0" applyBorder="0" applyAlignment="0" applyProtection="0"/>
    <xf numFmtId="0" fontId="76" fillId="0" borderId="0"/>
    <xf numFmtId="0" fontId="78" fillId="0" borderId="0"/>
    <xf numFmtId="0" fontId="80" fillId="0" borderId="0"/>
    <xf numFmtId="0" fontId="2" fillId="0" borderId="0"/>
    <xf numFmtId="0" fontId="2" fillId="0" borderId="0"/>
    <xf numFmtId="0" fontId="2" fillId="0" borderId="0"/>
    <xf numFmtId="0" fontId="2" fillId="0" borderId="0"/>
    <xf numFmtId="0" fontId="98" fillId="0" borderId="0"/>
    <xf numFmtId="0" fontId="80" fillId="0" borderId="0"/>
    <xf numFmtId="0" fontId="2" fillId="0" borderId="0"/>
    <xf numFmtId="0" fontId="10" fillId="0" borderId="0"/>
    <xf numFmtId="0" fontId="80" fillId="0" borderId="0"/>
    <xf numFmtId="0" fontId="76" fillId="0" borderId="0"/>
    <xf numFmtId="0" fontId="98" fillId="0" borderId="0"/>
    <xf numFmtId="0" fontId="98" fillId="0" borderId="0"/>
    <xf numFmtId="0" fontId="159" fillId="0" borderId="0"/>
    <xf numFmtId="0" fontId="2" fillId="0" borderId="0"/>
    <xf numFmtId="0" fontId="2" fillId="0" borderId="0"/>
    <xf numFmtId="0" fontId="1" fillId="0" borderId="0"/>
  </cellStyleXfs>
  <cellXfs count="377">
    <xf numFmtId="0" fontId="0" fillId="0" borderId="0" xfId="0"/>
    <xf numFmtId="1" fontId="11" fillId="0" borderId="0" xfId="0" applyNumberFormat="1" applyFont="1" applyBorder="1" applyAlignment="1">
      <alignment wrapText="1"/>
    </xf>
    <xf numFmtId="1" fontId="11" fillId="0" borderId="0" xfId="0" applyNumberFormat="1" applyFont="1" applyAlignment="1">
      <alignment wrapText="1"/>
    </xf>
    <xf numFmtId="166" fontId="11" fillId="0" borderId="0" xfId="0" applyNumberFormat="1" applyFont="1" applyAlignment="1">
      <alignment wrapText="1"/>
    </xf>
    <xf numFmtId="166" fontId="11" fillId="0" borderId="12" xfId="0" applyNumberFormat="1" applyFont="1" applyFill="1" applyBorder="1" applyAlignment="1">
      <alignment wrapText="1"/>
    </xf>
    <xf numFmtId="3" fontId="11" fillId="0" borderId="6" xfId="0" applyNumberFormat="1" applyFont="1" applyFill="1" applyBorder="1" applyAlignment="1">
      <alignment horizontal="right" vertical="center" wrapText="1" indent="1"/>
    </xf>
    <xf numFmtId="3" fontId="11" fillId="0" borderId="6" xfId="0" applyNumberFormat="1" applyFont="1" applyFill="1" applyBorder="1" applyAlignment="1">
      <alignment horizontal="right" vertical="center" indent="1"/>
    </xf>
    <xf numFmtId="3" fontId="11" fillId="0" borderId="0" xfId="0" applyNumberFormat="1" applyFont="1" applyFill="1" applyBorder="1" applyAlignment="1">
      <alignment horizontal="right" vertical="center" wrapText="1" indent="1"/>
    </xf>
    <xf numFmtId="166" fontId="11" fillId="0" borderId="0" xfId="0" applyNumberFormat="1" applyFont="1" applyFill="1" applyAlignment="1">
      <alignment wrapText="1"/>
    </xf>
    <xf numFmtId="166" fontId="11" fillId="0" borderId="6" xfId="0" applyNumberFormat="1" applyFont="1" applyFill="1" applyBorder="1" applyAlignment="1">
      <alignment horizontal="right" vertical="center" wrapText="1" indent="1"/>
    </xf>
    <xf numFmtId="3" fontId="11" fillId="0" borderId="0" xfId="0" applyNumberFormat="1" applyFont="1" applyFill="1" applyBorder="1" applyAlignment="1">
      <alignment horizontal="right" vertical="center" indent="1"/>
    </xf>
    <xf numFmtId="3" fontId="11" fillId="0" borderId="5" xfId="0" applyNumberFormat="1" applyFont="1" applyFill="1" applyBorder="1" applyAlignment="1">
      <alignment horizontal="right" vertical="center" indent="1"/>
    </xf>
    <xf numFmtId="3" fontId="11" fillId="0" borderId="9" xfId="0" applyNumberFormat="1" applyFont="1" applyFill="1" applyBorder="1" applyAlignment="1">
      <alignment horizontal="right" vertical="center" indent="1"/>
    </xf>
    <xf numFmtId="3" fontId="11" fillId="0" borderId="8" xfId="0" applyNumberFormat="1" applyFont="1" applyFill="1" applyBorder="1" applyAlignment="1">
      <alignment horizontal="right" vertical="center" wrapText="1" indent="1"/>
    </xf>
    <xf numFmtId="166" fontId="11" fillId="0" borderId="8" xfId="0" applyNumberFormat="1" applyFont="1" applyFill="1" applyBorder="1" applyAlignment="1">
      <alignment horizontal="right" vertical="center" wrapText="1" indent="1"/>
    </xf>
    <xf numFmtId="3" fontId="11" fillId="0" borderId="9" xfId="0" applyNumberFormat="1" applyFont="1" applyFill="1" applyBorder="1" applyAlignment="1">
      <alignment horizontal="right" vertical="center" wrapText="1" indent="1"/>
    </xf>
    <xf numFmtId="3" fontId="11" fillId="0" borderId="8" xfId="0" applyNumberFormat="1" applyFont="1" applyFill="1" applyBorder="1" applyAlignment="1">
      <alignment horizontal="right" vertical="center" indent="1"/>
    </xf>
    <xf numFmtId="166" fontId="11" fillId="0" borderId="0" xfId="0" applyNumberFormat="1" applyFont="1" applyBorder="1" applyAlignment="1">
      <alignment wrapText="1"/>
    </xf>
    <xf numFmtId="0" fontId="11" fillId="0" borderId="0" xfId="0" applyFont="1" applyBorder="1" applyAlignment="1">
      <alignment wrapText="1"/>
    </xf>
    <xf numFmtId="0" fontId="11" fillId="0" borderId="0" xfId="0" applyFont="1" applyAlignment="1">
      <alignment wrapText="1"/>
    </xf>
    <xf numFmtId="0" fontId="11" fillId="0" borderId="0" xfId="0" applyFont="1" applyFill="1" applyAlignment="1">
      <alignment wrapText="1"/>
    </xf>
    <xf numFmtId="3" fontId="11" fillId="0" borderId="0" xfId="1" applyNumberFormat="1" applyFont="1" applyFill="1" applyBorder="1" applyAlignment="1">
      <alignment horizontal="right" vertical="center" indent="1"/>
    </xf>
    <xf numFmtId="3" fontId="11" fillId="0" borderId="5" xfId="0" applyNumberFormat="1" applyFont="1" applyFill="1" applyBorder="1" applyAlignment="1">
      <alignment horizontal="right" vertical="center" wrapText="1" indent="1"/>
    </xf>
    <xf numFmtId="3" fontId="11" fillId="0" borderId="12" xfId="0" applyNumberFormat="1" applyFont="1" applyFill="1" applyBorder="1" applyAlignment="1">
      <alignment horizontal="right" vertical="center" wrapText="1" indent="1"/>
    </xf>
    <xf numFmtId="3" fontId="11" fillId="0" borderId="13" xfId="0" applyNumberFormat="1" applyFont="1" applyFill="1" applyBorder="1" applyAlignment="1">
      <alignment horizontal="right" vertical="center" wrapText="1" indent="1"/>
    </xf>
    <xf numFmtId="0" fontId="11" fillId="63" borderId="3" xfId="0" applyFont="1" applyFill="1" applyBorder="1" applyAlignment="1">
      <alignment horizontal="center" vertical="center" wrapText="1"/>
    </xf>
    <xf numFmtId="3" fontId="11" fillId="63" borderId="6" xfId="0" applyNumberFormat="1" applyFont="1" applyFill="1" applyBorder="1" applyAlignment="1">
      <alignment horizontal="right" vertical="center" wrapText="1" indent="1"/>
    </xf>
    <xf numFmtId="3" fontId="11" fillId="63" borderId="0" xfId="0" applyNumberFormat="1" applyFont="1" applyFill="1" applyBorder="1" applyAlignment="1">
      <alignment horizontal="right" vertical="center" wrapText="1" indent="1"/>
    </xf>
    <xf numFmtId="3" fontId="11" fillId="63" borderId="0" xfId="1" applyNumberFormat="1" applyFont="1" applyFill="1" applyBorder="1" applyAlignment="1">
      <alignment horizontal="right" vertical="center" indent="1"/>
    </xf>
    <xf numFmtId="3" fontId="11" fillId="63" borderId="6" xfId="0" applyNumberFormat="1" applyFont="1" applyFill="1" applyBorder="1" applyAlignment="1">
      <alignment horizontal="right" vertical="center" indent="1"/>
    </xf>
    <xf numFmtId="3" fontId="11" fillId="63" borderId="6" xfId="1" applyNumberFormat="1" applyFont="1" applyFill="1" applyBorder="1" applyAlignment="1">
      <alignment horizontal="right" vertical="center" indent="1"/>
    </xf>
    <xf numFmtId="166" fontId="11" fillId="63" borderId="6" xfId="0" applyNumberFormat="1" applyFont="1" applyFill="1" applyBorder="1" applyAlignment="1">
      <alignment horizontal="right" vertical="center" wrapText="1" indent="1"/>
    </xf>
    <xf numFmtId="3" fontId="11" fillId="63" borderId="5" xfId="0" applyNumberFormat="1" applyFont="1" applyFill="1" applyBorder="1" applyAlignment="1">
      <alignment horizontal="right" vertical="center" wrapText="1" indent="1"/>
    </xf>
    <xf numFmtId="3" fontId="11" fillId="63" borderId="12" xfId="0" applyNumberFormat="1" applyFont="1" applyFill="1" applyBorder="1" applyAlignment="1">
      <alignment horizontal="right" vertical="center" wrapText="1" indent="1"/>
    </xf>
    <xf numFmtId="3" fontId="11" fillId="63" borderId="5" xfId="0" applyNumberFormat="1" applyFont="1" applyFill="1" applyBorder="1" applyAlignment="1">
      <alignment horizontal="right" vertical="center" indent="1"/>
    </xf>
    <xf numFmtId="0" fontId="11" fillId="64" borderId="0" xfId="0" applyFont="1" applyFill="1" applyBorder="1" applyAlignment="1">
      <alignment wrapText="1"/>
    </xf>
    <xf numFmtId="1" fontId="11" fillId="63" borderId="3" xfId="0" applyNumberFormat="1" applyFont="1" applyFill="1" applyBorder="1" applyAlignment="1">
      <alignment horizontal="center" vertical="center" wrapText="1"/>
    </xf>
    <xf numFmtId="0" fontId="11" fillId="63" borderId="12" xfId="0" applyFont="1" applyFill="1" applyBorder="1" applyAlignment="1">
      <alignment horizontal="left" wrapText="1" indent="1"/>
    </xf>
    <xf numFmtId="0" fontId="11" fillId="0" borderId="12" xfId="0" applyFont="1" applyFill="1" applyBorder="1" applyAlignment="1">
      <alignment horizontal="left" wrapText="1" indent="1"/>
    </xf>
    <xf numFmtId="166" fontId="11" fillId="63" borderId="12" xfId="0" applyNumberFormat="1" applyFont="1" applyFill="1" applyBorder="1" applyAlignment="1">
      <alignment horizontal="left" wrapText="1" indent="2"/>
    </xf>
    <xf numFmtId="166" fontId="11" fillId="0" borderId="12" xfId="0" applyNumberFormat="1" applyFont="1" applyFill="1" applyBorder="1" applyAlignment="1">
      <alignment horizontal="left" wrapText="1" indent="2"/>
    </xf>
    <xf numFmtId="166" fontId="11" fillId="0" borderId="13" xfId="0" applyNumberFormat="1" applyFont="1" applyFill="1" applyBorder="1" applyAlignment="1">
      <alignment horizontal="left" wrapText="1" indent="2"/>
    </xf>
    <xf numFmtId="3" fontId="11" fillId="0" borderId="7" xfId="0" applyNumberFormat="1" applyFont="1" applyFill="1" applyBorder="1" applyAlignment="1">
      <alignment horizontal="right" vertical="center" indent="1"/>
    </xf>
    <xf numFmtId="1" fontId="11" fillId="63" borderId="3" xfId="0" applyNumberFormat="1" applyFont="1" applyFill="1" applyBorder="1" applyAlignment="1">
      <alignment horizontal="center" vertical="center" wrapText="1"/>
    </xf>
    <xf numFmtId="1" fontId="11" fillId="0" borderId="0" xfId="0" applyNumberFormat="1" applyFont="1" applyFill="1" applyAlignment="1">
      <alignment wrapText="1"/>
    </xf>
    <xf numFmtId="166" fontId="14" fillId="0" borderId="0" xfId="0" applyNumberFormat="1" applyFont="1" applyAlignment="1">
      <alignment wrapText="1"/>
    </xf>
    <xf numFmtId="0" fontId="14" fillId="0" borderId="0" xfId="0" applyFont="1" applyAlignment="1">
      <alignment wrapText="1"/>
    </xf>
    <xf numFmtId="0" fontId="0" fillId="0" borderId="0" xfId="0" applyFont="1" applyAlignment="1">
      <alignment wrapText="1"/>
    </xf>
    <xf numFmtId="0" fontId="14" fillId="0" borderId="0" xfId="0" applyFont="1" applyFill="1" applyAlignment="1">
      <alignment wrapText="1"/>
    </xf>
    <xf numFmtId="0" fontId="101" fillId="0" borderId="0" xfId="721" applyFont="1" applyAlignment="1">
      <alignment vertical="center"/>
    </xf>
    <xf numFmtId="201" fontId="11" fillId="0" borderId="6" xfId="0" applyNumberFormat="1" applyFont="1" applyFill="1" applyBorder="1" applyAlignment="1">
      <alignment horizontal="right" vertical="center" wrapText="1" indent="1"/>
    </xf>
    <xf numFmtId="3" fontId="11" fillId="0" borderId="0" xfId="0" applyNumberFormat="1" applyFont="1" applyAlignment="1">
      <alignment wrapText="1"/>
    </xf>
    <xf numFmtId="209" fontId="11" fillId="0" borderId="0" xfId="0" applyNumberFormat="1" applyFont="1" applyAlignment="1">
      <alignment wrapText="1"/>
    </xf>
    <xf numFmtId="0" fontId="11" fillId="0" borderId="0" xfId="613" applyFont="1" applyAlignment="1">
      <alignment wrapText="1"/>
    </xf>
    <xf numFmtId="1" fontId="11" fillId="63" borderId="3" xfId="613" applyNumberFormat="1" applyFont="1" applyFill="1" applyBorder="1" applyAlignment="1">
      <alignment horizontal="center" vertical="center" wrapText="1"/>
    </xf>
    <xf numFmtId="1" fontId="11" fillId="63" borderId="4" xfId="613" applyNumberFormat="1" applyFont="1" applyFill="1" applyBorder="1" applyAlignment="1">
      <alignment horizontal="center" vertical="center" wrapText="1"/>
    </xf>
    <xf numFmtId="0" fontId="11" fillId="63" borderId="4" xfId="613" applyFont="1" applyFill="1" applyBorder="1" applyAlignment="1">
      <alignment horizontal="center" vertical="center" wrapText="1"/>
    </xf>
    <xf numFmtId="3" fontId="11" fillId="0" borderId="6" xfId="613" applyNumberFormat="1" applyFont="1" applyBorder="1" applyAlignment="1">
      <alignment horizontal="right" vertical="center" wrapText="1" indent="1"/>
    </xf>
    <xf numFmtId="3" fontId="11" fillId="0" borderId="5" xfId="613" applyNumberFormat="1" applyFont="1" applyBorder="1" applyAlignment="1">
      <alignment horizontal="right" vertical="center" wrapText="1" indent="1"/>
    </xf>
    <xf numFmtId="3" fontId="11" fillId="63" borderId="6" xfId="613" applyNumberFormat="1" applyFont="1" applyFill="1" applyBorder="1" applyAlignment="1">
      <alignment horizontal="right" vertical="center" wrapText="1" indent="1"/>
    </xf>
    <xf numFmtId="3" fontId="11" fillId="63" borderId="5" xfId="613" applyNumberFormat="1" applyFont="1" applyFill="1" applyBorder="1" applyAlignment="1">
      <alignment horizontal="right" vertical="center" wrapText="1" indent="1"/>
    </xf>
    <xf numFmtId="0" fontId="11" fillId="0" borderId="0" xfId="613" applyFont="1" applyBorder="1" applyAlignment="1">
      <alignment wrapText="1"/>
    </xf>
    <xf numFmtId="0" fontId="11" fillId="0" borderId="12" xfId="726" applyFont="1" applyFill="1" applyBorder="1" applyAlignment="1">
      <alignment horizontal="left" vertical="center" wrapText="1"/>
    </xf>
    <xf numFmtId="0" fontId="5" fillId="0" borderId="0" xfId="1017"/>
    <xf numFmtId="0" fontId="118" fillId="0" borderId="0" xfId="1019"/>
    <xf numFmtId="221" fontId="11" fillId="63" borderId="6" xfId="4415" applyNumberFormat="1" applyFont="1" applyFill="1" applyBorder="1" applyAlignment="1">
      <alignment horizontal="right" vertical="center" wrapText="1" indent="1"/>
    </xf>
    <xf numFmtId="221" fontId="11" fillId="0" borderId="6" xfId="4415" applyNumberFormat="1" applyFont="1" applyFill="1" applyBorder="1" applyAlignment="1">
      <alignment horizontal="right" vertical="center" wrapText="1" indent="1"/>
    </xf>
    <xf numFmtId="3" fontId="11" fillId="0" borderId="6" xfId="1" applyNumberFormat="1" applyFont="1" applyFill="1" applyBorder="1" applyAlignment="1">
      <alignment horizontal="right" vertical="center" indent="1"/>
    </xf>
    <xf numFmtId="3" fontId="11" fillId="0" borderId="8" xfId="1" applyNumberFormat="1" applyFont="1" applyFill="1" applyBorder="1" applyAlignment="1">
      <alignment horizontal="right" vertical="center" indent="1"/>
    </xf>
    <xf numFmtId="222" fontId="11" fillId="0" borderId="0" xfId="0" applyNumberFormat="1" applyFont="1" applyAlignment="1">
      <alignment wrapText="1"/>
    </xf>
    <xf numFmtId="3" fontId="11" fillId="0" borderId="8" xfId="613" applyNumberFormat="1" applyFont="1" applyFill="1" applyBorder="1" applyAlignment="1">
      <alignment horizontal="right" vertical="center" wrapText="1" indent="1"/>
    </xf>
    <xf numFmtId="3" fontId="11" fillId="0" borderId="6" xfId="613" applyNumberFormat="1" applyFont="1" applyFill="1" applyBorder="1" applyAlignment="1">
      <alignment horizontal="right" vertical="center" wrapText="1" indent="1"/>
    </xf>
    <xf numFmtId="3" fontId="11" fillId="0" borderId="8" xfId="613" applyNumberFormat="1" applyFont="1" applyBorder="1" applyAlignment="1">
      <alignment horizontal="right" vertical="center" wrapText="1" indent="1"/>
    </xf>
    <xf numFmtId="3" fontId="11" fillId="0" borderId="7" xfId="613" applyNumberFormat="1" applyFont="1" applyBorder="1" applyAlignment="1">
      <alignment horizontal="right" vertical="center" wrapText="1" indent="1"/>
    </xf>
    <xf numFmtId="0" fontId="11" fillId="66" borderId="1" xfId="613" applyFont="1" applyFill="1" applyBorder="1" applyAlignment="1">
      <alignment wrapText="1"/>
    </xf>
    <xf numFmtId="0" fontId="11" fillId="66" borderId="0" xfId="613" applyFont="1" applyFill="1" applyBorder="1" applyAlignment="1">
      <alignment wrapText="1"/>
    </xf>
    <xf numFmtId="0" fontId="11" fillId="3" borderId="1" xfId="0" applyNumberFormat="1" applyFont="1" applyFill="1" applyBorder="1" applyAlignment="1">
      <alignment vertical="center" wrapText="1"/>
    </xf>
    <xf numFmtId="49" fontId="11" fillId="3" borderId="1" xfId="0" applyNumberFormat="1" applyFont="1" applyFill="1" applyBorder="1" applyAlignment="1">
      <alignment vertical="center" wrapText="1"/>
    </xf>
    <xf numFmtId="166" fontId="11" fillId="66" borderId="1" xfId="0" applyNumberFormat="1" applyFont="1" applyFill="1" applyBorder="1" applyAlignment="1">
      <alignment vertical="center" wrapText="1"/>
    </xf>
    <xf numFmtId="0" fontId="11" fillId="66" borderId="1" xfId="0" applyNumberFormat="1" applyFont="1" applyFill="1" applyBorder="1" applyAlignment="1">
      <alignment vertical="center" wrapText="1"/>
    </xf>
    <xf numFmtId="166" fontId="11" fillId="3" borderId="1" xfId="0" applyNumberFormat="1" applyFont="1" applyFill="1" applyBorder="1" applyAlignment="1">
      <alignment vertical="center" wrapText="1"/>
    </xf>
    <xf numFmtId="166" fontId="11" fillId="3" borderId="1" xfId="0" quotePrefix="1" applyNumberFormat="1" applyFont="1" applyFill="1" applyBorder="1" applyAlignment="1">
      <alignment vertical="center" wrapText="1"/>
    </xf>
    <xf numFmtId="3" fontId="11" fillId="3" borderId="1" xfId="0" quotePrefix="1" applyNumberFormat="1" applyFont="1" applyFill="1" applyBorder="1" applyAlignment="1">
      <alignment vertical="center" wrapText="1"/>
    </xf>
    <xf numFmtId="3" fontId="11" fillId="3" borderId="1" xfId="0" applyNumberFormat="1" applyFont="1" applyFill="1" applyBorder="1" applyAlignment="1">
      <alignment vertical="center" wrapText="1"/>
    </xf>
    <xf numFmtId="0" fontId="11" fillId="63" borderId="12" xfId="0" applyNumberFormat="1" applyFont="1" applyFill="1" applyBorder="1" applyAlignment="1">
      <alignment vertical="center" wrapText="1"/>
    </xf>
    <xf numFmtId="166" fontId="11" fillId="63" borderId="12" xfId="0" quotePrefix="1" applyNumberFormat="1" applyFont="1" applyFill="1" applyBorder="1" applyAlignment="1">
      <alignment vertical="center" wrapText="1"/>
    </xf>
    <xf numFmtId="166" fontId="11" fillId="63" borderId="12" xfId="0" applyNumberFormat="1" applyFont="1" applyFill="1" applyBorder="1" applyAlignment="1">
      <alignment vertical="center" wrapText="1"/>
    </xf>
    <xf numFmtId="166" fontId="11" fillId="66" borderId="0" xfId="0" applyNumberFormat="1" applyFont="1" applyFill="1" applyBorder="1" applyAlignment="1">
      <alignment vertical="center" wrapText="1"/>
    </xf>
    <xf numFmtId="3" fontId="11" fillId="0" borderId="9" xfId="1" applyNumberFormat="1" applyFont="1" applyFill="1" applyBorder="1" applyAlignment="1">
      <alignment horizontal="right" vertical="center" indent="1"/>
    </xf>
    <xf numFmtId="3" fontId="11" fillId="0" borderId="7" xfId="0" applyNumberFormat="1" applyFont="1" applyFill="1" applyBorder="1" applyAlignment="1">
      <alignment horizontal="right" vertical="center" wrapText="1" indent="1"/>
    </xf>
    <xf numFmtId="0" fontId="11" fillId="66" borderId="0" xfId="0" applyNumberFormat="1" applyFont="1" applyFill="1" applyBorder="1" applyAlignment="1">
      <alignment vertical="center" wrapText="1"/>
    </xf>
    <xf numFmtId="0" fontId="11" fillId="66" borderId="0" xfId="0" applyNumberFormat="1" applyFont="1" applyFill="1" applyBorder="1" applyAlignment="1">
      <alignment horizontal="center" vertical="center" wrapText="1"/>
    </xf>
    <xf numFmtId="166" fontId="11" fillId="0" borderId="7" xfId="0" applyNumberFormat="1" applyFont="1" applyFill="1" applyBorder="1" applyAlignment="1">
      <alignment horizontal="right" vertical="center" wrapText="1" indent="1"/>
    </xf>
    <xf numFmtId="3" fontId="11" fillId="0" borderId="52" xfId="0" applyNumberFormat="1" applyFont="1" applyFill="1" applyBorder="1" applyAlignment="1">
      <alignment horizontal="right" vertical="center" indent="1"/>
    </xf>
    <xf numFmtId="3" fontId="11" fillId="0" borderId="53" xfId="0" applyNumberFormat="1" applyFont="1" applyFill="1" applyBorder="1" applyAlignment="1">
      <alignment horizontal="right" vertical="center" indent="1"/>
    </xf>
    <xf numFmtId="1" fontId="11" fillId="63" borderId="10" xfId="0" applyNumberFormat="1" applyFont="1" applyFill="1" applyBorder="1" applyAlignment="1">
      <alignment horizontal="center" vertical="center" wrapText="1"/>
    </xf>
    <xf numFmtId="9" fontId="11" fillId="0" borderId="0" xfId="0" applyNumberFormat="1" applyFont="1" applyAlignment="1">
      <alignment wrapText="1"/>
    </xf>
    <xf numFmtId="1" fontId="11" fillId="63" borderId="12" xfId="0" applyNumberFormat="1" applyFont="1" applyFill="1" applyBorder="1" applyAlignment="1">
      <alignment horizontal="left" wrapText="1"/>
    </xf>
    <xf numFmtId="3" fontId="11" fillId="63" borderId="6" xfId="0" applyNumberFormat="1" applyFont="1" applyFill="1" applyBorder="1" applyAlignment="1">
      <alignment horizontal="center" vertical="center" wrapText="1"/>
    </xf>
    <xf numFmtId="3" fontId="11" fillId="63" borderId="0" xfId="1" applyNumberFormat="1" applyFont="1" applyFill="1" applyBorder="1" applyAlignment="1">
      <alignment horizontal="center" vertical="center"/>
    </xf>
    <xf numFmtId="3" fontId="11" fillId="63" borderId="12" xfId="0" applyNumberFormat="1" applyFont="1" applyFill="1" applyBorder="1" applyAlignment="1">
      <alignment horizontal="center" vertical="center" wrapText="1"/>
    </xf>
    <xf numFmtId="3" fontId="11" fillId="63" borderId="0" xfId="0" applyNumberFormat="1" applyFont="1" applyFill="1" applyBorder="1" applyAlignment="1">
      <alignment horizontal="center" vertical="center" wrapText="1"/>
    </xf>
    <xf numFmtId="3" fontId="11" fillId="63" borderId="6" xfId="0" quotePrefix="1" applyNumberFormat="1" applyFont="1" applyFill="1" applyBorder="1" applyAlignment="1">
      <alignment horizontal="right" vertical="center" wrapText="1" indent="1"/>
    </xf>
    <xf numFmtId="4" fontId="11" fillId="0" borderId="0" xfId="0" applyNumberFormat="1" applyFont="1" applyAlignment="1">
      <alignment wrapText="1"/>
    </xf>
    <xf numFmtId="3" fontId="11" fillId="63" borderId="8" xfId="0" applyNumberFormat="1" applyFont="1" applyFill="1" applyBorder="1" applyAlignment="1">
      <alignment horizontal="right" vertical="center" indent="1"/>
    </xf>
    <xf numFmtId="1" fontId="11" fillId="63" borderId="6" xfId="0" applyNumberFormat="1" applyFont="1" applyFill="1" applyBorder="1" applyAlignment="1">
      <alignment horizontal="right" vertical="center" wrapText="1" indent="1"/>
    </xf>
    <xf numFmtId="3" fontId="11" fillId="63" borderId="8" xfId="0" applyNumberFormat="1" applyFont="1" applyFill="1" applyBorder="1" applyAlignment="1">
      <alignment horizontal="right" vertical="center" wrapText="1" indent="1"/>
    </xf>
    <xf numFmtId="1" fontId="11" fillId="63" borderId="3" xfId="0" applyNumberFormat="1" applyFont="1" applyFill="1" applyBorder="1" applyAlignment="1">
      <alignment horizontal="center" vertical="center" wrapText="1"/>
    </xf>
    <xf numFmtId="1" fontId="11" fillId="63" borderId="10" xfId="0" applyNumberFormat="1" applyFont="1" applyFill="1" applyBorder="1" applyAlignment="1">
      <alignment horizontal="center" vertical="center" wrapText="1"/>
    </xf>
    <xf numFmtId="166" fontId="11" fillId="0" borderId="0" xfId="0" applyNumberFormat="1" applyFont="1" applyAlignment="1">
      <alignment vertical="center" wrapText="1"/>
    </xf>
    <xf numFmtId="0" fontId="213" fillId="0" borderId="0" xfId="1019" applyFont="1"/>
    <xf numFmtId="0" fontId="214" fillId="0" borderId="0" xfId="1019" applyFont="1"/>
    <xf numFmtId="0" fontId="11" fillId="0" borderId="0" xfId="0" applyFont="1" applyAlignment="1">
      <alignment vertical="center" wrapText="1"/>
    </xf>
    <xf numFmtId="166" fontId="11" fillId="0" borderId="12" xfId="0" applyNumberFormat="1" applyFont="1" applyFill="1" applyBorder="1" applyAlignment="1">
      <alignment vertical="center" wrapText="1"/>
    </xf>
    <xf numFmtId="166" fontId="11" fillId="0" borderId="12" xfId="0" applyNumberFormat="1" applyFont="1" applyFill="1" applyBorder="1" applyAlignment="1">
      <alignment horizontal="left" vertical="center" wrapText="1"/>
    </xf>
    <xf numFmtId="0" fontId="11" fillId="63" borderId="12" xfId="0" applyFont="1" applyFill="1" applyBorder="1" applyAlignment="1">
      <alignment horizontal="left" vertical="center" wrapText="1" indent="1"/>
    </xf>
    <xf numFmtId="0" fontId="11" fillId="0" borderId="12" xfId="0" applyFont="1" applyFill="1" applyBorder="1" applyAlignment="1">
      <alignment horizontal="left" vertical="center" wrapText="1" indent="1"/>
    </xf>
    <xf numFmtId="166" fontId="11" fillId="63" borderId="12" xfId="0" applyNumberFormat="1" applyFont="1" applyFill="1" applyBorder="1" applyAlignment="1">
      <alignment horizontal="left" vertical="center" wrapText="1" indent="1"/>
    </xf>
    <xf numFmtId="0" fontId="11" fillId="0" borderId="12" xfId="0" applyFont="1" applyFill="1" applyBorder="1" applyAlignment="1">
      <alignment horizontal="left" vertical="center" wrapText="1" indent="2"/>
    </xf>
    <xf numFmtId="166" fontId="11" fillId="63" borderId="12" xfId="0" applyNumberFormat="1" applyFont="1" applyFill="1" applyBorder="1" applyAlignment="1">
      <alignment horizontal="left" vertical="center" wrapText="1" indent="2"/>
    </xf>
    <xf numFmtId="166" fontId="11" fillId="0" borderId="12" xfId="0" applyNumberFormat="1" applyFont="1" applyFill="1" applyBorder="1" applyAlignment="1">
      <alignment horizontal="left" vertical="center" wrapText="1" indent="2"/>
    </xf>
    <xf numFmtId="166" fontId="11" fillId="0" borderId="13" xfId="0" applyNumberFormat="1" applyFont="1" applyFill="1" applyBorder="1" applyAlignment="1">
      <alignment horizontal="left" vertical="center" wrapText="1" indent="2"/>
    </xf>
    <xf numFmtId="0" fontId="12" fillId="0" borderId="0" xfId="0" applyFont="1" applyBorder="1" applyAlignment="1">
      <alignment vertical="center" wrapText="1"/>
    </xf>
    <xf numFmtId="3" fontId="11" fillId="0" borderId="0" xfId="0" applyNumberFormat="1" applyFont="1" applyAlignment="1">
      <alignment vertical="center" wrapText="1"/>
    </xf>
    <xf numFmtId="0" fontId="14" fillId="0" borderId="0" xfId="0" applyFont="1" applyAlignment="1">
      <alignment vertical="center" wrapText="1"/>
    </xf>
    <xf numFmtId="0" fontId="11" fillId="0" borderId="0" xfId="0" applyFont="1" applyBorder="1" applyAlignment="1">
      <alignment vertical="center" wrapText="1"/>
    </xf>
    <xf numFmtId="1" fontId="0" fillId="0" borderId="0" xfId="0" applyNumberFormat="1" applyFont="1" applyAlignment="1">
      <alignment vertical="center" wrapText="1"/>
    </xf>
    <xf numFmtId="0" fontId="11" fillId="0" borderId="0" xfId="613" applyFont="1" applyAlignment="1">
      <alignment vertical="center" wrapText="1"/>
    </xf>
    <xf numFmtId="3" fontId="11" fillId="0" borderId="0" xfId="613" applyNumberFormat="1" applyFont="1" applyFill="1" applyBorder="1" applyAlignment="1">
      <alignment horizontal="right" vertical="center" wrapText="1" indent="1"/>
    </xf>
    <xf numFmtId="0" fontId="14" fillId="0" borderId="0" xfId="726" applyFont="1" applyFill="1" applyBorder="1" applyAlignment="1">
      <alignment horizontal="left" vertical="center"/>
    </xf>
    <xf numFmtId="3" fontId="11" fillId="0" borderId="0" xfId="613" applyNumberFormat="1" applyFont="1" applyFill="1" applyBorder="1" applyAlignment="1">
      <alignment horizontal="right" vertical="center" wrapText="1"/>
    </xf>
    <xf numFmtId="165" fontId="11" fillId="0" borderId="0" xfId="4415" applyFont="1" applyFill="1" applyBorder="1" applyAlignment="1">
      <alignment horizontal="right" vertical="center" wrapText="1"/>
    </xf>
    <xf numFmtId="0" fontId="11" fillId="0" borderId="0" xfId="613" applyFont="1" applyBorder="1" applyAlignment="1">
      <alignment vertical="center" wrapText="1"/>
    </xf>
    <xf numFmtId="0" fontId="11" fillId="63" borderId="12" xfId="726" applyFont="1" applyFill="1" applyBorder="1" applyAlignment="1">
      <alignment horizontal="left" vertical="center" wrapText="1"/>
    </xf>
    <xf numFmtId="0" fontId="11" fillId="63" borderId="12" xfId="726" quotePrefix="1" applyFont="1" applyFill="1" applyBorder="1" applyAlignment="1">
      <alignment horizontal="left" vertical="center" wrapText="1"/>
    </xf>
    <xf numFmtId="0" fontId="11" fillId="0" borderId="12" xfId="726" quotePrefix="1" applyFont="1" applyFill="1" applyBorder="1" applyAlignment="1">
      <alignment horizontal="left" vertical="center" wrapText="1"/>
    </xf>
    <xf numFmtId="0" fontId="11" fillId="0" borderId="13" xfId="726" applyFont="1" applyFill="1" applyBorder="1" applyAlignment="1">
      <alignment horizontal="left" vertical="center" wrapText="1"/>
    </xf>
    <xf numFmtId="0" fontId="11" fillId="66" borderId="0" xfId="613" applyFont="1" applyFill="1" applyBorder="1" applyAlignment="1">
      <alignment vertical="center" wrapText="1"/>
    </xf>
    <xf numFmtId="0" fontId="11" fillId="66" borderId="1" xfId="613" applyFont="1" applyFill="1" applyBorder="1" applyAlignment="1">
      <alignment vertical="center" wrapText="1"/>
    </xf>
    <xf numFmtId="0" fontId="5" fillId="0" borderId="0" xfId="1017" applyBorder="1"/>
    <xf numFmtId="0" fontId="101" fillId="64" borderId="0" xfId="721" applyFont="1" applyFill="1" applyAlignment="1">
      <alignment vertical="center"/>
    </xf>
    <xf numFmtId="0" fontId="11" fillId="64" borderId="0" xfId="0" applyFont="1" applyFill="1" applyAlignment="1">
      <alignment wrapText="1"/>
    </xf>
    <xf numFmtId="0" fontId="0" fillId="64" borderId="0" xfId="0" applyFill="1"/>
    <xf numFmtId="1" fontId="11" fillId="64" borderId="12" xfId="0" applyNumberFormat="1" applyFont="1" applyFill="1" applyBorder="1" applyAlignment="1">
      <alignment horizontal="left" wrapText="1"/>
    </xf>
    <xf numFmtId="3" fontId="11" fillId="64" borderId="6" xfId="0" applyNumberFormat="1" applyFont="1" applyFill="1" applyBorder="1" applyAlignment="1">
      <alignment horizontal="right" vertical="center" indent="1"/>
    </xf>
    <xf numFmtId="3" fontId="11" fillId="64" borderId="6" xfId="0" applyNumberFormat="1" applyFont="1" applyFill="1" applyBorder="1" applyAlignment="1">
      <alignment horizontal="right" vertical="center" wrapText="1" indent="1"/>
    </xf>
    <xf numFmtId="3" fontId="11" fillId="64" borderId="0" xfId="1" applyNumberFormat="1" applyFont="1" applyFill="1" applyBorder="1" applyAlignment="1">
      <alignment horizontal="right" vertical="center" indent="1"/>
    </xf>
    <xf numFmtId="3" fontId="11" fillId="64" borderId="12" xfId="0" applyNumberFormat="1" applyFont="1" applyFill="1" applyBorder="1" applyAlignment="1">
      <alignment horizontal="right" vertical="center" wrapText="1" indent="1"/>
    </xf>
    <xf numFmtId="3" fontId="11" fillId="64" borderId="0" xfId="0" applyNumberFormat="1" applyFont="1" applyFill="1" applyBorder="1" applyAlignment="1">
      <alignment horizontal="right" vertical="center" indent="1"/>
    </xf>
    <xf numFmtId="3" fontId="11" fillId="64" borderId="0" xfId="0" applyNumberFormat="1" applyFont="1" applyFill="1" applyBorder="1" applyAlignment="1">
      <alignment wrapText="1"/>
    </xf>
    <xf numFmtId="3" fontId="11" fillId="64" borderId="0" xfId="1" applyNumberFormat="1" applyFont="1" applyFill="1" applyBorder="1" applyAlignment="1">
      <alignment horizontal="center" vertical="center"/>
    </xf>
    <xf numFmtId="1" fontId="11" fillId="63" borderId="13" xfId="0" applyNumberFormat="1" applyFont="1" applyFill="1" applyBorder="1" applyAlignment="1">
      <alignment horizontal="left" wrapText="1"/>
    </xf>
    <xf numFmtId="3" fontId="11" fillId="63" borderId="9" xfId="1" applyNumberFormat="1" applyFont="1" applyFill="1" applyBorder="1" applyAlignment="1">
      <alignment horizontal="right" vertical="center" indent="1"/>
    </xf>
    <xf numFmtId="3" fontId="11" fillId="63" borderId="13" xfId="0" applyNumberFormat="1" applyFont="1" applyFill="1" applyBorder="1" applyAlignment="1">
      <alignment horizontal="right" vertical="center" wrapText="1" indent="1"/>
    </xf>
    <xf numFmtId="3" fontId="11" fillId="63" borderId="9" xfId="0" applyNumberFormat="1" applyFont="1" applyFill="1" applyBorder="1" applyAlignment="1">
      <alignment horizontal="right" vertical="center" wrapText="1" indent="1"/>
    </xf>
    <xf numFmtId="3" fontId="11" fillId="64" borderId="2" xfId="0" applyNumberFormat="1" applyFont="1" applyFill="1" applyBorder="1" applyAlignment="1">
      <alignment horizontal="right" vertical="center" indent="1"/>
    </xf>
    <xf numFmtId="3" fontId="11" fillId="64" borderId="5" xfId="0" applyNumberFormat="1" applyFont="1" applyFill="1" applyBorder="1" applyAlignment="1">
      <alignment horizontal="right" vertical="center" wrapText="1" indent="1"/>
    </xf>
    <xf numFmtId="3" fontId="11" fillId="63" borderId="7" xfId="0" applyNumberFormat="1" applyFont="1" applyFill="1" applyBorder="1" applyAlignment="1">
      <alignment horizontal="right" vertical="center" wrapText="1" indent="1"/>
    </xf>
    <xf numFmtId="1" fontId="11" fillId="64" borderId="12" xfId="0" applyNumberFormat="1" applyFont="1" applyFill="1" applyBorder="1" applyAlignment="1">
      <alignment horizontal="left" vertical="center" wrapText="1"/>
    </xf>
    <xf numFmtId="1" fontId="11" fillId="63" borderId="12" xfId="0" applyNumberFormat="1" applyFont="1" applyFill="1" applyBorder="1" applyAlignment="1">
      <alignment horizontal="left" vertical="center" wrapText="1"/>
    </xf>
    <xf numFmtId="1" fontId="11" fillId="63" borderId="13" xfId="0" applyNumberFormat="1" applyFont="1" applyFill="1" applyBorder="1" applyAlignment="1">
      <alignment horizontal="left" vertical="center" wrapText="1"/>
    </xf>
    <xf numFmtId="0" fontId="11" fillId="64" borderId="0" xfId="0" applyFont="1" applyFill="1" applyBorder="1" applyAlignment="1">
      <alignment horizontal="center" wrapText="1"/>
    </xf>
    <xf numFmtId="3" fontId="11" fillId="64" borderId="6" xfId="0" applyNumberFormat="1" applyFont="1" applyFill="1" applyBorder="1" applyAlignment="1">
      <alignment horizontal="center" vertical="center"/>
    </xf>
    <xf numFmtId="3" fontId="11" fillId="64" borderId="6" xfId="0" applyNumberFormat="1" applyFont="1" applyFill="1" applyBorder="1" applyAlignment="1">
      <alignment horizontal="center" vertical="center" wrapText="1"/>
    </xf>
    <xf numFmtId="3" fontId="11" fillId="64" borderId="12" xfId="0" applyNumberFormat="1" applyFont="1" applyFill="1" applyBorder="1" applyAlignment="1">
      <alignment horizontal="center" vertical="center" wrapText="1"/>
    </xf>
    <xf numFmtId="3" fontId="11" fillId="64" borderId="0" xfId="0" applyNumberFormat="1" applyFont="1" applyFill="1" applyBorder="1" applyAlignment="1">
      <alignment horizontal="center" vertical="center"/>
    </xf>
    <xf numFmtId="3" fontId="11" fillId="63" borderId="9" xfId="1" applyNumberFormat="1" applyFont="1" applyFill="1" applyBorder="1" applyAlignment="1">
      <alignment horizontal="center" vertical="center"/>
    </xf>
    <xf numFmtId="3" fontId="11" fillId="63" borderId="8" xfId="0" applyNumberFormat="1" applyFont="1" applyFill="1" applyBorder="1" applyAlignment="1">
      <alignment horizontal="center" vertical="center" wrapText="1"/>
    </xf>
    <xf numFmtId="3" fontId="11" fillId="63" borderId="13" xfId="0" applyNumberFormat="1" applyFont="1" applyFill="1" applyBorder="1" applyAlignment="1">
      <alignment horizontal="center" vertical="center" wrapText="1"/>
    </xf>
    <xf numFmtId="3" fontId="11" fillId="63" borderId="9" xfId="0" applyNumberFormat="1" applyFont="1" applyFill="1" applyBorder="1" applyAlignment="1">
      <alignment horizontal="center" vertical="center" wrapText="1"/>
    </xf>
    <xf numFmtId="3" fontId="11" fillId="63" borderId="5" xfId="0" applyNumberFormat="1" applyFont="1" applyFill="1" applyBorder="1" applyAlignment="1">
      <alignment horizontal="center" vertical="center" wrapText="1"/>
    </xf>
    <xf numFmtId="3" fontId="11" fillId="64" borderId="5" xfId="0" applyNumberFormat="1" applyFont="1" applyFill="1" applyBorder="1" applyAlignment="1">
      <alignment horizontal="center" vertical="center" wrapText="1"/>
    </xf>
    <xf numFmtId="3" fontId="11" fillId="63" borderId="7" xfId="0" applyNumberFormat="1" applyFont="1" applyFill="1" applyBorder="1" applyAlignment="1">
      <alignment horizontal="center" vertical="center" wrapText="1"/>
    </xf>
    <xf numFmtId="1" fontId="11" fillId="64" borderId="6" xfId="0" applyNumberFormat="1" applyFont="1" applyFill="1" applyBorder="1" applyAlignment="1">
      <alignment horizontal="right" vertical="center" indent="1"/>
    </xf>
    <xf numFmtId="1" fontId="11" fillId="64" borderId="6" xfId="0" applyNumberFormat="1" applyFont="1" applyFill="1" applyBorder="1" applyAlignment="1">
      <alignment horizontal="right" vertical="center" wrapText="1" indent="1"/>
    </xf>
    <xf numFmtId="166" fontId="11" fillId="66" borderId="1" xfId="0" quotePrefix="1" applyNumberFormat="1" applyFont="1" applyFill="1" applyBorder="1" applyAlignment="1">
      <alignment vertical="center" wrapText="1"/>
    </xf>
    <xf numFmtId="1" fontId="11" fillId="64" borderId="5" xfId="0" applyNumberFormat="1" applyFont="1" applyFill="1" applyBorder="1" applyAlignment="1">
      <alignment horizontal="right" vertical="center" indent="1"/>
    </xf>
    <xf numFmtId="1" fontId="11" fillId="63" borderId="5" xfId="0" applyNumberFormat="1" applyFont="1" applyFill="1" applyBorder="1" applyAlignment="1">
      <alignment horizontal="right" vertical="center" wrapText="1" indent="1"/>
    </xf>
    <xf numFmtId="1" fontId="11" fillId="64" borderId="5" xfId="0" applyNumberFormat="1" applyFont="1" applyFill="1" applyBorder="1" applyAlignment="1">
      <alignment horizontal="right" vertical="center" wrapText="1" indent="1"/>
    </xf>
    <xf numFmtId="3" fontId="11" fillId="64" borderId="5" xfId="0" applyNumberFormat="1" applyFont="1" applyFill="1" applyBorder="1" applyAlignment="1">
      <alignment horizontal="right" vertical="center" indent="1"/>
    </xf>
    <xf numFmtId="3" fontId="11" fillId="63" borderId="7" xfId="0" applyNumberFormat="1" applyFont="1" applyFill="1" applyBorder="1" applyAlignment="1">
      <alignment horizontal="right" vertical="center" indent="1"/>
    </xf>
    <xf numFmtId="166" fontId="11" fillId="64" borderId="0" xfId="0" applyNumberFormat="1" applyFont="1" applyFill="1" applyBorder="1" applyAlignment="1">
      <alignment vertical="center" wrapText="1"/>
    </xf>
    <xf numFmtId="0" fontId="11" fillId="63" borderId="0" xfId="0" applyFont="1" applyFill="1" applyBorder="1" applyAlignment="1">
      <alignment vertical="center" wrapText="1"/>
    </xf>
    <xf numFmtId="0" fontId="11" fillId="64" borderId="0" xfId="0" applyFont="1" applyFill="1" applyBorder="1" applyAlignment="1">
      <alignment vertical="center" wrapText="1"/>
    </xf>
    <xf numFmtId="166" fontId="11" fillId="63" borderId="0" xfId="0" applyNumberFormat="1" applyFont="1" applyFill="1" applyBorder="1" applyAlignment="1">
      <alignment vertical="center" wrapText="1"/>
    </xf>
    <xf numFmtId="166" fontId="11" fillId="63" borderId="9" xfId="0" applyNumberFormat="1" applyFont="1" applyFill="1" applyBorder="1" applyAlignment="1">
      <alignment vertical="center" wrapText="1"/>
    </xf>
    <xf numFmtId="0" fontId="110" fillId="0" borderId="0" xfId="719" applyFont="1" applyAlignment="1">
      <alignment vertical="center"/>
    </xf>
    <xf numFmtId="0" fontId="10" fillId="0" borderId="0" xfId="720" applyFont="1" applyAlignment="1">
      <alignment vertical="center"/>
    </xf>
    <xf numFmtId="0" fontId="114" fillId="0" borderId="0" xfId="719" applyFont="1" applyBorder="1" applyAlignment="1">
      <alignment vertical="center"/>
    </xf>
    <xf numFmtId="0" fontId="10" fillId="0" borderId="0" xfId="0" applyFont="1" applyFill="1" applyAlignment="1">
      <alignment vertical="center"/>
    </xf>
    <xf numFmtId="0" fontId="208" fillId="0" borderId="0" xfId="720" applyFont="1" applyBorder="1" applyAlignment="1">
      <alignment vertical="center"/>
    </xf>
    <xf numFmtId="0" fontId="10" fillId="0" borderId="0" xfId="720" applyFont="1" applyBorder="1" applyAlignment="1">
      <alignment vertical="center"/>
    </xf>
    <xf numFmtId="0" fontId="207" fillId="0" borderId="0" xfId="721" applyFont="1" applyBorder="1" applyAlignment="1">
      <alignment horizontal="left" vertical="center" wrapText="1"/>
    </xf>
    <xf numFmtId="0" fontId="208" fillId="0" borderId="0" xfId="722" applyFont="1" applyBorder="1" applyAlignment="1">
      <alignment vertical="center"/>
    </xf>
    <xf numFmtId="0" fontId="206" fillId="0" borderId="0" xfId="721" applyFont="1" applyBorder="1" applyAlignment="1">
      <alignment vertical="center"/>
    </xf>
    <xf numFmtId="0" fontId="17" fillId="0" borderId="0" xfId="723" applyFont="1" applyFill="1" applyBorder="1" applyAlignment="1">
      <alignment vertical="center"/>
    </xf>
    <xf numFmtId="0" fontId="101" fillId="0" borderId="0" xfId="721" applyFont="1" applyBorder="1" applyAlignment="1">
      <alignment horizontal="left" vertical="center" wrapText="1"/>
    </xf>
    <xf numFmtId="0" fontId="101" fillId="0" borderId="0" xfId="721" applyFont="1" applyBorder="1" applyAlignment="1">
      <alignment vertical="center"/>
    </xf>
    <xf numFmtId="0" fontId="110" fillId="0" borderId="0" xfId="719" applyFont="1" applyAlignment="1">
      <alignment horizontal="left" vertical="center"/>
    </xf>
    <xf numFmtId="0" fontId="110" fillId="0" borderId="0" xfId="719" applyFont="1" applyBorder="1" applyAlignment="1">
      <alignment vertical="center"/>
    </xf>
    <xf numFmtId="0" fontId="10" fillId="0" borderId="0" xfId="719" applyFont="1" applyAlignment="1">
      <alignment horizontal="left" vertical="center"/>
    </xf>
    <xf numFmtId="0" fontId="10" fillId="0" borderId="0" xfId="719" applyFont="1" applyAlignment="1">
      <alignment vertical="center"/>
    </xf>
    <xf numFmtId="0" fontId="10" fillId="0" borderId="0" xfId="719" applyFont="1" applyBorder="1" applyAlignment="1">
      <alignment vertical="center"/>
    </xf>
    <xf numFmtId="0" fontId="40" fillId="0" borderId="0" xfId="724" quotePrefix="1" applyFont="1" applyBorder="1" applyAlignment="1" applyProtection="1">
      <alignment vertical="center"/>
    </xf>
    <xf numFmtId="49" fontId="10" fillId="0" borderId="0" xfId="719" applyNumberFormat="1" applyFont="1" applyAlignment="1">
      <alignment horizontal="left" vertical="center"/>
    </xf>
    <xf numFmtId="1" fontId="11" fillId="63" borderId="3" xfId="0" applyNumberFormat="1" applyFont="1" applyFill="1" applyBorder="1" applyAlignment="1">
      <alignment horizontal="center" vertical="center" wrapText="1"/>
    </xf>
    <xf numFmtId="166" fontId="11" fillId="0" borderId="0" xfId="0" applyNumberFormat="1" applyFont="1" applyFill="1" applyBorder="1" applyAlignment="1">
      <alignment wrapText="1"/>
    </xf>
    <xf numFmtId="224" fontId="11" fillId="0" borderId="0" xfId="0" applyNumberFormat="1" applyFont="1" applyBorder="1" applyAlignment="1">
      <alignment wrapText="1"/>
    </xf>
    <xf numFmtId="225" fontId="11" fillId="0" borderId="0" xfId="0" applyNumberFormat="1" applyFont="1" applyBorder="1" applyAlignment="1">
      <alignment wrapText="1"/>
    </xf>
    <xf numFmtId="226" fontId="11" fillId="0" borderId="0" xfId="0" applyNumberFormat="1" applyFont="1" applyBorder="1" applyAlignment="1">
      <alignment wrapText="1"/>
    </xf>
    <xf numFmtId="1" fontId="11" fillId="63" borderId="3" xfId="0" applyNumberFormat="1" applyFont="1" applyFill="1" applyBorder="1" applyAlignment="1">
      <alignment horizontal="center" vertical="center" wrapText="1"/>
    </xf>
    <xf numFmtId="1" fontId="11" fillId="63" borderId="10" xfId="0" applyNumberFormat="1" applyFont="1" applyFill="1" applyBorder="1" applyAlignment="1">
      <alignment horizontal="center" vertical="center" wrapText="1"/>
    </xf>
    <xf numFmtId="166" fontId="14" fillId="0" borderId="0" xfId="0" applyNumberFormat="1" applyFont="1" applyFill="1" applyAlignment="1">
      <alignment wrapText="1"/>
    </xf>
    <xf numFmtId="166" fontId="11" fillId="63" borderId="6" xfId="0" applyNumberFormat="1" applyFont="1" applyFill="1" applyBorder="1" applyAlignment="1">
      <alignment horizontal="right" vertical="center" indent="1"/>
    </xf>
    <xf numFmtId="166" fontId="11" fillId="0" borderId="6" xfId="0" applyNumberFormat="1" applyFont="1" applyFill="1" applyBorder="1" applyAlignment="1">
      <alignment horizontal="right" vertical="center" indent="1"/>
    </xf>
    <xf numFmtId="166" fontId="11" fillId="0" borderId="8" xfId="0" applyNumberFormat="1" applyFont="1" applyFill="1" applyBorder="1" applyAlignment="1">
      <alignment horizontal="right" vertical="center" indent="1"/>
    </xf>
    <xf numFmtId="1" fontId="11" fillId="0" borderId="6" xfId="0" applyNumberFormat="1" applyFont="1" applyFill="1" applyBorder="1" applyAlignment="1">
      <alignment horizontal="right" vertical="center" indent="1"/>
    </xf>
    <xf numFmtId="1" fontId="11" fillId="63" borderId="6" xfId="0" applyNumberFormat="1" applyFont="1" applyFill="1" applyBorder="1" applyAlignment="1">
      <alignment horizontal="right" vertical="center" indent="1"/>
    </xf>
    <xf numFmtId="1" fontId="11" fillId="0" borderId="8" xfId="0" applyNumberFormat="1" applyFont="1" applyFill="1" applyBorder="1" applyAlignment="1">
      <alignment horizontal="right" vertical="center" indent="1"/>
    </xf>
    <xf numFmtId="226" fontId="11" fillId="63" borderId="6" xfId="0" applyNumberFormat="1" applyFont="1" applyFill="1" applyBorder="1" applyAlignment="1">
      <alignment horizontal="right" vertical="center" wrapText="1" indent="1"/>
    </xf>
    <xf numFmtId="166" fontId="11" fillId="64" borderId="6" xfId="0" applyNumberFormat="1" applyFont="1" applyFill="1" applyBorder="1" applyAlignment="1">
      <alignment horizontal="right" vertical="center" indent="1"/>
    </xf>
    <xf numFmtId="0" fontId="14" fillId="0" borderId="0" xfId="726" applyFont="1" applyFill="1" applyBorder="1" applyAlignment="1">
      <alignment horizontal="left" vertical="center"/>
    </xf>
    <xf numFmtId="1" fontId="11" fillId="63" borderId="4" xfId="613" applyNumberFormat="1" applyFont="1" applyFill="1" applyBorder="1" applyAlignment="1">
      <alignment horizontal="center" vertical="center" wrapText="1"/>
    </xf>
    <xf numFmtId="1" fontId="11" fillId="63" borderId="3" xfId="613" applyNumberFormat="1" applyFont="1" applyFill="1" applyBorder="1" applyAlignment="1">
      <alignment horizontal="center" vertical="center" wrapText="1"/>
    </xf>
    <xf numFmtId="1" fontId="11" fillId="64" borderId="0" xfId="0" applyNumberFormat="1" applyFont="1" applyFill="1" applyBorder="1" applyAlignment="1">
      <alignment wrapText="1"/>
    </xf>
    <xf numFmtId="1" fontId="11" fillId="63" borderId="8" xfId="0" applyNumberFormat="1" applyFont="1" applyFill="1" applyBorder="1" applyAlignment="1">
      <alignment horizontal="right" vertical="center" wrapText="1" indent="1"/>
    </xf>
    <xf numFmtId="49" fontId="10" fillId="0" borderId="0" xfId="719" applyNumberFormat="1" applyFont="1" applyAlignment="1">
      <alignment horizontal="left" vertical="center"/>
    </xf>
    <xf numFmtId="0" fontId="110" fillId="0" borderId="0" xfId="721" applyFont="1" applyBorder="1" applyAlignment="1">
      <alignment horizontal="left" vertical="center" wrapText="1"/>
    </xf>
    <xf numFmtId="166" fontId="14" fillId="0" borderId="0" xfId="0" applyNumberFormat="1" applyFont="1" applyFill="1" applyAlignment="1">
      <alignment horizontal="left" vertical="center" wrapText="1"/>
    </xf>
    <xf numFmtId="3" fontId="11" fillId="64" borderId="0" xfId="0" applyNumberFormat="1" applyFont="1" applyFill="1" applyBorder="1" applyAlignment="1">
      <alignment horizontal="right" vertical="center" wrapText="1" indent="1"/>
    </xf>
    <xf numFmtId="1" fontId="14" fillId="64" borderId="0" xfId="0" applyNumberFormat="1" applyFont="1" applyFill="1" applyBorder="1" applyAlignment="1">
      <alignment horizontal="left" vertical="center"/>
    </xf>
    <xf numFmtId="0" fontId="10" fillId="64" borderId="0" xfId="1018" applyFont="1" applyFill="1"/>
    <xf numFmtId="0" fontId="10" fillId="64" borderId="0" xfId="1018" applyFill="1"/>
    <xf numFmtId="0" fontId="174" fillId="64" borderId="0" xfId="3580" applyFont="1" applyFill="1" applyBorder="1" applyAlignment="1">
      <alignment wrapText="1"/>
    </xf>
    <xf numFmtId="0" fontId="101" fillId="0" borderId="0" xfId="721" applyFont="1" applyFill="1" applyAlignment="1">
      <alignment vertical="top"/>
    </xf>
    <xf numFmtId="0" fontId="218" fillId="0" borderId="0" xfId="719" applyFont="1" applyAlignment="1">
      <alignment horizontal="right"/>
    </xf>
    <xf numFmtId="0" fontId="12" fillId="0" borderId="0" xfId="719" applyFont="1" applyAlignment="1">
      <alignment horizontal="right"/>
    </xf>
    <xf numFmtId="1" fontId="10" fillId="0" borderId="0" xfId="719" applyNumberFormat="1" applyFont="1" applyAlignment="1">
      <alignment horizontal="right"/>
    </xf>
    <xf numFmtId="0" fontId="10" fillId="0" borderId="0" xfId="719" applyFont="1" applyAlignment="1">
      <alignment horizontal="right"/>
    </xf>
    <xf numFmtId="0" fontId="0" fillId="0" borderId="0" xfId="3580" applyFont="1" applyBorder="1" applyAlignment="1">
      <alignment vertical="top"/>
    </xf>
    <xf numFmtId="0" fontId="0" fillId="0" borderId="0" xfId="0" applyAlignment="1">
      <alignment vertical="top"/>
    </xf>
    <xf numFmtId="0" fontId="10" fillId="0" borderId="0" xfId="0" applyFont="1" applyFill="1" applyAlignment="1">
      <alignment vertical="top"/>
    </xf>
    <xf numFmtId="0" fontId="217" fillId="64" borderId="0" xfId="2830" applyFont="1" applyFill="1" applyBorder="1" applyAlignment="1" applyProtection="1">
      <alignment vertical="top" wrapText="1"/>
    </xf>
    <xf numFmtId="0" fontId="10" fillId="0" borderId="0" xfId="721" applyFont="1" applyBorder="1" applyAlignment="1">
      <alignment vertical="top"/>
    </xf>
    <xf numFmtId="3" fontId="11" fillId="0" borderId="0" xfId="613" applyNumberFormat="1" applyFont="1" applyBorder="1" applyAlignment="1">
      <alignment wrapText="1"/>
    </xf>
    <xf numFmtId="166" fontId="14" fillId="0" borderId="0" xfId="0" applyNumberFormat="1" applyFont="1" applyFill="1" applyBorder="1" applyAlignment="1">
      <alignment vertical="center"/>
    </xf>
    <xf numFmtId="3" fontId="11" fillId="0" borderId="0" xfId="1" applyNumberFormat="1" applyFont="1" applyFill="1" applyBorder="1" applyAlignment="1">
      <alignment vertical="center"/>
    </xf>
    <xf numFmtId="3" fontId="11" fillId="0" borderId="0" xfId="0" applyNumberFormat="1" applyFont="1" applyFill="1" applyBorder="1" applyAlignment="1">
      <alignment vertical="center" wrapText="1"/>
    </xf>
    <xf numFmtId="166" fontId="11" fillId="0" borderId="0" xfId="0" applyNumberFormat="1" applyFont="1" applyFill="1" applyBorder="1" applyAlignment="1">
      <alignment vertical="center" wrapText="1"/>
    </xf>
    <xf numFmtId="3" fontId="11" fillId="0" borderId="0" xfId="0" applyNumberFormat="1" applyFont="1" applyFill="1" applyBorder="1" applyAlignment="1">
      <alignment vertical="center"/>
    </xf>
    <xf numFmtId="49" fontId="10" fillId="0" borderId="0" xfId="719" applyNumberFormat="1" applyFont="1" applyAlignment="1">
      <alignment horizontal="left" vertical="center"/>
    </xf>
    <xf numFmtId="0" fontId="0" fillId="0" borderId="0" xfId="3580" applyFont="1" applyAlignment="1">
      <alignment horizontal="left" vertical="top" wrapText="1"/>
    </xf>
    <xf numFmtId="0" fontId="174" fillId="75" borderId="0" xfId="2830" applyNumberFormat="1" applyFont="1" applyFill="1" applyAlignment="1" applyProtection="1">
      <alignment horizontal="left" vertical="center" wrapText="1"/>
    </xf>
    <xf numFmtId="49" fontId="10" fillId="0" borderId="0" xfId="719" applyNumberFormat="1" applyFont="1" applyAlignment="1">
      <alignment horizontal="left" vertical="center"/>
    </xf>
    <xf numFmtId="0" fontId="110" fillId="0" borderId="0" xfId="721" applyFont="1" applyBorder="1" applyAlignment="1">
      <alignment horizontal="left" vertical="center" wrapText="1"/>
    </xf>
    <xf numFmtId="0" fontId="0" fillId="0" borderId="0" xfId="0" applyAlignment="1">
      <alignment horizontal="left" vertical="center" wrapText="1"/>
    </xf>
    <xf numFmtId="0" fontId="10" fillId="0" borderId="0" xfId="719" applyFont="1" applyAlignment="1">
      <alignment horizontal="left" vertical="center"/>
    </xf>
    <xf numFmtId="2" fontId="10" fillId="0" borderId="0" xfId="720" applyNumberFormat="1" applyFont="1" applyAlignment="1">
      <alignment horizontal="left" vertical="center" wrapText="1"/>
    </xf>
    <xf numFmtId="0" fontId="215" fillId="0" borderId="0" xfId="1019" applyFont="1" applyFill="1" applyAlignment="1">
      <alignment horizontal="left" wrapText="1"/>
    </xf>
    <xf numFmtId="166" fontId="12" fillId="0" borderId="0" xfId="0" applyNumberFormat="1" applyFont="1" applyAlignment="1">
      <alignment horizontal="left" vertical="center" wrapText="1"/>
    </xf>
    <xf numFmtId="166" fontId="11" fillId="65" borderId="1" xfId="0" applyNumberFormat="1" applyFont="1" applyFill="1" applyBorder="1" applyAlignment="1">
      <alignment horizontal="center" vertical="center" wrapText="1"/>
    </xf>
    <xf numFmtId="166" fontId="11" fillId="65" borderId="0" xfId="0" applyNumberFormat="1" applyFont="1" applyFill="1" applyBorder="1" applyAlignment="1">
      <alignment horizontal="center" vertical="center" wrapText="1"/>
    </xf>
    <xf numFmtId="166" fontId="11" fillId="65" borderId="9" xfId="0" applyNumberFormat="1" applyFont="1" applyFill="1" applyBorder="1" applyAlignment="1">
      <alignment horizontal="center" vertical="center" wrapText="1"/>
    </xf>
    <xf numFmtId="1" fontId="11" fillId="63" borderId="2" xfId="0" applyNumberFormat="1" applyFont="1" applyFill="1" applyBorder="1" applyAlignment="1">
      <alignment horizontal="center" vertical="center" wrapText="1"/>
    </xf>
    <xf numFmtId="1" fontId="11" fillId="63" borderId="5" xfId="0" applyNumberFormat="1" applyFont="1" applyFill="1" applyBorder="1" applyAlignment="1">
      <alignment horizontal="center" vertical="center" wrapText="1"/>
    </xf>
    <xf numFmtId="1" fontId="11" fillId="63" borderId="7" xfId="0" applyNumberFormat="1" applyFont="1" applyFill="1" applyBorder="1" applyAlignment="1">
      <alignment horizontal="center" vertical="center" wrapText="1"/>
    </xf>
    <xf numFmtId="1" fontId="11" fillId="63" borderId="3" xfId="0" applyNumberFormat="1" applyFont="1" applyFill="1" applyBorder="1" applyAlignment="1">
      <alignment horizontal="center" vertical="center" wrapText="1"/>
    </xf>
    <xf numFmtId="1" fontId="11" fillId="63" borderId="1" xfId="0" applyNumberFormat="1" applyFont="1" applyFill="1" applyBorder="1" applyAlignment="1">
      <alignment horizontal="center" vertical="center" wrapText="1"/>
    </xf>
    <xf numFmtId="1" fontId="11" fillId="63" borderId="0" xfId="0" applyNumberFormat="1" applyFont="1" applyFill="1" applyBorder="1" applyAlignment="1">
      <alignment horizontal="center" vertical="center" wrapText="1"/>
    </xf>
    <xf numFmtId="1" fontId="11" fillId="63" borderId="9" xfId="0" applyNumberFormat="1" applyFont="1" applyFill="1" applyBorder="1" applyAlignment="1">
      <alignment horizontal="center" vertical="center" wrapText="1"/>
    </xf>
    <xf numFmtId="1" fontId="11" fillId="63" borderId="4" xfId="0" applyNumberFormat="1" applyFont="1" applyFill="1" applyBorder="1" applyAlignment="1">
      <alignment horizontal="center" vertical="center" wrapText="1"/>
    </xf>
    <xf numFmtId="1" fontId="11" fillId="63" borderId="8" xfId="0" applyNumberFormat="1" applyFont="1" applyFill="1" applyBorder="1" applyAlignment="1">
      <alignment horizontal="center" vertical="center" wrapText="1"/>
    </xf>
    <xf numFmtId="1" fontId="11" fillId="63" borderId="10" xfId="0"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27" xfId="0" applyBorder="1" applyAlignment="1">
      <alignment horizontal="center" vertical="center" wrapText="1"/>
    </xf>
    <xf numFmtId="1" fontId="11" fillId="69" borderId="10" xfId="0" applyNumberFormat="1" applyFont="1" applyFill="1" applyBorder="1" applyAlignment="1">
      <alignment horizontal="center" vertical="center" wrapText="1"/>
    </xf>
    <xf numFmtId="1" fontId="11" fillId="69" borderId="11" xfId="0" applyNumberFormat="1" applyFont="1" applyFill="1" applyBorder="1" applyAlignment="1">
      <alignment horizontal="center" vertical="center" wrapText="1"/>
    </xf>
    <xf numFmtId="166" fontId="11" fillId="66" borderId="0" xfId="0" applyNumberFormat="1" applyFont="1" applyFill="1" applyBorder="1" applyAlignment="1">
      <alignment horizontal="center" vertical="center" wrapText="1"/>
    </xf>
    <xf numFmtId="166" fontId="14" fillId="0" borderId="0" xfId="0" applyNumberFormat="1" applyFont="1" applyFill="1" applyBorder="1" applyAlignment="1">
      <alignment horizontal="left" wrapText="1"/>
    </xf>
    <xf numFmtId="166" fontId="14" fillId="0" borderId="0" xfId="0" applyNumberFormat="1" applyFont="1" applyFill="1" applyAlignment="1">
      <alignment horizontal="left" vertical="center" wrapText="1"/>
    </xf>
    <xf numFmtId="166" fontId="14" fillId="0" borderId="1" xfId="0" applyNumberFormat="1" applyFont="1" applyFill="1" applyBorder="1" applyAlignment="1">
      <alignment horizontal="left" vertical="center"/>
    </xf>
    <xf numFmtId="166" fontId="14" fillId="0" borderId="0" xfId="0" applyNumberFormat="1" applyFont="1" applyFill="1" applyBorder="1" applyAlignment="1">
      <alignment horizontal="left" vertical="center"/>
    </xf>
    <xf numFmtId="0" fontId="11" fillId="66" borderId="0" xfId="0" applyNumberFormat="1" applyFont="1" applyFill="1" applyBorder="1" applyAlignment="1">
      <alignment horizontal="center" vertical="center" wrapText="1"/>
    </xf>
    <xf numFmtId="0" fontId="11" fillId="66"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166" fontId="11" fillId="66" borderId="1" xfId="0" applyNumberFormat="1" applyFont="1" applyFill="1" applyBorder="1" applyAlignment="1">
      <alignment horizontal="center" vertical="center" wrapText="1"/>
    </xf>
    <xf numFmtId="166" fontId="14" fillId="0" borderId="0" xfId="0" applyNumberFormat="1" applyFont="1" applyFill="1" applyBorder="1" applyAlignment="1">
      <alignment horizontal="left"/>
    </xf>
    <xf numFmtId="0" fontId="12" fillId="0" borderId="0" xfId="0" applyFont="1" applyBorder="1" applyAlignment="1">
      <alignment horizontal="left" vertical="center" wrapText="1"/>
    </xf>
    <xf numFmtId="166" fontId="11" fillId="63" borderId="1" xfId="0" applyNumberFormat="1" applyFont="1" applyFill="1" applyBorder="1" applyAlignment="1">
      <alignment horizontal="center" vertical="center" wrapText="1"/>
    </xf>
    <xf numFmtId="166" fontId="11" fillId="63" borderId="0" xfId="0" applyNumberFormat="1" applyFont="1" applyFill="1" applyBorder="1" applyAlignment="1">
      <alignment horizontal="center" vertical="center" wrapText="1"/>
    </xf>
    <xf numFmtId="166" fontId="11" fillId="63" borderId="9" xfId="0" applyNumberFormat="1" applyFont="1" applyFill="1" applyBorder="1" applyAlignment="1">
      <alignment horizontal="center" vertical="center" wrapText="1"/>
    </xf>
    <xf numFmtId="1" fontId="11" fillId="2" borderId="10" xfId="0" applyNumberFormat="1" applyFont="1" applyFill="1" applyBorder="1" applyAlignment="1">
      <alignment horizontal="center" vertical="center" wrapText="1"/>
    </xf>
    <xf numFmtId="1" fontId="11" fillId="2" borderId="11" xfId="0" applyNumberFormat="1" applyFont="1" applyFill="1" applyBorder="1" applyAlignment="1">
      <alignment horizontal="center" vertical="center" wrapText="1"/>
    </xf>
    <xf numFmtId="0" fontId="12" fillId="0" borderId="9" xfId="0" applyFont="1" applyBorder="1" applyAlignment="1">
      <alignment horizontal="left" vertical="center" wrapText="1"/>
    </xf>
    <xf numFmtId="0" fontId="14" fillId="0" borderId="0" xfId="0" applyFont="1" applyFill="1" applyBorder="1" applyAlignment="1">
      <alignment horizontal="left" vertical="center" wrapText="1"/>
    </xf>
    <xf numFmtId="166" fontId="11" fillId="3" borderId="1"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66" fontId="14" fillId="0" borderId="0" xfId="0" applyNumberFormat="1" applyFont="1" applyFill="1" applyAlignment="1">
      <alignment horizontal="left" wrapText="1"/>
    </xf>
    <xf numFmtId="166" fontId="11" fillId="63" borderId="38" xfId="0" applyNumberFormat="1" applyFont="1" applyFill="1" applyBorder="1" applyAlignment="1">
      <alignment horizontal="center" vertical="center" wrapText="1"/>
    </xf>
    <xf numFmtId="166" fontId="11" fillId="63" borderId="12" xfId="0" applyNumberFormat="1" applyFont="1" applyFill="1" applyBorder="1" applyAlignment="1">
      <alignment horizontal="center" vertical="center" wrapText="1"/>
    </xf>
    <xf numFmtId="166" fontId="11" fillId="63" borderId="13" xfId="0" applyNumberFormat="1" applyFont="1" applyFill="1" applyBorder="1" applyAlignment="1">
      <alignment horizontal="center" vertical="center" wrapText="1"/>
    </xf>
    <xf numFmtId="1" fontId="11" fillId="63" borderId="6" xfId="0" applyNumberFormat="1" applyFont="1" applyFill="1" applyBorder="1" applyAlignment="1">
      <alignment horizontal="center" vertical="center" wrapText="1"/>
    </xf>
    <xf numFmtId="1" fontId="11" fillId="63" borderId="11" xfId="0" applyNumberFormat="1" applyFont="1" applyFill="1" applyBorder="1" applyAlignment="1">
      <alignment horizontal="center" vertical="center" wrapText="1"/>
    </xf>
    <xf numFmtId="1" fontId="11" fillId="63" borderId="27" xfId="0" applyNumberFormat="1" applyFont="1" applyFill="1" applyBorder="1" applyAlignment="1">
      <alignment horizontal="center" vertical="center" wrapText="1"/>
    </xf>
    <xf numFmtId="166" fontId="14" fillId="0" borderId="0" xfId="0" applyNumberFormat="1" applyFont="1" applyFill="1" applyAlignment="1">
      <alignment horizontal="left" vertical="center"/>
    </xf>
    <xf numFmtId="166" fontId="14" fillId="0" borderId="0" xfId="0" applyNumberFormat="1" applyFont="1" applyFill="1" applyBorder="1" applyAlignment="1">
      <alignment horizontal="left" vertical="center" wrapText="1"/>
    </xf>
    <xf numFmtId="1" fontId="12" fillId="0" borderId="0" xfId="0" applyNumberFormat="1" applyFont="1" applyBorder="1" applyAlignment="1">
      <alignment horizontal="left" vertical="center" wrapText="1"/>
    </xf>
    <xf numFmtId="0" fontId="11" fillId="3" borderId="0" xfId="0"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166" fontId="11" fillId="63" borderId="4" xfId="0" applyNumberFormat="1" applyFont="1" applyFill="1" applyBorder="1" applyAlignment="1">
      <alignment horizontal="center" vertical="center" wrapText="1"/>
    </xf>
    <xf numFmtId="166" fontId="11" fillId="63" borderId="6" xfId="0" applyNumberFormat="1" applyFont="1" applyFill="1" applyBorder="1" applyAlignment="1">
      <alignment horizontal="center" vertical="center" wrapText="1"/>
    </xf>
    <xf numFmtId="166" fontId="11" fillId="63" borderId="8" xfId="0" applyNumberFormat="1" applyFont="1" applyFill="1" applyBorder="1" applyAlignment="1">
      <alignment horizontal="center" vertical="center" wrapText="1"/>
    </xf>
    <xf numFmtId="0" fontId="11" fillId="63" borderId="3" xfId="0" applyFont="1" applyFill="1" applyBorder="1" applyAlignment="1">
      <alignment horizontal="center" wrapText="1"/>
    </xf>
    <xf numFmtId="0" fontId="11" fillId="63" borderId="10" xfId="0" applyFont="1" applyFill="1" applyBorder="1" applyAlignment="1">
      <alignment horizontal="center" wrapText="1"/>
    </xf>
    <xf numFmtId="1" fontId="11" fillId="63" borderId="38" xfId="0" applyNumberFormat="1" applyFont="1" applyFill="1" applyBorder="1" applyAlignment="1">
      <alignment horizontal="center" vertical="center" wrapText="1"/>
    </xf>
    <xf numFmtId="1" fontId="11" fillId="63" borderId="13" xfId="0" applyNumberFormat="1" applyFont="1" applyFill="1" applyBorder="1" applyAlignment="1">
      <alignment horizontal="center" vertical="center" wrapText="1"/>
    </xf>
    <xf numFmtId="166" fontId="14" fillId="0" borderId="1" xfId="0" applyNumberFormat="1" applyFont="1" applyFill="1" applyBorder="1" applyAlignment="1">
      <alignment horizontal="left" wrapText="1"/>
    </xf>
    <xf numFmtId="0" fontId="12" fillId="0" borderId="9" xfId="613" applyFont="1" applyBorder="1" applyAlignment="1">
      <alignment vertical="center" wrapText="1"/>
    </xf>
    <xf numFmtId="166" fontId="11" fillId="63" borderId="38" xfId="613" applyNumberFormat="1" applyFont="1" applyFill="1" applyBorder="1" applyAlignment="1">
      <alignment horizontal="center" vertical="center" wrapText="1"/>
    </xf>
    <xf numFmtId="166" fontId="11" fillId="63" borderId="12" xfId="613" applyNumberFormat="1" applyFont="1" applyFill="1" applyBorder="1" applyAlignment="1">
      <alignment horizontal="center" vertical="center" wrapText="1"/>
    </xf>
    <xf numFmtId="166" fontId="11" fillId="63" borderId="13" xfId="613" applyNumberFormat="1" applyFont="1" applyFill="1" applyBorder="1" applyAlignment="1">
      <alignment horizontal="center" vertical="center" wrapText="1"/>
    </xf>
    <xf numFmtId="1" fontId="11" fillId="63" borderId="4" xfId="613" applyNumberFormat="1" applyFont="1" applyFill="1" applyBorder="1" applyAlignment="1">
      <alignment horizontal="center" vertical="center" wrapText="1"/>
    </xf>
    <xf numFmtId="1" fontId="11" fillId="63" borderId="6" xfId="613" applyNumberFormat="1" applyFont="1" applyFill="1" applyBorder="1" applyAlignment="1">
      <alignment horizontal="center" vertical="center" wrapText="1"/>
    </xf>
    <xf numFmtId="1" fontId="11" fillId="63" borderId="8" xfId="613" applyNumberFormat="1" applyFont="1" applyFill="1" applyBorder="1" applyAlignment="1">
      <alignment horizontal="center" vertical="center" wrapText="1"/>
    </xf>
    <xf numFmtId="1" fontId="11" fillId="63" borderId="10" xfId="613" applyNumberFormat="1" applyFont="1" applyFill="1" applyBorder="1" applyAlignment="1">
      <alignment horizontal="center" vertical="center" wrapText="1"/>
    </xf>
    <xf numFmtId="1" fontId="11" fillId="63" borderId="11" xfId="613" applyNumberFormat="1" applyFont="1" applyFill="1" applyBorder="1" applyAlignment="1">
      <alignment horizontal="center" vertical="center" wrapText="1"/>
    </xf>
    <xf numFmtId="1" fontId="11" fillId="63" borderId="27" xfId="613" applyNumberFormat="1" applyFont="1" applyFill="1" applyBorder="1" applyAlignment="1">
      <alignment horizontal="center" vertical="center" wrapText="1"/>
    </xf>
    <xf numFmtId="166" fontId="11" fillId="63" borderId="2" xfId="613" applyNumberFormat="1" applyFont="1" applyFill="1" applyBorder="1" applyAlignment="1">
      <alignment horizontal="center" vertical="center" wrapText="1"/>
    </xf>
    <xf numFmtId="166" fontId="11" fillId="63" borderId="5" xfId="613" applyNumberFormat="1" applyFont="1" applyFill="1" applyBorder="1" applyAlignment="1">
      <alignment horizontal="center" vertical="center" wrapText="1"/>
    </xf>
    <xf numFmtId="166" fontId="11" fillId="63" borderId="7" xfId="613" applyNumberFormat="1" applyFont="1" applyFill="1" applyBorder="1" applyAlignment="1">
      <alignment horizontal="center" vertical="center" wrapText="1"/>
    </xf>
    <xf numFmtId="1" fontId="11" fillId="70" borderId="10" xfId="613" applyNumberFormat="1" applyFont="1" applyFill="1" applyBorder="1" applyAlignment="1">
      <alignment horizontal="center" vertical="center" wrapText="1"/>
    </xf>
    <xf numFmtId="1" fontId="11" fillId="70" borderId="11" xfId="613"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1" fillId="66" borderId="1" xfId="613" applyFont="1" applyFill="1" applyBorder="1" applyAlignment="1">
      <alignment horizontal="center" vertical="center" wrapText="1"/>
    </xf>
    <xf numFmtId="0" fontId="14" fillId="0" borderId="0" xfId="613" applyFont="1" applyBorder="1" applyAlignment="1">
      <alignment horizontal="left" vertical="center" wrapText="1" readingOrder="1"/>
    </xf>
    <xf numFmtId="0" fontId="14" fillId="0" borderId="0" xfId="613" applyNumberFormat="1" applyFont="1" applyFill="1" applyBorder="1" applyAlignment="1">
      <alignment vertical="center" wrapText="1" readingOrder="1"/>
    </xf>
    <xf numFmtId="0" fontId="14" fillId="0" borderId="1" xfId="726" applyFont="1" applyFill="1" applyBorder="1" applyAlignment="1">
      <alignment horizontal="left" vertical="center" wrapText="1"/>
    </xf>
    <xf numFmtId="0" fontId="14" fillId="0" borderId="0" xfId="726" applyFont="1" applyFill="1" applyBorder="1" applyAlignment="1">
      <alignment horizontal="left" vertical="center"/>
    </xf>
    <xf numFmtId="0" fontId="11" fillId="66" borderId="0" xfId="613" applyFont="1" applyFill="1" applyBorder="1" applyAlignment="1">
      <alignment horizontal="center" vertical="center" wrapText="1"/>
    </xf>
    <xf numFmtId="0" fontId="14" fillId="0" borderId="0" xfId="613" applyNumberFormat="1" applyFont="1" applyFill="1" applyBorder="1" applyAlignment="1">
      <alignment horizontal="left" vertical="center" wrapText="1" readingOrder="1"/>
    </xf>
    <xf numFmtId="0" fontId="14" fillId="0" borderId="0" xfId="726" applyFont="1" applyFill="1" applyBorder="1" applyAlignment="1">
      <alignment horizontal="left" vertical="center" wrapText="1"/>
    </xf>
    <xf numFmtId="0" fontId="0" fillId="0" borderId="0" xfId="0" applyAlignment="1">
      <alignment vertical="center" wrapText="1"/>
    </xf>
    <xf numFmtId="0" fontId="12" fillId="0" borderId="0" xfId="613" applyFont="1" applyBorder="1" applyAlignment="1">
      <alignment horizontal="left" vertical="center" wrapText="1"/>
    </xf>
    <xf numFmtId="166" fontId="11" fillId="63" borderId="1" xfId="613" applyNumberFormat="1" applyFont="1" applyFill="1" applyBorder="1" applyAlignment="1">
      <alignment horizontal="center" vertical="center" wrapText="1"/>
    </xf>
    <xf numFmtId="166" fontId="11" fillId="63" borderId="0" xfId="613" applyNumberFormat="1" applyFont="1" applyFill="1" applyBorder="1" applyAlignment="1">
      <alignment horizontal="center" vertical="center" wrapText="1"/>
    </xf>
    <xf numFmtId="166" fontId="11" fillId="63" borderId="9" xfId="613" applyNumberFormat="1" applyFont="1" applyFill="1" applyBorder="1" applyAlignment="1">
      <alignment horizontal="center" vertical="center" wrapText="1"/>
    </xf>
    <xf numFmtId="1" fontId="11" fillId="2" borderId="7" xfId="613" applyNumberFormat="1" applyFont="1" applyFill="1" applyBorder="1" applyAlignment="1">
      <alignment horizontal="center" vertical="center" wrapText="1"/>
    </xf>
    <xf numFmtId="1" fontId="11" fillId="2" borderId="9" xfId="613" applyNumberFormat="1" applyFont="1" applyFill="1" applyBorder="1" applyAlignment="1">
      <alignment horizontal="center" vertical="center" wrapText="1"/>
    </xf>
    <xf numFmtId="0" fontId="209" fillId="0" borderId="0" xfId="613" applyNumberFormat="1" applyFont="1" applyFill="1" applyBorder="1" applyAlignment="1">
      <alignment horizontal="left" vertical="center" wrapText="1" readingOrder="1"/>
    </xf>
    <xf numFmtId="0" fontId="14" fillId="0" borderId="0" xfId="613" applyFont="1" applyBorder="1" applyAlignment="1">
      <alignment horizontal="left" wrapText="1" readingOrder="1"/>
    </xf>
    <xf numFmtId="0" fontId="209" fillId="0" borderId="0" xfId="613" applyNumberFormat="1" applyFont="1" applyFill="1" applyBorder="1" applyAlignment="1">
      <alignment vertical="center" wrapText="1" readingOrder="1"/>
    </xf>
    <xf numFmtId="0" fontId="14" fillId="64" borderId="0" xfId="726" applyFont="1" applyFill="1" applyBorder="1" applyAlignment="1">
      <alignment horizontal="left" vertical="center"/>
    </xf>
    <xf numFmtId="166" fontId="14" fillId="64" borderId="0" xfId="0" applyNumberFormat="1" applyFont="1" applyFill="1" applyAlignment="1">
      <alignment horizontal="left" vertical="center" wrapText="1"/>
    </xf>
    <xf numFmtId="166" fontId="14" fillId="64" borderId="0" xfId="0" applyNumberFormat="1" applyFont="1" applyFill="1" applyBorder="1" applyAlignment="1">
      <alignment horizontal="left" vertical="center" wrapText="1"/>
    </xf>
    <xf numFmtId="1" fontId="11" fillId="70" borderId="10" xfId="0" applyNumberFormat="1" applyFont="1" applyFill="1" applyBorder="1" applyAlignment="1">
      <alignment horizontal="center" vertical="center" wrapText="1"/>
    </xf>
    <xf numFmtId="1" fontId="11" fillId="70" borderId="11" xfId="0" applyNumberFormat="1" applyFont="1" applyFill="1" applyBorder="1" applyAlignment="1">
      <alignment horizontal="center" vertical="center" wrapText="1"/>
    </xf>
    <xf numFmtId="1" fontId="14" fillId="64" borderId="0" xfId="0" applyNumberFormat="1" applyFont="1" applyFill="1" applyBorder="1" applyAlignment="1">
      <alignment horizontal="left" vertical="center" wrapText="1"/>
    </xf>
    <xf numFmtId="1" fontId="14" fillId="64" borderId="0" xfId="0" applyNumberFormat="1" applyFont="1" applyFill="1" applyBorder="1" applyAlignment="1">
      <alignment horizontal="left" vertical="center"/>
    </xf>
    <xf numFmtId="0" fontId="12" fillId="64" borderId="9" xfId="0" applyFont="1" applyFill="1" applyBorder="1" applyAlignment="1">
      <alignment horizontal="left" vertical="center" wrapText="1"/>
    </xf>
    <xf numFmtId="166" fontId="14" fillId="64" borderId="0" xfId="0" applyNumberFormat="1" applyFont="1" applyFill="1" applyBorder="1" applyAlignment="1">
      <alignment horizontal="left" vertical="center"/>
    </xf>
    <xf numFmtId="166" fontId="14" fillId="64" borderId="0" xfId="0" applyNumberFormat="1" applyFont="1" applyFill="1" applyAlignment="1">
      <alignment horizontal="left" wrapText="1"/>
    </xf>
    <xf numFmtId="0" fontId="12" fillId="64" borderId="0" xfId="0" applyFont="1" applyFill="1" applyBorder="1" applyAlignment="1">
      <alignment horizontal="left" vertical="center" wrapText="1"/>
    </xf>
    <xf numFmtId="0" fontId="0" fillId="63" borderId="11" xfId="0" applyFill="1" applyBorder="1" applyAlignment="1">
      <alignment horizontal="center" vertical="center" wrapText="1"/>
    </xf>
    <xf numFmtId="0" fontId="0" fillId="63" borderId="27" xfId="0" applyFill="1" applyBorder="1" applyAlignment="1">
      <alignment horizontal="center" vertical="center" wrapText="1"/>
    </xf>
    <xf numFmtId="49" fontId="11" fillId="63" borderId="10" xfId="0" applyNumberFormat="1" applyFont="1" applyFill="1" applyBorder="1" applyAlignment="1">
      <alignment horizontal="center" vertical="center" wrapText="1"/>
    </xf>
    <xf numFmtId="49" fontId="11" fillId="63" borderId="4" xfId="0" applyNumberFormat="1" applyFont="1" applyFill="1" applyBorder="1" applyAlignment="1">
      <alignment horizontal="center" vertical="center" wrapText="1"/>
    </xf>
    <xf numFmtId="0" fontId="0" fillId="63" borderId="8" xfId="0" applyFill="1" applyBorder="1" applyAlignment="1">
      <alignment horizontal="center" vertical="center" wrapText="1"/>
    </xf>
    <xf numFmtId="0" fontId="0" fillId="63" borderId="6" xfId="0" applyFill="1" applyBorder="1" applyAlignment="1">
      <alignment horizontal="center" vertical="center" wrapText="1"/>
    </xf>
    <xf numFmtId="0" fontId="0" fillId="63" borderId="5" xfId="0" applyFill="1" applyBorder="1" applyAlignment="1">
      <alignment horizontal="center" vertical="center" wrapText="1"/>
    </xf>
    <xf numFmtId="0" fontId="0" fillId="63" borderId="7" xfId="0" applyFill="1" applyBorder="1" applyAlignment="1">
      <alignment horizontal="center" vertical="center" wrapText="1"/>
    </xf>
    <xf numFmtId="0" fontId="11" fillId="66" borderId="2" xfId="0" applyNumberFormat="1" applyFont="1" applyFill="1" applyBorder="1" applyAlignment="1">
      <alignment horizontal="center" vertical="center" wrapText="1"/>
    </xf>
    <xf numFmtId="166" fontId="11" fillId="66" borderId="2" xfId="0" applyNumberFormat="1" applyFont="1" applyFill="1" applyBorder="1" applyAlignment="1">
      <alignment horizontal="center" vertical="center" wrapText="1"/>
    </xf>
    <xf numFmtId="49" fontId="10" fillId="64" borderId="0" xfId="4474" applyNumberFormat="1" applyFont="1" applyFill="1" applyAlignment="1">
      <alignment horizontal="right" vertical="center"/>
    </xf>
    <xf numFmtId="49" fontId="10" fillId="64" borderId="0" xfId="4474" applyNumberFormat="1" applyFont="1" applyFill="1" applyAlignment="1">
      <alignment horizontal="left" vertical="center"/>
    </xf>
  </cellXfs>
  <cellStyles count="4475">
    <cellStyle name="0mitP" xfId="2" xr:uid="{00000000-0005-0000-0000-000000000000}"/>
    <cellStyle name="0mitP 2" xfId="616" xr:uid="{00000000-0005-0000-0000-000001000000}"/>
    <cellStyle name="0ohneP" xfId="3" xr:uid="{00000000-0005-0000-0000-000002000000}"/>
    <cellStyle name="0ohneP 2" xfId="617" xr:uid="{00000000-0005-0000-0000-000003000000}"/>
    <cellStyle name="10mitP" xfId="4" xr:uid="{00000000-0005-0000-0000-000004000000}"/>
    <cellStyle name="10mitP 2" xfId="1023" xr:uid="{00000000-0005-0000-0000-000005000000}"/>
    <cellStyle name="12mitP" xfId="5" xr:uid="{00000000-0005-0000-0000-000006000000}"/>
    <cellStyle name="12mitP 2" xfId="618" xr:uid="{00000000-0005-0000-0000-000007000000}"/>
    <cellStyle name="12ohneP" xfId="6" xr:uid="{00000000-0005-0000-0000-000008000000}"/>
    <cellStyle name="12ohneP 2" xfId="619" xr:uid="{00000000-0005-0000-0000-000009000000}"/>
    <cellStyle name="12ohneP 3" xfId="620" xr:uid="{00000000-0005-0000-0000-00000A000000}"/>
    <cellStyle name="12ohneP 3 2" xfId="621" xr:uid="{00000000-0005-0000-0000-00000B000000}"/>
    <cellStyle name="13mitP" xfId="7" xr:uid="{00000000-0005-0000-0000-00000C000000}"/>
    <cellStyle name="13mitP 2" xfId="622" xr:uid="{00000000-0005-0000-0000-00000D000000}"/>
    <cellStyle name="13mitP 3" xfId="623" xr:uid="{00000000-0005-0000-0000-00000E000000}"/>
    <cellStyle name="13mitP 3 2" xfId="624" xr:uid="{00000000-0005-0000-0000-00000F000000}"/>
    <cellStyle name="1mitP" xfId="8" xr:uid="{00000000-0005-0000-0000-000010000000}"/>
    <cellStyle name="1mitP 2" xfId="625" xr:uid="{00000000-0005-0000-0000-000011000000}"/>
    <cellStyle name="1ohneP" xfId="9" xr:uid="{00000000-0005-0000-0000-000012000000}"/>
    <cellStyle name="1ohneP 2" xfId="626" xr:uid="{00000000-0005-0000-0000-000013000000}"/>
    <cellStyle name="1ohneP 2 2" xfId="627" xr:uid="{00000000-0005-0000-0000-000014000000}"/>
    <cellStyle name="20 % - Aksentti1 2" xfId="1024" xr:uid="{00000000-0005-0000-0000-000015000000}"/>
    <cellStyle name="20 % - Aksentti2 2" xfId="1025" xr:uid="{00000000-0005-0000-0000-000016000000}"/>
    <cellStyle name="20 % - Aksentti3 2" xfId="1026" xr:uid="{00000000-0005-0000-0000-000017000000}"/>
    <cellStyle name="20 % - Aksentti4 2" xfId="1027" xr:uid="{00000000-0005-0000-0000-000018000000}"/>
    <cellStyle name="20 % - Aksentti5 2" xfId="1028" xr:uid="{00000000-0005-0000-0000-000019000000}"/>
    <cellStyle name="20 % - Aksentti6 2" xfId="1029" xr:uid="{00000000-0005-0000-0000-00001A000000}"/>
    <cellStyle name="20 % - Akzent1 10" xfId="320" xr:uid="{00000000-0005-0000-0000-00001B000000}"/>
    <cellStyle name="20 % - Akzent1 10 2" xfId="572" xr:uid="{00000000-0005-0000-0000-00001C000000}"/>
    <cellStyle name="20 % - Akzent1 10 2 2" xfId="727" xr:uid="{00000000-0005-0000-0000-00001D000000}"/>
    <cellStyle name="20 % - Akzent1 10 2 2 2" xfId="1030" xr:uid="{00000000-0005-0000-0000-00001E000000}"/>
    <cellStyle name="20 % - Akzent1 10 2 3" xfId="1031" xr:uid="{00000000-0005-0000-0000-00001F000000}"/>
    <cellStyle name="20 % - Akzent1 10 2 4" xfId="1032" xr:uid="{00000000-0005-0000-0000-000020000000}"/>
    <cellStyle name="20 % - Akzent1 10 3" xfId="728" xr:uid="{00000000-0005-0000-0000-000021000000}"/>
    <cellStyle name="20 % - Akzent1 10 3 2" xfId="1033" xr:uid="{00000000-0005-0000-0000-000022000000}"/>
    <cellStyle name="20 % - Akzent1 10 3 3" xfId="1034" xr:uid="{00000000-0005-0000-0000-000023000000}"/>
    <cellStyle name="20 % - Akzent1 10 4" xfId="1035" xr:uid="{00000000-0005-0000-0000-000024000000}"/>
    <cellStyle name="20 % - Akzent1 10 5" xfId="1036" xr:uid="{00000000-0005-0000-0000-000025000000}"/>
    <cellStyle name="20 % - Akzent1 10 6" xfId="1037" xr:uid="{00000000-0005-0000-0000-000026000000}"/>
    <cellStyle name="20 % - Akzent1 11" xfId="321" xr:uid="{00000000-0005-0000-0000-000027000000}"/>
    <cellStyle name="20 % - Akzent1 11 2" xfId="573" xr:uid="{00000000-0005-0000-0000-000028000000}"/>
    <cellStyle name="20 % - Akzent1 11 2 2" xfId="729" xr:uid="{00000000-0005-0000-0000-000029000000}"/>
    <cellStyle name="20 % - Akzent1 11 2 2 2" xfId="1038" xr:uid="{00000000-0005-0000-0000-00002A000000}"/>
    <cellStyle name="20 % - Akzent1 11 2 3" xfId="1039" xr:uid="{00000000-0005-0000-0000-00002B000000}"/>
    <cellStyle name="20 % - Akzent1 11 2 4" xfId="1040" xr:uid="{00000000-0005-0000-0000-00002C000000}"/>
    <cellStyle name="20 % - Akzent1 11 3" xfId="730" xr:uid="{00000000-0005-0000-0000-00002D000000}"/>
    <cellStyle name="20 % - Akzent1 11 3 2" xfId="1041" xr:uid="{00000000-0005-0000-0000-00002E000000}"/>
    <cellStyle name="20 % - Akzent1 11 3 3" xfId="1042" xr:uid="{00000000-0005-0000-0000-00002F000000}"/>
    <cellStyle name="20 % - Akzent1 11 4" xfId="1043" xr:uid="{00000000-0005-0000-0000-000030000000}"/>
    <cellStyle name="20 % - Akzent1 11 5" xfId="1044" xr:uid="{00000000-0005-0000-0000-000031000000}"/>
    <cellStyle name="20 % - Akzent1 11 6" xfId="1045" xr:uid="{00000000-0005-0000-0000-000032000000}"/>
    <cellStyle name="20 % - Akzent1 12" xfId="322" xr:uid="{00000000-0005-0000-0000-000033000000}"/>
    <cellStyle name="20 % - Akzent1 12 2" xfId="574" xr:uid="{00000000-0005-0000-0000-000034000000}"/>
    <cellStyle name="20 % - Akzent1 12 2 2" xfId="731" xr:uid="{00000000-0005-0000-0000-000035000000}"/>
    <cellStyle name="20 % - Akzent1 12 2 2 2" xfId="1046" xr:uid="{00000000-0005-0000-0000-000036000000}"/>
    <cellStyle name="20 % - Akzent1 12 2 3" xfId="1047" xr:uid="{00000000-0005-0000-0000-000037000000}"/>
    <cellStyle name="20 % - Akzent1 12 2 4" xfId="1048" xr:uid="{00000000-0005-0000-0000-000038000000}"/>
    <cellStyle name="20 % - Akzent1 12 3" xfId="732" xr:uid="{00000000-0005-0000-0000-000039000000}"/>
    <cellStyle name="20 % - Akzent1 12 3 2" xfId="1049" xr:uid="{00000000-0005-0000-0000-00003A000000}"/>
    <cellStyle name="20 % - Akzent1 12 3 3" xfId="1050" xr:uid="{00000000-0005-0000-0000-00003B000000}"/>
    <cellStyle name="20 % - Akzent1 12 4" xfId="1051" xr:uid="{00000000-0005-0000-0000-00003C000000}"/>
    <cellStyle name="20 % - Akzent1 12 5" xfId="1052" xr:uid="{00000000-0005-0000-0000-00003D000000}"/>
    <cellStyle name="20 % - Akzent1 13" xfId="1053" xr:uid="{00000000-0005-0000-0000-00003E000000}"/>
    <cellStyle name="20 % - Akzent1 13 2" xfId="1054" xr:uid="{00000000-0005-0000-0000-00003F000000}"/>
    <cellStyle name="20 % - Akzent1 13 2 2" xfId="1055" xr:uid="{00000000-0005-0000-0000-000040000000}"/>
    <cellStyle name="20 % - Akzent1 14" xfId="1056" xr:uid="{00000000-0005-0000-0000-000041000000}"/>
    <cellStyle name="20 % - Akzent1 14 2" xfId="1057" xr:uid="{00000000-0005-0000-0000-000042000000}"/>
    <cellStyle name="20 % - Akzent1 14 2 2" xfId="1058" xr:uid="{00000000-0005-0000-0000-000043000000}"/>
    <cellStyle name="20 % - Akzent1 14 3" xfId="1059" xr:uid="{00000000-0005-0000-0000-000044000000}"/>
    <cellStyle name="20 % - Akzent1 15" xfId="1060" xr:uid="{00000000-0005-0000-0000-000045000000}"/>
    <cellStyle name="20 % - Akzent1 15 2" xfId="1061" xr:uid="{00000000-0005-0000-0000-000046000000}"/>
    <cellStyle name="20 % - Akzent1 16" xfId="1062" xr:uid="{00000000-0005-0000-0000-000047000000}"/>
    <cellStyle name="20 % - Akzent1 17" xfId="1063" xr:uid="{00000000-0005-0000-0000-000048000000}"/>
    <cellStyle name="20 % - Akzent1 2" xfId="177" xr:uid="{00000000-0005-0000-0000-000049000000}"/>
    <cellStyle name="20 % - Akzent1 2 2" xfId="366" xr:uid="{00000000-0005-0000-0000-00004A000000}"/>
    <cellStyle name="20 % - Akzent1 2 2 2" xfId="1064" xr:uid="{00000000-0005-0000-0000-00004B000000}"/>
    <cellStyle name="20 % - Akzent1 2 3" xfId="471" xr:uid="{00000000-0005-0000-0000-00004C000000}"/>
    <cellStyle name="20 % - Akzent1 2 3 2" xfId="733" xr:uid="{00000000-0005-0000-0000-00004D000000}"/>
    <cellStyle name="20 % - Akzent1 2 3 2 2" xfId="1065" xr:uid="{00000000-0005-0000-0000-00004E000000}"/>
    <cellStyle name="20 % - Akzent1 2 3 3" xfId="1066" xr:uid="{00000000-0005-0000-0000-00004F000000}"/>
    <cellStyle name="20 % - Akzent1 2 3 4" xfId="1067" xr:uid="{00000000-0005-0000-0000-000050000000}"/>
    <cellStyle name="20 % - Akzent1 2 4" xfId="734" xr:uid="{00000000-0005-0000-0000-000051000000}"/>
    <cellStyle name="20 % - Akzent1 2 4 2" xfId="1068" xr:uid="{00000000-0005-0000-0000-000052000000}"/>
    <cellStyle name="20 % - Akzent1 2 4 3" xfId="1069" xr:uid="{00000000-0005-0000-0000-000053000000}"/>
    <cellStyle name="20 % - Akzent1 2 5" xfId="1070" xr:uid="{00000000-0005-0000-0000-000054000000}"/>
    <cellStyle name="20 % - Akzent1 2 6" xfId="1071" xr:uid="{00000000-0005-0000-0000-000055000000}"/>
    <cellStyle name="20 % - Akzent1 3" xfId="178" xr:uid="{00000000-0005-0000-0000-000056000000}"/>
    <cellStyle name="20 % - Akzent1 3 2" xfId="367" xr:uid="{00000000-0005-0000-0000-000057000000}"/>
    <cellStyle name="20 % - Akzent1 3 2 2" xfId="1072" xr:uid="{00000000-0005-0000-0000-000058000000}"/>
    <cellStyle name="20 % - Akzent1 3 3" xfId="472" xr:uid="{00000000-0005-0000-0000-000059000000}"/>
    <cellStyle name="20 % - Akzent1 3 3 2" xfId="735" xr:uid="{00000000-0005-0000-0000-00005A000000}"/>
    <cellStyle name="20 % - Akzent1 3 3 2 2" xfId="1073" xr:uid="{00000000-0005-0000-0000-00005B000000}"/>
    <cellStyle name="20 % - Akzent1 3 3 3" xfId="1074" xr:uid="{00000000-0005-0000-0000-00005C000000}"/>
    <cellStyle name="20 % - Akzent1 3 3 4" xfId="1075" xr:uid="{00000000-0005-0000-0000-00005D000000}"/>
    <cellStyle name="20 % - Akzent1 3 4" xfId="736" xr:uid="{00000000-0005-0000-0000-00005E000000}"/>
    <cellStyle name="20 % - Akzent1 3 4 2" xfId="1076" xr:uid="{00000000-0005-0000-0000-00005F000000}"/>
    <cellStyle name="20 % - Akzent1 3 4 3" xfId="1077" xr:uid="{00000000-0005-0000-0000-000060000000}"/>
    <cellStyle name="20 % - Akzent1 3 5" xfId="1078" xr:uid="{00000000-0005-0000-0000-000061000000}"/>
    <cellStyle name="20 % - Akzent1 3 6" xfId="1079" xr:uid="{00000000-0005-0000-0000-000062000000}"/>
    <cellStyle name="20 % - Akzent1 4" xfId="179" xr:uid="{00000000-0005-0000-0000-000063000000}"/>
    <cellStyle name="20 % - Akzent1 4 2" xfId="368" xr:uid="{00000000-0005-0000-0000-000064000000}"/>
    <cellStyle name="20 % - Akzent1 4 2 2" xfId="1080" xr:uid="{00000000-0005-0000-0000-000065000000}"/>
    <cellStyle name="20 % - Akzent1 4 3" xfId="473" xr:uid="{00000000-0005-0000-0000-000066000000}"/>
    <cellStyle name="20 % - Akzent1 4 3 2" xfId="737" xr:uid="{00000000-0005-0000-0000-000067000000}"/>
    <cellStyle name="20 % - Akzent1 4 3 2 2" xfId="1081" xr:uid="{00000000-0005-0000-0000-000068000000}"/>
    <cellStyle name="20 % - Akzent1 4 3 3" xfId="1082" xr:uid="{00000000-0005-0000-0000-000069000000}"/>
    <cellStyle name="20 % - Akzent1 4 3 4" xfId="1083" xr:uid="{00000000-0005-0000-0000-00006A000000}"/>
    <cellStyle name="20 % - Akzent1 4 4" xfId="738" xr:uid="{00000000-0005-0000-0000-00006B000000}"/>
    <cellStyle name="20 % - Akzent1 4 4 2" xfId="1084" xr:uid="{00000000-0005-0000-0000-00006C000000}"/>
    <cellStyle name="20 % - Akzent1 4 4 3" xfId="1085" xr:uid="{00000000-0005-0000-0000-00006D000000}"/>
    <cellStyle name="20 % - Akzent1 4 5" xfId="1086" xr:uid="{00000000-0005-0000-0000-00006E000000}"/>
    <cellStyle name="20 % - Akzent1 4 6" xfId="1087" xr:uid="{00000000-0005-0000-0000-00006F000000}"/>
    <cellStyle name="20 % - Akzent1 5" xfId="248" xr:uid="{00000000-0005-0000-0000-000070000000}"/>
    <cellStyle name="20 % - Akzent1 5 2" xfId="1088" xr:uid="{00000000-0005-0000-0000-000071000000}"/>
    <cellStyle name="20 % - Akzent1 5 2 2" xfId="1089" xr:uid="{00000000-0005-0000-0000-000072000000}"/>
    <cellStyle name="20 % - Akzent1 5 2 2 2" xfId="1090" xr:uid="{00000000-0005-0000-0000-000073000000}"/>
    <cellStyle name="20 % - Akzent1 5 2 3" xfId="1091" xr:uid="{00000000-0005-0000-0000-000074000000}"/>
    <cellStyle name="20 % - Akzent1 5 3" xfId="1092" xr:uid="{00000000-0005-0000-0000-000075000000}"/>
    <cellStyle name="20 % - Akzent1 5 3 2" xfId="1093" xr:uid="{00000000-0005-0000-0000-000076000000}"/>
    <cellStyle name="20 % - Akzent1 5 3 3" xfId="1094" xr:uid="{00000000-0005-0000-0000-000077000000}"/>
    <cellStyle name="20 % - Akzent1 5 4" xfId="1095" xr:uid="{00000000-0005-0000-0000-000078000000}"/>
    <cellStyle name="20 % - Akzent1 6" xfId="249" xr:uid="{00000000-0005-0000-0000-000079000000}"/>
    <cellStyle name="20 % - Akzent1 6 2" xfId="515" xr:uid="{00000000-0005-0000-0000-00007A000000}"/>
    <cellStyle name="20 % - Akzent1 6 2 2" xfId="739" xr:uid="{00000000-0005-0000-0000-00007B000000}"/>
    <cellStyle name="20 % - Akzent1 6 2 2 2" xfId="1096" xr:uid="{00000000-0005-0000-0000-00007C000000}"/>
    <cellStyle name="20 % - Akzent1 6 2 3" xfId="1097" xr:uid="{00000000-0005-0000-0000-00007D000000}"/>
    <cellStyle name="20 % - Akzent1 6 2 4" xfId="1098" xr:uid="{00000000-0005-0000-0000-00007E000000}"/>
    <cellStyle name="20 % - Akzent1 6 3" xfId="740" xr:uid="{00000000-0005-0000-0000-00007F000000}"/>
    <cellStyle name="20 % - Akzent1 6 3 2" xfId="1099" xr:uid="{00000000-0005-0000-0000-000080000000}"/>
    <cellStyle name="20 % - Akzent1 6 3 3" xfId="1100" xr:uid="{00000000-0005-0000-0000-000081000000}"/>
    <cellStyle name="20 % - Akzent1 6 4" xfId="1101" xr:uid="{00000000-0005-0000-0000-000082000000}"/>
    <cellStyle name="20 % - Akzent1 6 5" xfId="1102" xr:uid="{00000000-0005-0000-0000-000083000000}"/>
    <cellStyle name="20 % - Akzent1 6 6" xfId="1103" xr:uid="{00000000-0005-0000-0000-000084000000}"/>
    <cellStyle name="20 % - Akzent1 7" xfId="250" xr:uid="{00000000-0005-0000-0000-000085000000}"/>
    <cellStyle name="20 % - Akzent1 7 2" xfId="516" xr:uid="{00000000-0005-0000-0000-000086000000}"/>
    <cellStyle name="20 % - Akzent1 7 2 2" xfId="741" xr:uid="{00000000-0005-0000-0000-000087000000}"/>
    <cellStyle name="20 % - Akzent1 7 2 2 2" xfId="1104" xr:uid="{00000000-0005-0000-0000-000088000000}"/>
    <cellStyle name="20 % - Akzent1 7 2 3" xfId="1105" xr:uid="{00000000-0005-0000-0000-000089000000}"/>
    <cellStyle name="20 % - Akzent1 7 2 4" xfId="1106" xr:uid="{00000000-0005-0000-0000-00008A000000}"/>
    <cellStyle name="20 % - Akzent1 7 3" xfId="742" xr:uid="{00000000-0005-0000-0000-00008B000000}"/>
    <cellStyle name="20 % - Akzent1 7 3 2" xfId="1107" xr:uid="{00000000-0005-0000-0000-00008C000000}"/>
    <cellStyle name="20 % - Akzent1 7 3 3" xfId="1108" xr:uid="{00000000-0005-0000-0000-00008D000000}"/>
    <cellStyle name="20 % - Akzent1 7 4" xfId="1109" xr:uid="{00000000-0005-0000-0000-00008E000000}"/>
    <cellStyle name="20 % - Akzent1 7 5" xfId="1110" xr:uid="{00000000-0005-0000-0000-00008F000000}"/>
    <cellStyle name="20 % - Akzent1 7 6" xfId="1111" xr:uid="{00000000-0005-0000-0000-000090000000}"/>
    <cellStyle name="20 % - Akzent1 8" xfId="251" xr:uid="{00000000-0005-0000-0000-000091000000}"/>
    <cellStyle name="20 % - Akzent1 8 2" xfId="517" xr:uid="{00000000-0005-0000-0000-000092000000}"/>
    <cellStyle name="20 % - Akzent1 8 2 2" xfId="743" xr:uid="{00000000-0005-0000-0000-000093000000}"/>
    <cellStyle name="20 % - Akzent1 8 2 2 2" xfId="1112" xr:uid="{00000000-0005-0000-0000-000094000000}"/>
    <cellStyle name="20 % - Akzent1 8 2 3" xfId="1113" xr:uid="{00000000-0005-0000-0000-000095000000}"/>
    <cellStyle name="20 % - Akzent1 8 2 4" xfId="1114" xr:uid="{00000000-0005-0000-0000-000096000000}"/>
    <cellStyle name="20 % - Akzent1 8 3" xfId="744" xr:uid="{00000000-0005-0000-0000-000097000000}"/>
    <cellStyle name="20 % - Akzent1 8 3 2" xfId="1115" xr:uid="{00000000-0005-0000-0000-000098000000}"/>
    <cellStyle name="20 % - Akzent1 8 3 3" xfId="1116" xr:uid="{00000000-0005-0000-0000-000099000000}"/>
    <cellStyle name="20 % - Akzent1 8 4" xfId="1117" xr:uid="{00000000-0005-0000-0000-00009A000000}"/>
    <cellStyle name="20 % - Akzent1 8 5" xfId="1118" xr:uid="{00000000-0005-0000-0000-00009B000000}"/>
    <cellStyle name="20 % - Akzent1 8 6" xfId="1119" xr:uid="{00000000-0005-0000-0000-00009C000000}"/>
    <cellStyle name="20 % - Akzent1 9" xfId="303" xr:uid="{00000000-0005-0000-0000-00009D000000}"/>
    <cellStyle name="20 % - Akzent1 9 2" xfId="557" xr:uid="{00000000-0005-0000-0000-00009E000000}"/>
    <cellStyle name="20 % - Akzent1 9 2 2" xfId="745" xr:uid="{00000000-0005-0000-0000-00009F000000}"/>
    <cellStyle name="20 % - Akzent1 9 2 2 2" xfId="1120" xr:uid="{00000000-0005-0000-0000-0000A0000000}"/>
    <cellStyle name="20 % - Akzent1 9 2 3" xfId="1121" xr:uid="{00000000-0005-0000-0000-0000A1000000}"/>
    <cellStyle name="20 % - Akzent1 9 2 4" xfId="1122" xr:uid="{00000000-0005-0000-0000-0000A2000000}"/>
    <cellStyle name="20 % - Akzent1 9 3" xfId="746" xr:uid="{00000000-0005-0000-0000-0000A3000000}"/>
    <cellStyle name="20 % - Akzent1 9 3 2" xfId="1123" xr:uid="{00000000-0005-0000-0000-0000A4000000}"/>
    <cellStyle name="20 % - Akzent1 9 3 3" xfId="1124" xr:uid="{00000000-0005-0000-0000-0000A5000000}"/>
    <cellStyle name="20 % - Akzent1 9 4" xfId="1125" xr:uid="{00000000-0005-0000-0000-0000A6000000}"/>
    <cellStyle name="20 % - Akzent1 9 5" xfId="1126" xr:uid="{00000000-0005-0000-0000-0000A7000000}"/>
    <cellStyle name="20 % - Akzent1 9 6" xfId="1127" xr:uid="{00000000-0005-0000-0000-0000A8000000}"/>
    <cellStyle name="20 % - Akzent2 10" xfId="323" xr:uid="{00000000-0005-0000-0000-0000A9000000}"/>
    <cellStyle name="20 % - Akzent2 10 2" xfId="575" xr:uid="{00000000-0005-0000-0000-0000AA000000}"/>
    <cellStyle name="20 % - Akzent2 10 2 2" xfId="747" xr:uid="{00000000-0005-0000-0000-0000AB000000}"/>
    <cellStyle name="20 % - Akzent2 10 2 2 2" xfId="1128" xr:uid="{00000000-0005-0000-0000-0000AC000000}"/>
    <cellStyle name="20 % - Akzent2 10 2 3" xfId="1129" xr:uid="{00000000-0005-0000-0000-0000AD000000}"/>
    <cellStyle name="20 % - Akzent2 10 2 4" xfId="1130" xr:uid="{00000000-0005-0000-0000-0000AE000000}"/>
    <cellStyle name="20 % - Akzent2 10 3" xfId="748" xr:uid="{00000000-0005-0000-0000-0000AF000000}"/>
    <cellStyle name="20 % - Akzent2 10 3 2" xfId="1131" xr:uid="{00000000-0005-0000-0000-0000B0000000}"/>
    <cellStyle name="20 % - Akzent2 10 3 3" xfId="1132" xr:uid="{00000000-0005-0000-0000-0000B1000000}"/>
    <cellStyle name="20 % - Akzent2 10 4" xfId="1133" xr:uid="{00000000-0005-0000-0000-0000B2000000}"/>
    <cellStyle name="20 % - Akzent2 10 5" xfId="1134" xr:uid="{00000000-0005-0000-0000-0000B3000000}"/>
    <cellStyle name="20 % - Akzent2 10 6" xfId="1135" xr:uid="{00000000-0005-0000-0000-0000B4000000}"/>
    <cellStyle name="20 % - Akzent2 11" xfId="324" xr:uid="{00000000-0005-0000-0000-0000B5000000}"/>
    <cellStyle name="20 % - Akzent2 11 2" xfId="576" xr:uid="{00000000-0005-0000-0000-0000B6000000}"/>
    <cellStyle name="20 % - Akzent2 11 2 2" xfId="749" xr:uid="{00000000-0005-0000-0000-0000B7000000}"/>
    <cellStyle name="20 % - Akzent2 11 2 2 2" xfId="1136" xr:uid="{00000000-0005-0000-0000-0000B8000000}"/>
    <cellStyle name="20 % - Akzent2 11 2 3" xfId="1137" xr:uid="{00000000-0005-0000-0000-0000B9000000}"/>
    <cellStyle name="20 % - Akzent2 11 2 4" xfId="1138" xr:uid="{00000000-0005-0000-0000-0000BA000000}"/>
    <cellStyle name="20 % - Akzent2 11 3" xfId="750" xr:uid="{00000000-0005-0000-0000-0000BB000000}"/>
    <cellStyle name="20 % - Akzent2 11 3 2" xfId="1139" xr:uid="{00000000-0005-0000-0000-0000BC000000}"/>
    <cellStyle name="20 % - Akzent2 11 3 3" xfId="1140" xr:uid="{00000000-0005-0000-0000-0000BD000000}"/>
    <cellStyle name="20 % - Akzent2 11 4" xfId="1141" xr:uid="{00000000-0005-0000-0000-0000BE000000}"/>
    <cellStyle name="20 % - Akzent2 11 5" xfId="1142" xr:uid="{00000000-0005-0000-0000-0000BF000000}"/>
    <cellStyle name="20 % - Akzent2 11 6" xfId="1143" xr:uid="{00000000-0005-0000-0000-0000C0000000}"/>
    <cellStyle name="20 % - Akzent2 12" xfId="325" xr:uid="{00000000-0005-0000-0000-0000C1000000}"/>
    <cellStyle name="20 % - Akzent2 12 2" xfId="577" xr:uid="{00000000-0005-0000-0000-0000C2000000}"/>
    <cellStyle name="20 % - Akzent2 12 2 2" xfId="751" xr:uid="{00000000-0005-0000-0000-0000C3000000}"/>
    <cellStyle name="20 % - Akzent2 12 2 2 2" xfId="1144" xr:uid="{00000000-0005-0000-0000-0000C4000000}"/>
    <cellStyle name="20 % - Akzent2 12 2 3" xfId="1145" xr:uid="{00000000-0005-0000-0000-0000C5000000}"/>
    <cellStyle name="20 % - Akzent2 12 2 4" xfId="1146" xr:uid="{00000000-0005-0000-0000-0000C6000000}"/>
    <cellStyle name="20 % - Akzent2 12 3" xfId="752" xr:uid="{00000000-0005-0000-0000-0000C7000000}"/>
    <cellStyle name="20 % - Akzent2 12 3 2" xfId="1147" xr:uid="{00000000-0005-0000-0000-0000C8000000}"/>
    <cellStyle name="20 % - Akzent2 12 3 3" xfId="1148" xr:uid="{00000000-0005-0000-0000-0000C9000000}"/>
    <cellStyle name="20 % - Akzent2 12 4" xfId="1149" xr:uid="{00000000-0005-0000-0000-0000CA000000}"/>
    <cellStyle name="20 % - Akzent2 12 5" xfId="1150" xr:uid="{00000000-0005-0000-0000-0000CB000000}"/>
    <cellStyle name="20 % - Akzent2 13" xfId="1151" xr:uid="{00000000-0005-0000-0000-0000CC000000}"/>
    <cellStyle name="20 % - Akzent2 13 2" xfId="1152" xr:uid="{00000000-0005-0000-0000-0000CD000000}"/>
    <cellStyle name="20 % - Akzent2 13 2 2" xfId="1153" xr:uid="{00000000-0005-0000-0000-0000CE000000}"/>
    <cellStyle name="20 % - Akzent2 14" xfId="1154" xr:uid="{00000000-0005-0000-0000-0000CF000000}"/>
    <cellStyle name="20 % - Akzent2 14 2" xfId="1155" xr:uid="{00000000-0005-0000-0000-0000D0000000}"/>
    <cellStyle name="20 % - Akzent2 14 2 2" xfId="1156" xr:uid="{00000000-0005-0000-0000-0000D1000000}"/>
    <cellStyle name="20 % - Akzent2 14 3" xfId="1157" xr:uid="{00000000-0005-0000-0000-0000D2000000}"/>
    <cellStyle name="20 % - Akzent2 15" xfId="1158" xr:uid="{00000000-0005-0000-0000-0000D3000000}"/>
    <cellStyle name="20 % - Akzent2 15 2" xfId="1159" xr:uid="{00000000-0005-0000-0000-0000D4000000}"/>
    <cellStyle name="20 % - Akzent2 16" xfId="1160" xr:uid="{00000000-0005-0000-0000-0000D5000000}"/>
    <cellStyle name="20 % - Akzent2 17" xfId="1161" xr:uid="{00000000-0005-0000-0000-0000D6000000}"/>
    <cellStyle name="20 % - Akzent2 2" xfId="180" xr:uid="{00000000-0005-0000-0000-0000D7000000}"/>
    <cellStyle name="20 % - Akzent2 2 2" xfId="369" xr:uid="{00000000-0005-0000-0000-0000D8000000}"/>
    <cellStyle name="20 % - Akzent2 2 2 2" xfId="1162" xr:uid="{00000000-0005-0000-0000-0000D9000000}"/>
    <cellStyle name="20 % - Akzent2 2 3" xfId="474" xr:uid="{00000000-0005-0000-0000-0000DA000000}"/>
    <cellStyle name="20 % - Akzent2 2 3 2" xfId="753" xr:uid="{00000000-0005-0000-0000-0000DB000000}"/>
    <cellStyle name="20 % - Akzent2 2 3 2 2" xfId="1163" xr:uid="{00000000-0005-0000-0000-0000DC000000}"/>
    <cellStyle name="20 % - Akzent2 2 3 3" xfId="1164" xr:uid="{00000000-0005-0000-0000-0000DD000000}"/>
    <cellStyle name="20 % - Akzent2 2 3 4" xfId="1165" xr:uid="{00000000-0005-0000-0000-0000DE000000}"/>
    <cellStyle name="20 % - Akzent2 2 4" xfId="754" xr:uid="{00000000-0005-0000-0000-0000DF000000}"/>
    <cellStyle name="20 % - Akzent2 2 4 2" xfId="1166" xr:uid="{00000000-0005-0000-0000-0000E0000000}"/>
    <cellStyle name="20 % - Akzent2 2 4 3" xfId="1167" xr:uid="{00000000-0005-0000-0000-0000E1000000}"/>
    <cellStyle name="20 % - Akzent2 2 5" xfId="1168" xr:uid="{00000000-0005-0000-0000-0000E2000000}"/>
    <cellStyle name="20 % - Akzent2 2 6" xfId="1169" xr:uid="{00000000-0005-0000-0000-0000E3000000}"/>
    <cellStyle name="20 % - Akzent2 3" xfId="181" xr:uid="{00000000-0005-0000-0000-0000E4000000}"/>
    <cellStyle name="20 % - Akzent2 3 2" xfId="370" xr:uid="{00000000-0005-0000-0000-0000E5000000}"/>
    <cellStyle name="20 % - Akzent2 3 2 2" xfId="1170" xr:uid="{00000000-0005-0000-0000-0000E6000000}"/>
    <cellStyle name="20 % - Akzent2 3 3" xfId="475" xr:uid="{00000000-0005-0000-0000-0000E7000000}"/>
    <cellStyle name="20 % - Akzent2 3 3 2" xfId="755" xr:uid="{00000000-0005-0000-0000-0000E8000000}"/>
    <cellStyle name="20 % - Akzent2 3 3 2 2" xfId="1171" xr:uid="{00000000-0005-0000-0000-0000E9000000}"/>
    <cellStyle name="20 % - Akzent2 3 3 3" xfId="1172" xr:uid="{00000000-0005-0000-0000-0000EA000000}"/>
    <cellStyle name="20 % - Akzent2 3 3 4" xfId="1173" xr:uid="{00000000-0005-0000-0000-0000EB000000}"/>
    <cellStyle name="20 % - Akzent2 3 4" xfId="756" xr:uid="{00000000-0005-0000-0000-0000EC000000}"/>
    <cellStyle name="20 % - Akzent2 3 4 2" xfId="1174" xr:uid="{00000000-0005-0000-0000-0000ED000000}"/>
    <cellStyle name="20 % - Akzent2 3 4 3" xfId="1175" xr:uid="{00000000-0005-0000-0000-0000EE000000}"/>
    <cellStyle name="20 % - Akzent2 3 5" xfId="1176" xr:uid="{00000000-0005-0000-0000-0000EF000000}"/>
    <cellStyle name="20 % - Akzent2 3 6" xfId="1177" xr:uid="{00000000-0005-0000-0000-0000F0000000}"/>
    <cellStyle name="20 % - Akzent2 4" xfId="182" xr:uid="{00000000-0005-0000-0000-0000F1000000}"/>
    <cellStyle name="20 % - Akzent2 4 2" xfId="371" xr:uid="{00000000-0005-0000-0000-0000F2000000}"/>
    <cellStyle name="20 % - Akzent2 4 2 2" xfId="1178" xr:uid="{00000000-0005-0000-0000-0000F3000000}"/>
    <cellStyle name="20 % - Akzent2 4 3" xfId="476" xr:uid="{00000000-0005-0000-0000-0000F4000000}"/>
    <cellStyle name="20 % - Akzent2 4 3 2" xfId="757" xr:uid="{00000000-0005-0000-0000-0000F5000000}"/>
    <cellStyle name="20 % - Akzent2 4 3 2 2" xfId="1179" xr:uid="{00000000-0005-0000-0000-0000F6000000}"/>
    <cellStyle name="20 % - Akzent2 4 3 3" xfId="1180" xr:uid="{00000000-0005-0000-0000-0000F7000000}"/>
    <cellStyle name="20 % - Akzent2 4 3 4" xfId="1181" xr:uid="{00000000-0005-0000-0000-0000F8000000}"/>
    <cellStyle name="20 % - Akzent2 4 4" xfId="758" xr:uid="{00000000-0005-0000-0000-0000F9000000}"/>
    <cellStyle name="20 % - Akzent2 4 4 2" xfId="1182" xr:uid="{00000000-0005-0000-0000-0000FA000000}"/>
    <cellStyle name="20 % - Akzent2 4 4 3" xfId="1183" xr:uid="{00000000-0005-0000-0000-0000FB000000}"/>
    <cellStyle name="20 % - Akzent2 4 5" xfId="1184" xr:uid="{00000000-0005-0000-0000-0000FC000000}"/>
    <cellStyle name="20 % - Akzent2 4 6" xfId="1185" xr:uid="{00000000-0005-0000-0000-0000FD000000}"/>
    <cellStyle name="20 % - Akzent2 5" xfId="252" xr:uid="{00000000-0005-0000-0000-0000FE000000}"/>
    <cellStyle name="20 % - Akzent2 5 2" xfId="1186" xr:uid="{00000000-0005-0000-0000-0000FF000000}"/>
    <cellStyle name="20 % - Akzent2 5 2 2" xfId="1187" xr:uid="{00000000-0005-0000-0000-000000010000}"/>
    <cellStyle name="20 % - Akzent2 5 2 2 2" xfId="1188" xr:uid="{00000000-0005-0000-0000-000001010000}"/>
    <cellStyle name="20 % - Akzent2 5 2 3" xfId="1189" xr:uid="{00000000-0005-0000-0000-000002010000}"/>
    <cellStyle name="20 % - Akzent2 5 3" xfId="1190" xr:uid="{00000000-0005-0000-0000-000003010000}"/>
    <cellStyle name="20 % - Akzent2 5 3 2" xfId="1191" xr:uid="{00000000-0005-0000-0000-000004010000}"/>
    <cellStyle name="20 % - Akzent2 5 3 3" xfId="1192" xr:uid="{00000000-0005-0000-0000-000005010000}"/>
    <cellStyle name="20 % - Akzent2 5 4" xfId="1193" xr:uid="{00000000-0005-0000-0000-000006010000}"/>
    <cellStyle name="20 % - Akzent2 6" xfId="253" xr:uid="{00000000-0005-0000-0000-000007010000}"/>
    <cellStyle name="20 % - Akzent2 6 2" xfId="518" xr:uid="{00000000-0005-0000-0000-000008010000}"/>
    <cellStyle name="20 % - Akzent2 6 2 2" xfId="759" xr:uid="{00000000-0005-0000-0000-000009010000}"/>
    <cellStyle name="20 % - Akzent2 6 2 2 2" xfId="1194" xr:uid="{00000000-0005-0000-0000-00000A010000}"/>
    <cellStyle name="20 % - Akzent2 6 2 3" xfId="1195" xr:uid="{00000000-0005-0000-0000-00000B010000}"/>
    <cellStyle name="20 % - Akzent2 6 2 4" xfId="1196" xr:uid="{00000000-0005-0000-0000-00000C010000}"/>
    <cellStyle name="20 % - Akzent2 6 3" xfId="760" xr:uid="{00000000-0005-0000-0000-00000D010000}"/>
    <cellStyle name="20 % - Akzent2 6 3 2" xfId="1197" xr:uid="{00000000-0005-0000-0000-00000E010000}"/>
    <cellStyle name="20 % - Akzent2 6 3 3" xfId="1198" xr:uid="{00000000-0005-0000-0000-00000F010000}"/>
    <cellStyle name="20 % - Akzent2 6 4" xfId="1199" xr:uid="{00000000-0005-0000-0000-000010010000}"/>
    <cellStyle name="20 % - Akzent2 6 5" xfId="1200" xr:uid="{00000000-0005-0000-0000-000011010000}"/>
    <cellStyle name="20 % - Akzent2 6 6" xfId="1201" xr:uid="{00000000-0005-0000-0000-000012010000}"/>
    <cellStyle name="20 % - Akzent2 7" xfId="254" xr:uid="{00000000-0005-0000-0000-000013010000}"/>
    <cellStyle name="20 % - Akzent2 7 2" xfId="519" xr:uid="{00000000-0005-0000-0000-000014010000}"/>
    <cellStyle name="20 % - Akzent2 7 2 2" xfId="761" xr:uid="{00000000-0005-0000-0000-000015010000}"/>
    <cellStyle name="20 % - Akzent2 7 2 2 2" xfId="1202" xr:uid="{00000000-0005-0000-0000-000016010000}"/>
    <cellStyle name="20 % - Akzent2 7 2 3" xfId="1203" xr:uid="{00000000-0005-0000-0000-000017010000}"/>
    <cellStyle name="20 % - Akzent2 7 2 4" xfId="1204" xr:uid="{00000000-0005-0000-0000-000018010000}"/>
    <cellStyle name="20 % - Akzent2 7 3" xfId="762" xr:uid="{00000000-0005-0000-0000-000019010000}"/>
    <cellStyle name="20 % - Akzent2 7 3 2" xfId="1205" xr:uid="{00000000-0005-0000-0000-00001A010000}"/>
    <cellStyle name="20 % - Akzent2 7 3 3" xfId="1206" xr:uid="{00000000-0005-0000-0000-00001B010000}"/>
    <cellStyle name="20 % - Akzent2 7 4" xfId="1207" xr:uid="{00000000-0005-0000-0000-00001C010000}"/>
    <cellStyle name="20 % - Akzent2 7 5" xfId="1208" xr:uid="{00000000-0005-0000-0000-00001D010000}"/>
    <cellStyle name="20 % - Akzent2 7 6" xfId="1209" xr:uid="{00000000-0005-0000-0000-00001E010000}"/>
    <cellStyle name="20 % - Akzent2 8" xfId="255" xr:uid="{00000000-0005-0000-0000-00001F010000}"/>
    <cellStyle name="20 % - Akzent2 8 2" xfId="520" xr:uid="{00000000-0005-0000-0000-000020010000}"/>
    <cellStyle name="20 % - Akzent2 8 2 2" xfId="763" xr:uid="{00000000-0005-0000-0000-000021010000}"/>
    <cellStyle name="20 % - Akzent2 8 2 2 2" xfId="1210" xr:uid="{00000000-0005-0000-0000-000022010000}"/>
    <cellStyle name="20 % - Akzent2 8 2 3" xfId="1211" xr:uid="{00000000-0005-0000-0000-000023010000}"/>
    <cellStyle name="20 % - Akzent2 8 2 4" xfId="1212" xr:uid="{00000000-0005-0000-0000-000024010000}"/>
    <cellStyle name="20 % - Akzent2 8 3" xfId="764" xr:uid="{00000000-0005-0000-0000-000025010000}"/>
    <cellStyle name="20 % - Akzent2 8 3 2" xfId="1213" xr:uid="{00000000-0005-0000-0000-000026010000}"/>
    <cellStyle name="20 % - Akzent2 8 3 3" xfId="1214" xr:uid="{00000000-0005-0000-0000-000027010000}"/>
    <cellStyle name="20 % - Akzent2 8 4" xfId="1215" xr:uid="{00000000-0005-0000-0000-000028010000}"/>
    <cellStyle name="20 % - Akzent2 8 5" xfId="1216" xr:uid="{00000000-0005-0000-0000-000029010000}"/>
    <cellStyle name="20 % - Akzent2 8 6" xfId="1217" xr:uid="{00000000-0005-0000-0000-00002A010000}"/>
    <cellStyle name="20 % - Akzent2 9" xfId="304" xr:uid="{00000000-0005-0000-0000-00002B010000}"/>
    <cellStyle name="20 % - Akzent2 9 2" xfId="558" xr:uid="{00000000-0005-0000-0000-00002C010000}"/>
    <cellStyle name="20 % - Akzent2 9 2 2" xfId="765" xr:uid="{00000000-0005-0000-0000-00002D010000}"/>
    <cellStyle name="20 % - Akzent2 9 2 2 2" xfId="1218" xr:uid="{00000000-0005-0000-0000-00002E010000}"/>
    <cellStyle name="20 % - Akzent2 9 2 3" xfId="1219" xr:uid="{00000000-0005-0000-0000-00002F010000}"/>
    <cellStyle name="20 % - Akzent2 9 2 4" xfId="1220" xr:uid="{00000000-0005-0000-0000-000030010000}"/>
    <cellStyle name="20 % - Akzent2 9 3" xfId="766" xr:uid="{00000000-0005-0000-0000-000031010000}"/>
    <cellStyle name="20 % - Akzent2 9 3 2" xfId="1221" xr:uid="{00000000-0005-0000-0000-000032010000}"/>
    <cellStyle name="20 % - Akzent2 9 3 3" xfId="1222" xr:uid="{00000000-0005-0000-0000-000033010000}"/>
    <cellStyle name="20 % - Akzent2 9 4" xfId="1223" xr:uid="{00000000-0005-0000-0000-000034010000}"/>
    <cellStyle name="20 % - Akzent2 9 5" xfId="1224" xr:uid="{00000000-0005-0000-0000-000035010000}"/>
    <cellStyle name="20 % - Akzent2 9 6" xfId="1225" xr:uid="{00000000-0005-0000-0000-000036010000}"/>
    <cellStyle name="20 % - Akzent3 10" xfId="326" xr:uid="{00000000-0005-0000-0000-000037010000}"/>
    <cellStyle name="20 % - Akzent3 10 2" xfId="578" xr:uid="{00000000-0005-0000-0000-000038010000}"/>
    <cellStyle name="20 % - Akzent3 10 2 2" xfId="767" xr:uid="{00000000-0005-0000-0000-000039010000}"/>
    <cellStyle name="20 % - Akzent3 10 2 2 2" xfId="1226" xr:uid="{00000000-0005-0000-0000-00003A010000}"/>
    <cellStyle name="20 % - Akzent3 10 2 3" xfId="1227" xr:uid="{00000000-0005-0000-0000-00003B010000}"/>
    <cellStyle name="20 % - Akzent3 10 2 4" xfId="1228" xr:uid="{00000000-0005-0000-0000-00003C010000}"/>
    <cellStyle name="20 % - Akzent3 10 3" xfId="768" xr:uid="{00000000-0005-0000-0000-00003D010000}"/>
    <cellStyle name="20 % - Akzent3 10 3 2" xfId="1229" xr:uid="{00000000-0005-0000-0000-00003E010000}"/>
    <cellStyle name="20 % - Akzent3 10 3 3" xfId="1230" xr:uid="{00000000-0005-0000-0000-00003F010000}"/>
    <cellStyle name="20 % - Akzent3 10 4" xfId="1231" xr:uid="{00000000-0005-0000-0000-000040010000}"/>
    <cellStyle name="20 % - Akzent3 10 5" xfId="1232" xr:uid="{00000000-0005-0000-0000-000041010000}"/>
    <cellStyle name="20 % - Akzent3 10 6" xfId="1233" xr:uid="{00000000-0005-0000-0000-000042010000}"/>
    <cellStyle name="20 % - Akzent3 11" xfId="327" xr:uid="{00000000-0005-0000-0000-000043010000}"/>
    <cellStyle name="20 % - Akzent3 11 2" xfId="579" xr:uid="{00000000-0005-0000-0000-000044010000}"/>
    <cellStyle name="20 % - Akzent3 11 2 2" xfId="769" xr:uid="{00000000-0005-0000-0000-000045010000}"/>
    <cellStyle name="20 % - Akzent3 11 2 2 2" xfId="1234" xr:uid="{00000000-0005-0000-0000-000046010000}"/>
    <cellStyle name="20 % - Akzent3 11 2 3" xfId="1235" xr:uid="{00000000-0005-0000-0000-000047010000}"/>
    <cellStyle name="20 % - Akzent3 11 2 4" xfId="1236" xr:uid="{00000000-0005-0000-0000-000048010000}"/>
    <cellStyle name="20 % - Akzent3 11 3" xfId="770" xr:uid="{00000000-0005-0000-0000-000049010000}"/>
    <cellStyle name="20 % - Akzent3 11 3 2" xfId="1237" xr:uid="{00000000-0005-0000-0000-00004A010000}"/>
    <cellStyle name="20 % - Akzent3 11 3 3" xfId="1238" xr:uid="{00000000-0005-0000-0000-00004B010000}"/>
    <cellStyle name="20 % - Akzent3 11 4" xfId="1239" xr:uid="{00000000-0005-0000-0000-00004C010000}"/>
    <cellStyle name="20 % - Akzent3 11 5" xfId="1240" xr:uid="{00000000-0005-0000-0000-00004D010000}"/>
    <cellStyle name="20 % - Akzent3 11 6" xfId="1241" xr:uid="{00000000-0005-0000-0000-00004E010000}"/>
    <cellStyle name="20 % - Akzent3 12" xfId="328" xr:uid="{00000000-0005-0000-0000-00004F010000}"/>
    <cellStyle name="20 % - Akzent3 12 2" xfId="580" xr:uid="{00000000-0005-0000-0000-000050010000}"/>
    <cellStyle name="20 % - Akzent3 12 2 2" xfId="771" xr:uid="{00000000-0005-0000-0000-000051010000}"/>
    <cellStyle name="20 % - Akzent3 12 2 2 2" xfId="1242" xr:uid="{00000000-0005-0000-0000-000052010000}"/>
    <cellStyle name="20 % - Akzent3 12 2 3" xfId="1243" xr:uid="{00000000-0005-0000-0000-000053010000}"/>
    <cellStyle name="20 % - Akzent3 12 2 4" xfId="1244" xr:uid="{00000000-0005-0000-0000-000054010000}"/>
    <cellStyle name="20 % - Akzent3 12 3" xfId="772" xr:uid="{00000000-0005-0000-0000-000055010000}"/>
    <cellStyle name="20 % - Akzent3 12 3 2" xfId="1245" xr:uid="{00000000-0005-0000-0000-000056010000}"/>
    <cellStyle name="20 % - Akzent3 12 3 3" xfId="1246" xr:uid="{00000000-0005-0000-0000-000057010000}"/>
    <cellStyle name="20 % - Akzent3 12 4" xfId="1247" xr:uid="{00000000-0005-0000-0000-000058010000}"/>
    <cellStyle name="20 % - Akzent3 12 5" xfId="1248" xr:uid="{00000000-0005-0000-0000-000059010000}"/>
    <cellStyle name="20 % - Akzent3 13" xfId="1249" xr:uid="{00000000-0005-0000-0000-00005A010000}"/>
    <cellStyle name="20 % - Akzent3 13 2" xfId="1250" xr:uid="{00000000-0005-0000-0000-00005B010000}"/>
    <cellStyle name="20 % - Akzent3 13 2 2" xfId="1251" xr:uid="{00000000-0005-0000-0000-00005C010000}"/>
    <cellStyle name="20 % - Akzent3 14" xfId="1252" xr:uid="{00000000-0005-0000-0000-00005D010000}"/>
    <cellStyle name="20 % - Akzent3 14 2" xfId="1253" xr:uid="{00000000-0005-0000-0000-00005E010000}"/>
    <cellStyle name="20 % - Akzent3 14 2 2" xfId="1254" xr:uid="{00000000-0005-0000-0000-00005F010000}"/>
    <cellStyle name="20 % - Akzent3 14 3" xfId="1255" xr:uid="{00000000-0005-0000-0000-000060010000}"/>
    <cellStyle name="20 % - Akzent3 15" xfId="1256" xr:uid="{00000000-0005-0000-0000-000061010000}"/>
    <cellStyle name="20 % - Akzent3 15 2" xfId="1257" xr:uid="{00000000-0005-0000-0000-000062010000}"/>
    <cellStyle name="20 % - Akzent3 16" xfId="1258" xr:uid="{00000000-0005-0000-0000-000063010000}"/>
    <cellStyle name="20 % - Akzent3 17" xfId="1259" xr:uid="{00000000-0005-0000-0000-000064010000}"/>
    <cellStyle name="20 % - Akzent3 2" xfId="183" xr:uid="{00000000-0005-0000-0000-000065010000}"/>
    <cellStyle name="20 % - Akzent3 2 2" xfId="372" xr:uid="{00000000-0005-0000-0000-000066010000}"/>
    <cellStyle name="20 % - Akzent3 2 2 2" xfId="1260" xr:uid="{00000000-0005-0000-0000-000067010000}"/>
    <cellStyle name="20 % - Akzent3 2 3" xfId="477" xr:uid="{00000000-0005-0000-0000-000068010000}"/>
    <cellStyle name="20 % - Akzent3 2 3 2" xfId="773" xr:uid="{00000000-0005-0000-0000-000069010000}"/>
    <cellStyle name="20 % - Akzent3 2 3 2 2" xfId="1261" xr:uid="{00000000-0005-0000-0000-00006A010000}"/>
    <cellStyle name="20 % - Akzent3 2 3 3" xfId="1262" xr:uid="{00000000-0005-0000-0000-00006B010000}"/>
    <cellStyle name="20 % - Akzent3 2 3 4" xfId="1263" xr:uid="{00000000-0005-0000-0000-00006C010000}"/>
    <cellStyle name="20 % - Akzent3 2 4" xfId="774" xr:uid="{00000000-0005-0000-0000-00006D010000}"/>
    <cellStyle name="20 % - Akzent3 2 4 2" xfId="1264" xr:uid="{00000000-0005-0000-0000-00006E010000}"/>
    <cellStyle name="20 % - Akzent3 2 4 3" xfId="1265" xr:uid="{00000000-0005-0000-0000-00006F010000}"/>
    <cellStyle name="20 % - Akzent3 2 5" xfId="1266" xr:uid="{00000000-0005-0000-0000-000070010000}"/>
    <cellStyle name="20 % - Akzent3 2 6" xfId="1267" xr:uid="{00000000-0005-0000-0000-000071010000}"/>
    <cellStyle name="20 % - Akzent3 3" xfId="184" xr:uid="{00000000-0005-0000-0000-000072010000}"/>
    <cellStyle name="20 % - Akzent3 3 2" xfId="373" xr:uid="{00000000-0005-0000-0000-000073010000}"/>
    <cellStyle name="20 % - Akzent3 3 2 2" xfId="1268" xr:uid="{00000000-0005-0000-0000-000074010000}"/>
    <cellStyle name="20 % - Akzent3 3 3" xfId="478" xr:uid="{00000000-0005-0000-0000-000075010000}"/>
    <cellStyle name="20 % - Akzent3 3 3 2" xfId="775" xr:uid="{00000000-0005-0000-0000-000076010000}"/>
    <cellStyle name="20 % - Akzent3 3 3 2 2" xfId="1269" xr:uid="{00000000-0005-0000-0000-000077010000}"/>
    <cellStyle name="20 % - Akzent3 3 3 3" xfId="1270" xr:uid="{00000000-0005-0000-0000-000078010000}"/>
    <cellStyle name="20 % - Akzent3 3 3 4" xfId="1271" xr:uid="{00000000-0005-0000-0000-000079010000}"/>
    <cellStyle name="20 % - Akzent3 3 4" xfId="776" xr:uid="{00000000-0005-0000-0000-00007A010000}"/>
    <cellStyle name="20 % - Akzent3 3 4 2" xfId="1272" xr:uid="{00000000-0005-0000-0000-00007B010000}"/>
    <cellStyle name="20 % - Akzent3 3 4 3" xfId="1273" xr:uid="{00000000-0005-0000-0000-00007C010000}"/>
    <cellStyle name="20 % - Akzent3 3 5" xfId="1274" xr:uid="{00000000-0005-0000-0000-00007D010000}"/>
    <cellStyle name="20 % - Akzent3 3 6" xfId="1275" xr:uid="{00000000-0005-0000-0000-00007E010000}"/>
    <cellStyle name="20 % - Akzent3 4" xfId="185" xr:uid="{00000000-0005-0000-0000-00007F010000}"/>
    <cellStyle name="20 % - Akzent3 4 2" xfId="374" xr:uid="{00000000-0005-0000-0000-000080010000}"/>
    <cellStyle name="20 % - Akzent3 4 2 2" xfId="1276" xr:uid="{00000000-0005-0000-0000-000081010000}"/>
    <cellStyle name="20 % - Akzent3 4 3" xfId="479" xr:uid="{00000000-0005-0000-0000-000082010000}"/>
    <cellStyle name="20 % - Akzent3 4 3 2" xfId="777" xr:uid="{00000000-0005-0000-0000-000083010000}"/>
    <cellStyle name="20 % - Akzent3 4 3 2 2" xfId="1277" xr:uid="{00000000-0005-0000-0000-000084010000}"/>
    <cellStyle name="20 % - Akzent3 4 3 3" xfId="1278" xr:uid="{00000000-0005-0000-0000-000085010000}"/>
    <cellStyle name="20 % - Akzent3 4 3 4" xfId="1279" xr:uid="{00000000-0005-0000-0000-000086010000}"/>
    <cellStyle name="20 % - Akzent3 4 4" xfId="778" xr:uid="{00000000-0005-0000-0000-000087010000}"/>
    <cellStyle name="20 % - Akzent3 4 4 2" xfId="1280" xr:uid="{00000000-0005-0000-0000-000088010000}"/>
    <cellStyle name="20 % - Akzent3 4 4 3" xfId="1281" xr:uid="{00000000-0005-0000-0000-000089010000}"/>
    <cellStyle name="20 % - Akzent3 4 5" xfId="1282" xr:uid="{00000000-0005-0000-0000-00008A010000}"/>
    <cellStyle name="20 % - Akzent3 4 6" xfId="1283" xr:uid="{00000000-0005-0000-0000-00008B010000}"/>
    <cellStyle name="20 % - Akzent3 5" xfId="256" xr:uid="{00000000-0005-0000-0000-00008C010000}"/>
    <cellStyle name="20 % - Akzent3 5 2" xfId="1284" xr:uid="{00000000-0005-0000-0000-00008D010000}"/>
    <cellStyle name="20 % - Akzent3 5 2 2" xfId="1285" xr:uid="{00000000-0005-0000-0000-00008E010000}"/>
    <cellStyle name="20 % - Akzent3 5 2 2 2" xfId="1286" xr:uid="{00000000-0005-0000-0000-00008F010000}"/>
    <cellStyle name="20 % - Akzent3 5 2 3" xfId="1287" xr:uid="{00000000-0005-0000-0000-000090010000}"/>
    <cellStyle name="20 % - Akzent3 5 3" xfId="1288" xr:uid="{00000000-0005-0000-0000-000091010000}"/>
    <cellStyle name="20 % - Akzent3 5 3 2" xfId="1289" xr:uid="{00000000-0005-0000-0000-000092010000}"/>
    <cellStyle name="20 % - Akzent3 5 3 3" xfId="1290" xr:uid="{00000000-0005-0000-0000-000093010000}"/>
    <cellStyle name="20 % - Akzent3 5 4" xfId="1291" xr:uid="{00000000-0005-0000-0000-000094010000}"/>
    <cellStyle name="20 % - Akzent3 6" xfId="257" xr:uid="{00000000-0005-0000-0000-000095010000}"/>
    <cellStyle name="20 % - Akzent3 6 2" xfId="521" xr:uid="{00000000-0005-0000-0000-000096010000}"/>
    <cellStyle name="20 % - Akzent3 6 2 2" xfId="779" xr:uid="{00000000-0005-0000-0000-000097010000}"/>
    <cellStyle name="20 % - Akzent3 6 2 2 2" xfId="1292" xr:uid="{00000000-0005-0000-0000-000098010000}"/>
    <cellStyle name="20 % - Akzent3 6 2 3" xfId="1293" xr:uid="{00000000-0005-0000-0000-000099010000}"/>
    <cellStyle name="20 % - Akzent3 6 2 4" xfId="1294" xr:uid="{00000000-0005-0000-0000-00009A010000}"/>
    <cellStyle name="20 % - Akzent3 6 3" xfId="780" xr:uid="{00000000-0005-0000-0000-00009B010000}"/>
    <cellStyle name="20 % - Akzent3 6 3 2" xfId="1295" xr:uid="{00000000-0005-0000-0000-00009C010000}"/>
    <cellStyle name="20 % - Akzent3 6 3 3" xfId="1296" xr:uid="{00000000-0005-0000-0000-00009D010000}"/>
    <cellStyle name="20 % - Akzent3 6 4" xfId="1297" xr:uid="{00000000-0005-0000-0000-00009E010000}"/>
    <cellStyle name="20 % - Akzent3 6 5" xfId="1298" xr:uid="{00000000-0005-0000-0000-00009F010000}"/>
    <cellStyle name="20 % - Akzent3 6 6" xfId="1299" xr:uid="{00000000-0005-0000-0000-0000A0010000}"/>
    <cellStyle name="20 % - Akzent3 7" xfId="258" xr:uid="{00000000-0005-0000-0000-0000A1010000}"/>
    <cellStyle name="20 % - Akzent3 7 2" xfId="522" xr:uid="{00000000-0005-0000-0000-0000A2010000}"/>
    <cellStyle name="20 % - Akzent3 7 2 2" xfId="781" xr:uid="{00000000-0005-0000-0000-0000A3010000}"/>
    <cellStyle name="20 % - Akzent3 7 2 2 2" xfId="1300" xr:uid="{00000000-0005-0000-0000-0000A4010000}"/>
    <cellStyle name="20 % - Akzent3 7 2 3" xfId="1301" xr:uid="{00000000-0005-0000-0000-0000A5010000}"/>
    <cellStyle name="20 % - Akzent3 7 2 4" xfId="1302" xr:uid="{00000000-0005-0000-0000-0000A6010000}"/>
    <cellStyle name="20 % - Akzent3 7 3" xfId="782" xr:uid="{00000000-0005-0000-0000-0000A7010000}"/>
    <cellStyle name="20 % - Akzent3 7 3 2" xfId="1303" xr:uid="{00000000-0005-0000-0000-0000A8010000}"/>
    <cellStyle name="20 % - Akzent3 7 3 3" xfId="1304" xr:uid="{00000000-0005-0000-0000-0000A9010000}"/>
    <cellStyle name="20 % - Akzent3 7 4" xfId="1305" xr:uid="{00000000-0005-0000-0000-0000AA010000}"/>
    <cellStyle name="20 % - Akzent3 7 5" xfId="1306" xr:uid="{00000000-0005-0000-0000-0000AB010000}"/>
    <cellStyle name="20 % - Akzent3 7 6" xfId="1307" xr:uid="{00000000-0005-0000-0000-0000AC010000}"/>
    <cellStyle name="20 % - Akzent3 8" xfId="259" xr:uid="{00000000-0005-0000-0000-0000AD010000}"/>
    <cellStyle name="20 % - Akzent3 8 2" xfId="523" xr:uid="{00000000-0005-0000-0000-0000AE010000}"/>
    <cellStyle name="20 % - Akzent3 8 2 2" xfId="783" xr:uid="{00000000-0005-0000-0000-0000AF010000}"/>
    <cellStyle name="20 % - Akzent3 8 2 2 2" xfId="1308" xr:uid="{00000000-0005-0000-0000-0000B0010000}"/>
    <cellStyle name="20 % - Akzent3 8 2 3" xfId="1309" xr:uid="{00000000-0005-0000-0000-0000B1010000}"/>
    <cellStyle name="20 % - Akzent3 8 2 4" xfId="1310" xr:uid="{00000000-0005-0000-0000-0000B2010000}"/>
    <cellStyle name="20 % - Akzent3 8 3" xfId="784" xr:uid="{00000000-0005-0000-0000-0000B3010000}"/>
    <cellStyle name="20 % - Akzent3 8 3 2" xfId="1311" xr:uid="{00000000-0005-0000-0000-0000B4010000}"/>
    <cellStyle name="20 % - Akzent3 8 3 3" xfId="1312" xr:uid="{00000000-0005-0000-0000-0000B5010000}"/>
    <cellStyle name="20 % - Akzent3 8 4" xfId="1313" xr:uid="{00000000-0005-0000-0000-0000B6010000}"/>
    <cellStyle name="20 % - Akzent3 8 5" xfId="1314" xr:uid="{00000000-0005-0000-0000-0000B7010000}"/>
    <cellStyle name="20 % - Akzent3 8 6" xfId="1315" xr:uid="{00000000-0005-0000-0000-0000B8010000}"/>
    <cellStyle name="20 % - Akzent3 9" xfId="305" xr:uid="{00000000-0005-0000-0000-0000B9010000}"/>
    <cellStyle name="20 % - Akzent3 9 2" xfId="559" xr:uid="{00000000-0005-0000-0000-0000BA010000}"/>
    <cellStyle name="20 % - Akzent3 9 2 2" xfId="785" xr:uid="{00000000-0005-0000-0000-0000BB010000}"/>
    <cellStyle name="20 % - Akzent3 9 2 2 2" xfId="1316" xr:uid="{00000000-0005-0000-0000-0000BC010000}"/>
    <cellStyle name="20 % - Akzent3 9 2 3" xfId="1317" xr:uid="{00000000-0005-0000-0000-0000BD010000}"/>
    <cellStyle name="20 % - Akzent3 9 2 4" xfId="1318" xr:uid="{00000000-0005-0000-0000-0000BE010000}"/>
    <cellStyle name="20 % - Akzent3 9 3" xfId="786" xr:uid="{00000000-0005-0000-0000-0000BF010000}"/>
    <cellStyle name="20 % - Akzent3 9 3 2" xfId="1319" xr:uid="{00000000-0005-0000-0000-0000C0010000}"/>
    <cellStyle name="20 % - Akzent3 9 3 3" xfId="1320" xr:uid="{00000000-0005-0000-0000-0000C1010000}"/>
    <cellStyle name="20 % - Akzent3 9 4" xfId="1321" xr:uid="{00000000-0005-0000-0000-0000C2010000}"/>
    <cellStyle name="20 % - Akzent3 9 5" xfId="1322" xr:uid="{00000000-0005-0000-0000-0000C3010000}"/>
    <cellStyle name="20 % - Akzent3 9 6" xfId="1323" xr:uid="{00000000-0005-0000-0000-0000C4010000}"/>
    <cellStyle name="20 % - Akzent4 10" xfId="329" xr:uid="{00000000-0005-0000-0000-0000C5010000}"/>
    <cellStyle name="20 % - Akzent4 10 2" xfId="581" xr:uid="{00000000-0005-0000-0000-0000C6010000}"/>
    <cellStyle name="20 % - Akzent4 10 2 2" xfId="787" xr:uid="{00000000-0005-0000-0000-0000C7010000}"/>
    <cellStyle name="20 % - Akzent4 10 2 2 2" xfId="1324" xr:uid="{00000000-0005-0000-0000-0000C8010000}"/>
    <cellStyle name="20 % - Akzent4 10 2 3" xfId="1325" xr:uid="{00000000-0005-0000-0000-0000C9010000}"/>
    <cellStyle name="20 % - Akzent4 10 2 4" xfId="1326" xr:uid="{00000000-0005-0000-0000-0000CA010000}"/>
    <cellStyle name="20 % - Akzent4 10 3" xfId="788" xr:uid="{00000000-0005-0000-0000-0000CB010000}"/>
    <cellStyle name="20 % - Akzent4 10 3 2" xfId="1327" xr:uid="{00000000-0005-0000-0000-0000CC010000}"/>
    <cellStyle name="20 % - Akzent4 10 3 3" xfId="1328" xr:uid="{00000000-0005-0000-0000-0000CD010000}"/>
    <cellStyle name="20 % - Akzent4 10 4" xfId="1329" xr:uid="{00000000-0005-0000-0000-0000CE010000}"/>
    <cellStyle name="20 % - Akzent4 10 5" xfId="1330" xr:uid="{00000000-0005-0000-0000-0000CF010000}"/>
    <cellStyle name="20 % - Akzent4 10 6" xfId="1331" xr:uid="{00000000-0005-0000-0000-0000D0010000}"/>
    <cellStyle name="20 % - Akzent4 11" xfId="330" xr:uid="{00000000-0005-0000-0000-0000D1010000}"/>
    <cellStyle name="20 % - Akzent4 11 2" xfId="582" xr:uid="{00000000-0005-0000-0000-0000D2010000}"/>
    <cellStyle name="20 % - Akzent4 11 2 2" xfId="789" xr:uid="{00000000-0005-0000-0000-0000D3010000}"/>
    <cellStyle name="20 % - Akzent4 11 2 2 2" xfId="1332" xr:uid="{00000000-0005-0000-0000-0000D4010000}"/>
    <cellStyle name="20 % - Akzent4 11 2 3" xfId="1333" xr:uid="{00000000-0005-0000-0000-0000D5010000}"/>
    <cellStyle name="20 % - Akzent4 11 2 4" xfId="1334" xr:uid="{00000000-0005-0000-0000-0000D6010000}"/>
    <cellStyle name="20 % - Akzent4 11 3" xfId="790" xr:uid="{00000000-0005-0000-0000-0000D7010000}"/>
    <cellStyle name="20 % - Akzent4 11 3 2" xfId="1335" xr:uid="{00000000-0005-0000-0000-0000D8010000}"/>
    <cellStyle name="20 % - Akzent4 11 3 3" xfId="1336" xr:uid="{00000000-0005-0000-0000-0000D9010000}"/>
    <cellStyle name="20 % - Akzent4 11 4" xfId="1337" xr:uid="{00000000-0005-0000-0000-0000DA010000}"/>
    <cellStyle name="20 % - Akzent4 11 5" xfId="1338" xr:uid="{00000000-0005-0000-0000-0000DB010000}"/>
    <cellStyle name="20 % - Akzent4 11 6" xfId="1339" xr:uid="{00000000-0005-0000-0000-0000DC010000}"/>
    <cellStyle name="20 % - Akzent4 12" xfId="331" xr:uid="{00000000-0005-0000-0000-0000DD010000}"/>
    <cellStyle name="20 % - Akzent4 12 2" xfId="583" xr:uid="{00000000-0005-0000-0000-0000DE010000}"/>
    <cellStyle name="20 % - Akzent4 12 2 2" xfId="791" xr:uid="{00000000-0005-0000-0000-0000DF010000}"/>
    <cellStyle name="20 % - Akzent4 12 2 2 2" xfId="1340" xr:uid="{00000000-0005-0000-0000-0000E0010000}"/>
    <cellStyle name="20 % - Akzent4 12 2 3" xfId="1341" xr:uid="{00000000-0005-0000-0000-0000E1010000}"/>
    <cellStyle name="20 % - Akzent4 12 2 4" xfId="1342" xr:uid="{00000000-0005-0000-0000-0000E2010000}"/>
    <cellStyle name="20 % - Akzent4 12 3" xfId="792" xr:uid="{00000000-0005-0000-0000-0000E3010000}"/>
    <cellStyle name="20 % - Akzent4 12 3 2" xfId="1343" xr:uid="{00000000-0005-0000-0000-0000E4010000}"/>
    <cellStyle name="20 % - Akzent4 12 3 3" xfId="1344" xr:uid="{00000000-0005-0000-0000-0000E5010000}"/>
    <cellStyle name="20 % - Akzent4 12 4" xfId="1345" xr:uid="{00000000-0005-0000-0000-0000E6010000}"/>
    <cellStyle name="20 % - Akzent4 12 5" xfId="1346" xr:uid="{00000000-0005-0000-0000-0000E7010000}"/>
    <cellStyle name="20 % - Akzent4 13" xfId="1347" xr:uid="{00000000-0005-0000-0000-0000E8010000}"/>
    <cellStyle name="20 % - Akzent4 13 2" xfId="1348" xr:uid="{00000000-0005-0000-0000-0000E9010000}"/>
    <cellStyle name="20 % - Akzent4 13 2 2" xfId="1349" xr:uid="{00000000-0005-0000-0000-0000EA010000}"/>
    <cellStyle name="20 % - Akzent4 14" xfId="1350" xr:uid="{00000000-0005-0000-0000-0000EB010000}"/>
    <cellStyle name="20 % - Akzent4 14 2" xfId="1351" xr:uid="{00000000-0005-0000-0000-0000EC010000}"/>
    <cellStyle name="20 % - Akzent4 14 2 2" xfId="1352" xr:uid="{00000000-0005-0000-0000-0000ED010000}"/>
    <cellStyle name="20 % - Akzent4 14 3" xfId="1353" xr:uid="{00000000-0005-0000-0000-0000EE010000}"/>
    <cellStyle name="20 % - Akzent4 15" xfId="1354" xr:uid="{00000000-0005-0000-0000-0000EF010000}"/>
    <cellStyle name="20 % - Akzent4 15 2" xfId="1355" xr:uid="{00000000-0005-0000-0000-0000F0010000}"/>
    <cellStyle name="20 % - Akzent4 16" xfId="1356" xr:uid="{00000000-0005-0000-0000-0000F1010000}"/>
    <cellStyle name="20 % - Akzent4 17" xfId="1357" xr:uid="{00000000-0005-0000-0000-0000F2010000}"/>
    <cellStyle name="20 % - Akzent4 2" xfId="186" xr:uid="{00000000-0005-0000-0000-0000F3010000}"/>
    <cellStyle name="20 % - Akzent4 2 2" xfId="375" xr:uid="{00000000-0005-0000-0000-0000F4010000}"/>
    <cellStyle name="20 % - Akzent4 2 2 2" xfId="1358" xr:uid="{00000000-0005-0000-0000-0000F5010000}"/>
    <cellStyle name="20 % - Akzent4 2 3" xfId="480" xr:uid="{00000000-0005-0000-0000-0000F6010000}"/>
    <cellStyle name="20 % - Akzent4 2 3 2" xfId="793" xr:uid="{00000000-0005-0000-0000-0000F7010000}"/>
    <cellStyle name="20 % - Akzent4 2 3 2 2" xfId="1359" xr:uid="{00000000-0005-0000-0000-0000F8010000}"/>
    <cellStyle name="20 % - Akzent4 2 3 3" xfId="1360" xr:uid="{00000000-0005-0000-0000-0000F9010000}"/>
    <cellStyle name="20 % - Akzent4 2 3 4" xfId="1361" xr:uid="{00000000-0005-0000-0000-0000FA010000}"/>
    <cellStyle name="20 % - Akzent4 2 4" xfId="794" xr:uid="{00000000-0005-0000-0000-0000FB010000}"/>
    <cellStyle name="20 % - Akzent4 2 4 2" xfId="1362" xr:uid="{00000000-0005-0000-0000-0000FC010000}"/>
    <cellStyle name="20 % - Akzent4 2 4 3" xfId="1363" xr:uid="{00000000-0005-0000-0000-0000FD010000}"/>
    <cellStyle name="20 % - Akzent4 2 5" xfId="1364" xr:uid="{00000000-0005-0000-0000-0000FE010000}"/>
    <cellStyle name="20 % - Akzent4 2 6" xfId="1365" xr:uid="{00000000-0005-0000-0000-0000FF010000}"/>
    <cellStyle name="20 % - Akzent4 3" xfId="187" xr:uid="{00000000-0005-0000-0000-000000020000}"/>
    <cellStyle name="20 % - Akzent4 3 2" xfId="376" xr:uid="{00000000-0005-0000-0000-000001020000}"/>
    <cellStyle name="20 % - Akzent4 3 2 2" xfId="1366" xr:uid="{00000000-0005-0000-0000-000002020000}"/>
    <cellStyle name="20 % - Akzent4 3 3" xfId="481" xr:uid="{00000000-0005-0000-0000-000003020000}"/>
    <cellStyle name="20 % - Akzent4 3 3 2" xfId="795" xr:uid="{00000000-0005-0000-0000-000004020000}"/>
    <cellStyle name="20 % - Akzent4 3 3 2 2" xfId="1367" xr:uid="{00000000-0005-0000-0000-000005020000}"/>
    <cellStyle name="20 % - Akzent4 3 3 3" xfId="1368" xr:uid="{00000000-0005-0000-0000-000006020000}"/>
    <cellStyle name="20 % - Akzent4 3 3 4" xfId="1369" xr:uid="{00000000-0005-0000-0000-000007020000}"/>
    <cellStyle name="20 % - Akzent4 3 4" xfId="796" xr:uid="{00000000-0005-0000-0000-000008020000}"/>
    <cellStyle name="20 % - Akzent4 3 4 2" xfId="1370" xr:uid="{00000000-0005-0000-0000-000009020000}"/>
    <cellStyle name="20 % - Akzent4 3 4 3" xfId="1371" xr:uid="{00000000-0005-0000-0000-00000A020000}"/>
    <cellStyle name="20 % - Akzent4 3 5" xfId="1372" xr:uid="{00000000-0005-0000-0000-00000B020000}"/>
    <cellStyle name="20 % - Akzent4 3 6" xfId="1373" xr:uid="{00000000-0005-0000-0000-00000C020000}"/>
    <cellStyle name="20 % - Akzent4 4" xfId="188" xr:uid="{00000000-0005-0000-0000-00000D020000}"/>
    <cellStyle name="20 % - Akzent4 4 2" xfId="377" xr:uid="{00000000-0005-0000-0000-00000E020000}"/>
    <cellStyle name="20 % - Akzent4 4 2 2" xfId="1374" xr:uid="{00000000-0005-0000-0000-00000F020000}"/>
    <cellStyle name="20 % - Akzent4 4 3" xfId="482" xr:uid="{00000000-0005-0000-0000-000010020000}"/>
    <cellStyle name="20 % - Akzent4 4 3 2" xfId="797" xr:uid="{00000000-0005-0000-0000-000011020000}"/>
    <cellStyle name="20 % - Akzent4 4 3 2 2" xfId="1375" xr:uid="{00000000-0005-0000-0000-000012020000}"/>
    <cellStyle name="20 % - Akzent4 4 3 3" xfId="1376" xr:uid="{00000000-0005-0000-0000-000013020000}"/>
    <cellStyle name="20 % - Akzent4 4 3 4" xfId="1377" xr:uid="{00000000-0005-0000-0000-000014020000}"/>
    <cellStyle name="20 % - Akzent4 4 4" xfId="798" xr:uid="{00000000-0005-0000-0000-000015020000}"/>
    <cellStyle name="20 % - Akzent4 4 4 2" xfId="1378" xr:uid="{00000000-0005-0000-0000-000016020000}"/>
    <cellStyle name="20 % - Akzent4 4 4 3" xfId="1379" xr:uid="{00000000-0005-0000-0000-000017020000}"/>
    <cellStyle name="20 % - Akzent4 4 5" xfId="1380" xr:uid="{00000000-0005-0000-0000-000018020000}"/>
    <cellStyle name="20 % - Akzent4 4 6" xfId="1381" xr:uid="{00000000-0005-0000-0000-000019020000}"/>
    <cellStyle name="20 % - Akzent4 5" xfId="260" xr:uid="{00000000-0005-0000-0000-00001A020000}"/>
    <cellStyle name="20 % - Akzent4 5 2" xfId="1382" xr:uid="{00000000-0005-0000-0000-00001B020000}"/>
    <cellStyle name="20 % - Akzent4 5 2 2" xfId="1383" xr:uid="{00000000-0005-0000-0000-00001C020000}"/>
    <cellStyle name="20 % - Akzent4 5 2 2 2" xfId="1384" xr:uid="{00000000-0005-0000-0000-00001D020000}"/>
    <cellStyle name="20 % - Akzent4 5 2 3" xfId="1385" xr:uid="{00000000-0005-0000-0000-00001E020000}"/>
    <cellStyle name="20 % - Akzent4 5 3" xfId="1386" xr:uid="{00000000-0005-0000-0000-00001F020000}"/>
    <cellStyle name="20 % - Akzent4 5 3 2" xfId="1387" xr:uid="{00000000-0005-0000-0000-000020020000}"/>
    <cellStyle name="20 % - Akzent4 5 3 3" xfId="1388" xr:uid="{00000000-0005-0000-0000-000021020000}"/>
    <cellStyle name="20 % - Akzent4 5 4" xfId="1389" xr:uid="{00000000-0005-0000-0000-000022020000}"/>
    <cellStyle name="20 % - Akzent4 6" xfId="261" xr:uid="{00000000-0005-0000-0000-000023020000}"/>
    <cellStyle name="20 % - Akzent4 6 2" xfId="524" xr:uid="{00000000-0005-0000-0000-000024020000}"/>
    <cellStyle name="20 % - Akzent4 6 2 2" xfId="799" xr:uid="{00000000-0005-0000-0000-000025020000}"/>
    <cellStyle name="20 % - Akzent4 6 2 2 2" xfId="1390" xr:uid="{00000000-0005-0000-0000-000026020000}"/>
    <cellStyle name="20 % - Akzent4 6 2 3" xfId="1391" xr:uid="{00000000-0005-0000-0000-000027020000}"/>
    <cellStyle name="20 % - Akzent4 6 2 4" xfId="1392" xr:uid="{00000000-0005-0000-0000-000028020000}"/>
    <cellStyle name="20 % - Akzent4 6 3" xfId="800" xr:uid="{00000000-0005-0000-0000-000029020000}"/>
    <cellStyle name="20 % - Akzent4 6 3 2" xfId="1393" xr:uid="{00000000-0005-0000-0000-00002A020000}"/>
    <cellStyle name="20 % - Akzent4 6 3 3" xfId="1394" xr:uid="{00000000-0005-0000-0000-00002B020000}"/>
    <cellStyle name="20 % - Akzent4 6 4" xfId="1395" xr:uid="{00000000-0005-0000-0000-00002C020000}"/>
    <cellStyle name="20 % - Akzent4 6 5" xfId="1396" xr:uid="{00000000-0005-0000-0000-00002D020000}"/>
    <cellStyle name="20 % - Akzent4 6 6" xfId="1397" xr:uid="{00000000-0005-0000-0000-00002E020000}"/>
    <cellStyle name="20 % - Akzent4 7" xfId="262" xr:uid="{00000000-0005-0000-0000-00002F020000}"/>
    <cellStyle name="20 % - Akzent4 7 2" xfId="525" xr:uid="{00000000-0005-0000-0000-000030020000}"/>
    <cellStyle name="20 % - Akzent4 7 2 2" xfId="801" xr:uid="{00000000-0005-0000-0000-000031020000}"/>
    <cellStyle name="20 % - Akzent4 7 2 2 2" xfId="1398" xr:uid="{00000000-0005-0000-0000-000032020000}"/>
    <cellStyle name="20 % - Akzent4 7 2 3" xfId="1399" xr:uid="{00000000-0005-0000-0000-000033020000}"/>
    <cellStyle name="20 % - Akzent4 7 2 4" xfId="1400" xr:uid="{00000000-0005-0000-0000-000034020000}"/>
    <cellStyle name="20 % - Akzent4 7 3" xfId="802" xr:uid="{00000000-0005-0000-0000-000035020000}"/>
    <cellStyle name="20 % - Akzent4 7 3 2" xfId="1401" xr:uid="{00000000-0005-0000-0000-000036020000}"/>
    <cellStyle name="20 % - Akzent4 7 3 3" xfId="1402" xr:uid="{00000000-0005-0000-0000-000037020000}"/>
    <cellStyle name="20 % - Akzent4 7 4" xfId="1403" xr:uid="{00000000-0005-0000-0000-000038020000}"/>
    <cellStyle name="20 % - Akzent4 7 5" xfId="1404" xr:uid="{00000000-0005-0000-0000-000039020000}"/>
    <cellStyle name="20 % - Akzent4 7 6" xfId="1405" xr:uid="{00000000-0005-0000-0000-00003A020000}"/>
    <cellStyle name="20 % - Akzent4 8" xfId="263" xr:uid="{00000000-0005-0000-0000-00003B020000}"/>
    <cellStyle name="20 % - Akzent4 8 2" xfId="526" xr:uid="{00000000-0005-0000-0000-00003C020000}"/>
    <cellStyle name="20 % - Akzent4 8 2 2" xfId="803" xr:uid="{00000000-0005-0000-0000-00003D020000}"/>
    <cellStyle name="20 % - Akzent4 8 2 2 2" xfId="1406" xr:uid="{00000000-0005-0000-0000-00003E020000}"/>
    <cellStyle name="20 % - Akzent4 8 2 3" xfId="1407" xr:uid="{00000000-0005-0000-0000-00003F020000}"/>
    <cellStyle name="20 % - Akzent4 8 2 4" xfId="1408" xr:uid="{00000000-0005-0000-0000-000040020000}"/>
    <cellStyle name="20 % - Akzent4 8 3" xfId="804" xr:uid="{00000000-0005-0000-0000-000041020000}"/>
    <cellStyle name="20 % - Akzent4 8 3 2" xfId="1409" xr:uid="{00000000-0005-0000-0000-000042020000}"/>
    <cellStyle name="20 % - Akzent4 8 3 3" xfId="1410" xr:uid="{00000000-0005-0000-0000-000043020000}"/>
    <cellStyle name="20 % - Akzent4 8 4" xfId="1411" xr:uid="{00000000-0005-0000-0000-000044020000}"/>
    <cellStyle name="20 % - Akzent4 8 5" xfId="1412" xr:uid="{00000000-0005-0000-0000-000045020000}"/>
    <cellStyle name="20 % - Akzent4 8 6" xfId="1413" xr:uid="{00000000-0005-0000-0000-000046020000}"/>
    <cellStyle name="20 % - Akzent4 9" xfId="306" xr:uid="{00000000-0005-0000-0000-000047020000}"/>
    <cellStyle name="20 % - Akzent4 9 2" xfId="560" xr:uid="{00000000-0005-0000-0000-000048020000}"/>
    <cellStyle name="20 % - Akzent4 9 2 2" xfId="805" xr:uid="{00000000-0005-0000-0000-000049020000}"/>
    <cellStyle name="20 % - Akzent4 9 2 2 2" xfId="1414" xr:uid="{00000000-0005-0000-0000-00004A020000}"/>
    <cellStyle name="20 % - Akzent4 9 2 3" xfId="1415" xr:uid="{00000000-0005-0000-0000-00004B020000}"/>
    <cellStyle name="20 % - Akzent4 9 2 4" xfId="1416" xr:uid="{00000000-0005-0000-0000-00004C020000}"/>
    <cellStyle name="20 % - Akzent4 9 3" xfId="806" xr:uid="{00000000-0005-0000-0000-00004D020000}"/>
    <cellStyle name="20 % - Akzent4 9 3 2" xfId="1417" xr:uid="{00000000-0005-0000-0000-00004E020000}"/>
    <cellStyle name="20 % - Akzent4 9 3 3" xfId="1418" xr:uid="{00000000-0005-0000-0000-00004F020000}"/>
    <cellStyle name="20 % - Akzent4 9 4" xfId="1419" xr:uid="{00000000-0005-0000-0000-000050020000}"/>
    <cellStyle name="20 % - Akzent4 9 5" xfId="1420" xr:uid="{00000000-0005-0000-0000-000051020000}"/>
    <cellStyle name="20 % - Akzent4 9 6" xfId="1421" xr:uid="{00000000-0005-0000-0000-000052020000}"/>
    <cellStyle name="20 % - Akzent5 10" xfId="332" xr:uid="{00000000-0005-0000-0000-000053020000}"/>
    <cellStyle name="20 % - Akzent5 10 2" xfId="584" xr:uid="{00000000-0005-0000-0000-000054020000}"/>
    <cellStyle name="20 % - Akzent5 10 2 2" xfId="807" xr:uid="{00000000-0005-0000-0000-000055020000}"/>
    <cellStyle name="20 % - Akzent5 10 2 2 2" xfId="1422" xr:uid="{00000000-0005-0000-0000-000056020000}"/>
    <cellStyle name="20 % - Akzent5 10 2 3" xfId="1423" xr:uid="{00000000-0005-0000-0000-000057020000}"/>
    <cellStyle name="20 % - Akzent5 10 2 4" xfId="1424" xr:uid="{00000000-0005-0000-0000-000058020000}"/>
    <cellStyle name="20 % - Akzent5 10 3" xfId="808" xr:uid="{00000000-0005-0000-0000-000059020000}"/>
    <cellStyle name="20 % - Akzent5 10 3 2" xfId="1425" xr:uid="{00000000-0005-0000-0000-00005A020000}"/>
    <cellStyle name="20 % - Akzent5 10 3 3" xfId="1426" xr:uid="{00000000-0005-0000-0000-00005B020000}"/>
    <cellStyle name="20 % - Akzent5 10 4" xfId="1427" xr:uid="{00000000-0005-0000-0000-00005C020000}"/>
    <cellStyle name="20 % - Akzent5 10 5" xfId="1428" xr:uid="{00000000-0005-0000-0000-00005D020000}"/>
    <cellStyle name="20 % - Akzent5 10 6" xfId="1429" xr:uid="{00000000-0005-0000-0000-00005E020000}"/>
    <cellStyle name="20 % - Akzent5 11" xfId="333" xr:uid="{00000000-0005-0000-0000-00005F020000}"/>
    <cellStyle name="20 % - Akzent5 11 2" xfId="585" xr:uid="{00000000-0005-0000-0000-000060020000}"/>
    <cellStyle name="20 % - Akzent5 11 2 2" xfId="809" xr:uid="{00000000-0005-0000-0000-000061020000}"/>
    <cellStyle name="20 % - Akzent5 11 2 2 2" xfId="1430" xr:uid="{00000000-0005-0000-0000-000062020000}"/>
    <cellStyle name="20 % - Akzent5 11 2 3" xfId="1431" xr:uid="{00000000-0005-0000-0000-000063020000}"/>
    <cellStyle name="20 % - Akzent5 11 2 4" xfId="1432" xr:uid="{00000000-0005-0000-0000-000064020000}"/>
    <cellStyle name="20 % - Akzent5 11 3" xfId="810" xr:uid="{00000000-0005-0000-0000-000065020000}"/>
    <cellStyle name="20 % - Akzent5 11 3 2" xfId="1433" xr:uid="{00000000-0005-0000-0000-000066020000}"/>
    <cellStyle name="20 % - Akzent5 11 3 3" xfId="1434" xr:uid="{00000000-0005-0000-0000-000067020000}"/>
    <cellStyle name="20 % - Akzent5 11 4" xfId="1435" xr:uid="{00000000-0005-0000-0000-000068020000}"/>
    <cellStyle name="20 % - Akzent5 11 5" xfId="1436" xr:uid="{00000000-0005-0000-0000-000069020000}"/>
    <cellStyle name="20 % - Akzent5 11 6" xfId="1437" xr:uid="{00000000-0005-0000-0000-00006A020000}"/>
    <cellStyle name="20 % - Akzent5 12" xfId="334" xr:uid="{00000000-0005-0000-0000-00006B020000}"/>
    <cellStyle name="20 % - Akzent5 12 2" xfId="586" xr:uid="{00000000-0005-0000-0000-00006C020000}"/>
    <cellStyle name="20 % - Akzent5 12 2 2" xfId="811" xr:uid="{00000000-0005-0000-0000-00006D020000}"/>
    <cellStyle name="20 % - Akzent5 12 2 2 2" xfId="1438" xr:uid="{00000000-0005-0000-0000-00006E020000}"/>
    <cellStyle name="20 % - Akzent5 12 2 3" xfId="1439" xr:uid="{00000000-0005-0000-0000-00006F020000}"/>
    <cellStyle name="20 % - Akzent5 12 2 4" xfId="1440" xr:uid="{00000000-0005-0000-0000-000070020000}"/>
    <cellStyle name="20 % - Akzent5 12 3" xfId="812" xr:uid="{00000000-0005-0000-0000-000071020000}"/>
    <cellStyle name="20 % - Akzent5 12 3 2" xfId="1441" xr:uid="{00000000-0005-0000-0000-000072020000}"/>
    <cellStyle name="20 % - Akzent5 12 3 3" xfId="1442" xr:uid="{00000000-0005-0000-0000-000073020000}"/>
    <cellStyle name="20 % - Akzent5 12 4" xfId="1443" xr:uid="{00000000-0005-0000-0000-000074020000}"/>
    <cellStyle name="20 % - Akzent5 12 5" xfId="1444" xr:uid="{00000000-0005-0000-0000-000075020000}"/>
    <cellStyle name="20 % - Akzent5 13" xfId="1445" xr:uid="{00000000-0005-0000-0000-000076020000}"/>
    <cellStyle name="20 % - Akzent5 13 2" xfId="1446" xr:uid="{00000000-0005-0000-0000-000077020000}"/>
    <cellStyle name="20 % - Akzent5 13 2 2" xfId="1447" xr:uid="{00000000-0005-0000-0000-000078020000}"/>
    <cellStyle name="20 % - Akzent5 14" xfId="1448" xr:uid="{00000000-0005-0000-0000-000079020000}"/>
    <cellStyle name="20 % - Akzent5 14 2" xfId="1449" xr:uid="{00000000-0005-0000-0000-00007A020000}"/>
    <cellStyle name="20 % - Akzent5 14 2 2" xfId="1450" xr:uid="{00000000-0005-0000-0000-00007B020000}"/>
    <cellStyle name="20 % - Akzent5 14 3" xfId="1451" xr:uid="{00000000-0005-0000-0000-00007C020000}"/>
    <cellStyle name="20 % - Akzent5 15" xfId="1452" xr:uid="{00000000-0005-0000-0000-00007D020000}"/>
    <cellStyle name="20 % - Akzent5 15 2" xfId="1453" xr:uid="{00000000-0005-0000-0000-00007E020000}"/>
    <cellStyle name="20 % - Akzent5 16" xfId="1454" xr:uid="{00000000-0005-0000-0000-00007F020000}"/>
    <cellStyle name="20 % - Akzent5 17" xfId="1455" xr:uid="{00000000-0005-0000-0000-000080020000}"/>
    <cellStyle name="20 % - Akzent5 2" xfId="189" xr:uid="{00000000-0005-0000-0000-000081020000}"/>
    <cellStyle name="20 % - Akzent5 2 2" xfId="378" xr:uid="{00000000-0005-0000-0000-000082020000}"/>
    <cellStyle name="20 % - Akzent5 2 2 2" xfId="1456" xr:uid="{00000000-0005-0000-0000-000083020000}"/>
    <cellStyle name="20 % - Akzent5 2 3" xfId="483" xr:uid="{00000000-0005-0000-0000-000084020000}"/>
    <cellStyle name="20 % - Akzent5 2 3 2" xfId="813" xr:uid="{00000000-0005-0000-0000-000085020000}"/>
    <cellStyle name="20 % - Akzent5 2 3 2 2" xfId="1457" xr:uid="{00000000-0005-0000-0000-000086020000}"/>
    <cellStyle name="20 % - Akzent5 2 3 3" xfId="1458" xr:uid="{00000000-0005-0000-0000-000087020000}"/>
    <cellStyle name="20 % - Akzent5 2 3 4" xfId="1459" xr:uid="{00000000-0005-0000-0000-000088020000}"/>
    <cellStyle name="20 % - Akzent5 2 4" xfId="814" xr:uid="{00000000-0005-0000-0000-000089020000}"/>
    <cellStyle name="20 % - Akzent5 2 4 2" xfId="1460" xr:uid="{00000000-0005-0000-0000-00008A020000}"/>
    <cellStyle name="20 % - Akzent5 2 4 3" xfId="1461" xr:uid="{00000000-0005-0000-0000-00008B020000}"/>
    <cellStyle name="20 % - Akzent5 2 5" xfId="1462" xr:uid="{00000000-0005-0000-0000-00008C020000}"/>
    <cellStyle name="20 % - Akzent5 2 6" xfId="1463" xr:uid="{00000000-0005-0000-0000-00008D020000}"/>
    <cellStyle name="20 % - Akzent5 3" xfId="190" xr:uid="{00000000-0005-0000-0000-00008E020000}"/>
    <cellStyle name="20 % - Akzent5 3 2" xfId="379" xr:uid="{00000000-0005-0000-0000-00008F020000}"/>
    <cellStyle name="20 % - Akzent5 3 2 2" xfId="1464" xr:uid="{00000000-0005-0000-0000-000090020000}"/>
    <cellStyle name="20 % - Akzent5 3 3" xfId="484" xr:uid="{00000000-0005-0000-0000-000091020000}"/>
    <cellStyle name="20 % - Akzent5 3 3 2" xfId="815" xr:uid="{00000000-0005-0000-0000-000092020000}"/>
    <cellStyle name="20 % - Akzent5 3 3 2 2" xfId="1465" xr:uid="{00000000-0005-0000-0000-000093020000}"/>
    <cellStyle name="20 % - Akzent5 3 3 3" xfId="1466" xr:uid="{00000000-0005-0000-0000-000094020000}"/>
    <cellStyle name="20 % - Akzent5 3 3 4" xfId="1467" xr:uid="{00000000-0005-0000-0000-000095020000}"/>
    <cellStyle name="20 % - Akzent5 3 4" xfId="816" xr:uid="{00000000-0005-0000-0000-000096020000}"/>
    <cellStyle name="20 % - Akzent5 3 4 2" xfId="1468" xr:uid="{00000000-0005-0000-0000-000097020000}"/>
    <cellStyle name="20 % - Akzent5 3 4 3" xfId="1469" xr:uid="{00000000-0005-0000-0000-000098020000}"/>
    <cellStyle name="20 % - Akzent5 3 5" xfId="1470" xr:uid="{00000000-0005-0000-0000-000099020000}"/>
    <cellStyle name="20 % - Akzent5 3 6" xfId="1471" xr:uid="{00000000-0005-0000-0000-00009A020000}"/>
    <cellStyle name="20 % - Akzent5 4" xfId="191" xr:uid="{00000000-0005-0000-0000-00009B020000}"/>
    <cellStyle name="20 % - Akzent5 4 2" xfId="380" xr:uid="{00000000-0005-0000-0000-00009C020000}"/>
    <cellStyle name="20 % - Akzent5 4 2 2" xfId="1472" xr:uid="{00000000-0005-0000-0000-00009D020000}"/>
    <cellStyle name="20 % - Akzent5 4 3" xfId="485" xr:uid="{00000000-0005-0000-0000-00009E020000}"/>
    <cellStyle name="20 % - Akzent5 4 3 2" xfId="817" xr:uid="{00000000-0005-0000-0000-00009F020000}"/>
    <cellStyle name="20 % - Akzent5 4 3 2 2" xfId="1473" xr:uid="{00000000-0005-0000-0000-0000A0020000}"/>
    <cellStyle name="20 % - Akzent5 4 3 3" xfId="1474" xr:uid="{00000000-0005-0000-0000-0000A1020000}"/>
    <cellStyle name="20 % - Akzent5 4 3 4" xfId="1475" xr:uid="{00000000-0005-0000-0000-0000A2020000}"/>
    <cellStyle name="20 % - Akzent5 4 4" xfId="818" xr:uid="{00000000-0005-0000-0000-0000A3020000}"/>
    <cellStyle name="20 % - Akzent5 4 4 2" xfId="1476" xr:uid="{00000000-0005-0000-0000-0000A4020000}"/>
    <cellStyle name="20 % - Akzent5 4 4 3" xfId="1477" xr:uid="{00000000-0005-0000-0000-0000A5020000}"/>
    <cellStyle name="20 % - Akzent5 4 5" xfId="1478" xr:uid="{00000000-0005-0000-0000-0000A6020000}"/>
    <cellStyle name="20 % - Akzent5 4 6" xfId="1479" xr:uid="{00000000-0005-0000-0000-0000A7020000}"/>
    <cellStyle name="20 % - Akzent5 5" xfId="264" xr:uid="{00000000-0005-0000-0000-0000A8020000}"/>
    <cellStyle name="20 % - Akzent5 5 2" xfId="1480" xr:uid="{00000000-0005-0000-0000-0000A9020000}"/>
    <cellStyle name="20 % - Akzent5 5 2 2" xfId="1481" xr:uid="{00000000-0005-0000-0000-0000AA020000}"/>
    <cellStyle name="20 % - Akzent5 5 2 2 2" xfId="1482" xr:uid="{00000000-0005-0000-0000-0000AB020000}"/>
    <cellStyle name="20 % - Akzent5 5 2 3" xfId="1483" xr:uid="{00000000-0005-0000-0000-0000AC020000}"/>
    <cellStyle name="20 % - Akzent5 5 3" xfId="1484" xr:uid="{00000000-0005-0000-0000-0000AD020000}"/>
    <cellStyle name="20 % - Akzent5 5 3 2" xfId="1485" xr:uid="{00000000-0005-0000-0000-0000AE020000}"/>
    <cellStyle name="20 % - Akzent5 5 3 3" xfId="1486" xr:uid="{00000000-0005-0000-0000-0000AF020000}"/>
    <cellStyle name="20 % - Akzent5 5 4" xfId="1487" xr:uid="{00000000-0005-0000-0000-0000B0020000}"/>
    <cellStyle name="20 % - Akzent5 6" xfId="265" xr:uid="{00000000-0005-0000-0000-0000B1020000}"/>
    <cellStyle name="20 % - Akzent5 6 2" xfId="527" xr:uid="{00000000-0005-0000-0000-0000B2020000}"/>
    <cellStyle name="20 % - Akzent5 6 2 2" xfId="819" xr:uid="{00000000-0005-0000-0000-0000B3020000}"/>
    <cellStyle name="20 % - Akzent5 6 2 2 2" xfId="1488" xr:uid="{00000000-0005-0000-0000-0000B4020000}"/>
    <cellStyle name="20 % - Akzent5 6 2 3" xfId="1489" xr:uid="{00000000-0005-0000-0000-0000B5020000}"/>
    <cellStyle name="20 % - Akzent5 6 2 4" xfId="1490" xr:uid="{00000000-0005-0000-0000-0000B6020000}"/>
    <cellStyle name="20 % - Akzent5 6 3" xfId="820" xr:uid="{00000000-0005-0000-0000-0000B7020000}"/>
    <cellStyle name="20 % - Akzent5 6 3 2" xfId="1491" xr:uid="{00000000-0005-0000-0000-0000B8020000}"/>
    <cellStyle name="20 % - Akzent5 6 3 3" xfId="1492" xr:uid="{00000000-0005-0000-0000-0000B9020000}"/>
    <cellStyle name="20 % - Akzent5 6 4" xfId="1493" xr:uid="{00000000-0005-0000-0000-0000BA020000}"/>
    <cellStyle name="20 % - Akzent5 6 5" xfId="1494" xr:uid="{00000000-0005-0000-0000-0000BB020000}"/>
    <cellStyle name="20 % - Akzent5 6 6" xfId="1495" xr:uid="{00000000-0005-0000-0000-0000BC020000}"/>
    <cellStyle name="20 % - Akzent5 7" xfId="266" xr:uid="{00000000-0005-0000-0000-0000BD020000}"/>
    <cellStyle name="20 % - Akzent5 7 2" xfId="528" xr:uid="{00000000-0005-0000-0000-0000BE020000}"/>
    <cellStyle name="20 % - Akzent5 7 2 2" xfId="821" xr:uid="{00000000-0005-0000-0000-0000BF020000}"/>
    <cellStyle name="20 % - Akzent5 7 2 2 2" xfId="1496" xr:uid="{00000000-0005-0000-0000-0000C0020000}"/>
    <cellStyle name="20 % - Akzent5 7 2 3" xfId="1497" xr:uid="{00000000-0005-0000-0000-0000C1020000}"/>
    <cellStyle name="20 % - Akzent5 7 2 4" xfId="1498" xr:uid="{00000000-0005-0000-0000-0000C2020000}"/>
    <cellStyle name="20 % - Akzent5 7 3" xfId="822" xr:uid="{00000000-0005-0000-0000-0000C3020000}"/>
    <cellStyle name="20 % - Akzent5 7 3 2" xfId="1499" xr:uid="{00000000-0005-0000-0000-0000C4020000}"/>
    <cellStyle name="20 % - Akzent5 7 3 3" xfId="1500" xr:uid="{00000000-0005-0000-0000-0000C5020000}"/>
    <cellStyle name="20 % - Akzent5 7 4" xfId="1501" xr:uid="{00000000-0005-0000-0000-0000C6020000}"/>
    <cellStyle name="20 % - Akzent5 7 5" xfId="1502" xr:uid="{00000000-0005-0000-0000-0000C7020000}"/>
    <cellStyle name="20 % - Akzent5 7 6" xfId="1503" xr:uid="{00000000-0005-0000-0000-0000C8020000}"/>
    <cellStyle name="20 % - Akzent5 8" xfId="267" xr:uid="{00000000-0005-0000-0000-0000C9020000}"/>
    <cellStyle name="20 % - Akzent5 8 2" xfId="529" xr:uid="{00000000-0005-0000-0000-0000CA020000}"/>
    <cellStyle name="20 % - Akzent5 8 2 2" xfId="823" xr:uid="{00000000-0005-0000-0000-0000CB020000}"/>
    <cellStyle name="20 % - Akzent5 8 2 2 2" xfId="1504" xr:uid="{00000000-0005-0000-0000-0000CC020000}"/>
    <cellStyle name="20 % - Akzent5 8 2 3" xfId="1505" xr:uid="{00000000-0005-0000-0000-0000CD020000}"/>
    <cellStyle name="20 % - Akzent5 8 2 4" xfId="1506" xr:uid="{00000000-0005-0000-0000-0000CE020000}"/>
    <cellStyle name="20 % - Akzent5 8 3" xfId="824" xr:uid="{00000000-0005-0000-0000-0000CF020000}"/>
    <cellStyle name="20 % - Akzent5 8 3 2" xfId="1507" xr:uid="{00000000-0005-0000-0000-0000D0020000}"/>
    <cellStyle name="20 % - Akzent5 8 3 3" xfId="1508" xr:uid="{00000000-0005-0000-0000-0000D1020000}"/>
    <cellStyle name="20 % - Akzent5 8 4" xfId="1509" xr:uid="{00000000-0005-0000-0000-0000D2020000}"/>
    <cellStyle name="20 % - Akzent5 8 5" xfId="1510" xr:uid="{00000000-0005-0000-0000-0000D3020000}"/>
    <cellStyle name="20 % - Akzent5 8 6" xfId="1511" xr:uid="{00000000-0005-0000-0000-0000D4020000}"/>
    <cellStyle name="20 % - Akzent5 9" xfId="307" xr:uid="{00000000-0005-0000-0000-0000D5020000}"/>
    <cellStyle name="20 % - Akzent5 9 2" xfId="561" xr:uid="{00000000-0005-0000-0000-0000D6020000}"/>
    <cellStyle name="20 % - Akzent5 9 2 2" xfId="825" xr:uid="{00000000-0005-0000-0000-0000D7020000}"/>
    <cellStyle name="20 % - Akzent5 9 2 2 2" xfId="1512" xr:uid="{00000000-0005-0000-0000-0000D8020000}"/>
    <cellStyle name="20 % - Akzent5 9 2 3" xfId="1513" xr:uid="{00000000-0005-0000-0000-0000D9020000}"/>
    <cellStyle name="20 % - Akzent5 9 2 4" xfId="1514" xr:uid="{00000000-0005-0000-0000-0000DA020000}"/>
    <cellStyle name="20 % - Akzent5 9 3" xfId="826" xr:uid="{00000000-0005-0000-0000-0000DB020000}"/>
    <cellStyle name="20 % - Akzent5 9 3 2" xfId="1515" xr:uid="{00000000-0005-0000-0000-0000DC020000}"/>
    <cellStyle name="20 % - Akzent5 9 3 3" xfId="1516" xr:uid="{00000000-0005-0000-0000-0000DD020000}"/>
    <cellStyle name="20 % - Akzent5 9 4" xfId="1517" xr:uid="{00000000-0005-0000-0000-0000DE020000}"/>
    <cellStyle name="20 % - Akzent5 9 5" xfId="1518" xr:uid="{00000000-0005-0000-0000-0000DF020000}"/>
    <cellStyle name="20 % - Akzent5 9 6" xfId="1519" xr:uid="{00000000-0005-0000-0000-0000E0020000}"/>
    <cellStyle name="20 % - Akzent6 10" xfId="335" xr:uid="{00000000-0005-0000-0000-0000E1020000}"/>
    <cellStyle name="20 % - Akzent6 10 2" xfId="587" xr:uid="{00000000-0005-0000-0000-0000E2020000}"/>
    <cellStyle name="20 % - Akzent6 10 2 2" xfId="827" xr:uid="{00000000-0005-0000-0000-0000E3020000}"/>
    <cellStyle name="20 % - Akzent6 10 2 2 2" xfId="1520" xr:uid="{00000000-0005-0000-0000-0000E4020000}"/>
    <cellStyle name="20 % - Akzent6 10 2 3" xfId="1521" xr:uid="{00000000-0005-0000-0000-0000E5020000}"/>
    <cellStyle name="20 % - Akzent6 10 2 4" xfId="1522" xr:uid="{00000000-0005-0000-0000-0000E6020000}"/>
    <cellStyle name="20 % - Akzent6 10 3" xfId="828" xr:uid="{00000000-0005-0000-0000-0000E7020000}"/>
    <cellStyle name="20 % - Akzent6 10 3 2" xfId="1523" xr:uid="{00000000-0005-0000-0000-0000E8020000}"/>
    <cellStyle name="20 % - Akzent6 10 3 3" xfId="1524" xr:uid="{00000000-0005-0000-0000-0000E9020000}"/>
    <cellStyle name="20 % - Akzent6 10 4" xfId="1525" xr:uid="{00000000-0005-0000-0000-0000EA020000}"/>
    <cellStyle name="20 % - Akzent6 10 5" xfId="1526" xr:uid="{00000000-0005-0000-0000-0000EB020000}"/>
    <cellStyle name="20 % - Akzent6 10 6" xfId="1527" xr:uid="{00000000-0005-0000-0000-0000EC020000}"/>
    <cellStyle name="20 % - Akzent6 11" xfId="336" xr:uid="{00000000-0005-0000-0000-0000ED020000}"/>
    <cellStyle name="20 % - Akzent6 11 2" xfId="588" xr:uid="{00000000-0005-0000-0000-0000EE020000}"/>
    <cellStyle name="20 % - Akzent6 11 2 2" xfId="829" xr:uid="{00000000-0005-0000-0000-0000EF020000}"/>
    <cellStyle name="20 % - Akzent6 11 2 2 2" xfId="1528" xr:uid="{00000000-0005-0000-0000-0000F0020000}"/>
    <cellStyle name="20 % - Akzent6 11 2 3" xfId="1529" xr:uid="{00000000-0005-0000-0000-0000F1020000}"/>
    <cellStyle name="20 % - Akzent6 11 2 4" xfId="1530" xr:uid="{00000000-0005-0000-0000-0000F2020000}"/>
    <cellStyle name="20 % - Akzent6 11 3" xfId="830" xr:uid="{00000000-0005-0000-0000-0000F3020000}"/>
    <cellStyle name="20 % - Akzent6 11 3 2" xfId="1531" xr:uid="{00000000-0005-0000-0000-0000F4020000}"/>
    <cellStyle name="20 % - Akzent6 11 3 3" xfId="1532" xr:uid="{00000000-0005-0000-0000-0000F5020000}"/>
    <cellStyle name="20 % - Akzent6 11 4" xfId="1533" xr:uid="{00000000-0005-0000-0000-0000F6020000}"/>
    <cellStyle name="20 % - Akzent6 11 5" xfId="1534" xr:uid="{00000000-0005-0000-0000-0000F7020000}"/>
    <cellStyle name="20 % - Akzent6 11 6" xfId="1535" xr:uid="{00000000-0005-0000-0000-0000F8020000}"/>
    <cellStyle name="20 % - Akzent6 12" xfId="337" xr:uid="{00000000-0005-0000-0000-0000F9020000}"/>
    <cellStyle name="20 % - Akzent6 12 2" xfId="589" xr:uid="{00000000-0005-0000-0000-0000FA020000}"/>
    <cellStyle name="20 % - Akzent6 12 2 2" xfId="831" xr:uid="{00000000-0005-0000-0000-0000FB020000}"/>
    <cellStyle name="20 % - Akzent6 12 2 2 2" xfId="1536" xr:uid="{00000000-0005-0000-0000-0000FC020000}"/>
    <cellStyle name="20 % - Akzent6 12 2 3" xfId="1537" xr:uid="{00000000-0005-0000-0000-0000FD020000}"/>
    <cellStyle name="20 % - Akzent6 12 2 4" xfId="1538" xr:uid="{00000000-0005-0000-0000-0000FE020000}"/>
    <cellStyle name="20 % - Akzent6 12 3" xfId="832" xr:uid="{00000000-0005-0000-0000-0000FF020000}"/>
    <cellStyle name="20 % - Akzent6 12 3 2" xfId="1539" xr:uid="{00000000-0005-0000-0000-000000030000}"/>
    <cellStyle name="20 % - Akzent6 12 3 3" xfId="1540" xr:uid="{00000000-0005-0000-0000-000001030000}"/>
    <cellStyle name="20 % - Akzent6 12 4" xfId="1541" xr:uid="{00000000-0005-0000-0000-000002030000}"/>
    <cellStyle name="20 % - Akzent6 12 5" xfId="1542" xr:uid="{00000000-0005-0000-0000-000003030000}"/>
    <cellStyle name="20 % - Akzent6 13" xfId="1543" xr:uid="{00000000-0005-0000-0000-000004030000}"/>
    <cellStyle name="20 % - Akzent6 13 2" xfId="1544" xr:uid="{00000000-0005-0000-0000-000005030000}"/>
    <cellStyle name="20 % - Akzent6 13 2 2" xfId="1545" xr:uid="{00000000-0005-0000-0000-000006030000}"/>
    <cellStyle name="20 % - Akzent6 14" xfId="1546" xr:uid="{00000000-0005-0000-0000-000007030000}"/>
    <cellStyle name="20 % - Akzent6 14 2" xfId="1547" xr:uid="{00000000-0005-0000-0000-000008030000}"/>
    <cellStyle name="20 % - Akzent6 14 2 2" xfId="1548" xr:uid="{00000000-0005-0000-0000-000009030000}"/>
    <cellStyle name="20 % - Akzent6 14 3" xfId="1549" xr:uid="{00000000-0005-0000-0000-00000A030000}"/>
    <cellStyle name="20 % - Akzent6 15" xfId="1550" xr:uid="{00000000-0005-0000-0000-00000B030000}"/>
    <cellStyle name="20 % - Akzent6 15 2" xfId="1551" xr:uid="{00000000-0005-0000-0000-00000C030000}"/>
    <cellStyle name="20 % - Akzent6 16" xfId="1552" xr:uid="{00000000-0005-0000-0000-00000D030000}"/>
    <cellStyle name="20 % - Akzent6 17" xfId="1553" xr:uid="{00000000-0005-0000-0000-00000E030000}"/>
    <cellStyle name="20 % - Akzent6 2" xfId="192" xr:uid="{00000000-0005-0000-0000-00000F030000}"/>
    <cellStyle name="20 % - Akzent6 2 2" xfId="381" xr:uid="{00000000-0005-0000-0000-000010030000}"/>
    <cellStyle name="20 % - Akzent6 2 2 2" xfId="1554" xr:uid="{00000000-0005-0000-0000-000011030000}"/>
    <cellStyle name="20 % - Akzent6 2 3" xfId="486" xr:uid="{00000000-0005-0000-0000-000012030000}"/>
    <cellStyle name="20 % - Akzent6 2 3 2" xfId="833" xr:uid="{00000000-0005-0000-0000-000013030000}"/>
    <cellStyle name="20 % - Akzent6 2 3 2 2" xfId="1555" xr:uid="{00000000-0005-0000-0000-000014030000}"/>
    <cellStyle name="20 % - Akzent6 2 3 3" xfId="1556" xr:uid="{00000000-0005-0000-0000-000015030000}"/>
    <cellStyle name="20 % - Akzent6 2 3 4" xfId="1557" xr:uid="{00000000-0005-0000-0000-000016030000}"/>
    <cellStyle name="20 % - Akzent6 2 4" xfId="834" xr:uid="{00000000-0005-0000-0000-000017030000}"/>
    <cellStyle name="20 % - Akzent6 2 4 2" xfId="1558" xr:uid="{00000000-0005-0000-0000-000018030000}"/>
    <cellStyle name="20 % - Akzent6 2 4 3" xfId="1559" xr:uid="{00000000-0005-0000-0000-000019030000}"/>
    <cellStyle name="20 % - Akzent6 2 5" xfId="1560" xr:uid="{00000000-0005-0000-0000-00001A030000}"/>
    <cellStyle name="20 % - Akzent6 2 6" xfId="1561" xr:uid="{00000000-0005-0000-0000-00001B030000}"/>
    <cellStyle name="20 % - Akzent6 3" xfId="193" xr:uid="{00000000-0005-0000-0000-00001C030000}"/>
    <cellStyle name="20 % - Akzent6 3 2" xfId="382" xr:uid="{00000000-0005-0000-0000-00001D030000}"/>
    <cellStyle name="20 % - Akzent6 3 2 2" xfId="1562" xr:uid="{00000000-0005-0000-0000-00001E030000}"/>
    <cellStyle name="20 % - Akzent6 3 3" xfId="487" xr:uid="{00000000-0005-0000-0000-00001F030000}"/>
    <cellStyle name="20 % - Akzent6 3 3 2" xfId="835" xr:uid="{00000000-0005-0000-0000-000020030000}"/>
    <cellStyle name="20 % - Akzent6 3 3 2 2" xfId="1563" xr:uid="{00000000-0005-0000-0000-000021030000}"/>
    <cellStyle name="20 % - Akzent6 3 3 3" xfId="1564" xr:uid="{00000000-0005-0000-0000-000022030000}"/>
    <cellStyle name="20 % - Akzent6 3 3 4" xfId="1565" xr:uid="{00000000-0005-0000-0000-000023030000}"/>
    <cellStyle name="20 % - Akzent6 3 4" xfId="836" xr:uid="{00000000-0005-0000-0000-000024030000}"/>
    <cellStyle name="20 % - Akzent6 3 4 2" xfId="1566" xr:uid="{00000000-0005-0000-0000-000025030000}"/>
    <cellStyle name="20 % - Akzent6 3 4 3" xfId="1567" xr:uid="{00000000-0005-0000-0000-000026030000}"/>
    <cellStyle name="20 % - Akzent6 3 5" xfId="1568" xr:uid="{00000000-0005-0000-0000-000027030000}"/>
    <cellStyle name="20 % - Akzent6 3 6" xfId="1569" xr:uid="{00000000-0005-0000-0000-000028030000}"/>
    <cellStyle name="20 % - Akzent6 4" xfId="194" xr:uid="{00000000-0005-0000-0000-000029030000}"/>
    <cellStyle name="20 % - Akzent6 4 2" xfId="383" xr:uid="{00000000-0005-0000-0000-00002A030000}"/>
    <cellStyle name="20 % - Akzent6 4 2 2" xfId="1570" xr:uid="{00000000-0005-0000-0000-00002B030000}"/>
    <cellStyle name="20 % - Akzent6 4 3" xfId="488" xr:uid="{00000000-0005-0000-0000-00002C030000}"/>
    <cellStyle name="20 % - Akzent6 4 3 2" xfId="837" xr:uid="{00000000-0005-0000-0000-00002D030000}"/>
    <cellStyle name="20 % - Akzent6 4 3 2 2" xfId="1571" xr:uid="{00000000-0005-0000-0000-00002E030000}"/>
    <cellStyle name="20 % - Akzent6 4 3 3" xfId="1572" xr:uid="{00000000-0005-0000-0000-00002F030000}"/>
    <cellStyle name="20 % - Akzent6 4 3 4" xfId="1573" xr:uid="{00000000-0005-0000-0000-000030030000}"/>
    <cellStyle name="20 % - Akzent6 4 4" xfId="838" xr:uid="{00000000-0005-0000-0000-000031030000}"/>
    <cellStyle name="20 % - Akzent6 4 4 2" xfId="1574" xr:uid="{00000000-0005-0000-0000-000032030000}"/>
    <cellStyle name="20 % - Akzent6 4 4 3" xfId="1575" xr:uid="{00000000-0005-0000-0000-000033030000}"/>
    <cellStyle name="20 % - Akzent6 4 5" xfId="1576" xr:uid="{00000000-0005-0000-0000-000034030000}"/>
    <cellStyle name="20 % - Akzent6 4 6" xfId="1577" xr:uid="{00000000-0005-0000-0000-000035030000}"/>
    <cellStyle name="20 % - Akzent6 5" xfId="268" xr:uid="{00000000-0005-0000-0000-000036030000}"/>
    <cellStyle name="20 % - Akzent6 5 2" xfId="1578" xr:uid="{00000000-0005-0000-0000-000037030000}"/>
    <cellStyle name="20 % - Akzent6 5 2 2" xfId="1579" xr:uid="{00000000-0005-0000-0000-000038030000}"/>
    <cellStyle name="20 % - Akzent6 5 2 2 2" xfId="1580" xr:uid="{00000000-0005-0000-0000-000039030000}"/>
    <cellStyle name="20 % - Akzent6 5 2 3" xfId="1581" xr:uid="{00000000-0005-0000-0000-00003A030000}"/>
    <cellStyle name="20 % - Akzent6 5 3" xfId="1582" xr:uid="{00000000-0005-0000-0000-00003B030000}"/>
    <cellStyle name="20 % - Akzent6 5 3 2" xfId="1583" xr:uid="{00000000-0005-0000-0000-00003C030000}"/>
    <cellStyle name="20 % - Akzent6 5 3 3" xfId="1584" xr:uid="{00000000-0005-0000-0000-00003D030000}"/>
    <cellStyle name="20 % - Akzent6 5 4" xfId="1585" xr:uid="{00000000-0005-0000-0000-00003E030000}"/>
    <cellStyle name="20 % - Akzent6 6" xfId="269" xr:uid="{00000000-0005-0000-0000-00003F030000}"/>
    <cellStyle name="20 % - Akzent6 6 2" xfId="530" xr:uid="{00000000-0005-0000-0000-000040030000}"/>
    <cellStyle name="20 % - Akzent6 6 2 2" xfId="839" xr:uid="{00000000-0005-0000-0000-000041030000}"/>
    <cellStyle name="20 % - Akzent6 6 2 2 2" xfId="1586" xr:uid="{00000000-0005-0000-0000-000042030000}"/>
    <cellStyle name="20 % - Akzent6 6 2 3" xfId="1587" xr:uid="{00000000-0005-0000-0000-000043030000}"/>
    <cellStyle name="20 % - Akzent6 6 2 4" xfId="1588" xr:uid="{00000000-0005-0000-0000-000044030000}"/>
    <cellStyle name="20 % - Akzent6 6 3" xfId="840" xr:uid="{00000000-0005-0000-0000-000045030000}"/>
    <cellStyle name="20 % - Akzent6 6 3 2" xfId="1589" xr:uid="{00000000-0005-0000-0000-000046030000}"/>
    <cellStyle name="20 % - Akzent6 6 3 3" xfId="1590" xr:uid="{00000000-0005-0000-0000-000047030000}"/>
    <cellStyle name="20 % - Akzent6 6 4" xfId="1591" xr:uid="{00000000-0005-0000-0000-000048030000}"/>
    <cellStyle name="20 % - Akzent6 6 5" xfId="1592" xr:uid="{00000000-0005-0000-0000-000049030000}"/>
    <cellStyle name="20 % - Akzent6 6 6" xfId="1593" xr:uid="{00000000-0005-0000-0000-00004A030000}"/>
    <cellStyle name="20 % - Akzent6 7" xfId="270" xr:uid="{00000000-0005-0000-0000-00004B030000}"/>
    <cellStyle name="20 % - Akzent6 7 2" xfId="531" xr:uid="{00000000-0005-0000-0000-00004C030000}"/>
    <cellStyle name="20 % - Akzent6 7 2 2" xfId="841" xr:uid="{00000000-0005-0000-0000-00004D030000}"/>
    <cellStyle name="20 % - Akzent6 7 2 2 2" xfId="1594" xr:uid="{00000000-0005-0000-0000-00004E030000}"/>
    <cellStyle name="20 % - Akzent6 7 2 3" xfId="1595" xr:uid="{00000000-0005-0000-0000-00004F030000}"/>
    <cellStyle name="20 % - Akzent6 7 2 4" xfId="1596" xr:uid="{00000000-0005-0000-0000-000050030000}"/>
    <cellStyle name="20 % - Akzent6 7 3" xfId="842" xr:uid="{00000000-0005-0000-0000-000051030000}"/>
    <cellStyle name="20 % - Akzent6 7 3 2" xfId="1597" xr:uid="{00000000-0005-0000-0000-000052030000}"/>
    <cellStyle name="20 % - Akzent6 7 3 3" xfId="1598" xr:uid="{00000000-0005-0000-0000-000053030000}"/>
    <cellStyle name="20 % - Akzent6 7 4" xfId="1599" xr:uid="{00000000-0005-0000-0000-000054030000}"/>
    <cellStyle name="20 % - Akzent6 7 5" xfId="1600" xr:uid="{00000000-0005-0000-0000-000055030000}"/>
    <cellStyle name="20 % - Akzent6 7 6" xfId="1601" xr:uid="{00000000-0005-0000-0000-000056030000}"/>
    <cellStyle name="20 % - Akzent6 8" xfId="271" xr:uid="{00000000-0005-0000-0000-000057030000}"/>
    <cellStyle name="20 % - Akzent6 8 2" xfId="532" xr:uid="{00000000-0005-0000-0000-000058030000}"/>
    <cellStyle name="20 % - Akzent6 8 2 2" xfId="843" xr:uid="{00000000-0005-0000-0000-000059030000}"/>
    <cellStyle name="20 % - Akzent6 8 2 2 2" xfId="1602" xr:uid="{00000000-0005-0000-0000-00005A030000}"/>
    <cellStyle name="20 % - Akzent6 8 2 3" xfId="1603" xr:uid="{00000000-0005-0000-0000-00005B030000}"/>
    <cellStyle name="20 % - Akzent6 8 2 4" xfId="1604" xr:uid="{00000000-0005-0000-0000-00005C030000}"/>
    <cellStyle name="20 % - Akzent6 8 3" xfId="844" xr:uid="{00000000-0005-0000-0000-00005D030000}"/>
    <cellStyle name="20 % - Akzent6 8 3 2" xfId="1605" xr:uid="{00000000-0005-0000-0000-00005E030000}"/>
    <cellStyle name="20 % - Akzent6 8 3 3" xfId="1606" xr:uid="{00000000-0005-0000-0000-00005F030000}"/>
    <cellStyle name="20 % - Akzent6 8 4" xfId="1607" xr:uid="{00000000-0005-0000-0000-000060030000}"/>
    <cellStyle name="20 % - Akzent6 8 5" xfId="1608" xr:uid="{00000000-0005-0000-0000-000061030000}"/>
    <cellStyle name="20 % - Akzent6 8 6" xfId="1609" xr:uid="{00000000-0005-0000-0000-000062030000}"/>
    <cellStyle name="20 % - Akzent6 9" xfId="308" xr:uid="{00000000-0005-0000-0000-000063030000}"/>
    <cellStyle name="20 % - Akzent6 9 2" xfId="562" xr:uid="{00000000-0005-0000-0000-000064030000}"/>
    <cellStyle name="20 % - Akzent6 9 2 2" xfId="845" xr:uid="{00000000-0005-0000-0000-000065030000}"/>
    <cellStyle name="20 % - Akzent6 9 2 2 2" xfId="1610" xr:uid="{00000000-0005-0000-0000-000066030000}"/>
    <cellStyle name="20 % - Akzent6 9 2 3" xfId="1611" xr:uid="{00000000-0005-0000-0000-000067030000}"/>
    <cellStyle name="20 % - Akzent6 9 2 4" xfId="1612" xr:uid="{00000000-0005-0000-0000-000068030000}"/>
    <cellStyle name="20 % - Akzent6 9 3" xfId="846" xr:uid="{00000000-0005-0000-0000-000069030000}"/>
    <cellStyle name="20 % - Akzent6 9 3 2" xfId="1613" xr:uid="{00000000-0005-0000-0000-00006A030000}"/>
    <cellStyle name="20 % - Akzent6 9 3 3" xfId="1614" xr:uid="{00000000-0005-0000-0000-00006B030000}"/>
    <cellStyle name="20 % - Akzent6 9 4" xfId="1615" xr:uid="{00000000-0005-0000-0000-00006C030000}"/>
    <cellStyle name="20 % - Akzent6 9 5" xfId="1616" xr:uid="{00000000-0005-0000-0000-00006D030000}"/>
    <cellStyle name="20 % - Akzent6 9 6" xfId="1617" xr:uid="{00000000-0005-0000-0000-00006E030000}"/>
    <cellStyle name="20% - Accent1" xfId="10" xr:uid="{00000000-0005-0000-0000-00006F030000}"/>
    <cellStyle name="20% - Accent1 2" xfId="1618" xr:uid="{00000000-0005-0000-0000-000070030000}"/>
    <cellStyle name="20% - Accent2" xfId="11" xr:uid="{00000000-0005-0000-0000-000071030000}"/>
    <cellStyle name="20% - Accent2 2" xfId="1619" xr:uid="{00000000-0005-0000-0000-000072030000}"/>
    <cellStyle name="20% - Accent3" xfId="12" xr:uid="{00000000-0005-0000-0000-000073030000}"/>
    <cellStyle name="20% - Accent3 2" xfId="1620" xr:uid="{00000000-0005-0000-0000-000074030000}"/>
    <cellStyle name="20% - Accent4" xfId="13" xr:uid="{00000000-0005-0000-0000-000075030000}"/>
    <cellStyle name="20% - Accent4 2" xfId="1621" xr:uid="{00000000-0005-0000-0000-000076030000}"/>
    <cellStyle name="20% - Accent5" xfId="14" xr:uid="{00000000-0005-0000-0000-000077030000}"/>
    <cellStyle name="20% - Accent5 2" xfId="1622" xr:uid="{00000000-0005-0000-0000-000078030000}"/>
    <cellStyle name="20% - Accent6" xfId="15" xr:uid="{00000000-0005-0000-0000-000079030000}"/>
    <cellStyle name="20% - Accent6 2" xfId="1623" xr:uid="{00000000-0005-0000-0000-00007A030000}"/>
    <cellStyle name="20% - Akzent1" xfId="16" xr:uid="{00000000-0005-0000-0000-00007B030000}"/>
    <cellStyle name="20% - Akzent1 2" xfId="384" xr:uid="{00000000-0005-0000-0000-00007C030000}"/>
    <cellStyle name="20% - Akzent1 2 2" xfId="1624" xr:uid="{00000000-0005-0000-0000-00007D030000}"/>
    <cellStyle name="20% - Akzent1 3" xfId="628" xr:uid="{00000000-0005-0000-0000-00007E030000}"/>
    <cellStyle name="20% - Akzent1 3 2" xfId="629" xr:uid="{00000000-0005-0000-0000-00007F030000}"/>
    <cellStyle name="20% - Akzent1_11.04.19 - Tabellen" xfId="1625" xr:uid="{00000000-0005-0000-0000-000080030000}"/>
    <cellStyle name="20% - Akzent2" xfId="17" xr:uid="{00000000-0005-0000-0000-000081030000}"/>
    <cellStyle name="20% - Akzent2 2" xfId="385" xr:uid="{00000000-0005-0000-0000-000082030000}"/>
    <cellStyle name="20% - Akzent2 2 2" xfId="1626" xr:uid="{00000000-0005-0000-0000-000083030000}"/>
    <cellStyle name="20% - Akzent2 3" xfId="630" xr:uid="{00000000-0005-0000-0000-000084030000}"/>
    <cellStyle name="20% - Akzent2 3 2" xfId="631" xr:uid="{00000000-0005-0000-0000-000085030000}"/>
    <cellStyle name="20% - Akzent2_11.04.19 - Tabellen" xfId="1627" xr:uid="{00000000-0005-0000-0000-000086030000}"/>
    <cellStyle name="20% - Akzent3" xfId="18" xr:uid="{00000000-0005-0000-0000-000087030000}"/>
    <cellStyle name="20% - Akzent3 2" xfId="386" xr:uid="{00000000-0005-0000-0000-000088030000}"/>
    <cellStyle name="20% - Akzent3 2 2" xfId="1628" xr:uid="{00000000-0005-0000-0000-000089030000}"/>
    <cellStyle name="20% - Akzent3 3" xfId="632" xr:uid="{00000000-0005-0000-0000-00008A030000}"/>
    <cellStyle name="20% - Akzent3 3 2" xfId="633" xr:uid="{00000000-0005-0000-0000-00008B030000}"/>
    <cellStyle name="20% - Akzent3_11.04.19 - Tabellen" xfId="1629" xr:uid="{00000000-0005-0000-0000-00008C030000}"/>
    <cellStyle name="20% - Akzent4" xfId="19" xr:uid="{00000000-0005-0000-0000-00008D030000}"/>
    <cellStyle name="20% - Akzent4 2" xfId="387" xr:uid="{00000000-0005-0000-0000-00008E030000}"/>
    <cellStyle name="20% - Akzent4 2 2" xfId="1630" xr:uid="{00000000-0005-0000-0000-00008F030000}"/>
    <cellStyle name="20% - Akzent4 3" xfId="634" xr:uid="{00000000-0005-0000-0000-000090030000}"/>
    <cellStyle name="20% - Akzent4 3 2" xfId="635" xr:uid="{00000000-0005-0000-0000-000091030000}"/>
    <cellStyle name="20% - Akzent4_11.04.19 - Tabellen" xfId="1631" xr:uid="{00000000-0005-0000-0000-000092030000}"/>
    <cellStyle name="20% - Akzent5" xfId="20" xr:uid="{00000000-0005-0000-0000-000093030000}"/>
    <cellStyle name="20% - Akzent5 2" xfId="388" xr:uid="{00000000-0005-0000-0000-000094030000}"/>
    <cellStyle name="20% - Akzent5 2 2" xfId="1632" xr:uid="{00000000-0005-0000-0000-000095030000}"/>
    <cellStyle name="20% - Akzent5 3" xfId="636" xr:uid="{00000000-0005-0000-0000-000096030000}"/>
    <cellStyle name="20% - Akzent5 3 2" xfId="637" xr:uid="{00000000-0005-0000-0000-000097030000}"/>
    <cellStyle name="20% - Akzent5_BBE14 Abb. G2 MZ 130802" xfId="1633" xr:uid="{00000000-0005-0000-0000-000098030000}"/>
    <cellStyle name="20% - Akzent6" xfId="21" xr:uid="{00000000-0005-0000-0000-000099030000}"/>
    <cellStyle name="20% - Akzent6 2" xfId="389" xr:uid="{00000000-0005-0000-0000-00009A030000}"/>
    <cellStyle name="20% - Akzent6 2 2" xfId="1634" xr:uid="{00000000-0005-0000-0000-00009B030000}"/>
    <cellStyle name="20% - Akzent6 3" xfId="638" xr:uid="{00000000-0005-0000-0000-00009C030000}"/>
    <cellStyle name="20% - Akzent6 3 2" xfId="639" xr:uid="{00000000-0005-0000-0000-00009D030000}"/>
    <cellStyle name="20% - Akzent6_11.04.19 - Tabellen" xfId="1635" xr:uid="{00000000-0005-0000-0000-00009E030000}"/>
    <cellStyle name="2mitP" xfId="22" xr:uid="{00000000-0005-0000-0000-00009F030000}"/>
    <cellStyle name="2mitP 2" xfId="640" xr:uid="{00000000-0005-0000-0000-0000A0030000}"/>
    <cellStyle name="2mitP 2 2" xfId="641" xr:uid="{00000000-0005-0000-0000-0000A1030000}"/>
    <cellStyle name="2ohneP" xfId="23" xr:uid="{00000000-0005-0000-0000-0000A2030000}"/>
    <cellStyle name="2ohneP 2" xfId="642" xr:uid="{00000000-0005-0000-0000-0000A3030000}"/>
    <cellStyle name="2ohneP 2 2" xfId="643" xr:uid="{00000000-0005-0000-0000-0000A4030000}"/>
    <cellStyle name="3mitP" xfId="24" xr:uid="{00000000-0005-0000-0000-0000A5030000}"/>
    <cellStyle name="3mitP 2" xfId="1636" xr:uid="{00000000-0005-0000-0000-0000A6030000}"/>
    <cellStyle name="3ohneP" xfId="25" xr:uid="{00000000-0005-0000-0000-0000A7030000}"/>
    <cellStyle name="3ohneP 2" xfId="1637" xr:uid="{00000000-0005-0000-0000-0000A8030000}"/>
    <cellStyle name="4" xfId="26" xr:uid="{00000000-0005-0000-0000-0000A9030000}"/>
    <cellStyle name="4 2" xfId="644" xr:uid="{00000000-0005-0000-0000-0000AA030000}"/>
    <cellStyle name="4_5225402107005(1)" xfId="1638" xr:uid="{00000000-0005-0000-0000-0000AB030000}"/>
    <cellStyle name="4_DeckblattNeu" xfId="1639" xr:uid="{00000000-0005-0000-0000-0000AC030000}"/>
    <cellStyle name="4_III_Tagesbetreuung_2010_Rev1" xfId="1640" xr:uid="{00000000-0005-0000-0000-0000AD030000}"/>
    <cellStyle name="4_III_Tagesbetreuung_2010_Rev1 2" xfId="1641" xr:uid="{00000000-0005-0000-0000-0000AE030000}"/>
    <cellStyle name="4_leertabellen_teil_iii" xfId="1642" xr:uid="{00000000-0005-0000-0000-0000AF030000}"/>
    <cellStyle name="4_leertabellen_teil_iii 2" xfId="1643" xr:uid="{00000000-0005-0000-0000-0000B0030000}"/>
    <cellStyle name="4_Merkmalsuebersicht_neu" xfId="1644" xr:uid="{00000000-0005-0000-0000-0000B1030000}"/>
    <cellStyle name="4_Tab. F1-3" xfId="1645" xr:uid="{00000000-0005-0000-0000-0000B2030000}"/>
    <cellStyle name="4_Tab_III_1_1-10_neu_Endgueltig" xfId="1646" xr:uid="{00000000-0005-0000-0000-0000B3030000}"/>
    <cellStyle name="4_tabellen_teil_iii_2011_l12" xfId="1647" xr:uid="{00000000-0005-0000-0000-0000B4030000}"/>
    <cellStyle name="40 % - Aksentti1 2" xfId="1648" xr:uid="{00000000-0005-0000-0000-0000B5030000}"/>
    <cellStyle name="40 % - Aksentti2 2" xfId="1649" xr:uid="{00000000-0005-0000-0000-0000B6030000}"/>
    <cellStyle name="40 % - Aksentti3 2" xfId="1650" xr:uid="{00000000-0005-0000-0000-0000B7030000}"/>
    <cellStyle name="40 % - Aksentti4 2" xfId="1651" xr:uid="{00000000-0005-0000-0000-0000B8030000}"/>
    <cellStyle name="40 % - Aksentti5 2" xfId="1652" xr:uid="{00000000-0005-0000-0000-0000B9030000}"/>
    <cellStyle name="40 % - Aksentti6 2" xfId="1653" xr:uid="{00000000-0005-0000-0000-0000BA030000}"/>
    <cellStyle name="40 % - Akzent1 10" xfId="338" xr:uid="{00000000-0005-0000-0000-0000BB030000}"/>
    <cellStyle name="40 % - Akzent1 10 2" xfId="590" xr:uid="{00000000-0005-0000-0000-0000BC030000}"/>
    <cellStyle name="40 % - Akzent1 10 2 2" xfId="847" xr:uid="{00000000-0005-0000-0000-0000BD030000}"/>
    <cellStyle name="40 % - Akzent1 10 2 2 2" xfId="1654" xr:uid="{00000000-0005-0000-0000-0000BE030000}"/>
    <cellStyle name="40 % - Akzent1 10 2 3" xfId="1655" xr:uid="{00000000-0005-0000-0000-0000BF030000}"/>
    <cellStyle name="40 % - Akzent1 10 2 4" xfId="1656" xr:uid="{00000000-0005-0000-0000-0000C0030000}"/>
    <cellStyle name="40 % - Akzent1 10 3" xfId="848" xr:uid="{00000000-0005-0000-0000-0000C1030000}"/>
    <cellStyle name="40 % - Akzent1 10 3 2" xfId="1657" xr:uid="{00000000-0005-0000-0000-0000C2030000}"/>
    <cellStyle name="40 % - Akzent1 10 3 3" xfId="1658" xr:uid="{00000000-0005-0000-0000-0000C3030000}"/>
    <cellStyle name="40 % - Akzent1 10 4" xfId="1659" xr:uid="{00000000-0005-0000-0000-0000C4030000}"/>
    <cellStyle name="40 % - Akzent1 10 5" xfId="1660" xr:uid="{00000000-0005-0000-0000-0000C5030000}"/>
    <cellStyle name="40 % - Akzent1 10 6" xfId="1661" xr:uid="{00000000-0005-0000-0000-0000C6030000}"/>
    <cellStyle name="40 % - Akzent1 11" xfId="339" xr:uid="{00000000-0005-0000-0000-0000C7030000}"/>
    <cellStyle name="40 % - Akzent1 11 2" xfId="591" xr:uid="{00000000-0005-0000-0000-0000C8030000}"/>
    <cellStyle name="40 % - Akzent1 11 2 2" xfId="849" xr:uid="{00000000-0005-0000-0000-0000C9030000}"/>
    <cellStyle name="40 % - Akzent1 11 2 2 2" xfId="1662" xr:uid="{00000000-0005-0000-0000-0000CA030000}"/>
    <cellStyle name="40 % - Akzent1 11 2 3" xfId="1663" xr:uid="{00000000-0005-0000-0000-0000CB030000}"/>
    <cellStyle name="40 % - Akzent1 11 2 4" xfId="1664" xr:uid="{00000000-0005-0000-0000-0000CC030000}"/>
    <cellStyle name="40 % - Akzent1 11 3" xfId="850" xr:uid="{00000000-0005-0000-0000-0000CD030000}"/>
    <cellStyle name="40 % - Akzent1 11 3 2" xfId="1665" xr:uid="{00000000-0005-0000-0000-0000CE030000}"/>
    <cellStyle name="40 % - Akzent1 11 3 3" xfId="1666" xr:uid="{00000000-0005-0000-0000-0000CF030000}"/>
    <cellStyle name="40 % - Akzent1 11 4" xfId="1667" xr:uid="{00000000-0005-0000-0000-0000D0030000}"/>
    <cellStyle name="40 % - Akzent1 11 5" xfId="1668" xr:uid="{00000000-0005-0000-0000-0000D1030000}"/>
    <cellStyle name="40 % - Akzent1 11 6" xfId="1669" xr:uid="{00000000-0005-0000-0000-0000D2030000}"/>
    <cellStyle name="40 % - Akzent1 12" xfId="340" xr:uid="{00000000-0005-0000-0000-0000D3030000}"/>
    <cellStyle name="40 % - Akzent1 12 2" xfId="592" xr:uid="{00000000-0005-0000-0000-0000D4030000}"/>
    <cellStyle name="40 % - Akzent1 12 2 2" xfId="851" xr:uid="{00000000-0005-0000-0000-0000D5030000}"/>
    <cellStyle name="40 % - Akzent1 12 2 2 2" xfId="1670" xr:uid="{00000000-0005-0000-0000-0000D6030000}"/>
    <cellStyle name="40 % - Akzent1 12 2 3" xfId="1671" xr:uid="{00000000-0005-0000-0000-0000D7030000}"/>
    <cellStyle name="40 % - Akzent1 12 2 4" xfId="1672" xr:uid="{00000000-0005-0000-0000-0000D8030000}"/>
    <cellStyle name="40 % - Akzent1 12 3" xfId="852" xr:uid="{00000000-0005-0000-0000-0000D9030000}"/>
    <cellStyle name="40 % - Akzent1 12 3 2" xfId="1673" xr:uid="{00000000-0005-0000-0000-0000DA030000}"/>
    <cellStyle name="40 % - Akzent1 12 3 3" xfId="1674" xr:uid="{00000000-0005-0000-0000-0000DB030000}"/>
    <cellStyle name="40 % - Akzent1 12 4" xfId="1675" xr:uid="{00000000-0005-0000-0000-0000DC030000}"/>
    <cellStyle name="40 % - Akzent1 12 5" xfId="1676" xr:uid="{00000000-0005-0000-0000-0000DD030000}"/>
    <cellStyle name="40 % - Akzent1 13" xfId="1677" xr:uid="{00000000-0005-0000-0000-0000DE030000}"/>
    <cellStyle name="40 % - Akzent1 13 2" xfId="1678" xr:uid="{00000000-0005-0000-0000-0000DF030000}"/>
    <cellStyle name="40 % - Akzent1 13 2 2" xfId="1679" xr:uid="{00000000-0005-0000-0000-0000E0030000}"/>
    <cellStyle name="40 % - Akzent1 14" xfId="1680" xr:uid="{00000000-0005-0000-0000-0000E1030000}"/>
    <cellStyle name="40 % - Akzent1 14 2" xfId="1681" xr:uid="{00000000-0005-0000-0000-0000E2030000}"/>
    <cellStyle name="40 % - Akzent1 14 2 2" xfId="1682" xr:uid="{00000000-0005-0000-0000-0000E3030000}"/>
    <cellStyle name="40 % - Akzent1 14 3" xfId="1683" xr:uid="{00000000-0005-0000-0000-0000E4030000}"/>
    <cellStyle name="40 % - Akzent1 15" xfId="1684" xr:uid="{00000000-0005-0000-0000-0000E5030000}"/>
    <cellStyle name="40 % - Akzent1 15 2" xfId="1685" xr:uid="{00000000-0005-0000-0000-0000E6030000}"/>
    <cellStyle name="40 % - Akzent1 16" xfId="1686" xr:uid="{00000000-0005-0000-0000-0000E7030000}"/>
    <cellStyle name="40 % - Akzent1 17" xfId="1687" xr:uid="{00000000-0005-0000-0000-0000E8030000}"/>
    <cellStyle name="40 % - Akzent1 2" xfId="195" xr:uid="{00000000-0005-0000-0000-0000E9030000}"/>
    <cellStyle name="40 % - Akzent1 2 2" xfId="390" xr:uid="{00000000-0005-0000-0000-0000EA030000}"/>
    <cellStyle name="40 % - Akzent1 2 2 2" xfId="1688" xr:uid="{00000000-0005-0000-0000-0000EB030000}"/>
    <cellStyle name="40 % - Akzent1 2 3" xfId="489" xr:uid="{00000000-0005-0000-0000-0000EC030000}"/>
    <cellStyle name="40 % - Akzent1 2 3 2" xfId="853" xr:uid="{00000000-0005-0000-0000-0000ED030000}"/>
    <cellStyle name="40 % - Akzent1 2 3 2 2" xfId="1689" xr:uid="{00000000-0005-0000-0000-0000EE030000}"/>
    <cellStyle name="40 % - Akzent1 2 3 3" xfId="1690" xr:uid="{00000000-0005-0000-0000-0000EF030000}"/>
    <cellStyle name="40 % - Akzent1 2 3 4" xfId="1691" xr:uid="{00000000-0005-0000-0000-0000F0030000}"/>
    <cellStyle name="40 % - Akzent1 2 4" xfId="854" xr:uid="{00000000-0005-0000-0000-0000F1030000}"/>
    <cellStyle name="40 % - Akzent1 2 4 2" xfId="1692" xr:uid="{00000000-0005-0000-0000-0000F2030000}"/>
    <cellStyle name="40 % - Akzent1 2 4 3" xfId="1693" xr:uid="{00000000-0005-0000-0000-0000F3030000}"/>
    <cellStyle name="40 % - Akzent1 2 5" xfId="1694" xr:uid="{00000000-0005-0000-0000-0000F4030000}"/>
    <cellStyle name="40 % - Akzent1 2 6" xfId="1695" xr:uid="{00000000-0005-0000-0000-0000F5030000}"/>
    <cellStyle name="40 % - Akzent1 3" xfId="196" xr:uid="{00000000-0005-0000-0000-0000F6030000}"/>
    <cellStyle name="40 % - Akzent1 3 2" xfId="391" xr:uid="{00000000-0005-0000-0000-0000F7030000}"/>
    <cellStyle name="40 % - Akzent1 3 2 2" xfId="1696" xr:uid="{00000000-0005-0000-0000-0000F8030000}"/>
    <cellStyle name="40 % - Akzent1 3 3" xfId="490" xr:uid="{00000000-0005-0000-0000-0000F9030000}"/>
    <cellStyle name="40 % - Akzent1 3 3 2" xfId="855" xr:uid="{00000000-0005-0000-0000-0000FA030000}"/>
    <cellStyle name="40 % - Akzent1 3 3 2 2" xfId="1697" xr:uid="{00000000-0005-0000-0000-0000FB030000}"/>
    <cellStyle name="40 % - Akzent1 3 3 3" xfId="1698" xr:uid="{00000000-0005-0000-0000-0000FC030000}"/>
    <cellStyle name="40 % - Akzent1 3 3 4" xfId="1699" xr:uid="{00000000-0005-0000-0000-0000FD030000}"/>
    <cellStyle name="40 % - Akzent1 3 4" xfId="856" xr:uid="{00000000-0005-0000-0000-0000FE030000}"/>
    <cellStyle name="40 % - Akzent1 3 4 2" xfId="1700" xr:uid="{00000000-0005-0000-0000-0000FF030000}"/>
    <cellStyle name="40 % - Akzent1 3 4 3" xfId="1701" xr:uid="{00000000-0005-0000-0000-000000040000}"/>
    <cellStyle name="40 % - Akzent1 3 5" xfId="1702" xr:uid="{00000000-0005-0000-0000-000001040000}"/>
    <cellStyle name="40 % - Akzent1 3 6" xfId="1703" xr:uid="{00000000-0005-0000-0000-000002040000}"/>
    <cellStyle name="40 % - Akzent1 4" xfId="197" xr:uid="{00000000-0005-0000-0000-000003040000}"/>
    <cellStyle name="40 % - Akzent1 4 2" xfId="392" xr:uid="{00000000-0005-0000-0000-000004040000}"/>
    <cellStyle name="40 % - Akzent1 4 2 2" xfId="1704" xr:uid="{00000000-0005-0000-0000-000005040000}"/>
    <cellStyle name="40 % - Akzent1 4 3" xfId="491" xr:uid="{00000000-0005-0000-0000-000006040000}"/>
    <cellStyle name="40 % - Akzent1 4 3 2" xfId="857" xr:uid="{00000000-0005-0000-0000-000007040000}"/>
    <cellStyle name="40 % - Akzent1 4 3 2 2" xfId="1705" xr:uid="{00000000-0005-0000-0000-000008040000}"/>
    <cellStyle name="40 % - Akzent1 4 3 3" xfId="1706" xr:uid="{00000000-0005-0000-0000-000009040000}"/>
    <cellStyle name="40 % - Akzent1 4 3 4" xfId="1707" xr:uid="{00000000-0005-0000-0000-00000A040000}"/>
    <cellStyle name="40 % - Akzent1 4 4" xfId="858" xr:uid="{00000000-0005-0000-0000-00000B040000}"/>
    <cellStyle name="40 % - Akzent1 4 4 2" xfId="1708" xr:uid="{00000000-0005-0000-0000-00000C040000}"/>
    <cellStyle name="40 % - Akzent1 4 4 3" xfId="1709" xr:uid="{00000000-0005-0000-0000-00000D040000}"/>
    <cellStyle name="40 % - Akzent1 4 5" xfId="1710" xr:uid="{00000000-0005-0000-0000-00000E040000}"/>
    <cellStyle name="40 % - Akzent1 4 6" xfId="1711" xr:uid="{00000000-0005-0000-0000-00000F040000}"/>
    <cellStyle name="40 % - Akzent1 5" xfId="272" xr:uid="{00000000-0005-0000-0000-000010040000}"/>
    <cellStyle name="40 % - Akzent1 5 2" xfId="1712" xr:uid="{00000000-0005-0000-0000-000011040000}"/>
    <cellStyle name="40 % - Akzent1 5 2 2" xfId="1713" xr:uid="{00000000-0005-0000-0000-000012040000}"/>
    <cellStyle name="40 % - Akzent1 5 2 2 2" xfId="1714" xr:uid="{00000000-0005-0000-0000-000013040000}"/>
    <cellStyle name="40 % - Akzent1 5 2 3" xfId="1715" xr:uid="{00000000-0005-0000-0000-000014040000}"/>
    <cellStyle name="40 % - Akzent1 5 3" xfId="1716" xr:uid="{00000000-0005-0000-0000-000015040000}"/>
    <cellStyle name="40 % - Akzent1 5 3 2" xfId="1717" xr:uid="{00000000-0005-0000-0000-000016040000}"/>
    <cellStyle name="40 % - Akzent1 5 3 3" xfId="1718" xr:uid="{00000000-0005-0000-0000-000017040000}"/>
    <cellStyle name="40 % - Akzent1 5 4" xfId="1719" xr:uid="{00000000-0005-0000-0000-000018040000}"/>
    <cellStyle name="40 % - Akzent1 6" xfId="273" xr:uid="{00000000-0005-0000-0000-000019040000}"/>
    <cellStyle name="40 % - Akzent1 6 2" xfId="533" xr:uid="{00000000-0005-0000-0000-00001A040000}"/>
    <cellStyle name="40 % - Akzent1 6 2 2" xfId="859" xr:uid="{00000000-0005-0000-0000-00001B040000}"/>
    <cellStyle name="40 % - Akzent1 6 2 2 2" xfId="1720" xr:uid="{00000000-0005-0000-0000-00001C040000}"/>
    <cellStyle name="40 % - Akzent1 6 2 3" xfId="1721" xr:uid="{00000000-0005-0000-0000-00001D040000}"/>
    <cellStyle name="40 % - Akzent1 6 2 4" xfId="1722" xr:uid="{00000000-0005-0000-0000-00001E040000}"/>
    <cellStyle name="40 % - Akzent1 6 3" xfId="860" xr:uid="{00000000-0005-0000-0000-00001F040000}"/>
    <cellStyle name="40 % - Akzent1 6 3 2" xfId="1723" xr:uid="{00000000-0005-0000-0000-000020040000}"/>
    <cellStyle name="40 % - Akzent1 6 3 3" xfId="1724" xr:uid="{00000000-0005-0000-0000-000021040000}"/>
    <cellStyle name="40 % - Akzent1 6 4" xfId="1725" xr:uid="{00000000-0005-0000-0000-000022040000}"/>
    <cellStyle name="40 % - Akzent1 6 5" xfId="1726" xr:uid="{00000000-0005-0000-0000-000023040000}"/>
    <cellStyle name="40 % - Akzent1 6 6" xfId="1727" xr:uid="{00000000-0005-0000-0000-000024040000}"/>
    <cellStyle name="40 % - Akzent1 7" xfId="274" xr:uid="{00000000-0005-0000-0000-000025040000}"/>
    <cellStyle name="40 % - Akzent1 7 2" xfId="534" xr:uid="{00000000-0005-0000-0000-000026040000}"/>
    <cellStyle name="40 % - Akzent1 7 2 2" xfId="861" xr:uid="{00000000-0005-0000-0000-000027040000}"/>
    <cellStyle name="40 % - Akzent1 7 2 2 2" xfId="1728" xr:uid="{00000000-0005-0000-0000-000028040000}"/>
    <cellStyle name="40 % - Akzent1 7 2 3" xfId="1729" xr:uid="{00000000-0005-0000-0000-000029040000}"/>
    <cellStyle name="40 % - Akzent1 7 2 4" xfId="1730" xr:uid="{00000000-0005-0000-0000-00002A040000}"/>
    <cellStyle name="40 % - Akzent1 7 3" xfId="862" xr:uid="{00000000-0005-0000-0000-00002B040000}"/>
    <cellStyle name="40 % - Akzent1 7 3 2" xfId="1731" xr:uid="{00000000-0005-0000-0000-00002C040000}"/>
    <cellStyle name="40 % - Akzent1 7 3 3" xfId="1732" xr:uid="{00000000-0005-0000-0000-00002D040000}"/>
    <cellStyle name="40 % - Akzent1 7 4" xfId="1733" xr:uid="{00000000-0005-0000-0000-00002E040000}"/>
    <cellStyle name="40 % - Akzent1 7 5" xfId="1734" xr:uid="{00000000-0005-0000-0000-00002F040000}"/>
    <cellStyle name="40 % - Akzent1 7 6" xfId="1735" xr:uid="{00000000-0005-0000-0000-000030040000}"/>
    <cellStyle name="40 % - Akzent1 8" xfId="275" xr:uid="{00000000-0005-0000-0000-000031040000}"/>
    <cellStyle name="40 % - Akzent1 8 2" xfId="535" xr:uid="{00000000-0005-0000-0000-000032040000}"/>
    <cellStyle name="40 % - Akzent1 8 2 2" xfId="863" xr:uid="{00000000-0005-0000-0000-000033040000}"/>
    <cellStyle name="40 % - Akzent1 8 2 2 2" xfId="1736" xr:uid="{00000000-0005-0000-0000-000034040000}"/>
    <cellStyle name="40 % - Akzent1 8 2 3" xfId="1737" xr:uid="{00000000-0005-0000-0000-000035040000}"/>
    <cellStyle name="40 % - Akzent1 8 2 4" xfId="1738" xr:uid="{00000000-0005-0000-0000-000036040000}"/>
    <cellStyle name="40 % - Akzent1 8 3" xfId="864" xr:uid="{00000000-0005-0000-0000-000037040000}"/>
    <cellStyle name="40 % - Akzent1 8 3 2" xfId="1739" xr:uid="{00000000-0005-0000-0000-000038040000}"/>
    <cellStyle name="40 % - Akzent1 8 3 3" xfId="1740" xr:uid="{00000000-0005-0000-0000-000039040000}"/>
    <cellStyle name="40 % - Akzent1 8 4" xfId="1741" xr:uid="{00000000-0005-0000-0000-00003A040000}"/>
    <cellStyle name="40 % - Akzent1 8 5" xfId="1742" xr:uid="{00000000-0005-0000-0000-00003B040000}"/>
    <cellStyle name="40 % - Akzent1 8 6" xfId="1743" xr:uid="{00000000-0005-0000-0000-00003C040000}"/>
    <cellStyle name="40 % - Akzent1 9" xfId="309" xr:uid="{00000000-0005-0000-0000-00003D040000}"/>
    <cellStyle name="40 % - Akzent1 9 2" xfId="563" xr:uid="{00000000-0005-0000-0000-00003E040000}"/>
    <cellStyle name="40 % - Akzent1 9 2 2" xfId="865" xr:uid="{00000000-0005-0000-0000-00003F040000}"/>
    <cellStyle name="40 % - Akzent1 9 2 2 2" xfId="1744" xr:uid="{00000000-0005-0000-0000-000040040000}"/>
    <cellStyle name="40 % - Akzent1 9 2 3" xfId="1745" xr:uid="{00000000-0005-0000-0000-000041040000}"/>
    <cellStyle name="40 % - Akzent1 9 2 4" xfId="1746" xr:uid="{00000000-0005-0000-0000-000042040000}"/>
    <cellStyle name="40 % - Akzent1 9 3" xfId="866" xr:uid="{00000000-0005-0000-0000-000043040000}"/>
    <cellStyle name="40 % - Akzent1 9 3 2" xfId="1747" xr:uid="{00000000-0005-0000-0000-000044040000}"/>
    <cellStyle name="40 % - Akzent1 9 3 3" xfId="1748" xr:uid="{00000000-0005-0000-0000-000045040000}"/>
    <cellStyle name="40 % - Akzent1 9 4" xfId="1749" xr:uid="{00000000-0005-0000-0000-000046040000}"/>
    <cellStyle name="40 % - Akzent1 9 5" xfId="1750" xr:uid="{00000000-0005-0000-0000-000047040000}"/>
    <cellStyle name="40 % - Akzent1 9 6" xfId="1751" xr:uid="{00000000-0005-0000-0000-000048040000}"/>
    <cellStyle name="40 % - Akzent2 10" xfId="341" xr:uid="{00000000-0005-0000-0000-000049040000}"/>
    <cellStyle name="40 % - Akzent2 10 2" xfId="593" xr:uid="{00000000-0005-0000-0000-00004A040000}"/>
    <cellStyle name="40 % - Akzent2 10 2 2" xfId="867" xr:uid="{00000000-0005-0000-0000-00004B040000}"/>
    <cellStyle name="40 % - Akzent2 10 2 2 2" xfId="1752" xr:uid="{00000000-0005-0000-0000-00004C040000}"/>
    <cellStyle name="40 % - Akzent2 10 2 3" xfId="1753" xr:uid="{00000000-0005-0000-0000-00004D040000}"/>
    <cellStyle name="40 % - Akzent2 10 2 4" xfId="1754" xr:uid="{00000000-0005-0000-0000-00004E040000}"/>
    <cellStyle name="40 % - Akzent2 10 3" xfId="868" xr:uid="{00000000-0005-0000-0000-00004F040000}"/>
    <cellStyle name="40 % - Akzent2 10 3 2" xfId="1755" xr:uid="{00000000-0005-0000-0000-000050040000}"/>
    <cellStyle name="40 % - Akzent2 10 3 3" xfId="1756" xr:uid="{00000000-0005-0000-0000-000051040000}"/>
    <cellStyle name="40 % - Akzent2 10 4" xfId="1757" xr:uid="{00000000-0005-0000-0000-000052040000}"/>
    <cellStyle name="40 % - Akzent2 10 5" xfId="1758" xr:uid="{00000000-0005-0000-0000-000053040000}"/>
    <cellStyle name="40 % - Akzent2 10 6" xfId="1759" xr:uid="{00000000-0005-0000-0000-000054040000}"/>
    <cellStyle name="40 % - Akzent2 11" xfId="342" xr:uid="{00000000-0005-0000-0000-000055040000}"/>
    <cellStyle name="40 % - Akzent2 11 2" xfId="594" xr:uid="{00000000-0005-0000-0000-000056040000}"/>
    <cellStyle name="40 % - Akzent2 11 2 2" xfId="869" xr:uid="{00000000-0005-0000-0000-000057040000}"/>
    <cellStyle name="40 % - Akzent2 11 2 2 2" xfId="1760" xr:uid="{00000000-0005-0000-0000-000058040000}"/>
    <cellStyle name="40 % - Akzent2 11 2 3" xfId="1761" xr:uid="{00000000-0005-0000-0000-000059040000}"/>
    <cellStyle name="40 % - Akzent2 11 2 4" xfId="1762" xr:uid="{00000000-0005-0000-0000-00005A040000}"/>
    <cellStyle name="40 % - Akzent2 11 3" xfId="870" xr:uid="{00000000-0005-0000-0000-00005B040000}"/>
    <cellStyle name="40 % - Akzent2 11 3 2" xfId="1763" xr:uid="{00000000-0005-0000-0000-00005C040000}"/>
    <cellStyle name="40 % - Akzent2 11 3 3" xfId="1764" xr:uid="{00000000-0005-0000-0000-00005D040000}"/>
    <cellStyle name="40 % - Akzent2 11 4" xfId="1765" xr:uid="{00000000-0005-0000-0000-00005E040000}"/>
    <cellStyle name="40 % - Akzent2 11 5" xfId="1766" xr:uid="{00000000-0005-0000-0000-00005F040000}"/>
    <cellStyle name="40 % - Akzent2 11 6" xfId="1767" xr:uid="{00000000-0005-0000-0000-000060040000}"/>
    <cellStyle name="40 % - Akzent2 12" xfId="343" xr:uid="{00000000-0005-0000-0000-000061040000}"/>
    <cellStyle name="40 % - Akzent2 12 2" xfId="595" xr:uid="{00000000-0005-0000-0000-000062040000}"/>
    <cellStyle name="40 % - Akzent2 12 2 2" xfId="871" xr:uid="{00000000-0005-0000-0000-000063040000}"/>
    <cellStyle name="40 % - Akzent2 12 2 2 2" xfId="1768" xr:uid="{00000000-0005-0000-0000-000064040000}"/>
    <cellStyle name="40 % - Akzent2 12 2 3" xfId="1769" xr:uid="{00000000-0005-0000-0000-000065040000}"/>
    <cellStyle name="40 % - Akzent2 12 2 4" xfId="1770" xr:uid="{00000000-0005-0000-0000-000066040000}"/>
    <cellStyle name="40 % - Akzent2 12 3" xfId="872" xr:uid="{00000000-0005-0000-0000-000067040000}"/>
    <cellStyle name="40 % - Akzent2 12 3 2" xfId="1771" xr:uid="{00000000-0005-0000-0000-000068040000}"/>
    <cellStyle name="40 % - Akzent2 12 3 3" xfId="1772" xr:uid="{00000000-0005-0000-0000-000069040000}"/>
    <cellStyle name="40 % - Akzent2 12 4" xfId="1773" xr:uid="{00000000-0005-0000-0000-00006A040000}"/>
    <cellStyle name="40 % - Akzent2 12 5" xfId="1774" xr:uid="{00000000-0005-0000-0000-00006B040000}"/>
    <cellStyle name="40 % - Akzent2 13" xfId="1775" xr:uid="{00000000-0005-0000-0000-00006C040000}"/>
    <cellStyle name="40 % - Akzent2 13 2" xfId="1776" xr:uid="{00000000-0005-0000-0000-00006D040000}"/>
    <cellStyle name="40 % - Akzent2 13 2 2" xfId="1777" xr:uid="{00000000-0005-0000-0000-00006E040000}"/>
    <cellStyle name="40 % - Akzent2 14" xfId="1778" xr:uid="{00000000-0005-0000-0000-00006F040000}"/>
    <cellStyle name="40 % - Akzent2 14 2" xfId="1779" xr:uid="{00000000-0005-0000-0000-000070040000}"/>
    <cellStyle name="40 % - Akzent2 14 2 2" xfId="1780" xr:uid="{00000000-0005-0000-0000-000071040000}"/>
    <cellStyle name="40 % - Akzent2 14 3" xfId="1781" xr:uid="{00000000-0005-0000-0000-000072040000}"/>
    <cellStyle name="40 % - Akzent2 15" xfId="1782" xr:uid="{00000000-0005-0000-0000-000073040000}"/>
    <cellStyle name="40 % - Akzent2 15 2" xfId="1783" xr:uid="{00000000-0005-0000-0000-000074040000}"/>
    <cellStyle name="40 % - Akzent2 16" xfId="1784" xr:uid="{00000000-0005-0000-0000-000075040000}"/>
    <cellStyle name="40 % - Akzent2 17" xfId="1785" xr:uid="{00000000-0005-0000-0000-000076040000}"/>
    <cellStyle name="40 % - Akzent2 2" xfId="198" xr:uid="{00000000-0005-0000-0000-000077040000}"/>
    <cellStyle name="40 % - Akzent2 2 2" xfId="393" xr:uid="{00000000-0005-0000-0000-000078040000}"/>
    <cellStyle name="40 % - Akzent2 2 2 2" xfId="1786" xr:uid="{00000000-0005-0000-0000-000079040000}"/>
    <cellStyle name="40 % - Akzent2 2 3" xfId="492" xr:uid="{00000000-0005-0000-0000-00007A040000}"/>
    <cellStyle name="40 % - Akzent2 2 3 2" xfId="873" xr:uid="{00000000-0005-0000-0000-00007B040000}"/>
    <cellStyle name="40 % - Akzent2 2 3 2 2" xfId="1787" xr:uid="{00000000-0005-0000-0000-00007C040000}"/>
    <cellStyle name="40 % - Akzent2 2 3 3" xfId="1788" xr:uid="{00000000-0005-0000-0000-00007D040000}"/>
    <cellStyle name="40 % - Akzent2 2 3 4" xfId="1789" xr:uid="{00000000-0005-0000-0000-00007E040000}"/>
    <cellStyle name="40 % - Akzent2 2 4" xfId="874" xr:uid="{00000000-0005-0000-0000-00007F040000}"/>
    <cellStyle name="40 % - Akzent2 2 4 2" xfId="1790" xr:uid="{00000000-0005-0000-0000-000080040000}"/>
    <cellStyle name="40 % - Akzent2 2 4 3" xfId="1791" xr:uid="{00000000-0005-0000-0000-000081040000}"/>
    <cellStyle name="40 % - Akzent2 2 5" xfId="1792" xr:uid="{00000000-0005-0000-0000-000082040000}"/>
    <cellStyle name="40 % - Akzent2 2 6" xfId="1793" xr:uid="{00000000-0005-0000-0000-000083040000}"/>
    <cellStyle name="40 % - Akzent2 3" xfId="199" xr:uid="{00000000-0005-0000-0000-000084040000}"/>
    <cellStyle name="40 % - Akzent2 3 2" xfId="394" xr:uid="{00000000-0005-0000-0000-000085040000}"/>
    <cellStyle name="40 % - Akzent2 3 2 2" xfId="1794" xr:uid="{00000000-0005-0000-0000-000086040000}"/>
    <cellStyle name="40 % - Akzent2 3 3" xfId="493" xr:uid="{00000000-0005-0000-0000-000087040000}"/>
    <cellStyle name="40 % - Akzent2 3 3 2" xfId="875" xr:uid="{00000000-0005-0000-0000-000088040000}"/>
    <cellStyle name="40 % - Akzent2 3 3 2 2" xfId="1795" xr:uid="{00000000-0005-0000-0000-000089040000}"/>
    <cellStyle name="40 % - Akzent2 3 3 3" xfId="1796" xr:uid="{00000000-0005-0000-0000-00008A040000}"/>
    <cellStyle name="40 % - Akzent2 3 3 4" xfId="1797" xr:uid="{00000000-0005-0000-0000-00008B040000}"/>
    <cellStyle name="40 % - Akzent2 3 4" xfId="876" xr:uid="{00000000-0005-0000-0000-00008C040000}"/>
    <cellStyle name="40 % - Akzent2 3 4 2" xfId="1798" xr:uid="{00000000-0005-0000-0000-00008D040000}"/>
    <cellStyle name="40 % - Akzent2 3 4 3" xfId="1799" xr:uid="{00000000-0005-0000-0000-00008E040000}"/>
    <cellStyle name="40 % - Akzent2 3 5" xfId="1800" xr:uid="{00000000-0005-0000-0000-00008F040000}"/>
    <cellStyle name="40 % - Akzent2 3 6" xfId="1801" xr:uid="{00000000-0005-0000-0000-000090040000}"/>
    <cellStyle name="40 % - Akzent2 4" xfId="200" xr:uid="{00000000-0005-0000-0000-000091040000}"/>
    <cellStyle name="40 % - Akzent2 4 2" xfId="395" xr:uid="{00000000-0005-0000-0000-000092040000}"/>
    <cellStyle name="40 % - Akzent2 4 2 2" xfId="1802" xr:uid="{00000000-0005-0000-0000-000093040000}"/>
    <cellStyle name="40 % - Akzent2 4 3" xfId="494" xr:uid="{00000000-0005-0000-0000-000094040000}"/>
    <cellStyle name="40 % - Akzent2 4 3 2" xfId="877" xr:uid="{00000000-0005-0000-0000-000095040000}"/>
    <cellStyle name="40 % - Akzent2 4 3 2 2" xfId="1803" xr:uid="{00000000-0005-0000-0000-000096040000}"/>
    <cellStyle name="40 % - Akzent2 4 3 3" xfId="1804" xr:uid="{00000000-0005-0000-0000-000097040000}"/>
    <cellStyle name="40 % - Akzent2 4 3 4" xfId="1805" xr:uid="{00000000-0005-0000-0000-000098040000}"/>
    <cellStyle name="40 % - Akzent2 4 4" xfId="878" xr:uid="{00000000-0005-0000-0000-000099040000}"/>
    <cellStyle name="40 % - Akzent2 4 4 2" xfId="1806" xr:uid="{00000000-0005-0000-0000-00009A040000}"/>
    <cellStyle name="40 % - Akzent2 4 4 3" xfId="1807" xr:uid="{00000000-0005-0000-0000-00009B040000}"/>
    <cellStyle name="40 % - Akzent2 4 5" xfId="1808" xr:uid="{00000000-0005-0000-0000-00009C040000}"/>
    <cellStyle name="40 % - Akzent2 4 6" xfId="1809" xr:uid="{00000000-0005-0000-0000-00009D040000}"/>
    <cellStyle name="40 % - Akzent2 5" xfId="276" xr:uid="{00000000-0005-0000-0000-00009E040000}"/>
    <cellStyle name="40 % - Akzent2 5 2" xfId="1810" xr:uid="{00000000-0005-0000-0000-00009F040000}"/>
    <cellStyle name="40 % - Akzent2 5 2 2" xfId="1811" xr:uid="{00000000-0005-0000-0000-0000A0040000}"/>
    <cellStyle name="40 % - Akzent2 5 2 2 2" xfId="1812" xr:uid="{00000000-0005-0000-0000-0000A1040000}"/>
    <cellStyle name="40 % - Akzent2 5 2 3" xfId="1813" xr:uid="{00000000-0005-0000-0000-0000A2040000}"/>
    <cellStyle name="40 % - Akzent2 5 3" xfId="1814" xr:uid="{00000000-0005-0000-0000-0000A3040000}"/>
    <cellStyle name="40 % - Akzent2 5 3 2" xfId="1815" xr:uid="{00000000-0005-0000-0000-0000A4040000}"/>
    <cellStyle name="40 % - Akzent2 5 3 3" xfId="1816" xr:uid="{00000000-0005-0000-0000-0000A5040000}"/>
    <cellStyle name="40 % - Akzent2 5 4" xfId="1817" xr:uid="{00000000-0005-0000-0000-0000A6040000}"/>
    <cellStyle name="40 % - Akzent2 6" xfId="277" xr:uid="{00000000-0005-0000-0000-0000A7040000}"/>
    <cellStyle name="40 % - Akzent2 6 2" xfId="536" xr:uid="{00000000-0005-0000-0000-0000A8040000}"/>
    <cellStyle name="40 % - Akzent2 6 2 2" xfId="879" xr:uid="{00000000-0005-0000-0000-0000A9040000}"/>
    <cellStyle name="40 % - Akzent2 6 2 2 2" xfId="1818" xr:uid="{00000000-0005-0000-0000-0000AA040000}"/>
    <cellStyle name="40 % - Akzent2 6 2 3" xfId="1819" xr:uid="{00000000-0005-0000-0000-0000AB040000}"/>
    <cellStyle name="40 % - Akzent2 6 2 4" xfId="1820" xr:uid="{00000000-0005-0000-0000-0000AC040000}"/>
    <cellStyle name="40 % - Akzent2 6 3" xfId="880" xr:uid="{00000000-0005-0000-0000-0000AD040000}"/>
    <cellStyle name="40 % - Akzent2 6 3 2" xfId="1821" xr:uid="{00000000-0005-0000-0000-0000AE040000}"/>
    <cellStyle name="40 % - Akzent2 6 3 3" xfId="1822" xr:uid="{00000000-0005-0000-0000-0000AF040000}"/>
    <cellStyle name="40 % - Akzent2 6 4" xfId="1823" xr:uid="{00000000-0005-0000-0000-0000B0040000}"/>
    <cellStyle name="40 % - Akzent2 6 5" xfId="1824" xr:uid="{00000000-0005-0000-0000-0000B1040000}"/>
    <cellStyle name="40 % - Akzent2 6 6" xfId="1825" xr:uid="{00000000-0005-0000-0000-0000B2040000}"/>
    <cellStyle name="40 % - Akzent2 7" xfId="278" xr:uid="{00000000-0005-0000-0000-0000B3040000}"/>
    <cellStyle name="40 % - Akzent2 7 2" xfId="537" xr:uid="{00000000-0005-0000-0000-0000B4040000}"/>
    <cellStyle name="40 % - Akzent2 7 2 2" xfId="881" xr:uid="{00000000-0005-0000-0000-0000B5040000}"/>
    <cellStyle name="40 % - Akzent2 7 2 2 2" xfId="1826" xr:uid="{00000000-0005-0000-0000-0000B6040000}"/>
    <cellStyle name="40 % - Akzent2 7 2 3" xfId="1827" xr:uid="{00000000-0005-0000-0000-0000B7040000}"/>
    <cellStyle name="40 % - Akzent2 7 2 4" xfId="1828" xr:uid="{00000000-0005-0000-0000-0000B8040000}"/>
    <cellStyle name="40 % - Akzent2 7 3" xfId="882" xr:uid="{00000000-0005-0000-0000-0000B9040000}"/>
    <cellStyle name="40 % - Akzent2 7 3 2" xfId="1829" xr:uid="{00000000-0005-0000-0000-0000BA040000}"/>
    <cellStyle name="40 % - Akzent2 7 3 3" xfId="1830" xr:uid="{00000000-0005-0000-0000-0000BB040000}"/>
    <cellStyle name="40 % - Akzent2 7 4" xfId="1831" xr:uid="{00000000-0005-0000-0000-0000BC040000}"/>
    <cellStyle name="40 % - Akzent2 7 5" xfId="1832" xr:uid="{00000000-0005-0000-0000-0000BD040000}"/>
    <cellStyle name="40 % - Akzent2 7 6" xfId="1833" xr:uid="{00000000-0005-0000-0000-0000BE040000}"/>
    <cellStyle name="40 % - Akzent2 8" xfId="279" xr:uid="{00000000-0005-0000-0000-0000BF040000}"/>
    <cellStyle name="40 % - Akzent2 8 2" xfId="538" xr:uid="{00000000-0005-0000-0000-0000C0040000}"/>
    <cellStyle name="40 % - Akzent2 8 2 2" xfId="883" xr:uid="{00000000-0005-0000-0000-0000C1040000}"/>
    <cellStyle name="40 % - Akzent2 8 2 2 2" xfId="1834" xr:uid="{00000000-0005-0000-0000-0000C2040000}"/>
    <cellStyle name="40 % - Akzent2 8 2 3" xfId="1835" xr:uid="{00000000-0005-0000-0000-0000C3040000}"/>
    <cellStyle name="40 % - Akzent2 8 2 4" xfId="1836" xr:uid="{00000000-0005-0000-0000-0000C4040000}"/>
    <cellStyle name="40 % - Akzent2 8 3" xfId="884" xr:uid="{00000000-0005-0000-0000-0000C5040000}"/>
    <cellStyle name="40 % - Akzent2 8 3 2" xfId="1837" xr:uid="{00000000-0005-0000-0000-0000C6040000}"/>
    <cellStyle name="40 % - Akzent2 8 3 3" xfId="1838" xr:uid="{00000000-0005-0000-0000-0000C7040000}"/>
    <cellStyle name="40 % - Akzent2 8 4" xfId="1839" xr:uid="{00000000-0005-0000-0000-0000C8040000}"/>
    <cellStyle name="40 % - Akzent2 8 5" xfId="1840" xr:uid="{00000000-0005-0000-0000-0000C9040000}"/>
    <cellStyle name="40 % - Akzent2 8 6" xfId="1841" xr:uid="{00000000-0005-0000-0000-0000CA040000}"/>
    <cellStyle name="40 % - Akzent2 9" xfId="310" xr:uid="{00000000-0005-0000-0000-0000CB040000}"/>
    <cellStyle name="40 % - Akzent2 9 2" xfId="564" xr:uid="{00000000-0005-0000-0000-0000CC040000}"/>
    <cellStyle name="40 % - Akzent2 9 2 2" xfId="885" xr:uid="{00000000-0005-0000-0000-0000CD040000}"/>
    <cellStyle name="40 % - Akzent2 9 2 2 2" xfId="1842" xr:uid="{00000000-0005-0000-0000-0000CE040000}"/>
    <cellStyle name="40 % - Akzent2 9 2 3" xfId="1843" xr:uid="{00000000-0005-0000-0000-0000CF040000}"/>
    <cellStyle name="40 % - Akzent2 9 2 4" xfId="1844" xr:uid="{00000000-0005-0000-0000-0000D0040000}"/>
    <cellStyle name="40 % - Akzent2 9 3" xfId="886" xr:uid="{00000000-0005-0000-0000-0000D1040000}"/>
    <cellStyle name="40 % - Akzent2 9 3 2" xfId="1845" xr:uid="{00000000-0005-0000-0000-0000D2040000}"/>
    <cellStyle name="40 % - Akzent2 9 3 3" xfId="1846" xr:uid="{00000000-0005-0000-0000-0000D3040000}"/>
    <cellStyle name="40 % - Akzent2 9 4" xfId="1847" xr:uid="{00000000-0005-0000-0000-0000D4040000}"/>
    <cellStyle name="40 % - Akzent2 9 5" xfId="1848" xr:uid="{00000000-0005-0000-0000-0000D5040000}"/>
    <cellStyle name="40 % - Akzent2 9 6" xfId="1849" xr:uid="{00000000-0005-0000-0000-0000D6040000}"/>
    <cellStyle name="40 % - Akzent3 10" xfId="344" xr:uid="{00000000-0005-0000-0000-0000D7040000}"/>
    <cellStyle name="40 % - Akzent3 10 2" xfId="596" xr:uid="{00000000-0005-0000-0000-0000D8040000}"/>
    <cellStyle name="40 % - Akzent3 10 2 2" xfId="887" xr:uid="{00000000-0005-0000-0000-0000D9040000}"/>
    <cellStyle name="40 % - Akzent3 10 2 2 2" xfId="1850" xr:uid="{00000000-0005-0000-0000-0000DA040000}"/>
    <cellStyle name="40 % - Akzent3 10 2 3" xfId="1851" xr:uid="{00000000-0005-0000-0000-0000DB040000}"/>
    <cellStyle name="40 % - Akzent3 10 2 4" xfId="1852" xr:uid="{00000000-0005-0000-0000-0000DC040000}"/>
    <cellStyle name="40 % - Akzent3 10 3" xfId="888" xr:uid="{00000000-0005-0000-0000-0000DD040000}"/>
    <cellStyle name="40 % - Akzent3 10 3 2" xfId="1853" xr:uid="{00000000-0005-0000-0000-0000DE040000}"/>
    <cellStyle name="40 % - Akzent3 10 3 3" xfId="1854" xr:uid="{00000000-0005-0000-0000-0000DF040000}"/>
    <cellStyle name="40 % - Akzent3 10 4" xfId="1855" xr:uid="{00000000-0005-0000-0000-0000E0040000}"/>
    <cellStyle name="40 % - Akzent3 10 5" xfId="1856" xr:uid="{00000000-0005-0000-0000-0000E1040000}"/>
    <cellStyle name="40 % - Akzent3 10 6" xfId="1857" xr:uid="{00000000-0005-0000-0000-0000E2040000}"/>
    <cellStyle name="40 % - Akzent3 11" xfId="345" xr:uid="{00000000-0005-0000-0000-0000E3040000}"/>
    <cellStyle name="40 % - Akzent3 11 2" xfId="597" xr:uid="{00000000-0005-0000-0000-0000E4040000}"/>
    <cellStyle name="40 % - Akzent3 11 2 2" xfId="889" xr:uid="{00000000-0005-0000-0000-0000E5040000}"/>
    <cellStyle name="40 % - Akzent3 11 2 2 2" xfId="1858" xr:uid="{00000000-0005-0000-0000-0000E6040000}"/>
    <cellStyle name="40 % - Akzent3 11 2 3" xfId="1859" xr:uid="{00000000-0005-0000-0000-0000E7040000}"/>
    <cellStyle name="40 % - Akzent3 11 2 4" xfId="1860" xr:uid="{00000000-0005-0000-0000-0000E8040000}"/>
    <cellStyle name="40 % - Akzent3 11 3" xfId="890" xr:uid="{00000000-0005-0000-0000-0000E9040000}"/>
    <cellStyle name="40 % - Akzent3 11 3 2" xfId="1861" xr:uid="{00000000-0005-0000-0000-0000EA040000}"/>
    <cellStyle name="40 % - Akzent3 11 3 3" xfId="1862" xr:uid="{00000000-0005-0000-0000-0000EB040000}"/>
    <cellStyle name="40 % - Akzent3 11 4" xfId="1863" xr:uid="{00000000-0005-0000-0000-0000EC040000}"/>
    <cellStyle name="40 % - Akzent3 11 5" xfId="1864" xr:uid="{00000000-0005-0000-0000-0000ED040000}"/>
    <cellStyle name="40 % - Akzent3 11 6" xfId="1865" xr:uid="{00000000-0005-0000-0000-0000EE040000}"/>
    <cellStyle name="40 % - Akzent3 12" xfId="346" xr:uid="{00000000-0005-0000-0000-0000EF040000}"/>
    <cellStyle name="40 % - Akzent3 12 2" xfId="598" xr:uid="{00000000-0005-0000-0000-0000F0040000}"/>
    <cellStyle name="40 % - Akzent3 12 2 2" xfId="891" xr:uid="{00000000-0005-0000-0000-0000F1040000}"/>
    <cellStyle name="40 % - Akzent3 12 2 2 2" xfId="1866" xr:uid="{00000000-0005-0000-0000-0000F2040000}"/>
    <cellStyle name="40 % - Akzent3 12 2 3" xfId="1867" xr:uid="{00000000-0005-0000-0000-0000F3040000}"/>
    <cellStyle name="40 % - Akzent3 12 2 4" xfId="1868" xr:uid="{00000000-0005-0000-0000-0000F4040000}"/>
    <cellStyle name="40 % - Akzent3 12 3" xfId="892" xr:uid="{00000000-0005-0000-0000-0000F5040000}"/>
    <cellStyle name="40 % - Akzent3 12 3 2" xfId="1869" xr:uid="{00000000-0005-0000-0000-0000F6040000}"/>
    <cellStyle name="40 % - Akzent3 12 3 3" xfId="1870" xr:uid="{00000000-0005-0000-0000-0000F7040000}"/>
    <cellStyle name="40 % - Akzent3 12 4" xfId="1871" xr:uid="{00000000-0005-0000-0000-0000F8040000}"/>
    <cellStyle name="40 % - Akzent3 12 5" xfId="1872" xr:uid="{00000000-0005-0000-0000-0000F9040000}"/>
    <cellStyle name="40 % - Akzent3 13" xfId="1873" xr:uid="{00000000-0005-0000-0000-0000FA040000}"/>
    <cellStyle name="40 % - Akzent3 13 2" xfId="1874" xr:uid="{00000000-0005-0000-0000-0000FB040000}"/>
    <cellStyle name="40 % - Akzent3 13 2 2" xfId="1875" xr:uid="{00000000-0005-0000-0000-0000FC040000}"/>
    <cellStyle name="40 % - Akzent3 14" xfId="1876" xr:uid="{00000000-0005-0000-0000-0000FD040000}"/>
    <cellStyle name="40 % - Akzent3 14 2" xfId="1877" xr:uid="{00000000-0005-0000-0000-0000FE040000}"/>
    <cellStyle name="40 % - Akzent3 14 2 2" xfId="1878" xr:uid="{00000000-0005-0000-0000-0000FF040000}"/>
    <cellStyle name="40 % - Akzent3 14 3" xfId="1879" xr:uid="{00000000-0005-0000-0000-000000050000}"/>
    <cellStyle name="40 % - Akzent3 15" xfId="1880" xr:uid="{00000000-0005-0000-0000-000001050000}"/>
    <cellStyle name="40 % - Akzent3 15 2" xfId="1881" xr:uid="{00000000-0005-0000-0000-000002050000}"/>
    <cellStyle name="40 % - Akzent3 16" xfId="1882" xr:uid="{00000000-0005-0000-0000-000003050000}"/>
    <cellStyle name="40 % - Akzent3 17" xfId="1883" xr:uid="{00000000-0005-0000-0000-000004050000}"/>
    <cellStyle name="40 % - Akzent3 2" xfId="201" xr:uid="{00000000-0005-0000-0000-000005050000}"/>
    <cellStyle name="40 % - Akzent3 2 2" xfId="396" xr:uid="{00000000-0005-0000-0000-000006050000}"/>
    <cellStyle name="40 % - Akzent3 2 2 2" xfId="1884" xr:uid="{00000000-0005-0000-0000-000007050000}"/>
    <cellStyle name="40 % - Akzent3 2 3" xfId="495" xr:uid="{00000000-0005-0000-0000-000008050000}"/>
    <cellStyle name="40 % - Akzent3 2 3 2" xfId="893" xr:uid="{00000000-0005-0000-0000-000009050000}"/>
    <cellStyle name="40 % - Akzent3 2 3 2 2" xfId="1885" xr:uid="{00000000-0005-0000-0000-00000A050000}"/>
    <cellStyle name="40 % - Akzent3 2 3 3" xfId="1886" xr:uid="{00000000-0005-0000-0000-00000B050000}"/>
    <cellStyle name="40 % - Akzent3 2 3 4" xfId="1887" xr:uid="{00000000-0005-0000-0000-00000C050000}"/>
    <cellStyle name="40 % - Akzent3 2 4" xfId="894" xr:uid="{00000000-0005-0000-0000-00000D050000}"/>
    <cellStyle name="40 % - Akzent3 2 4 2" xfId="1888" xr:uid="{00000000-0005-0000-0000-00000E050000}"/>
    <cellStyle name="40 % - Akzent3 2 4 3" xfId="1889" xr:uid="{00000000-0005-0000-0000-00000F050000}"/>
    <cellStyle name="40 % - Akzent3 2 5" xfId="1890" xr:uid="{00000000-0005-0000-0000-000010050000}"/>
    <cellStyle name="40 % - Akzent3 2 6" xfId="1891" xr:uid="{00000000-0005-0000-0000-000011050000}"/>
    <cellStyle name="40 % - Akzent3 3" xfId="202" xr:uid="{00000000-0005-0000-0000-000012050000}"/>
    <cellStyle name="40 % - Akzent3 3 2" xfId="397" xr:uid="{00000000-0005-0000-0000-000013050000}"/>
    <cellStyle name="40 % - Akzent3 3 2 2" xfId="1892" xr:uid="{00000000-0005-0000-0000-000014050000}"/>
    <cellStyle name="40 % - Akzent3 3 3" xfId="496" xr:uid="{00000000-0005-0000-0000-000015050000}"/>
    <cellStyle name="40 % - Akzent3 3 3 2" xfId="895" xr:uid="{00000000-0005-0000-0000-000016050000}"/>
    <cellStyle name="40 % - Akzent3 3 3 2 2" xfId="1893" xr:uid="{00000000-0005-0000-0000-000017050000}"/>
    <cellStyle name="40 % - Akzent3 3 3 3" xfId="1894" xr:uid="{00000000-0005-0000-0000-000018050000}"/>
    <cellStyle name="40 % - Akzent3 3 3 4" xfId="1895" xr:uid="{00000000-0005-0000-0000-000019050000}"/>
    <cellStyle name="40 % - Akzent3 3 4" xfId="896" xr:uid="{00000000-0005-0000-0000-00001A050000}"/>
    <cellStyle name="40 % - Akzent3 3 4 2" xfId="1896" xr:uid="{00000000-0005-0000-0000-00001B050000}"/>
    <cellStyle name="40 % - Akzent3 3 4 3" xfId="1897" xr:uid="{00000000-0005-0000-0000-00001C050000}"/>
    <cellStyle name="40 % - Akzent3 3 5" xfId="1898" xr:uid="{00000000-0005-0000-0000-00001D050000}"/>
    <cellStyle name="40 % - Akzent3 3 6" xfId="1899" xr:uid="{00000000-0005-0000-0000-00001E050000}"/>
    <cellStyle name="40 % - Akzent3 4" xfId="203" xr:uid="{00000000-0005-0000-0000-00001F050000}"/>
    <cellStyle name="40 % - Akzent3 4 2" xfId="398" xr:uid="{00000000-0005-0000-0000-000020050000}"/>
    <cellStyle name="40 % - Akzent3 4 2 2" xfId="1900" xr:uid="{00000000-0005-0000-0000-000021050000}"/>
    <cellStyle name="40 % - Akzent3 4 3" xfId="497" xr:uid="{00000000-0005-0000-0000-000022050000}"/>
    <cellStyle name="40 % - Akzent3 4 3 2" xfId="897" xr:uid="{00000000-0005-0000-0000-000023050000}"/>
    <cellStyle name="40 % - Akzent3 4 3 2 2" xfId="1901" xr:uid="{00000000-0005-0000-0000-000024050000}"/>
    <cellStyle name="40 % - Akzent3 4 3 3" xfId="1902" xr:uid="{00000000-0005-0000-0000-000025050000}"/>
    <cellStyle name="40 % - Akzent3 4 3 4" xfId="1903" xr:uid="{00000000-0005-0000-0000-000026050000}"/>
    <cellStyle name="40 % - Akzent3 4 4" xfId="898" xr:uid="{00000000-0005-0000-0000-000027050000}"/>
    <cellStyle name="40 % - Akzent3 4 4 2" xfId="1904" xr:uid="{00000000-0005-0000-0000-000028050000}"/>
    <cellStyle name="40 % - Akzent3 4 4 3" xfId="1905" xr:uid="{00000000-0005-0000-0000-000029050000}"/>
    <cellStyle name="40 % - Akzent3 4 5" xfId="1906" xr:uid="{00000000-0005-0000-0000-00002A050000}"/>
    <cellStyle name="40 % - Akzent3 4 6" xfId="1907" xr:uid="{00000000-0005-0000-0000-00002B050000}"/>
    <cellStyle name="40 % - Akzent3 5" xfId="280" xr:uid="{00000000-0005-0000-0000-00002C050000}"/>
    <cellStyle name="40 % - Akzent3 5 2" xfId="1908" xr:uid="{00000000-0005-0000-0000-00002D050000}"/>
    <cellStyle name="40 % - Akzent3 5 2 2" xfId="1909" xr:uid="{00000000-0005-0000-0000-00002E050000}"/>
    <cellStyle name="40 % - Akzent3 5 2 2 2" xfId="1910" xr:uid="{00000000-0005-0000-0000-00002F050000}"/>
    <cellStyle name="40 % - Akzent3 5 2 3" xfId="1911" xr:uid="{00000000-0005-0000-0000-000030050000}"/>
    <cellStyle name="40 % - Akzent3 5 3" xfId="1912" xr:uid="{00000000-0005-0000-0000-000031050000}"/>
    <cellStyle name="40 % - Akzent3 5 3 2" xfId="1913" xr:uid="{00000000-0005-0000-0000-000032050000}"/>
    <cellStyle name="40 % - Akzent3 5 3 3" xfId="1914" xr:uid="{00000000-0005-0000-0000-000033050000}"/>
    <cellStyle name="40 % - Akzent3 5 4" xfId="1915" xr:uid="{00000000-0005-0000-0000-000034050000}"/>
    <cellStyle name="40 % - Akzent3 6" xfId="281" xr:uid="{00000000-0005-0000-0000-000035050000}"/>
    <cellStyle name="40 % - Akzent3 6 2" xfId="539" xr:uid="{00000000-0005-0000-0000-000036050000}"/>
    <cellStyle name="40 % - Akzent3 6 2 2" xfId="899" xr:uid="{00000000-0005-0000-0000-000037050000}"/>
    <cellStyle name="40 % - Akzent3 6 2 2 2" xfId="1916" xr:uid="{00000000-0005-0000-0000-000038050000}"/>
    <cellStyle name="40 % - Akzent3 6 2 3" xfId="1917" xr:uid="{00000000-0005-0000-0000-000039050000}"/>
    <cellStyle name="40 % - Akzent3 6 2 4" xfId="1918" xr:uid="{00000000-0005-0000-0000-00003A050000}"/>
    <cellStyle name="40 % - Akzent3 6 3" xfId="900" xr:uid="{00000000-0005-0000-0000-00003B050000}"/>
    <cellStyle name="40 % - Akzent3 6 3 2" xfId="1919" xr:uid="{00000000-0005-0000-0000-00003C050000}"/>
    <cellStyle name="40 % - Akzent3 6 3 3" xfId="1920" xr:uid="{00000000-0005-0000-0000-00003D050000}"/>
    <cellStyle name="40 % - Akzent3 6 4" xfId="1921" xr:uid="{00000000-0005-0000-0000-00003E050000}"/>
    <cellStyle name="40 % - Akzent3 6 5" xfId="1922" xr:uid="{00000000-0005-0000-0000-00003F050000}"/>
    <cellStyle name="40 % - Akzent3 6 6" xfId="1923" xr:uid="{00000000-0005-0000-0000-000040050000}"/>
    <cellStyle name="40 % - Akzent3 7" xfId="282" xr:uid="{00000000-0005-0000-0000-000041050000}"/>
    <cellStyle name="40 % - Akzent3 7 2" xfId="540" xr:uid="{00000000-0005-0000-0000-000042050000}"/>
    <cellStyle name="40 % - Akzent3 7 2 2" xfId="901" xr:uid="{00000000-0005-0000-0000-000043050000}"/>
    <cellStyle name="40 % - Akzent3 7 2 2 2" xfId="1924" xr:uid="{00000000-0005-0000-0000-000044050000}"/>
    <cellStyle name="40 % - Akzent3 7 2 3" xfId="1925" xr:uid="{00000000-0005-0000-0000-000045050000}"/>
    <cellStyle name="40 % - Akzent3 7 2 4" xfId="1926" xr:uid="{00000000-0005-0000-0000-000046050000}"/>
    <cellStyle name="40 % - Akzent3 7 3" xfId="902" xr:uid="{00000000-0005-0000-0000-000047050000}"/>
    <cellStyle name="40 % - Akzent3 7 3 2" xfId="1927" xr:uid="{00000000-0005-0000-0000-000048050000}"/>
    <cellStyle name="40 % - Akzent3 7 3 3" xfId="1928" xr:uid="{00000000-0005-0000-0000-000049050000}"/>
    <cellStyle name="40 % - Akzent3 7 4" xfId="1929" xr:uid="{00000000-0005-0000-0000-00004A050000}"/>
    <cellStyle name="40 % - Akzent3 7 5" xfId="1930" xr:uid="{00000000-0005-0000-0000-00004B050000}"/>
    <cellStyle name="40 % - Akzent3 7 6" xfId="1931" xr:uid="{00000000-0005-0000-0000-00004C050000}"/>
    <cellStyle name="40 % - Akzent3 8" xfId="283" xr:uid="{00000000-0005-0000-0000-00004D050000}"/>
    <cellStyle name="40 % - Akzent3 8 2" xfId="541" xr:uid="{00000000-0005-0000-0000-00004E050000}"/>
    <cellStyle name="40 % - Akzent3 8 2 2" xfId="903" xr:uid="{00000000-0005-0000-0000-00004F050000}"/>
    <cellStyle name="40 % - Akzent3 8 2 2 2" xfId="1932" xr:uid="{00000000-0005-0000-0000-000050050000}"/>
    <cellStyle name="40 % - Akzent3 8 2 3" xfId="1933" xr:uid="{00000000-0005-0000-0000-000051050000}"/>
    <cellStyle name="40 % - Akzent3 8 2 4" xfId="1934" xr:uid="{00000000-0005-0000-0000-000052050000}"/>
    <cellStyle name="40 % - Akzent3 8 3" xfId="904" xr:uid="{00000000-0005-0000-0000-000053050000}"/>
    <cellStyle name="40 % - Akzent3 8 3 2" xfId="1935" xr:uid="{00000000-0005-0000-0000-000054050000}"/>
    <cellStyle name="40 % - Akzent3 8 3 3" xfId="1936" xr:uid="{00000000-0005-0000-0000-000055050000}"/>
    <cellStyle name="40 % - Akzent3 8 4" xfId="1937" xr:uid="{00000000-0005-0000-0000-000056050000}"/>
    <cellStyle name="40 % - Akzent3 8 5" xfId="1938" xr:uid="{00000000-0005-0000-0000-000057050000}"/>
    <cellStyle name="40 % - Akzent3 8 6" xfId="1939" xr:uid="{00000000-0005-0000-0000-000058050000}"/>
    <cellStyle name="40 % - Akzent3 9" xfId="311" xr:uid="{00000000-0005-0000-0000-000059050000}"/>
    <cellStyle name="40 % - Akzent3 9 2" xfId="565" xr:uid="{00000000-0005-0000-0000-00005A050000}"/>
    <cellStyle name="40 % - Akzent3 9 2 2" xfId="905" xr:uid="{00000000-0005-0000-0000-00005B050000}"/>
    <cellStyle name="40 % - Akzent3 9 2 2 2" xfId="1940" xr:uid="{00000000-0005-0000-0000-00005C050000}"/>
    <cellStyle name="40 % - Akzent3 9 2 3" xfId="1941" xr:uid="{00000000-0005-0000-0000-00005D050000}"/>
    <cellStyle name="40 % - Akzent3 9 2 4" xfId="1942" xr:uid="{00000000-0005-0000-0000-00005E050000}"/>
    <cellStyle name="40 % - Akzent3 9 3" xfId="906" xr:uid="{00000000-0005-0000-0000-00005F050000}"/>
    <cellStyle name="40 % - Akzent3 9 3 2" xfId="1943" xr:uid="{00000000-0005-0000-0000-000060050000}"/>
    <cellStyle name="40 % - Akzent3 9 3 3" xfId="1944" xr:uid="{00000000-0005-0000-0000-000061050000}"/>
    <cellStyle name="40 % - Akzent3 9 4" xfId="1945" xr:uid="{00000000-0005-0000-0000-000062050000}"/>
    <cellStyle name="40 % - Akzent3 9 5" xfId="1946" xr:uid="{00000000-0005-0000-0000-000063050000}"/>
    <cellStyle name="40 % - Akzent3 9 6" xfId="1947" xr:uid="{00000000-0005-0000-0000-000064050000}"/>
    <cellStyle name="40 % - Akzent4 10" xfId="347" xr:uid="{00000000-0005-0000-0000-000065050000}"/>
    <cellStyle name="40 % - Akzent4 10 2" xfId="599" xr:uid="{00000000-0005-0000-0000-000066050000}"/>
    <cellStyle name="40 % - Akzent4 10 2 2" xfId="907" xr:uid="{00000000-0005-0000-0000-000067050000}"/>
    <cellStyle name="40 % - Akzent4 10 2 2 2" xfId="1948" xr:uid="{00000000-0005-0000-0000-000068050000}"/>
    <cellStyle name="40 % - Akzent4 10 2 3" xfId="1949" xr:uid="{00000000-0005-0000-0000-000069050000}"/>
    <cellStyle name="40 % - Akzent4 10 2 4" xfId="1950" xr:uid="{00000000-0005-0000-0000-00006A050000}"/>
    <cellStyle name="40 % - Akzent4 10 3" xfId="908" xr:uid="{00000000-0005-0000-0000-00006B050000}"/>
    <cellStyle name="40 % - Akzent4 10 3 2" xfId="1951" xr:uid="{00000000-0005-0000-0000-00006C050000}"/>
    <cellStyle name="40 % - Akzent4 10 3 3" xfId="1952" xr:uid="{00000000-0005-0000-0000-00006D050000}"/>
    <cellStyle name="40 % - Akzent4 10 4" xfId="1953" xr:uid="{00000000-0005-0000-0000-00006E050000}"/>
    <cellStyle name="40 % - Akzent4 10 5" xfId="1954" xr:uid="{00000000-0005-0000-0000-00006F050000}"/>
    <cellStyle name="40 % - Akzent4 10 6" xfId="1955" xr:uid="{00000000-0005-0000-0000-000070050000}"/>
    <cellStyle name="40 % - Akzent4 11" xfId="348" xr:uid="{00000000-0005-0000-0000-000071050000}"/>
    <cellStyle name="40 % - Akzent4 11 2" xfId="600" xr:uid="{00000000-0005-0000-0000-000072050000}"/>
    <cellStyle name="40 % - Akzent4 11 2 2" xfId="909" xr:uid="{00000000-0005-0000-0000-000073050000}"/>
    <cellStyle name="40 % - Akzent4 11 2 2 2" xfId="1956" xr:uid="{00000000-0005-0000-0000-000074050000}"/>
    <cellStyle name="40 % - Akzent4 11 2 3" xfId="1957" xr:uid="{00000000-0005-0000-0000-000075050000}"/>
    <cellStyle name="40 % - Akzent4 11 2 4" xfId="1958" xr:uid="{00000000-0005-0000-0000-000076050000}"/>
    <cellStyle name="40 % - Akzent4 11 3" xfId="910" xr:uid="{00000000-0005-0000-0000-000077050000}"/>
    <cellStyle name="40 % - Akzent4 11 3 2" xfId="1959" xr:uid="{00000000-0005-0000-0000-000078050000}"/>
    <cellStyle name="40 % - Akzent4 11 3 3" xfId="1960" xr:uid="{00000000-0005-0000-0000-000079050000}"/>
    <cellStyle name="40 % - Akzent4 11 4" xfId="1961" xr:uid="{00000000-0005-0000-0000-00007A050000}"/>
    <cellStyle name="40 % - Akzent4 11 5" xfId="1962" xr:uid="{00000000-0005-0000-0000-00007B050000}"/>
    <cellStyle name="40 % - Akzent4 11 6" xfId="1963" xr:uid="{00000000-0005-0000-0000-00007C050000}"/>
    <cellStyle name="40 % - Akzent4 12" xfId="349" xr:uid="{00000000-0005-0000-0000-00007D050000}"/>
    <cellStyle name="40 % - Akzent4 12 2" xfId="601" xr:uid="{00000000-0005-0000-0000-00007E050000}"/>
    <cellStyle name="40 % - Akzent4 12 2 2" xfId="911" xr:uid="{00000000-0005-0000-0000-00007F050000}"/>
    <cellStyle name="40 % - Akzent4 12 2 2 2" xfId="1964" xr:uid="{00000000-0005-0000-0000-000080050000}"/>
    <cellStyle name="40 % - Akzent4 12 2 3" xfId="1965" xr:uid="{00000000-0005-0000-0000-000081050000}"/>
    <cellStyle name="40 % - Akzent4 12 2 4" xfId="1966" xr:uid="{00000000-0005-0000-0000-000082050000}"/>
    <cellStyle name="40 % - Akzent4 12 3" xfId="912" xr:uid="{00000000-0005-0000-0000-000083050000}"/>
    <cellStyle name="40 % - Akzent4 12 3 2" xfId="1967" xr:uid="{00000000-0005-0000-0000-000084050000}"/>
    <cellStyle name="40 % - Akzent4 12 3 3" xfId="1968" xr:uid="{00000000-0005-0000-0000-000085050000}"/>
    <cellStyle name="40 % - Akzent4 12 4" xfId="1969" xr:uid="{00000000-0005-0000-0000-000086050000}"/>
    <cellStyle name="40 % - Akzent4 12 5" xfId="1970" xr:uid="{00000000-0005-0000-0000-000087050000}"/>
    <cellStyle name="40 % - Akzent4 13" xfId="1971" xr:uid="{00000000-0005-0000-0000-000088050000}"/>
    <cellStyle name="40 % - Akzent4 13 2" xfId="1972" xr:uid="{00000000-0005-0000-0000-000089050000}"/>
    <cellStyle name="40 % - Akzent4 13 2 2" xfId="1973" xr:uid="{00000000-0005-0000-0000-00008A050000}"/>
    <cellStyle name="40 % - Akzent4 14" xfId="1974" xr:uid="{00000000-0005-0000-0000-00008B050000}"/>
    <cellStyle name="40 % - Akzent4 14 2" xfId="1975" xr:uid="{00000000-0005-0000-0000-00008C050000}"/>
    <cellStyle name="40 % - Akzent4 14 2 2" xfId="1976" xr:uid="{00000000-0005-0000-0000-00008D050000}"/>
    <cellStyle name="40 % - Akzent4 14 3" xfId="1977" xr:uid="{00000000-0005-0000-0000-00008E050000}"/>
    <cellStyle name="40 % - Akzent4 15" xfId="1978" xr:uid="{00000000-0005-0000-0000-00008F050000}"/>
    <cellStyle name="40 % - Akzent4 15 2" xfId="1979" xr:uid="{00000000-0005-0000-0000-000090050000}"/>
    <cellStyle name="40 % - Akzent4 16" xfId="1980" xr:uid="{00000000-0005-0000-0000-000091050000}"/>
    <cellStyle name="40 % - Akzent4 17" xfId="1981" xr:uid="{00000000-0005-0000-0000-000092050000}"/>
    <cellStyle name="40 % - Akzent4 2" xfId="204" xr:uid="{00000000-0005-0000-0000-000093050000}"/>
    <cellStyle name="40 % - Akzent4 2 2" xfId="399" xr:uid="{00000000-0005-0000-0000-000094050000}"/>
    <cellStyle name="40 % - Akzent4 2 2 2" xfId="1982" xr:uid="{00000000-0005-0000-0000-000095050000}"/>
    <cellStyle name="40 % - Akzent4 2 3" xfId="498" xr:uid="{00000000-0005-0000-0000-000096050000}"/>
    <cellStyle name="40 % - Akzent4 2 3 2" xfId="913" xr:uid="{00000000-0005-0000-0000-000097050000}"/>
    <cellStyle name="40 % - Akzent4 2 3 2 2" xfId="1983" xr:uid="{00000000-0005-0000-0000-000098050000}"/>
    <cellStyle name="40 % - Akzent4 2 3 3" xfId="1984" xr:uid="{00000000-0005-0000-0000-000099050000}"/>
    <cellStyle name="40 % - Akzent4 2 3 4" xfId="1985" xr:uid="{00000000-0005-0000-0000-00009A050000}"/>
    <cellStyle name="40 % - Akzent4 2 4" xfId="914" xr:uid="{00000000-0005-0000-0000-00009B050000}"/>
    <cellStyle name="40 % - Akzent4 2 4 2" xfId="1986" xr:uid="{00000000-0005-0000-0000-00009C050000}"/>
    <cellStyle name="40 % - Akzent4 2 4 3" xfId="1987" xr:uid="{00000000-0005-0000-0000-00009D050000}"/>
    <cellStyle name="40 % - Akzent4 2 5" xfId="1988" xr:uid="{00000000-0005-0000-0000-00009E050000}"/>
    <cellStyle name="40 % - Akzent4 2 6" xfId="1989" xr:uid="{00000000-0005-0000-0000-00009F050000}"/>
    <cellStyle name="40 % - Akzent4 3" xfId="205" xr:uid="{00000000-0005-0000-0000-0000A0050000}"/>
    <cellStyle name="40 % - Akzent4 3 2" xfId="400" xr:uid="{00000000-0005-0000-0000-0000A1050000}"/>
    <cellStyle name="40 % - Akzent4 3 2 2" xfId="1990" xr:uid="{00000000-0005-0000-0000-0000A2050000}"/>
    <cellStyle name="40 % - Akzent4 3 3" xfId="499" xr:uid="{00000000-0005-0000-0000-0000A3050000}"/>
    <cellStyle name="40 % - Akzent4 3 3 2" xfId="915" xr:uid="{00000000-0005-0000-0000-0000A4050000}"/>
    <cellStyle name="40 % - Akzent4 3 3 2 2" xfId="1991" xr:uid="{00000000-0005-0000-0000-0000A5050000}"/>
    <cellStyle name="40 % - Akzent4 3 3 3" xfId="1992" xr:uid="{00000000-0005-0000-0000-0000A6050000}"/>
    <cellStyle name="40 % - Akzent4 3 3 4" xfId="1993" xr:uid="{00000000-0005-0000-0000-0000A7050000}"/>
    <cellStyle name="40 % - Akzent4 3 4" xfId="916" xr:uid="{00000000-0005-0000-0000-0000A8050000}"/>
    <cellStyle name="40 % - Akzent4 3 4 2" xfId="1994" xr:uid="{00000000-0005-0000-0000-0000A9050000}"/>
    <cellStyle name="40 % - Akzent4 3 4 3" xfId="1995" xr:uid="{00000000-0005-0000-0000-0000AA050000}"/>
    <cellStyle name="40 % - Akzent4 3 5" xfId="1996" xr:uid="{00000000-0005-0000-0000-0000AB050000}"/>
    <cellStyle name="40 % - Akzent4 3 6" xfId="1997" xr:uid="{00000000-0005-0000-0000-0000AC050000}"/>
    <cellStyle name="40 % - Akzent4 4" xfId="206" xr:uid="{00000000-0005-0000-0000-0000AD050000}"/>
    <cellStyle name="40 % - Akzent4 4 2" xfId="401" xr:uid="{00000000-0005-0000-0000-0000AE050000}"/>
    <cellStyle name="40 % - Akzent4 4 2 2" xfId="1998" xr:uid="{00000000-0005-0000-0000-0000AF050000}"/>
    <cellStyle name="40 % - Akzent4 4 3" xfId="500" xr:uid="{00000000-0005-0000-0000-0000B0050000}"/>
    <cellStyle name="40 % - Akzent4 4 3 2" xfId="917" xr:uid="{00000000-0005-0000-0000-0000B1050000}"/>
    <cellStyle name="40 % - Akzent4 4 3 2 2" xfId="1999" xr:uid="{00000000-0005-0000-0000-0000B2050000}"/>
    <cellStyle name="40 % - Akzent4 4 3 3" xfId="2000" xr:uid="{00000000-0005-0000-0000-0000B3050000}"/>
    <cellStyle name="40 % - Akzent4 4 3 4" xfId="2001" xr:uid="{00000000-0005-0000-0000-0000B4050000}"/>
    <cellStyle name="40 % - Akzent4 4 4" xfId="918" xr:uid="{00000000-0005-0000-0000-0000B5050000}"/>
    <cellStyle name="40 % - Akzent4 4 4 2" xfId="2002" xr:uid="{00000000-0005-0000-0000-0000B6050000}"/>
    <cellStyle name="40 % - Akzent4 4 4 3" xfId="2003" xr:uid="{00000000-0005-0000-0000-0000B7050000}"/>
    <cellStyle name="40 % - Akzent4 4 5" xfId="2004" xr:uid="{00000000-0005-0000-0000-0000B8050000}"/>
    <cellStyle name="40 % - Akzent4 4 6" xfId="2005" xr:uid="{00000000-0005-0000-0000-0000B9050000}"/>
    <cellStyle name="40 % - Akzent4 5" xfId="284" xr:uid="{00000000-0005-0000-0000-0000BA050000}"/>
    <cellStyle name="40 % - Akzent4 5 2" xfId="2006" xr:uid="{00000000-0005-0000-0000-0000BB050000}"/>
    <cellStyle name="40 % - Akzent4 5 2 2" xfId="2007" xr:uid="{00000000-0005-0000-0000-0000BC050000}"/>
    <cellStyle name="40 % - Akzent4 5 2 2 2" xfId="2008" xr:uid="{00000000-0005-0000-0000-0000BD050000}"/>
    <cellStyle name="40 % - Akzent4 5 2 3" xfId="2009" xr:uid="{00000000-0005-0000-0000-0000BE050000}"/>
    <cellStyle name="40 % - Akzent4 5 3" xfId="2010" xr:uid="{00000000-0005-0000-0000-0000BF050000}"/>
    <cellStyle name="40 % - Akzent4 5 3 2" xfId="2011" xr:uid="{00000000-0005-0000-0000-0000C0050000}"/>
    <cellStyle name="40 % - Akzent4 5 3 3" xfId="2012" xr:uid="{00000000-0005-0000-0000-0000C1050000}"/>
    <cellStyle name="40 % - Akzent4 5 4" xfId="2013" xr:uid="{00000000-0005-0000-0000-0000C2050000}"/>
    <cellStyle name="40 % - Akzent4 6" xfId="285" xr:uid="{00000000-0005-0000-0000-0000C3050000}"/>
    <cellStyle name="40 % - Akzent4 6 2" xfId="542" xr:uid="{00000000-0005-0000-0000-0000C4050000}"/>
    <cellStyle name="40 % - Akzent4 6 2 2" xfId="919" xr:uid="{00000000-0005-0000-0000-0000C5050000}"/>
    <cellStyle name="40 % - Akzent4 6 2 2 2" xfId="2014" xr:uid="{00000000-0005-0000-0000-0000C6050000}"/>
    <cellStyle name="40 % - Akzent4 6 2 3" xfId="2015" xr:uid="{00000000-0005-0000-0000-0000C7050000}"/>
    <cellStyle name="40 % - Akzent4 6 2 4" xfId="2016" xr:uid="{00000000-0005-0000-0000-0000C8050000}"/>
    <cellStyle name="40 % - Akzent4 6 3" xfId="920" xr:uid="{00000000-0005-0000-0000-0000C9050000}"/>
    <cellStyle name="40 % - Akzent4 6 3 2" xfId="2017" xr:uid="{00000000-0005-0000-0000-0000CA050000}"/>
    <cellStyle name="40 % - Akzent4 6 3 3" xfId="2018" xr:uid="{00000000-0005-0000-0000-0000CB050000}"/>
    <cellStyle name="40 % - Akzent4 6 4" xfId="2019" xr:uid="{00000000-0005-0000-0000-0000CC050000}"/>
    <cellStyle name="40 % - Akzent4 6 5" xfId="2020" xr:uid="{00000000-0005-0000-0000-0000CD050000}"/>
    <cellStyle name="40 % - Akzent4 6 6" xfId="2021" xr:uid="{00000000-0005-0000-0000-0000CE050000}"/>
    <cellStyle name="40 % - Akzent4 7" xfId="286" xr:uid="{00000000-0005-0000-0000-0000CF050000}"/>
    <cellStyle name="40 % - Akzent4 7 2" xfId="543" xr:uid="{00000000-0005-0000-0000-0000D0050000}"/>
    <cellStyle name="40 % - Akzent4 7 2 2" xfId="921" xr:uid="{00000000-0005-0000-0000-0000D1050000}"/>
    <cellStyle name="40 % - Akzent4 7 2 2 2" xfId="2022" xr:uid="{00000000-0005-0000-0000-0000D2050000}"/>
    <cellStyle name="40 % - Akzent4 7 2 3" xfId="2023" xr:uid="{00000000-0005-0000-0000-0000D3050000}"/>
    <cellStyle name="40 % - Akzent4 7 2 4" xfId="2024" xr:uid="{00000000-0005-0000-0000-0000D4050000}"/>
    <cellStyle name="40 % - Akzent4 7 3" xfId="922" xr:uid="{00000000-0005-0000-0000-0000D5050000}"/>
    <cellStyle name="40 % - Akzent4 7 3 2" xfId="2025" xr:uid="{00000000-0005-0000-0000-0000D6050000}"/>
    <cellStyle name="40 % - Akzent4 7 3 3" xfId="2026" xr:uid="{00000000-0005-0000-0000-0000D7050000}"/>
    <cellStyle name="40 % - Akzent4 7 4" xfId="2027" xr:uid="{00000000-0005-0000-0000-0000D8050000}"/>
    <cellStyle name="40 % - Akzent4 7 5" xfId="2028" xr:uid="{00000000-0005-0000-0000-0000D9050000}"/>
    <cellStyle name="40 % - Akzent4 7 6" xfId="2029" xr:uid="{00000000-0005-0000-0000-0000DA050000}"/>
    <cellStyle name="40 % - Akzent4 8" xfId="287" xr:uid="{00000000-0005-0000-0000-0000DB050000}"/>
    <cellStyle name="40 % - Akzent4 8 2" xfId="544" xr:uid="{00000000-0005-0000-0000-0000DC050000}"/>
    <cellStyle name="40 % - Akzent4 8 2 2" xfId="923" xr:uid="{00000000-0005-0000-0000-0000DD050000}"/>
    <cellStyle name="40 % - Akzent4 8 2 2 2" xfId="2030" xr:uid="{00000000-0005-0000-0000-0000DE050000}"/>
    <cellStyle name="40 % - Akzent4 8 2 3" xfId="2031" xr:uid="{00000000-0005-0000-0000-0000DF050000}"/>
    <cellStyle name="40 % - Akzent4 8 2 4" xfId="2032" xr:uid="{00000000-0005-0000-0000-0000E0050000}"/>
    <cellStyle name="40 % - Akzent4 8 3" xfId="924" xr:uid="{00000000-0005-0000-0000-0000E1050000}"/>
    <cellStyle name="40 % - Akzent4 8 3 2" xfId="2033" xr:uid="{00000000-0005-0000-0000-0000E2050000}"/>
    <cellStyle name="40 % - Akzent4 8 3 3" xfId="2034" xr:uid="{00000000-0005-0000-0000-0000E3050000}"/>
    <cellStyle name="40 % - Akzent4 8 4" xfId="2035" xr:uid="{00000000-0005-0000-0000-0000E4050000}"/>
    <cellStyle name="40 % - Akzent4 8 5" xfId="2036" xr:uid="{00000000-0005-0000-0000-0000E5050000}"/>
    <cellStyle name="40 % - Akzent4 8 6" xfId="2037" xr:uid="{00000000-0005-0000-0000-0000E6050000}"/>
    <cellStyle name="40 % - Akzent4 9" xfId="312" xr:uid="{00000000-0005-0000-0000-0000E7050000}"/>
    <cellStyle name="40 % - Akzent4 9 2" xfId="566" xr:uid="{00000000-0005-0000-0000-0000E8050000}"/>
    <cellStyle name="40 % - Akzent4 9 2 2" xfId="925" xr:uid="{00000000-0005-0000-0000-0000E9050000}"/>
    <cellStyle name="40 % - Akzent4 9 2 2 2" xfId="2038" xr:uid="{00000000-0005-0000-0000-0000EA050000}"/>
    <cellStyle name="40 % - Akzent4 9 2 3" xfId="2039" xr:uid="{00000000-0005-0000-0000-0000EB050000}"/>
    <cellStyle name="40 % - Akzent4 9 2 4" xfId="2040" xr:uid="{00000000-0005-0000-0000-0000EC050000}"/>
    <cellStyle name="40 % - Akzent4 9 3" xfId="926" xr:uid="{00000000-0005-0000-0000-0000ED050000}"/>
    <cellStyle name="40 % - Akzent4 9 3 2" xfId="2041" xr:uid="{00000000-0005-0000-0000-0000EE050000}"/>
    <cellStyle name="40 % - Akzent4 9 3 3" xfId="2042" xr:uid="{00000000-0005-0000-0000-0000EF050000}"/>
    <cellStyle name="40 % - Akzent4 9 4" xfId="2043" xr:uid="{00000000-0005-0000-0000-0000F0050000}"/>
    <cellStyle name="40 % - Akzent4 9 5" xfId="2044" xr:uid="{00000000-0005-0000-0000-0000F1050000}"/>
    <cellStyle name="40 % - Akzent4 9 6" xfId="2045" xr:uid="{00000000-0005-0000-0000-0000F2050000}"/>
    <cellStyle name="40 % - Akzent5 10" xfId="350" xr:uid="{00000000-0005-0000-0000-0000F3050000}"/>
    <cellStyle name="40 % - Akzent5 10 2" xfId="602" xr:uid="{00000000-0005-0000-0000-0000F4050000}"/>
    <cellStyle name="40 % - Akzent5 10 2 2" xfId="927" xr:uid="{00000000-0005-0000-0000-0000F5050000}"/>
    <cellStyle name="40 % - Akzent5 10 2 2 2" xfId="2046" xr:uid="{00000000-0005-0000-0000-0000F6050000}"/>
    <cellStyle name="40 % - Akzent5 10 2 3" xfId="2047" xr:uid="{00000000-0005-0000-0000-0000F7050000}"/>
    <cellStyle name="40 % - Akzent5 10 2 4" xfId="2048" xr:uid="{00000000-0005-0000-0000-0000F8050000}"/>
    <cellStyle name="40 % - Akzent5 10 3" xfId="928" xr:uid="{00000000-0005-0000-0000-0000F9050000}"/>
    <cellStyle name="40 % - Akzent5 10 3 2" xfId="2049" xr:uid="{00000000-0005-0000-0000-0000FA050000}"/>
    <cellStyle name="40 % - Akzent5 10 3 3" xfId="2050" xr:uid="{00000000-0005-0000-0000-0000FB050000}"/>
    <cellStyle name="40 % - Akzent5 10 4" xfId="2051" xr:uid="{00000000-0005-0000-0000-0000FC050000}"/>
    <cellStyle name="40 % - Akzent5 10 5" xfId="2052" xr:uid="{00000000-0005-0000-0000-0000FD050000}"/>
    <cellStyle name="40 % - Akzent5 10 6" xfId="2053" xr:uid="{00000000-0005-0000-0000-0000FE050000}"/>
    <cellStyle name="40 % - Akzent5 11" xfId="351" xr:uid="{00000000-0005-0000-0000-0000FF050000}"/>
    <cellStyle name="40 % - Akzent5 11 2" xfId="603" xr:uid="{00000000-0005-0000-0000-000000060000}"/>
    <cellStyle name="40 % - Akzent5 11 2 2" xfId="929" xr:uid="{00000000-0005-0000-0000-000001060000}"/>
    <cellStyle name="40 % - Akzent5 11 2 2 2" xfId="2054" xr:uid="{00000000-0005-0000-0000-000002060000}"/>
    <cellStyle name="40 % - Akzent5 11 2 3" xfId="2055" xr:uid="{00000000-0005-0000-0000-000003060000}"/>
    <cellStyle name="40 % - Akzent5 11 2 4" xfId="2056" xr:uid="{00000000-0005-0000-0000-000004060000}"/>
    <cellStyle name="40 % - Akzent5 11 3" xfId="930" xr:uid="{00000000-0005-0000-0000-000005060000}"/>
    <cellStyle name="40 % - Akzent5 11 3 2" xfId="2057" xr:uid="{00000000-0005-0000-0000-000006060000}"/>
    <cellStyle name="40 % - Akzent5 11 3 3" xfId="2058" xr:uid="{00000000-0005-0000-0000-000007060000}"/>
    <cellStyle name="40 % - Akzent5 11 4" xfId="2059" xr:uid="{00000000-0005-0000-0000-000008060000}"/>
    <cellStyle name="40 % - Akzent5 11 5" xfId="2060" xr:uid="{00000000-0005-0000-0000-000009060000}"/>
    <cellStyle name="40 % - Akzent5 11 6" xfId="2061" xr:uid="{00000000-0005-0000-0000-00000A060000}"/>
    <cellStyle name="40 % - Akzent5 12" xfId="352" xr:uid="{00000000-0005-0000-0000-00000B060000}"/>
    <cellStyle name="40 % - Akzent5 12 2" xfId="604" xr:uid="{00000000-0005-0000-0000-00000C060000}"/>
    <cellStyle name="40 % - Akzent5 12 2 2" xfId="931" xr:uid="{00000000-0005-0000-0000-00000D060000}"/>
    <cellStyle name="40 % - Akzent5 12 2 2 2" xfId="2062" xr:uid="{00000000-0005-0000-0000-00000E060000}"/>
    <cellStyle name="40 % - Akzent5 12 2 3" xfId="2063" xr:uid="{00000000-0005-0000-0000-00000F060000}"/>
    <cellStyle name="40 % - Akzent5 12 2 4" xfId="2064" xr:uid="{00000000-0005-0000-0000-000010060000}"/>
    <cellStyle name="40 % - Akzent5 12 3" xfId="932" xr:uid="{00000000-0005-0000-0000-000011060000}"/>
    <cellStyle name="40 % - Akzent5 12 3 2" xfId="2065" xr:uid="{00000000-0005-0000-0000-000012060000}"/>
    <cellStyle name="40 % - Akzent5 12 3 3" xfId="2066" xr:uid="{00000000-0005-0000-0000-000013060000}"/>
    <cellStyle name="40 % - Akzent5 12 4" xfId="2067" xr:uid="{00000000-0005-0000-0000-000014060000}"/>
    <cellStyle name="40 % - Akzent5 12 5" xfId="2068" xr:uid="{00000000-0005-0000-0000-000015060000}"/>
    <cellStyle name="40 % - Akzent5 13" xfId="2069" xr:uid="{00000000-0005-0000-0000-000016060000}"/>
    <cellStyle name="40 % - Akzent5 13 2" xfId="2070" xr:uid="{00000000-0005-0000-0000-000017060000}"/>
    <cellStyle name="40 % - Akzent5 13 2 2" xfId="2071" xr:uid="{00000000-0005-0000-0000-000018060000}"/>
    <cellStyle name="40 % - Akzent5 14" xfId="2072" xr:uid="{00000000-0005-0000-0000-000019060000}"/>
    <cellStyle name="40 % - Akzent5 14 2" xfId="2073" xr:uid="{00000000-0005-0000-0000-00001A060000}"/>
    <cellStyle name="40 % - Akzent5 14 2 2" xfId="2074" xr:uid="{00000000-0005-0000-0000-00001B060000}"/>
    <cellStyle name="40 % - Akzent5 14 3" xfId="2075" xr:uid="{00000000-0005-0000-0000-00001C060000}"/>
    <cellStyle name="40 % - Akzent5 15" xfId="2076" xr:uid="{00000000-0005-0000-0000-00001D060000}"/>
    <cellStyle name="40 % - Akzent5 15 2" xfId="2077" xr:uid="{00000000-0005-0000-0000-00001E060000}"/>
    <cellStyle name="40 % - Akzent5 16" xfId="2078" xr:uid="{00000000-0005-0000-0000-00001F060000}"/>
    <cellStyle name="40 % - Akzent5 17" xfId="2079" xr:uid="{00000000-0005-0000-0000-000020060000}"/>
    <cellStyle name="40 % - Akzent5 2" xfId="207" xr:uid="{00000000-0005-0000-0000-000021060000}"/>
    <cellStyle name="40 % - Akzent5 2 2" xfId="402" xr:uid="{00000000-0005-0000-0000-000022060000}"/>
    <cellStyle name="40 % - Akzent5 2 2 2" xfId="2080" xr:uid="{00000000-0005-0000-0000-000023060000}"/>
    <cellStyle name="40 % - Akzent5 2 3" xfId="501" xr:uid="{00000000-0005-0000-0000-000024060000}"/>
    <cellStyle name="40 % - Akzent5 2 3 2" xfId="933" xr:uid="{00000000-0005-0000-0000-000025060000}"/>
    <cellStyle name="40 % - Akzent5 2 3 2 2" xfId="2081" xr:uid="{00000000-0005-0000-0000-000026060000}"/>
    <cellStyle name="40 % - Akzent5 2 3 3" xfId="2082" xr:uid="{00000000-0005-0000-0000-000027060000}"/>
    <cellStyle name="40 % - Akzent5 2 3 4" xfId="2083" xr:uid="{00000000-0005-0000-0000-000028060000}"/>
    <cellStyle name="40 % - Akzent5 2 4" xfId="934" xr:uid="{00000000-0005-0000-0000-000029060000}"/>
    <cellStyle name="40 % - Akzent5 2 4 2" xfId="2084" xr:uid="{00000000-0005-0000-0000-00002A060000}"/>
    <cellStyle name="40 % - Akzent5 2 4 3" xfId="2085" xr:uid="{00000000-0005-0000-0000-00002B060000}"/>
    <cellStyle name="40 % - Akzent5 2 5" xfId="2086" xr:uid="{00000000-0005-0000-0000-00002C060000}"/>
    <cellStyle name="40 % - Akzent5 2 6" xfId="2087" xr:uid="{00000000-0005-0000-0000-00002D060000}"/>
    <cellStyle name="40 % - Akzent5 3" xfId="208" xr:uid="{00000000-0005-0000-0000-00002E060000}"/>
    <cellStyle name="40 % - Akzent5 3 2" xfId="403" xr:uid="{00000000-0005-0000-0000-00002F060000}"/>
    <cellStyle name="40 % - Akzent5 3 2 2" xfId="2088" xr:uid="{00000000-0005-0000-0000-000030060000}"/>
    <cellStyle name="40 % - Akzent5 3 3" xfId="502" xr:uid="{00000000-0005-0000-0000-000031060000}"/>
    <cellStyle name="40 % - Akzent5 3 3 2" xfId="935" xr:uid="{00000000-0005-0000-0000-000032060000}"/>
    <cellStyle name="40 % - Akzent5 3 3 2 2" xfId="2089" xr:uid="{00000000-0005-0000-0000-000033060000}"/>
    <cellStyle name="40 % - Akzent5 3 3 3" xfId="2090" xr:uid="{00000000-0005-0000-0000-000034060000}"/>
    <cellStyle name="40 % - Akzent5 3 3 4" xfId="2091" xr:uid="{00000000-0005-0000-0000-000035060000}"/>
    <cellStyle name="40 % - Akzent5 3 4" xfId="936" xr:uid="{00000000-0005-0000-0000-000036060000}"/>
    <cellStyle name="40 % - Akzent5 3 4 2" xfId="2092" xr:uid="{00000000-0005-0000-0000-000037060000}"/>
    <cellStyle name="40 % - Akzent5 3 4 3" xfId="2093" xr:uid="{00000000-0005-0000-0000-000038060000}"/>
    <cellStyle name="40 % - Akzent5 3 5" xfId="2094" xr:uid="{00000000-0005-0000-0000-000039060000}"/>
    <cellStyle name="40 % - Akzent5 3 6" xfId="2095" xr:uid="{00000000-0005-0000-0000-00003A060000}"/>
    <cellStyle name="40 % - Akzent5 4" xfId="209" xr:uid="{00000000-0005-0000-0000-00003B060000}"/>
    <cellStyle name="40 % - Akzent5 4 2" xfId="404" xr:uid="{00000000-0005-0000-0000-00003C060000}"/>
    <cellStyle name="40 % - Akzent5 4 2 2" xfId="2096" xr:uid="{00000000-0005-0000-0000-00003D060000}"/>
    <cellStyle name="40 % - Akzent5 4 3" xfId="503" xr:uid="{00000000-0005-0000-0000-00003E060000}"/>
    <cellStyle name="40 % - Akzent5 4 3 2" xfId="937" xr:uid="{00000000-0005-0000-0000-00003F060000}"/>
    <cellStyle name="40 % - Akzent5 4 3 2 2" xfId="2097" xr:uid="{00000000-0005-0000-0000-000040060000}"/>
    <cellStyle name="40 % - Akzent5 4 3 3" xfId="2098" xr:uid="{00000000-0005-0000-0000-000041060000}"/>
    <cellStyle name="40 % - Akzent5 4 3 4" xfId="2099" xr:uid="{00000000-0005-0000-0000-000042060000}"/>
    <cellStyle name="40 % - Akzent5 4 4" xfId="938" xr:uid="{00000000-0005-0000-0000-000043060000}"/>
    <cellStyle name="40 % - Akzent5 4 4 2" xfId="2100" xr:uid="{00000000-0005-0000-0000-000044060000}"/>
    <cellStyle name="40 % - Akzent5 4 4 3" xfId="2101" xr:uid="{00000000-0005-0000-0000-000045060000}"/>
    <cellStyle name="40 % - Akzent5 4 5" xfId="2102" xr:uid="{00000000-0005-0000-0000-000046060000}"/>
    <cellStyle name="40 % - Akzent5 4 6" xfId="2103" xr:uid="{00000000-0005-0000-0000-000047060000}"/>
    <cellStyle name="40 % - Akzent5 5" xfId="288" xr:uid="{00000000-0005-0000-0000-000048060000}"/>
    <cellStyle name="40 % - Akzent5 5 2" xfId="2104" xr:uid="{00000000-0005-0000-0000-000049060000}"/>
    <cellStyle name="40 % - Akzent5 5 2 2" xfId="2105" xr:uid="{00000000-0005-0000-0000-00004A060000}"/>
    <cellStyle name="40 % - Akzent5 5 2 2 2" xfId="2106" xr:uid="{00000000-0005-0000-0000-00004B060000}"/>
    <cellStyle name="40 % - Akzent5 5 2 3" xfId="2107" xr:uid="{00000000-0005-0000-0000-00004C060000}"/>
    <cellStyle name="40 % - Akzent5 5 3" xfId="2108" xr:uid="{00000000-0005-0000-0000-00004D060000}"/>
    <cellStyle name="40 % - Akzent5 5 3 2" xfId="2109" xr:uid="{00000000-0005-0000-0000-00004E060000}"/>
    <cellStyle name="40 % - Akzent5 5 3 3" xfId="2110" xr:uid="{00000000-0005-0000-0000-00004F060000}"/>
    <cellStyle name="40 % - Akzent5 5 4" xfId="2111" xr:uid="{00000000-0005-0000-0000-000050060000}"/>
    <cellStyle name="40 % - Akzent5 6" xfId="289" xr:uid="{00000000-0005-0000-0000-000051060000}"/>
    <cellStyle name="40 % - Akzent5 6 2" xfId="545" xr:uid="{00000000-0005-0000-0000-000052060000}"/>
    <cellStyle name="40 % - Akzent5 6 2 2" xfId="939" xr:uid="{00000000-0005-0000-0000-000053060000}"/>
    <cellStyle name="40 % - Akzent5 6 2 2 2" xfId="2112" xr:uid="{00000000-0005-0000-0000-000054060000}"/>
    <cellStyle name="40 % - Akzent5 6 2 3" xfId="2113" xr:uid="{00000000-0005-0000-0000-000055060000}"/>
    <cellStyle name="40 % - Akzent5 6 2 4" xfId="2114" xr:uid="{00000000-0005-0000-0000-000056060000}"/>
    <cellStyle name="40 % - Akzent5 6 3" xfId="940" xr:uid="{00000000-0005-0000-0000-000057060000}"/>
    <cellStyle name="40 % - Akzent5 6 3 2" xfId="2115" xr:uid="{00000000-0005-0000-0000-000058060000}"/>
    <cellStyle name="40 % - Akzent5 6 3 3" xfId="2116" xr:uid="{00000000-0005-0000-0000-000059060000}"/>
    <cellStyle name="40 % - Akzent5 6 4" xfId="2117" xr:uid="{00000000-0005-0000-0000-00005A060000}"/>
    <cellStyle name="40 % - Akzent5 6 5" xfId="2118" xr:uid="{00000000-0005-0000-0000-00005B060000}"/>
    <cellStyle name="40 % - Akzent5 6 6" xfId="2119" xr:uid="{00000000-0005-0000-0000-00005C060000}"/>
    <cellStyle name="40 % - Akzent5 7" xfId="290" xr:uid="{00000000-0005-0000-0000-00005D060000}"/>
    <cellStyle name="40 % - Akzent5 7 2" xfId="546" xr:uid="{00000000-0005-0000-0000-00005E060000}"/>
    <cellStyle name="40 % - Akzent5 7 2 2" xfId="941" xr:uid="{00000000-0005-0000-0000-00005F060000}"/>
    <cellStyle name="40 % - Akzent5 7 2 2 2" xfId="2120" xr:uid="{00000000-0005-0000-0000-000060060000}"/>
    <cellStyle name="40 % - Akzent5 7 2 3" xfId="2121" xr:uid="{00000000-0005-0000-0000-000061060000}"/>
    <cellStyle name="40 % - Akzent5 7 2 4" xfId="2122" xr:uid="{00000000-0005-0000-0000-000062060000}"/>
    <cellStyle name="40 % - Akzent5 7 3" xfId="942" xr:uid="{00000000-0005-0000-0000-000063060000}"/>
    <cellStyle name="40 % - Akzent5 7 3 2" xfId="2123" xr:uid="{00000000-0005-0000-0000-000064060000}"/>
    <cellStyle name="40 % - Akzent5 7 3 3" xfId="2124" xr:uid="{00000000-0005-0000-0000-000065060000}"/>
    <cellStyle name="40 % - Akzent5 7 4" xfId="2125" xr:uid="{00000000-0005-0000-0000-000066060000}"/>
    <cellStyle name="40 % - Akzent5 7 5" xfId="2126" xr:uid="{00000000-0005-0000-0000-000067060000}"/>
    <cellStyle name="40 % - Akzent5 7 6" xfId="2127" xr:uid="{00000000-0005-0000-0000-000068060000}"/>
    <cellStyle name="40 % - Akzent5 8" xfId="291" xr:uid="{00000000-0005-0000-0000-000069060000}"/>
    <cellStyle name="40 % - Akzent5 8 2" xfId="547" xr:uid="{00000000-0005-0000-0000-00006A060000}"/>
    <cellStyle name="40 % - Akzent5 8 2 2" xfId="943" xr:uid="{00000000-0005-0000-0000-00006B060000}"/>
    <cellStyle name="40 % - Akzent5 8 2 2 2" xfId="2128" xr:uid="{00000000-0005-0000-0000-00006C060000}"/>
    <cellStyle name="40 % - Akzent5 8 2 3" xfId="2129" xr:uid="{00000000-0005-0000-0000-00006D060000}"/>
    <cellStyle name="40 % - Akzent5 8 2 4" xfId="2130" xr:uid="{00000000-0005-0000-0000-00006E060000}"/>
    <cellStyle name="40 % - Akzent5 8 3" xfId="944" xr:uid="{00000000-0005-0000-0000-00006F060000}"/>
    <cellStyle name="40 % - Akzent5 8 3 2" xfId="2131" xr:uid="{00000000-0005-0000-0000-000070060000}"/>
    <cellStyle name="40 % - Akzent5 8 3 3" xfId="2132" xr:uid="{00000000-0005-0000-0000-000071060000}"/>
    <cellStyle name="40 % - Akzent5 8 4" xfId="2133" xr:uid="{00000000-0005-0000-0000-000072060000}"/>
    <cellStyle name="40 % - Akzent5 8 5" xfId="2134" xr:uid="{00000000-0005-0000-0000-000073060000}"/>
    <cellStyle name="40 % - Akzent5 8 6" xfId="2135" xr:uid="{00000000-0005-0000-0000-000074060000}"/>
    <cellStyle name="40 % - Akzent5 9" xfId="313" xr:uid="{00000000-0005-0000-0000-000075060000}"/>
    <cellStyle name="40 % - Akzent5 9 2" xfId="567" xr:uid="{00000000-0005-0000-0000-000076060000}"/>
    <cellStyle name="40 % - Akzent5 9 2 2" xfId="945" xr:uid="{00000000-0005-0000-0000-000077060000}"/>
    <cellStyle name="40 % - Akzent5 9 2 2 2" xfId="2136" xr:uid="{00000000-0005-0000-0000-000078060000}"/>
    <cellStyle name="40 % - Akzent5 9 2 3" xfId="2137" xr:uid="{00000000-0005-0000-0000-000079060000}"/>
    <cellStyle name="40 % - Akzent5 9 2 4" xfId="2138" xr:uid="{00000000-0005-0000-0000-00007A060000}"/>
    <cellStyle name="40 % - Akzent5 9 3" xfId="946" xr:uid="{00000000-0005-0000-0000-00007B060000}"/>
    <cellStyle name="40 % - Akzent5 9 3 2" xfId="2139" xr:uid="{00000000-0005-0000-0000-00007C060000}"/>
    <cellStyle name="40 % - Akzent5 9 3 3" xfId="2140" xr:uid="{00000000-0005-0000-0000-00007D060000}"/>
    <cellStyle name="40 % - Akzent5 9 4" xfId="2141" xr:uid="{00000000-0005-0000-0000-00007E060000}"/>
    <cellStyle name="40 % - Akzent5 9 5" xfId="2142" xr:uid="{00000000-0005-0000-0000-00007F060000}"/>
    <cellStyle name="40 % - Akzent5 9 6" xfId="2143" xr:uid="{00000000-0005-0000-0000-000080060000}"/>
    <cellStyle name="40 % - Akzent6 10" xfId="353" xr:uid="{00000000-0005-0000-0000-000081060000}"/>
    <cellStyle name="40 % - Akzent6 10 2" xfId="605" xr:uid="{00000000-0005-0000-0000-000082060000}"/>
    <cellStyle name="40 % - Akzent6 10 2 2" xfId="947" xr:uid="{00000000-0005-0000-0000-000083060000}"/>
    <cellStyle name="40 % - Akzent6 10 2 2 2" xfId="2144" xr:uid="{00000000-0005-0000-0000-000084060000}"/>
    <cellStyle name="40 % - Akzent6 10 2 3" xfId="2145" xr:uid="{00000000-0005-0000-0000-000085060000}"/>
    <cellStyle name="40 % - Akzent6 10 2 4" xfId="2146" xr:uid="{00000000-0005-0000-0000-000086060000}"/>
    <cellStyle name="40 % - Akzent6 10 3" xfId="948" xr:uid="{00000000-0005-0000-0000-000087060000}"/>
    <cellStyle name="40 % - Akzent6 10 3 2" xfId="2147" xr:uid="{00000000-0005-0000-0000-000088060000}"/>
    <cellStyle name="40 % - Akzent6 10 3 3" xfId="2148" xr:uid="{00000000-0005-0000-0000-000089060000}"/>
    <cellStyle name="40 % - Akzent6 10 4" xfId="2149" xr:uid="{00000000-0005-0000-0000-00008A060000}"/>
    <cellStyle name="40 % - Akzent6 10 5" xfId="2150" xr:uid="{00000000-0005-0000-0000-00008B060000}"/>
    <cellStyle name="40 % - Akzent6 10 6" xfId="2151" xr:uid="{00000000-0005-0000-0000-00008C060000}"/>
    <cellStyle name="40 % - Akzent6 11" xfId="354" xr:uid="{00000000-0005-0000-0000-00008D060000}"/>
    <cellStyle name="40 % - Akzent6 11 2" xfId="606" xr:uid="{00000000-0005-0000-0000-00008E060000}"/>
    <cellStyle name="40 % - Akzent6 11 2 2" xfId="949" xr:uid="{00000000-0005-0000-0000-00008F060000}"/>
    <cellStyle name="40 % - Akzent6 11 2 2 2" xfId="2152" xr:uid="{00000000-0005-0000-0000-000090060000}"/>
    <cellStyle name="40 % - Akzent6 11 2 3" xfId="2153" xr:uid="{00000000-0005-0000-0000-000091060000}"/>
    <cellStyle name="40 % - Akzent6 11 2 4" xfId="2154" xr:uid="{00000000-0005-0000-0000-000092060000}"/>
    <cellStyle name="40 % - Akzent6 11 3" xfId="950" xr:uid="{00000000-0005-0000-0000-000093060000}"/>
    <cellStyle name="40 % - Akzent6 11 3 2" xfId="2155" xr:uid="{00000000-0005-0000-0000-000094060000}"/>
    <cellStyle name="40 % - Akzent6 11 3 3" xfId="2156" xr:uid="{00000000-0005-0000-0000-000095060000}"/>
    <cellStyle name="40 % - Akzent6 11 4" xfId="2157" xr:uid="{00000000-0005-0000-0000-000096060000}"/>
    <cellStyle name="40 % - Akzent6 11 5" xfId="2158" xr:uid="{00000000-0005-0000-0000-000097060000}"/>
    <cellStyle name="40 % - Akzent6 11 6" xfId="2159" xr:uid="{00000000-0005-0000-0000-000098060000}"/>
    <cellStyle name="40 % - Akzent6 12" xfId="355" xr:uid="{00000000-0005-0000-0000-000099060000}"/>
    <cellStyle name="40 % - Akzent6 12 2" xfId="607" xr:uid="{00000000-0005-0000-0000-00009A060000}"/>
    <cellStyle name="40 % - Akzent6 12 2 2" xfId="951" xr:uid="{00000000-0005-0000-0000-00009B060000}"/>
    <cellStyle name="40 % - Akzent6 12 2 2 2" xfId="2160" xr:uid="{00000000-0005-0000-0000-00009C060000}"/>
    <cellStyle name="40 % - Akzent6 12 2 3" xfId="2161" xr:uid="{00000000-0005-0000-0000-00009D060000}"/>
    <cellStyle name="40 % - Akzent6 12 2 4" xfId="2162" xr:uid="{00000000-0005-0000-0000-00009E060000}"/>
    <cellStyle name="40 % - Akzent6 12 3" xfId="952" xr:uid="{00000000-0005-0000-0000-00009F060000}"/>
    <cellStyle name="40 % - Akzent6 12 3 2" xfId="2163" xr:uid="{00000000-0005-0000-0000-0000A0060000}"/>
    <cellStyle name="40 % - Akzent6 12 3 3" xfId="2164" xr:uid="{00000000-0005-0000-0000-0000A1060000}"/>
    <cellStyle name="40 % - Akzent6 12 4" xfId="2165" xr:uid="{00000000-0005-0000-0000-0000A2060000}"/>
    <cellStyle name="40 % - Akzent6 12 5" xfId="2166" xr:uid="{00000000-0005-0000-0000-0000A3060000}"/>
    <cellStyle name="40 % - Akzent6 13" xfId="2167" xr:uid="{00000000-0005-0000-0000-0000A4060000}"/>
    <cellStyle name="40 % - Akzent6 13 2" xfId="2168" xr:uid="{00000000-0005-0000-0000-0000A5060000}"/>
    <cellStyle name="40 % - Akzent6 13 2 2" xfId="2169" xr:uid="{00000000-0005-0000-0000-0000A6060000}"/>
    <cellStyle name="40 % - Akzent6 14" xfId="2170" xr:uid="{00000000-0005-0000-0000-0000A7060000}"/>
    <cellStyle name="40 % - Akzent6 14 2" xfId="2171" xr:uid="{00000000-0005-0000-0000-0000A8060000}"/>
    <cellStyle name="40 % - Akzent6 14 2 2" xfId="2172" xr:uid="{00000000-0005-0000-0000-0000A9060000}"/>
    <cellStyle name="40 % - Akzent6 14 3" xfId="2173" xr:uid="{00000000-0005-0000-0000-0000AA060000}"/>
    <cellStyle name="40 % - Akzent6 15" xfId="2174" xr:uid="{00000000-0005-0000-0000-0000AB060000}"/>
    <cellStyle name="40 % - Akzent6 15 2" xfId="2175" xr:uid="{00000000-0005-0000-0000-0000AC060000}"/>
    <cellStyle name="40 % - Akzent6 16" xfId="2176" xr:uid="{00000000-0005-0000-0000-0000AD060000}"/>
    <cellStyle name="40 % - Akzent6 17" xfId="2177" xr:uid="{00000000-0005-0000-0000-0000AE060000}"/>
    <cellStyle name="40 % - Akzent6 2" xfId="210" xr:uid="{00000000-0005-0000-0000-0000AF060000}"/>
    <cellStyle name="40 % - Akzent6 2 2" xfId="405" xr:uid="{00000000-0005-0000-0000-0000B0060000}"/>
    <cellStyle name="40 % - Akzent6 2 2 2" xfId="2178" xr:uid="{00000000-0005-0000-0000-0000B1060000}"/>
    <cellStyle name="40 % - Akzent6 2 3" xfId="504" xr:uid="{00000000-0005-0000-0000-0000B2060000}"/>
    <cellStyle name="40 % - Akzent6 2 3 2" xfId="953" xr:uid="{00000000-0005-0000-0000-0000B3060000}"/>
    <cellStyle name="40 % - Akzent6 2 3 2 2" xfId="2179" xr:uid="{00000000-0005-0000-0000-0000B4060000}"/>
    <cellStyle name="40 % - Akzent6 2 3 3" xfId="2180" xr:uid="{00000000-0005-0000-0000-0000B5060000}"/>
    <cellStyle name="40 % - Akzent6 2 3 4" xfId="2181" xr:uid="{00000000-0005-0000-0000-0000B6060000}"/>
    <cellStyle name="40 % - Akzent6 2 4" xfId="954" xr:uid="{00000000-0005-0000-0000-0000B7060000}"/>
    <cellStyle name="40 % - Akzent6 2 4 2" xfId="2182" xr:uid="{00000000-0005-0000-0000-0000B8060000}"/>
    <cellStyle name="40 % - Akzent6 2 4 3" xfId="2183" xr:uid="{00000000-0005-0000-0000-0000B9060000}"/>
    <cellStyle name="40 % - Akzent6 2 5" xfId="2184" xr:uid="{00000000-0005-0000-0000-0000BA060000}"/>
    <cellStyle name="40 % - Akzent6 2 6" xfId="2185" xr:uid="{00000000-0005-0000-0000-0000BB060000}"/>
    <cellStyle name="40 % - Akzent6 3" xfId="211" xr:uid="{00000000-0005-0000-0000-0000BC060000}"/>
    <cellStyle name="40 % - Akzent6 3 2" xfId="406" xr:uid="{00000000-0005-0000-0000-0000BD060000}"/>
    <cellStyle name="40 % - Akzent6 3 2 2" xfId="2186" xr:uid="{00000000-0005-0000-0000-0000BE060000}"/>
    <cellStyle name="40 % - Akzent6 3 3" xfId="505" xr:uid="{00000000-0005-0000-0000-0000BF060000}"/>
    <cellStyle name="40 % - Akzent6 3 3 2" xfId="955" xr:uid="{00000000-0005-0000-0000-0000C0060000}"/>
    <cellStyle name="40 % - Akzent6 3 3 2 2" xfId="2187" xr:uid="{00000000-0005-0000-0000-0000C1060000}"/>
    <cellStyle name="40 % - Akzent6 3 3 3" xfId="2188" xr:uid="{00000000-0005-0000-0000-0000C2060000}"/>
    <cellStyle name="40 % - Akzent6 3 3 4" xfId="2189" xr:uid="{00000000-0005-0000-0000-0000C3060000}"/>
    <cellStyle name="40 % - Akzent6 3 4" xfId="956" xr:uid="{00000000-0005-0000-0000-0000C4060000}"/>
    <cellStyle name="40 % - Akzent6 3 4 2" xfId="2190" xr:uid="{00000000-0005-0000-0000-0000C5060000}"/>
    <cellStyle name="40 % - Akzent6 3 4 3" xfId="2191" xr:uid="{00000000-0005-0000-0000-0000C6060000}"/>
    <cellStyle name="40 % - Akzent6 3 5" xfId="2192" xr:uid="{00000000-0005-0000-0000-0000C7060000}"/>
    <cellStyle name="40 % - Akzent6 3 6" xfId="2193" xr:uid="{00000000-0005-0000-0000-0000C8060000}"/>
    <cellStyle name="40 % - Akzent6 4" xfId="212" xr:uid="{00000000-0005-0000-0000-0000C9060000}"/>
    <cellStyle name="40 % - Akzent6 4 2" xfId="407" xr:uid="{00000000-0005-0000-0000-0000CA060000}"/>
    <cellStyle name="40 % - Akzent6 4 2 2" xfId="2194" xr:uid="{00000000-0005-0000-0000-0000CB060000}"/>
    <cellStyle name="40 % - Akzent6 4 3" xfId="506" xr:uid="{00000000-0005-0000-0000-0000CC060000}"/>
    <cellStyle name="40 % - Akzent6 4 3 2" xfId="957" xr:uid="{00000000-0005-0000-0000-0000CD060000}"/>
    <cellStyle name="40 % - Akzent6 4 3 2 2" xfId="2195" xr:uid="{00000000-0005-0000-0000-0000CE060000}"/>
    <cellStyle name="40 % - Akzent6 4 3 3" xfId="2196" xr:uid="{00000000-0005-0000-0000-0000CF060000}"/>
    <cellStyle name="40 % - Akzent6 4 3 4" xfId="2197" xr:uid="{00000000-0005-0000-0000-0000D0060000}"/>
    <cellStyle name="40 % - Akzent6 4 4" xfId="958" xr:uid="{00000000-0005-0000-0000-0000D1060000}"/>
    <cellStyle name="40 % - Akzent6 4 4 2" xfId="2198" xr:uid="{00000000-0005-0000-0000-0000D2060000}"/>
    <cellStyle name="40 % - Akzent6 4 4 3" xfId="2199" xr:uid="{00000000-0005-0000-0000-0000D3060000}"/>
    <cellStyle name="40 % - Akzent6 4 5" xfId="2200" xr:uid="{00000000-0005-0000-0000-0000D4060000}"/>
    <cellStyle name="40 % - Akzent6 4 6" xfId="2201" xr:uid="{00000000-0005-0000-0000-0000D5060000}"/>
    <cellStyle name="40 % - Akzent6 5" xfId="292" xr:uid="{00000000-0005-0000-0000-0000D6060000}"/>
    <cellStyle name="40 % - Akzent6 5 2" xfId="2202" xr:uid="{00000000-0005-0000-0000-0000D7060000}"/>
    <cellStyle name="40 % - Akzent6 5 2 2" xfId="2203" xr:uid="{00000000-0005-0000-0000-0000D8060000}"/>
    <cellStyle name="40 % - Akzent6 5 2 2 2" xfId="2204" xr:uid="{00000000-0005-0000-0000-0000D9060000}"/>
    <cellStyle name="40 % - Akzent6 5 2 3" xfId="2205" xr:uid="{00000000-0005-0000-0000-0000DA060000}"/>
    <cellStyle name="40 % - Akzent6 5 3" xfId="2206" xr:uid="{00000000-0005-0000-0000-0000DB060000}"/>
    <cellStyle name="40 % - Akzent6 5 3 2" xfId="2207" xr:uid="{00000000-0005-0000-0000-0000DC060000}"/>
    <cellStyle name="40 % - Akzent6 5 3 3" xfId="2208" xr:uid="{00000000-0005-0000-0000-0000DD060000}"/>
    <cellStyle name="40 % - Akzent6 5 4" xfId="2209" xr:uid="{00000000-0005-0000-0000-0000DE060000}"/>
    <cellStyle name="40 % - Akzent6 6" xfId="293" xr:uid="{00000000-0005-0000-0000-0000DF060000}"/>
    <cellStyle name="40 % - Akzent6 6 2" xfId="548" xr:uid="{00000000-0005-0000-0000-0000E0060000}"/>
    <cellStyle name="40 % - Akzent6 6 2 2" xfId="959" xr:uid="{00000000-0005-0000-0000-0000E1060000}"/>
    <cellStyle name="40 % - Akzent6 6 2 2 2" xfId="2210" xr:uid="{00000000-0005-0000-0000-0000E2060000}"/>
    <cellStyle name="40 % - Akzent6 6 2 3" xfId="2211" xr:uid="{00000000-0005-0000-0000-0000E3060000}"/>
    <cellStyle name="40 % - Akzent6 6 2 4" xfId="2212" xr:uid="{00000000-0005-0000-0000-0000E4060000}"/>
    <cellStyle name="40 % - Akzent6 6 3" xfId="960" xr:uid="{00000000-0005-0000-0000-0000E5060000}"/>
    <cellStyle name="40 % - Akzent6 6 3 2" xfId="2213" xr:uid="{00000000-0005-0000-0000-0000E6060000}"/>
    <cellStyle name="40 % - Akzent6 6 3 3" xfId="2214" xr:uid="{00000000-0005-0000-0000-0000E7060000}"/>
    <cellStyle name="40 % - Akzent6 6 4" xfId="2215" xr:uid="{00000000-0005-0000-0000-0000E8060000}"/>
    <cellStyle name="40 % - Akzent6 6 5" xfId="2216" xr:uid="{00000000-0005-0000-0000-0000E9060000}"/>
    <cellStyle name="40 % - Akzent6 6 6" xfId="2217" xr:uid="{00000000-0005-0000-0000-0000EA060000}"/>
    <cellStyle name="40 % - Akzent6 7" xfId="294" xr:uid="{00000000-0005-0000-0000-0000EB060000}"/>
    <cellStyle name="40 % - Akzent6 7 2" xfId="549" xr:uid="{00000000-0005-0000-0000-0000EC060000}"/>
    <cellStyle name="40 % - Akzent6 7 2 2" xfId="961" xr:uid="{00000000-0005-0000-0000-0000ED060000}"/>
    <cellStyle name="40 % - Akzent6 7 2 2 2" xfId="2218" xr:uid="{00000000-0005-0000-0000-0000EE060000}"/>
    <cellStyle name="40 % - Akzent6 7 2 3" xfId="2219" xr:uid="{00000000-0005-0000-0000-0000EF060000}"/>
    <cellStyle name="40 % - Akzent6 7 2 4" xfId="2220" xr:uid="{00000000-0005-0000-0000-0000F0060000}"/>
    <cellStyle name="40 % - Akzent6 7 3" xfId="962" xr:uid="{00000000-0005-0000-0000-0000F1060000}"/>
    <cellStyle name="40 % - Akzent6 7 3 2" xfId="2221" xr:uid="{00000000-0005-0000-0000-0000F2060000}"/>
    <cellStyle name="40 % - Akzent6 7 3 3" xfId="2222" xr:uid="{00000000-0005-0000-0000-0000F3060000}"/>
    <cellStyle name="40 % - Akzent6 7 4" xfId="2223" xr:uid="{00000000-0005-0000-0000-0000F4060000}"/>
    <cellStyle name="40 % - Akzent6 7 5" xfId="2224" xr:uid="{00000000-0005-0000-0000-0000F5060000}"/>
    <cellStyle name="40 % - Akzent6 7 6" xfId="2225" xr:uid="{00000000-0005-0000-0000-0000F6060000}"/>
    <cellStyle name="40 % - Akzent6 8" xfId="295" xr:uid="{00000000-0005-0000-0000-0000F7060000}"/>
    <cellStyle name="40 % - Akzent6 8 2" xfId="550" xr:uid="{00000000-0005-0000-0000-0000F8060000}"/>
    <cellStyle name="40 % - Akzent6 8 2 2" xfId="963" xr:uid="{00000000-0005-0000-0000-0000F9060000}"/>
    <cellStyle name="40 % - Akzent6 8 2 2 2" xfId="2226" xr:uid="{00000000-0005-0000-0000-0000FA060000}"/>
    <cellStyle name="40 % - Akzent6 8 2 3" xfId="2227" xr:uid="{00000000-0005-0000-0000-0000FB060000}"/>
    <cellStyle name="40 % - Akzent6 8 2 4" xfId="2228" xr:uid="{00000000-0005-0000-0000-0000FC060000}"/>
    <cellStyle name="40 % - Akzent6 8 3" xfId="964" xr:uid="{00000000-0005-0000-0000-0000FD060000}"/>
    <cellStyle name="40 % - Akzent6 8 3 2" xfId="2229" xr:uid="{00000000-0005-0000-0000-0000FE060000}"/>
    <cellStyle name="40 % - Akzent6 8 3 3" xfId="2230" xr:uid="{00000000-0005-0000-0000-0000FF060000}"/>
    <cellStyle name="40 % - Akzent6 8 4" xfId="2231" xr:uid="{00000000-0005-0000-0000-000000070000}"/>
    <cellStyle name="40 % - Akzent6 8 5" xfId="2232" xr:uid="{00000000-0005-0000-0000-000001070000}"/>
    <cellStyle name="40 % - Akzent6 8 6" xfId="2233" xr:uid="{00000000-0005-0000-0000-000002070000}"/>
    <cellStyle name="40 % - Akzent6 9" xfId="314" xr:uid="{00000000-0005-0000-0000-000003070000}"/>
    <cellStyle name="40 % - Akzent6 9 2" xfId="568" xr:uid="{00000000-0005-0000-0000-000004070000}"/>
    <cellStyle name="40 % - Akzent6 9 2 2" xfId="965" xr:uid="{00000000-0005-0000-0000-000005070000}"/>
    <cellStyle name="40 % - Akzent6 9 2 2 2" xfId="2234" xr:uid="{00000000-0005-0000-0000-000006070000}"/>
    <cellStyle name="40 % - Akzent6 9 2 3" xfId="2235" xr:uid="{00000000-0005-0000-0000-000007070000}"/>
    <cellStyle name="40 % - Akzent6 9 2 4" xfId="2236" xr:uid="{00000000-0005-0000-0000-000008070000}"/>
    <cellStyle name="40 % - Akzent6 9 3" xfId="966" xr:uid="{00000000-0005-0000-0000-000009070000}"/>
    <cellStyle name="40 % - Akzent6 9 3 2" xfId="2237" xr:uid="{00000000-0005-0000-0000-00000A070000}"/>
    <cellStyle name="40 % - Akzent6 9 3 3" xfId="2238" xr:uid="{00000000-0005-0000-0000-00000B070000}"/>
    <cellStyle name="40 % - Akzent6 9 4" xfId="2239" xr:uid="{00000000-0005-0000-0000-00000C070000}"/>
    <cellStyle name="40 % - Akzent6 9 5" xfId="2240" xr:uid="{00000000-0005-0000-0000-00000D070000}"/>
    <cellStyle name="40 % - Akzent6 9 6" xfId="2241" xr:uid="{00000000-0005-0000-0000-00000E070000}"/>
    <cellStyle name="40% - Accent1" xfId="27" xr:uid="{00000000-0005-0000-0000-00000F070000}"/>
    <cellStyle name="40% - Accent1 2" xfId="2242" xr:uid="{00000000-0005-0000-0000-000010070000}"/>
    <cellStyle name="40% - Accent2" xfId="28" xr:uid="{00000000-0005-0000-0000-000011070000}"/>
    <cellStyle name="40% - Accent2 2" xfId="2243" xr:uid="{00000000-0005-0000-0000-000012070000}"/>
    <cellStyle name="40% - Accent3" xfId="29" xr:uid="{00000000-0005-0000-0000-000013070000}"/>
    <cellStyle name="40% - Accent3 2" xfId="2244" xr:uid="{00000000-0005-0000-0000-000014070000}"/>
    <cellStyle name="40% - Accent4" xfId="30" xr:uid="{00000000-0005-0000-0000-000015070000}"/>
    <cellStyle name="40% - Accent4 2" xfId="2245" xr:uid="{00000000-0005-0000-0000-000016070000}"/>
    <cellStyle name="40% - Accent5" xfId="31" xr:uid="{00000000-0005-0000-0000-000017070000}"/>
    <cellStyle name="40% - Accent5 2" xfId="2246" xr:uid="{00000000-0005-0000-0000-000018070000}"/>
    <cellStyle name="40% - Accent6" xfId="32" xr:uid="{00000000-0005-0000-0000-000019070000}"/>
    <cellStyle name="40% - Accent6 2" xfId="2247" xr:uid="{00000000-0005-0000-0000-00001A070000}"/>
    <cellStyle name="40% - Akzent1" xfId="33" xr:uid="{00000000-0005-0000-0000-00001B070000}"/>
    <cellStyle name="40% - Akzent1 2" xfId="408" xr:uid="{00000000-0005-0000-0000-00001C070000}"/>
    <cellStyle name="40% - Akzent1 2 2" xfId="2248" xr:uid="{00000000-0005-0000-0000-00001D070000}"/>
    <cellStyle name="40% - Akzent1 3" xfId="645" xr:uid="{00000000-0005-0000-0000-00001E070000}"/>
    <cellStyle name="40% - Akzent1 3 2" xfId="646" xr:uid="{00000000-0005-0000-0000-00001F070000}"/>
    <cellStyle name="40% - Akzent1_11.04.19 - Tabellen" xfId="2249" xr:uid="{00000000-0005-0000-0000-000020070000}"/>
    <cellStyle name="40% - Akzent2" xfId="34" xr:uid="{00000000-0005-0000-0000-000021070000}"/>
    <cellStyle name="40% - Akzent2 2" xfId="409" xr:uid="{00000000-0005-0000-0000-000022070000}"/>
    <cellStyle name="40% - Akzent2 2 2" xfId="2250" xr:uid="{00000000-0005-0000-0000-000023070000}"/>
    <cellStyle name="40% - Akzent2 3" xfId="647" xr:uid="{00000000-0005-0000-0000-000024070000}"/>
    <cellStyle name="40% - Akzent2 3 2" xfId="648" xr:uid="{00000000-0005-0000-0000-000025070000}"/>
    <cellStyle name="40% - Akzent2_BBE14 Abb. G2 MZ 130802" xfId="2251" xr:uid="{00000000-0005-0000-0000-000026070000}"/>
    <cellStyle name="40% - Akzent3" xfId="35" xr:uid="{00000000-0005-0000-0000-000027070000}"/>
    <cellStyle name="40% - Akzent3 2" xfId="410" xr:uid="{00000000-0005-0000-0000-000028070000}"/>
    <cellStyle name="40% - Akzent3 2 2" xfId="2252" xr:uid="{00000000-0005-0000-0000-000029070000}"/>
    <cellStyle name="40% - Akzent3 3" xfId="649" xr:uid="{00000000-0005-0000-0000-00002A070000}"/>
    <cellStyle name="40% - Akzent3 3 2" xfId="650" xr:uid="{00000000-0005-0000-0000-00002B070000}"/>
    <cellStyle name="40% - Akzent3_11.04.19 - Tabellen" xfId="2253" xr:uid="{00000000-0005-0000-0000-00002C070000}"/>
    <cellStyle name="40% - Akzent4" xfId="36" xr:uid="{00000000-0005-0000-0000-00002D070000}"/>
    <cellStyle name="40% - Akzent4 2" xfId="411" xr:uid="{00000000-0005-0000-0000-00002E070000}"/>
    <cellStyle name="40% - Akzent4 2 2" xfId="2254" xr:uid="{00000000-0005-0000-0000-00002F070000}"/>
    <cellStyle name="40% - Akzent4 3" xfId="651" xr:uid="{00000000-0005-0000-0000-000030070000}"/>
    <cellStyle name="40% - Akzent4 3 2" xfId="652" xr:uid="{00000000-0005-0000-0000-000031070000}"/>
    <cellStyle name="40% - Akzent4_11.04.19 - Tabellen" xfId="2255" xr:uid="{00000000-0005-0000-0000-000032070000}"/>
    <cellStyle name="40% - Akzent5" xfId="37" xr:uid="{00000000-0005-0000-0000-000033070000}"/>
    <cellStyle name="40% - Akzent5 2" xfId="412" xr:uid="{00000000-0005-0000-0000-000034070000}"/>
    <cellStyle name="40% - Akzent5 2 2" xfId="2256" xr:uid="{00000000-0005-0000-0000-000035070000}"/>
    <cellStyle name="40% - Akzent5 3" xfId="653" xr:uid="{00000000-0005-0000-0000-000036070000}"/>
    <cellStyle name="40% - Akzent5 3 2" xfId="654" xr:uid="{00000000-0005-0000-0000-000037070000}"/>
    <cellStyle name="40% - Akzent5_BBE14 Abb. G2 MZ 130802" xfId="2257" xr:uid="{00000000-0005-0000-0000-000038070000}"/>
    <cellStyle name="40% - Akzent6" xfId="38" xr:uid="{00000000-0005-0000-0000-000039070000}"/>
    <cellStyle name="40% - Akzent6 2" xfId="413" xr:uid="{00000000-0005-0000-0000-00003A070000}"/>
    <cellStyle name="40% - Akzent6 2 2" xfId="2258" xr:uid="{00000000-0005-0000-0000-00003B070000}"/>
    <cellStyle name="40% - Akzent6 3" xfId="655" xr:uid="{00000000-0005-0000-0000-00003C070000}"/>
    <cellStyle name="40% - Akzent6 3 2" xfId="656" xr:uid="{00000000-0005-0000-0000-00003D070000}"/>
    <cellStyle name="40% - Akzent6_11.04.19 - Tabellen" xfId="2259" xr:uid="{00000000-0005-0000-0000-00003E070000}"/>
    <cellStyle name="4mitP" xfId="39" xr:uid="{00000000-0005-0000-0000-00003F070000}"/>
    <cellStyle name="4mitP 2" xfId="2260" xr:uid="{00000000-0005-0000-0000-000040070000}"/>
    <cellStyle name="4ohneP" xfId="40" xr:uid="{00000000-0005-0000-0000-000041070000}"/>
    <cellStyle name="4ohneP 2" xfId="657" xr:uid="{00000000-0005-0000-0000-000042070000}"/>
    <cellStyle name="4ohneP 2 2" xfId="658" xr:uid="{00000000-0005-0000-0000-000043070000}"/>
    <cellStyle name="5" xfId="41" xr:uid="{00000000-0005-0000-0000-000044070000}"/>
    <cellStyle name="5 2" xfId="659" xr:uid="{00000000-0005-0000-0000-000045070000}"/>
    <cellStyle name="5_5225402107005(1)" xfId="2261" xr:uid="{00000000-0005-0000-0000-000046070000}"/>
    <cellStyle name="5_DeckblattNeu" xfId="2262" xr:uid="{00000000-0005-0000-0000-000047070000}"/>
    <cellStyle name="5_III_Tagesbetreuung_2010_Rev1" xfId="2263" xr:uid="{00000000-0005-0000-0000-000048070000}"/>
    <cellStyle name="5_III_Tagesbetreuung_2010_Rev1 2" xfId="2264" xr:uid="{00000000-0005-0000-0000-000049070000}"/>
    <cellStyle name="5_leertabellen_teil_iii" xfId="2265" xr:uid="{00000000-0005-0000-0000-00004A070000}"/>
    <cellStyle name="5_leertabellen_teil_iii 2" xfId="2266" xr:uid="{00000000-0005-0000-0000-00004B070000}"/>
    <cellStyle name="5_Merkmalsuebersicht_neu" xfId="2267" xr:uid="{00000000-0005-0000-0000-00004C070000}"/>
    <cellStyle name="5_Tab. F1-3" xfId="2268" xr:uid="{00000000-0005-0000-0000-00004D070000}"/>
    <cellStyle name="5_Tab_III_1_1-10_neu_Endgueltig" xfId="2269" xr:uid="{00000000-0005-0000-0000-00004E070000}"/>
    <cellStyle name="5_tabellen_teil_iii_2011_l12" xfId="2270" xr:uid="{00000000-0005-0000-0000-00004F070000}"/>
    <cellStyle name="6" xfId="42" xr:uid="{00000000-0005-0000-0000-000050070000}"/>
    <cellStyle name="6 2" xfId="660" xr:uid="{00000000-0005-0000-0000-000051070000}"/>
    <cellStyle name="6_5225402107005(1)" xfId="2271" xr:uid="{00000000-0005-0000-0000-000052070000}"/>
    <cellStyle name="6_DeckblattNeu" xfId="2272" xr:uid="{00000000-0005-0000-0000-000053070000}"/>
    <cellStyle name="6_III_Tagesbetreuung_2010_Rev1" xfId="2273" xr:uid="{00000000-0005-0000-0000-000054070000}"/>
    <cellStyle name="6_III_Tagesbetreuung_2010_Rev1 2" xfId="2274" xr:uid="{00000000-0005-0000-0000-000055070000}"/>
    <cellStyle name="6_leertabellen_teil_iii" xfId="2275" xr:uid="{00000000-0005-0000-0000-000056070000}"/>
    <cellStyle name="6_leertabellen_teil_iii 2" xfId="2276" xr:uid="{00000000-0005-0000-0000-000057070000}"/>
    <cellStyle name="6_Merkmalsuebersicht_neu" xfId="2277" xr:uid="{00000000-0005-0000-0000-000058070000}"/>
    <cellStyle name="6_Tab. F1-3" xfId="2278" xr:uid="{00000000-0005-0000-0000-000059070000}"/>
    <cellStyle name="6_Tab_III_1_1-10_neu_Endgueltig" xfId="2279" xr:uid="{00000000-0005-0000-0000-00005A070000}"/>
    <cellStyle name="6_tabellen_teil_iii_2011_l12" xfId="2280" xr:uid="{00000000-0005-0000-0000-00005B070000}"/>
    <cellStyle name="60 % - Akzent1 2" xfId="220" xr:uid="{00000000-0005-0000-0000-00005C070000}"/>
    <cellStyle name="60 % - Akzent1 2 2" xfId="414" xr:uid="{00000000-0005-0000-0000-00005D070000}"/>
    <cellStyle name="60 % - Akzent1 2 2 2" xfId="2281" xr:uid="{00000000-0005-0000-0000-00005E070000}"/>
    <cellStyle name="60 % - Akzent1 2 2 3" xfId="2282" xr:uid="{00000000-0005-0000-0000-00005F070000}"/>
    <cellStyle name="60 % - Akzent1 2 3" xfId="2283" xr:uid="{00000000-0005-0000-0000-000060070000}"/>
    <cellStyle name="60 % - Akzent1 2 4" xfId="2284" xr:uid="{00000000-0005-0000-0000-000061070000}"/>
    <cellStyle name="60 % - Akzent1 3" xfId="2285" xr:uid="{00000000-0005-0000-0000-000062070000}"/>
    <cellStyle name="60 % - Akzent1 3 2" xfId="2286" xr:uid="{00000000-0005-0000-0000-000063070000}"/>
    <cellStyle name="60 % - Akzent1 4" xfId="2287" xr:uid="{00000000-0005-0000-0000-000064070000}"/>
    <cellStyle name="60 % - Akzent1 5" xfId="2288" xr:uid="{00000000-0005-0000-0000-000065070000}"/>
    <cellStyle name="60 % - Akzent2 2" xfId="221" xr:uid="{00000000-0005-0000-0000-000066070000}"/>
    <cellStyle name="60 % - Akzent2 2 2" xfId="415" xr:uid="{00000000-0005-0000-0000-000067070000}"/>
    <cellStyle name="60 % - Akzent2 2 2 2" xfId="2289" xr:uid="{00000000-0005-0000-0000-000068070000}"/>
    <cellStyle name="60 % - Akzent2 2 2 3" xfId="2290" xr:uid="{00000000-0005-0000-0000-000069070000}"/>
    <cellStyle name="60 % - Akzent2 2 3" xfId="2291" xr:uid="{00000000-0005-0000-0000-00006A070000}"/>
    <cellStyle name="60 % - Akzent2 2 4" xfId="2292" xr:uid="{00000000-0005-0000-0000-00006B070000}"/>
    <cellStyle name="60 % - Akzent2 3" xfId="2293" xr:uid="{00000000-0005-0000-0000-00006C070000}"/>
    <cellStyle name="60 % - Akzent2 3 2" xfId="2294" xr:uid="{00000000-0005-0000-0000-00006D070000}"/>
    <cellStyle name="60 % - Akzent2 4" xfId="2295" xr:uid="{00000000-0005-0000-0000-00006E070000}"/>
    <cellStyle name="60 % - Akzent2 5" xfId="2296" xr:uid="{00000000-0005-0000-0000-00006F070000}"/>
    <cellStyle name="60 % - Akzent3 2" xfId="222" xr:uid="{00000000-0005-0000-0000-000070070000}"/>
    <cellStyle name="60 % - Akzent3 2 2" xfId="416" xr:uid="{00000000-0005-0000-0000-000071070000}"/>
    <cellStyle name="60 % - Akzent3 2 2 2" xfId="2297" xr:uid="{00000000-0005-0000-0000-000072070000}"/>
    <cellStyle name="60 % - Akzent3 2 2 3" xfId="2298" xr:uid="{00000000-0005-0000-0000-000073070000}"/>
    <cellStyle name="60 % - Akzent3 2 3" xfId="2299" xr:uid="{00000000-0005-0000-0000-000074070000}"/>
    <cellStyle name="60 % - Akzent3 2 4" xfId="2300" xr:uid="{00000000-0005-0000-0000-000075070000}"/>
    <cellStyle name="60 % - Akzent3 3" xfId="2301" xr:uid="{00000000-0005-0000-0000-000076070000}"/>
    <cellStyle name="60 % - Akzent3 3 2" xfId="2302" xr:uid="{00000000-0005-0000-0000-000077070000}"/>
    <cellStyle name="60 % - Akzent3 4" xfId="2303" xr:uid="{00000000-0005-0000-0000-000078070000}"/>
    <cellStyle name="60 % - Akzent3 5" xfId="2304" xr:uid="{00000000-0005-0000-0000-000079070000}"/>
    <cellStyle name="60 % - Akzent4 2" xfId="223" xr:uid="{00000000-0005-0000-0000-00007A070000}"/>
    <cellStyle name="60 % - Akzent4 2 2" xfId="417" xr:uid="{00000000-0005-0000-0000-00007B070000}"/>
    <cellStyle name="60 % - Akzent4 2 2 2" xfId="2305" xr:uid="{00000000-0005-0000-0000-00007C070000}"/>
    <cellStyle name="60 % - Akzent4 2 2 3" xfId="2306" xr:uid="{00000000-0005-0000-0000-00007D070000}"/>
    <cellStyle name="60 % - Akzent4 2 3" xfId="2307" xr:uid="{00000000-0005-0000-0000-00007E070000}"/>
    <cellStyle name="60 % - Akzent4 2 4" xfId="2308" xr:uid="{00000000-0005-0000-0000-00007F070000}"/>
    <cellStyle name="60 % - Akzent4 3" xfId="2309" xr:uid="{00000000-0005-0000-0000-000080070000}"/>
    <cellStyle name="60 % - Akzent4 3 2" xfId="2310" xr:uid="{00000000-0005-0000-0000-000081070000}"/>
    <cellStyle name="60 % - Akzent4 4" xfId="2311" xr:uid="{00000000-0005-0000-0000-000082070000}"/>
    <cellStyle name="60 % - Akzent4 5" xfId="2312" xr:uid="{00000000-0005-0000-0000-000083070000}"/>
    <cellStyle name="60 % - Akzent5 2" xfId="224" xr:uid="{00000000-0005-0000-0000-000084070000}"/>
    <cellStyle name="60 % - Akzent5 2 2" xfId="418" xr:uid="{00000000-0005-0000-0000-000085070000}"/>
    <cellStyle name="60 % - Akzent5 2 2 2" xfId="2313" xr:uid="{00000000-0005-0000-0000-000086070000}"/>
    <cellStyle name="60 % - Akzent5 2 2 3" xfId="2314" xr:uid="{00000000-0005-0000-0000-000087070000}"/>
    <cellStyle name="60 % - Akzent5 2 3" xfId="2315" xr:uid="{00000000-0005-0000-0000-000088070000}"/>
    <cellStyle name="60 % - Akzent5 2 4" xfId="2316" xr:uid="{00000000-0005-0000-0000-000089070000}"/>
    <cellStyle name="60 % - Akzent5 3" xfId="2317" xr:uid="{00000000-0005-0000-0000-00008A070000}"/>
    <cellStyle name="60 % - Akzent5 3 2" xfId="2318" xr:uid="{00000000-0005-0000-0000-00008B070000}"/>
    <cellStyle name="60 % - Akzent5 4" xfId="2319" xr:uid="{00000000-0005-0000-0000-00008C070000}"/>
    <cellStyle name="60 % - Akzent5 5" xfId="2320" xr:uid="{00000000-0005-0000-0000-00008D070000}"/>
    <cellStyle name="60 % - Akzent6 2" xfId="225" xr:uid="{00000000-0005-0000-0000-00008E070000}"/>
    <cellStyle name="60 % - Akzent6 2 2" xfId="419" xr:uid="{00000000-0005-0000-0000-00008F070000}"/>
    <cellStyle name="60 % - Akzent6 2 2 2" xfId="2321" xr:uid="{00000000-0005-0000-0000-000090070000}"/>
    <cellStyle name="60 % - Akzent6 2 2 3" xfId="2322" xr:uid="{00000000-0005-0000-0000-000091070000}"/>
    <cellStyle name="60 % - Akzent6 2 3" xfId="2323" xr:uid="{00000000-0005-0000-0000-000092070000}"/>
    <cellStyle name="60 % - Akzent6 2 4" xfId="2324" xr:uid="{00000000-0005-0000-0000-000093070000}"/>
    <cellStyle name="60 % - Akzent6 3" xfId="2325" xr:uid="{00000000-0005-0000-0000-000094070000}"/>
    <cellStyle name="60 % - Akzent6 3 2" xfId="2326" xr:uid="{00000000-0005-0000-0000-000095070000}"/>
    <cellStyle name="60 % - Akzent6 4" xfId="2327" xr:uid="{00000000-0005-0000-0000-000096070000}"/>
    <cellStyle name="60 % - Akzent6 5" xfId="2328" xr:uid="{00000000-0005-0000-0000-000097070000}"/>
    <cellStyle name="60% - Accent1" xfId="43" xr:uid="{00000000-0005-0000-0000-000098070000}"/>
    <cellStyle name="60% - Accent1 2" xfId="2329" xr:uid="{00000000-0005-0000-0000-000099070000}"/>
    <cellStyle name="60% - Accent2" xfId="44" xr:uid="{00000000-0005-0000-0000-00009A070000}"/>
    <cellStyle name="60% - Accent2 2" xfId="2330" xr:uid="{00000000-0005-0000-0000-00009B070000}"/>
    <cellStyle name="60% - Accent3" xfId="45" xr:uid="{00000000-0005-0000-0000-00009C070000}"/>
    <cellStyle name="60% - Accent3 2" xfId="2331" xr:uid="{00000000-0005-0000-0000-00009D070000}"/>
    <cellStyle name="60% - Accent4" xfId="46" xr:uid="{00000000-0005-0000-0000-00009E070000}"/>
    <cellStyle name="60% - Accent4 2" xfId="2332" xr:uid="{00000000-0005-0000-0000-00009F070000}"/>
    <cellStyle name="60% - Accent5" xfId="47" xr:uid="{00000000-0005-0000-0000-0000A0070000}"/>
    <cellStyle name="60% - Accent5 2" xfId="2333" xr:uid="{00000000-0005-0000-0000-0000A1070000}"/>
    <cellStyle name="60% - Accent6" xfId="48" xr:uid="{00000000-0005-0000-0000-0000A2070000}"/>
    <cellStyle name="60% - Accent6 2" xfId="2334" xr:uid="{00000000-0005-0000-0000-0000A3070000}"/>
    <cellStyle name="60% - Akzent1" xfId="49" xr:uid="{00000000-0005-0000-0000-0000A4070000}"/>
    <cellStyle name="60% - Akzent1 2" xfId="420" xr:uid="{00000000-0005-0000-0000-0000A5070000}"/>
    <cellStyle name="60% - Akzent1 2 2" xfId="2335" xr:uid="{00000000-0005-0000-0000-0000A6070000}"/>
    <cellStyle name="60% - Akzent1 3" xfId="661" xr:uid="{00000000-0005-0000-0000-0000A7070000}"/>
    <cellStyle name="60% - Akzent1 3 2" xfId="662" xr:uid="{00000000-0005-0000-0000-0000A8070000}"/>
    <cellStyle name="60% - Akzent1_11.04.19 - Tabellen" xfId="2336" xr:uid="{00000000-0005-0000-0000-0000A9070000}"/>
    <cellStyle name="60% - Akzent2" xfId="50" xr:uid="{00000000-0005-0000-0000-0000AA070000}"/>
    <cellStyle name="60% - Akzent2 2" xfId="421" xr:uid="{00000000-0005-0000-0000-0000AB070000}"/>
    <cellStyle name="60% - Akzent2 3" xfId="663" xr:uid="{00000000-0005-0000-0000-0000AC070000}"/>
    <cellStyle name="60% - Akzent2 3 2" xfId="664" xr:uid="{00000000-0005-0000-0000-0000AD070000}"/>
    <cellStyle name="60% - Akzent3" xfId="51" xr:uid="{00000000-0005-0000-0000-0000AE070000}"/>
    <cellStyle name="60% - Akzent3 2" xfId="422" xr:uid="{00000000-0005-0000-0000-0000AF070000}"/>
    <cellStyle name="60% - Akzent3 2 2" xfId="2337" xr:uid="{00000000-0005-0000-0000-0000B0070000}"/>
    <cellStyle name="60% - Akzent3 3" xfId="665" xr:uid="{00000000-0005-0000-0000-0000B1070000}"/>
    <cellStyle name="60% - Akzent3 3 2" xfId="666" xr:uid="{00000000-0005-0000-0000-0000B2070000}"/>
    <cellStyle name="60% - Akzent3_11.04.19 - Tabellen" xfId="2338" xr:uid="{00000000-0005-0000-0000-0000B3070000}"/>
    <cellStyle name="60% - Akzent4" xfId="52" xr:uid="{00000000-0005-0000-0000-0000B4070000}"/>
    <cellStyle name="60% - Akzent4 2" xfId="423" xr:uid="{00000000-0005-0000-0000-0000B5070000}"/>
    <cellStyle name="60% - Akzent4 2 2" xfId="2339" xr:uid="{00000000-0005-0000-0000-0000B6070000}"/>
    <cellStyle name="60% - Akzent4 3" xfId="667" xr:uid="{00000000-0005-0000-0000-0000B7070000}"/>
    <cellStyle name="60% - Akzent4 3 2" xfId="668" xr:uid="{00000000-0005-0000-0000-0000B8070000}"/>
    <cellStyle name="60% - Akzent4_11.04.19 - Tabellen" xfId="2340" xr:uid="{00000000-0005-0000-0000-0000B9070000}"/>
    <cellStyle name="60% - Akzent5" xfId="53" xr:uid="{00000000-0005-0000-0000-0000BA070000}"/>
    <cellStyle name="60% - Akzent5 2" xfId="424" xr:uid="{00000000-0005-0000-0000-0000BB070000}"/>
    <cellStyle name="60% - Akzent5 3" xfId="669" xr:uid="{00000000-0005-0000-0000-0000BC070000}"/>
    <cellStyle name="60% - Akzent5 3 2" xfId="670" xr:uid="{00000000-0005-0000-0000-0000BD070000}"/>
    <cellStyle name="60% - Akzent5_Xl0000112" xfId="2341" xr:uid="{00000000-0005-0000-0000-0000BE070000}"/>
    <cellStyle name="60% - Akzent6" xfId="54" xr:uid="{00000000-0005-0000-0000-0000BF070000}"/>
    <cellStyle name="60% - Akzent6 2" xfId="425" xr:uid="{00000000-0005-0000-0000-0000C0070000}"/>
    <cellStyle name="60% - Akzent6 2 2" xfId="2342" xr:uid="{00000000-0005-0000-0000-0000C1070000}"/>
    <cellStyle name="60% - Akzent6 3" xfId="671" xr:uid="{00000000-0005-0000-0000-0000C2070000}"/>
    <cellStyle name="60% - Akzent6 3 2" xfId="672" xr:uid="{00000000-0005-0000-0000-0000C3070000}"/>
    <cellStyle name="60% - Akzent6_11.04.19 - Tabellen" xfId="2343" xr:uid="{00000000-0005-0000-0000-0000C4070000}"/>
    <cellStyle name="6mitP" xfId="55" xr:uid="{00000000-0005-0000-0000-0000C5070000}"/>
    <cellStyle name="6mitP 2" xfId="2344" xr:uid="{00000000-0005-0000-0000-0000C6070000}"/>
    <cellStyle name="6ohneP" xfId="56" xr:uid="{00000000-0005-0000-0000-0000C7070000}"/>
    <cellStyle name="6ohneP 2" xfId="2345" xr:uid="{00000000-0005-0000-0000-0000C8070000}"/>
    <cellStyle name="7mitP" xfId="57" xr:uid="{00000000-0005-0000-0000-0000C9070000}"/>
    <cellStyle name="7mitP 2" xfId="2346" xr:uid="{00000000-0005-0000-0000-0000CA070000}"/>
    <cellStyle name="9" xfId="58" xr:uid="{00000000-0005-0000-0000-0000CB070000}"/>
    <cellStyle name="9 2" xfId="673" xr:uid="{00000000-0005-0000-0000-0000CC070000}"/>
    <cellStyle name="9_5225402107005(1)" xfId="2347" xr:uid="{00000000-0005-0000-0000-0000CD070000}"/>
    <cellStyle name="9_DeckblattNeu" xfId="2348" xr:uid="{00000000-0005-0000-0000-0000CE070000}"/>
    <cellStyle name="9_III_Tagesbetreuung_2010_Rev1" xfId="2349" xr:uid="{00000000-0005-0000-0000-0000CF070000}"/>
    <cellStyle name="9_III_Tagesbetreuung_2010_Rev1 2" xfId="2350" xr:uid="{00000000-0005-0000-0000-0000D0070000}"/>
    <cellStyle name="9_leertabellen_teil_iii" xfId="2351" xr:uid="{00000000-0005-0000-0000-0000D1070000}"/>
    <cellStyle name="9_leertabellen_teil_iii 2" xfId="2352" xr:uid="{00000000-0005-0000-0000-0000D2070000}"/>
    <cellStyle name="9_Merkmalsuebersicht_neu" xfId="2353" xr:uid="{00000000-0005-0000-0000-0000D3070000}"/>
    <cellStyle name="9_Tab. F1-3" xfId="2354" xr:uid="{00000000-0005-0000-0000-0000D4070000}"/>
    <cellStyle name="9_Tab_III_1_1-10_neu_Endgueltig" xfId="2355" xr:uid="{00000000-0005-0000-0000-0000D5070000}"/>
    <cellStyle name="9_tabellen_teil_iii_2011_l12" xfId="2356" xr:uid="{00000000-0005-0000-0000-0000D6070000}"/>
    <cellStyle name="9mitP" xfId="59" xr:uid="{00000000-0005-0000-0000-0000D7070000}"/>
    <cellStyle name="9mitP 2" xfId="2357" xr:uid="{00000000-0005-0000-0000-0000D8070000}"/>
    <cellStyle name="9ohneP" xfId="60" xr:uid="{00000000-0005-0000-0000-0000D9070000}"/>
    <cellStyle name="9ohneP 2" xfId="2358" xr:uid="{00000000-0005-0000-0000-0000DA070000}"/>
    <cellStyle name="Accent1" xfId="61" xr:uid="{00000000-0005-0000-0000-0000DB070000}"/>
    <cellStyle name="Accent1 2" xfId="2359" xr:uid="{00000000-0005-0000-0000-0000DC070000}"/>
    <cellStyle name="Accent2" xfId="62" xr:uid="{00000000-0005-0000-0000-0000DD070000}"/>
    <cellStyle name="Accent2 2" xfId="2360" xr:uid="{00000000-0005-0000-0000-0000DE070000}"/>
    <cellStyle name="Accent3" xfId="63" xr:uid="{00000000-0005-0000-0000-0000DF070000}"/>
    <cellStyle name="Accent3 2" xfId="2361" xr:uid="{00000000-0005-0000-0000-0000E0070000}"/>
    <cellStyle name="Accent4" xfId="64" xr:uid="{00000000-0005-0000-0000-0000E1070000}"/>
    <cellStyle name="Accent4 2" xfId="2362" xr:uid="{00000000-0005-0000-0000-0000E2070000}"/>
    <cellStyle name="Accent5" xfId="65" xr:uid="{00000000-0005-0000-0000-0000E3070000}"/>
    <cellStyle name="Accent5 2" xfId="2363" xr:uid="{00000000-0005-0000-0000-0000E4070000}"/>
    <cellStyle name="Accent6" xfId="66" xr:uid="{00000000-0005-0000-0000-0000E5070000}"/>
    <cellStyle name="Accent6 2" xfId="2364" xr:uid="{00000000-0005-0000-0000-0000E6070000}"/>
    <cellStyle name="Akzent1 2" xfId="226" xr:uid="{00000000-0005-0000-0000-0000E7070000}"/>
    <cellStyle name="Akzent1 2 2" xfId="426" xr:uid="{00000000-0005-0000-0000-0000E8070000}"/>
    <cellStyle name="Akzent1 2 2 2" xfId="2365" xr:uid="{00000000-0005-0000-0000-0000E9070000}"/>
    <cellStyle name="Akzent1 2 2 3" xfId="2366" xr:uid="{00000000-0005-0000-0000-0000EA070000}"/>
    <cellStyle name="Akzent1 2 2 4" xfId="2367" xr:uid="{00000000-0005-0000-0000-0000EB070000}"/>
    <cellStyle name="Akzent1 2 3" xfId="2368" xr:uid="{00000000-0005-0000-0000-0000EC070000}"/>
    <cellStyle name="Akzent1 2 4" xfId="2369" xr:uid="{00000000-0005-0000-0000-0000ED070000}"/>
    <cellStyle name="Akzent1 2 5" xfId="2370" xr:uid="{00000000-0005-0000-0000-0000EE070000}"/>
    <cellStyle name="Akzent1 3" xfId="2371" xr:uid="{00000000-0005-0000-0000-0000EF070000}"/>
    <cellStyle name="Akzent1 3 2" xfId="2372" xr:uid="{00000000-0005-0000-0000-0000F0070000}"/>
    <cellStyle name="Akzent1 4" xfId="2373" xr:uid="{00000000-0005-0000-0000-0000F1070000}"/>
    <cellStyle name="Akzent1 5" xfId="2374" xr:uid="{00000000-0005-0000-0000-0000F2070000}"/>
    <cellStyle name="Akzent2 2" xfId="227" xr:uid="{00000000-0005-0000-0000-0000F3070000}"/>
    <cellStyle name="Akzent2 2 2" xfId="427" xr:uid="{00000000-0005-0000-0000-0000F4070000}"/>
    <cellStyle name="Akzent2 2 2 2" xfId="2375" xr:uid="{00000000-0005-0000-0000-0000F5070000}"/>
    <cellStyle name="Akzent2 2 2 3" xfId="2376" xr:uid="{00000000-0005-0000-0000-0000F6070000}"/>
    <cellStyle name="Akzent2 2 2 4" xfId="2377" xr:uid="{00000000-0005-0000-0000-0000F7070000}"/>
    <cellStyle name="Akzent2 2 3" xfId="2378" xr:uid="{00000000-0005-0000-0000-0000F8070000}"/>
    <cellStyle name="Akzent2 2 4" xfId="2379" xr:uid="{00000000-0005-0000-0000-0000F9070000}"/>
    <cellStyle name="Akzent2 3" xfId="2380" xr:uid="{00000000-0005-0000-0000-0000FA070000}"/>
    <cellStyle name="Akzent2 3 2" xfId="2381" xr:uid="{00000000-0005-0000-0000-0000FB070000}"/>
    <cellStyle name="Akzent2 4" xfId="2382" xr:uid="{00000000-0005-0000-0000-0000FC070000}"/>
    <cellStyle name="Akzent2 5" xfId="2383" xr:uid="{00000000-0005-0000-0000-0000FD070000}"/>
    <cellStyle name="Akzent3 2" xfId="228" xr:uid="{00000000-0005-0000-0000-0000FE070000}"/>
    <cellStyle name="Akzent3 2 2" xfId="428" xr:uid="{00000000-0005-0000-0000-0000FF070000}"/>
    <cellStyle name="Akzent3 2 2 2" xfId="2384" xr:uid="{00000000-0005-0000-0000-000000080000}"/>
    <cellStyle name="Akzent3 2 2 3" xfId="2385" xr:uid="{00000000-0005-0000-0000-000001080000}"/>
    <cellStyle name="Akzent3 2 2 4" xfId="2386" xr:uid="{00000000-0005-0000-0000-000002080000}"/>
    <cellStyle name="Akzent3 2 3" xfId="2387" xr:uid="{00000000-0005-0000-0000-000003080000}"/>
    <cellStyle name="Akzent3 2 4" xfId="2388" xr:uid="{00000000-0005-0000-0000-000004080000}"/>
    <cellStyle name="Akzent3 3" xfId="2389" xr:uid="{00000000-0005-0000-0000-000005080000}"/>
    <cellStyle name="Akzent3 3 2" xfId="2390" xr:uid="{00000000-0005-0000-0000-000006080000}"/>
    <cellStyle name="Akzent3 4" xfId="2391" xr:uid="{00000000-0005-0000-0000-000007080000}"/>
    <cellStyle name="Akzent3 5" xfId="2392" xr:uid="{00000000-0005-0000-0000-000008080000}"/>
    <cellStyle name="Akzent4 2" xfId="229" xr:uid="{00000000-0005-0000-0000-000009080000}"/>
    <cellStyle name="Akzent4 2 2" xfId="429" xr:uid="{00000000-0005-0000-0000-00000A080000}"/>
    <cellStyle name="Akzent4 2 2 2" xfId="2393" xr:uid="{00000000-0005-0000-0000-00000B080000}"/>
    <cellStyle name="Akzent4 2 2 3" xfId="2394" xr:uid="{00000000-0005-0000-0000-00000C080000}"/>
    <cellStyle name="Akzent4 2 2 4" xfId="2395" xr:uid="{00000000-0005-0000-0000-00000D080000}"/>
    <cellStyle name="Akzent4 2 3" xfId="2396" xr:uid="{00000000-0005-0000-0000-00000E080000}"/>
    <cellStyle name="Akzent4 2 4" xfId="2397" xr:uid="{00000000-0005-0000-0000-00000F080000}"/>
    <cellStyle name="Akzent4 2 5" xfId="2398" xr:uid="{00000000-0005-0000-0000-000010080000}"/>
    <cellStyle name="Akzent4 3" xfId="2399" xr:uid="{00000000-0005-0000-0000-000011080000}"/>
    <cellStyle name="Akzent4 3 2" xfId="2400" xr:uid="{00000000-0005-0000-0000-000012080000}"/>
    <cellStyle name="Akzent4 4" xfId="2401" xr:uid="{00000000-0005-0000-0000-000013080000}"/>
    <cellStyle name="Akzent4 5" xfId="2402" xr:uid="{00000000-0005-0000-0000-000014080000}"/>
    <cellStyle name="Akzent5 2" xfId="230" xr:uid="{00000000-0005-0000-0000-000015080000}"/>
    <cellStyle name="Akzent5 2 2" xfId="430" xr:uid="{00000000-0005-0000-0000-000016080000}"/>
    <cellStyle name="Akzent5 2 2 2" xfId="2403" xr:uid="{00000000-0005-0000-0000-000017080000}"/>
    <cellStyle name="Akzent5 2 2 3" xfId="2404" xr:uid="{00000000-0005-0000-0000-000018080000}"/>
    <cellStyle name="Akzent5 2 2 4" xfId="2405" xr:uid="{00000000-0005-0000-0000-000019080000}"/>
    <cellStyle name="Akzent5 2 3" xfId="2406" xr:uid="{00000000-0005-0000-0000-00001A080000}"/>
    <cellStyle name="Akzent5 2 4" xfId="2407" xr:uid="{00000000-0005-0000-0000-00001B080000}"/>
    <cellStyle name="Akzent5 3" xfId="2408" xr:uid="{00000000-0005-0000-0000-00001C080000}"/>
    <cellStyle name="Akzent5 3 2" xfId="2409" xr:uid="{00000000-0005-0000-0000-00001D080000}"/>
    <cellStyle name="Akzent5 4" xfId="2410" xr:uid="{00000000-0005-0000-0000-00001E080000}"/>
    <cellStyle name="Akzent5 5" xfId="2411" xr:uid="{00000000-0005-0000-0000-00001F080000}"/>
    <cellStyle name="Akzent6 2" xfId="231" xr:uid="{00000000-0005-0000-0000-000020080000}"/>
    <cellStyle name="Akzent6 2 2" xfId="431" xr:uid="{00000000-0005-0000-0000-000021080000}"/>
    <cellStyle name="Akzent6 2 2 2" xfId="2412" xr:uid="{00000000-0005-0000-0000-000022080000}"/>
    <cellStyle name="Akzent6 2 2 3" xfId="2413" xr:uid="{00000000-0005-0000-0000-000023080000}"/>
    <cellStyle name="Akzent6 2 2 4" xfId="2414" xr:uid="{00000000-0005-0000-0000-000024080000}"/>
    <cellStyle name="Akzent6 2 3" xfId="2415" xr:uid="{00000000-0005-0000-0000-000025080000}"/>
    <cellStyle name="Akzent6 2 4" xfId="2416" xr:uid="{00000000-0005-0000-0000-000026080000}"/>
    <cellStyle name="Akzent6 2 5" xfId="2417" xr:uid="{00000000-0005-0000-0000-000027080000}"/>
    <cellStyle name="Akzent6 3" xfId="2418" xr:uid="{00000000-0005-0000-0000-000028080000}"/>
    <cellStyle name="Akzent6 3 2" xfId="2419" xr:uid="{00000000-0005-0000-0000-000029080000}"/>
    <cellStyle name="Akzent6 4" xfId="2420" xr:uid="{00000000-0005-0000-0000-00002A080000}"/>
    <cellStyle name="Akzent6 5" xfId="2421" xr:uid="{00000000-0005-0000-0000-00002B080000}"/>
    <cellStyle name="Ausgabe 2" xfId="232" xr:uid="{00000000-0005-0000-0000-00002C080000}"/>
    <cellStyle name="Ausgabe 2 2" xfId="432" xr:uid="{00000000-0005-0000-0000-00002D080000}"/>
    <cellStyle name="Ausgabe 2 2 2" xfId="2422" xr:uid="{00000000-0005-0000-0000-00002E080000}"/>
    <cellStyle name="Ausgabe 2 2 3" xfId="2423" xr:uid="{00000000-0005-0000-0000-00002F080000}"/>
    <cellStyle name="Ausgabe 2 2 4" xfId="2424" xr:uid="{00000000-0005-0000-0000-000030080000}"/>
    <cellStyle name="Ausgabe 2 3" xfId="2425" xr:uid="{00000000-0005-0000-0000-000031080000}"/>
    <cellStyle name="Ausgabe 2 3 2" xfId="2426" xr:uid="{00000000-0005-0000-0000-000032080000}"/>
    <cellStyle name="Ausgabe 2 4" xfId="2427" xr:uid="{00000000-0005-0000-0000-000033080000}"/>
    <cellStyle name="Ausgabe 2 5" xfId="2428" xr:uid="{00000000-0005-0000-0000-000034080000}"/>
    <cellStyle name="Ausgabe 2 6" xfId="2429" xr:uid="{00000000-0005-0000-0000-000035080000}"/>
    <cellStyle name="Ausgabe 3" xfId="2430" xr:uid="{00000000-0005-0000-0000-000036080000}"/>
    <cellStyle name="Ausgabe 3 2" xfId="2431" xr:uid="{00000000-0005-0000-0000-000037080000}"/>
    <cellStyle name="Ausgabe 4" xfId="2432" xr:uid="{00000000-0005-0000-0000-000038080000}"/>
    <cellStyle name="Ausgabe 5" xfId="2433" xr:uid="{00000000-0005-0000-0000-000039080000}"/>
    <cellStyle name="Bad" xfId="67" xr:uid="{00000000-0005-0000-0000-00003A080000}"/>
    <cellStyle name="Bad 2" xfId="2434" xr:uid="{00000000-0005-0000-0000-00003B080000}"/>
    <cellStyle name="BasisDreiNK" xfId="68" xr:uid="{00000000-0005-0000-0000-00003C080000}"/>
    <cellStyle name="BasisDreiNK 2" xfId="674" xr:uid="{00000000-0005-0000-0000-00003D080000}"/>
    <cellStyle name="BasisEineNK" xfId="69" xr:uid="{00000000-0005-0000-0000-00003E080000}"/>
    <cellStyle name="BasisEineNK 2" xfId="675" xr:uid="{00000000-0005-0000-0000-00003F080000}"/>
    <cellStyle name="BasisOhneNK" xfId="70" xr:uid="{00000000-0005-0000-0000-000040080000}"/>
    <cellStyle name="BasisStandard" xfId="71" xr:uid="{00000000-0005-0000-0000-000041080000}"/>
    <cellStyle name="BasisStandard 2" xfId="676" xr:uid="{00000000-0005-0000-0000-000042080000}"/>
    <cellStyle name="BasisZweiNK" xfId="72" xr:uid="{00000000-0005-0000-0000-000043080000}"/>
    <cellStyle name="BasisZweiNK 2" xfId="677" xr:uid="{00000000-0005-0000-0000-000044080000}"/>
    <cellStyle name="Berechnung 2" xfId="233" xr:uid="{00000000-0005-0000-0000-000045080000}"/>
    <cellStyle name="Berechnung 2 2" xfId="433" xr:uid="{00000000-0005-0000-0000-000046080000}"/>
    <cellStyle name="Berechnung 2 2 2" xfId="2435" xr:uid="{00000000-0005-0000-0000-000047080000}"/>
    <cellStyle name="Berechnung 2 2 3" xfId="2436" xr:uid="{00000000-0005-0000-0000-000048080000}"/>
    <cellStyle name="Berechnung 2 2 4" xfId="2437" xr:uid="{00000000-0005-0000-0000-000049080000}"/>
    <cellStyle name="Berechnung 2 3" xfId="2438" xr:uid="{00000000-0005-0000-0000-00004A080000}"/>
    <cellStyle name="Berechnung 2 3 2" xfId="2439" xr:uid="{00000000-0005-0000-0000-00004B080000}"/>
    <cellStyle name="Berechnung 2 4" xfId="2440" xr:uid="{00000000-0005-0000-0000-00004C080000}"/>
    <cellStyle name="Berechnung 2 5" xfId="2441" xr:uid="{00000000-0005-0000-0000-00004D080000}"/>
    <cellStyle name="Berechnung 2 6" xfId="2442" xr:uid="{00000000-0005-0000-0000-00004E080000}"/>
    <cellStyle name="Berechnung 3" xfId="2443" xr:uid="{00000000-0005-0000-0000-00004F080000}"/>
    <cellStyle name="Berechnung 3 2" xfId="2444" xr:uid="{00000000-0005-0000-0000-000050080000}"/>
    <cellStyle name="Berechnung 4" xfId="2445" xr:uid="{00000000-0005-0000-0000-000051080000}"/>
    <cellStyle name="Berechnung 5" xfId="2446" xr:uid="{00000000-0005-0000-0000-000052080000}"/>
    <cellStyle name="Besuchter Hyperlink 2" xfId="678" xr:uid="{00000000-0005-0000-0000-000053080000}"/>
    <cellStyle name="bin" xfId="73" xr:uid="{00000000-0005-0000-0000-000054080000}"/>
    <cellStyle name="bin 2" xfId="679" xr:uid="{00000000-0005-0000-0000-000055080000}"/>
    <cellStyle name="bin 2 2" xfId="2447" xr:uid="{00000000-0005-0000-0000-000056080000}"/>
    <cellStyle name="blue" xfId="74" xr:uid="{00000000-0005-0000-0000-000057080000}"/>
    <cellStyle name="Ç¥ÁØ_ENRL2" xfId="2448" xr:uid="{00000000-0005-0000-0000-000058080000}"/>
    <cellStyle name="Calculation" xfId="75" xr:uid="{00000000-0005-0000-0000-000059080000}"/>
    <cellStyle name="Calculation 2" xfId="2449" xr:uid="{00000000-0005-0000-0000-00005A080000}"/>
    <cellStyle name="cell" xfId="76" xr:uid="{00000000-0005-0000-0000-00005B080000}"/>
    <cellStyle name="cell 2" xfId="680" xr:uid="{00000000-0005-0000-0000-00005C080000}"/>
    <cellStyle name="Check Cell" xfId="77" xr:uid="{00000000-0005-0000-0000-00005D080000}"/>
    <cellStyle name="Check Cell 2" xfId="2450" xr:uid="{00000000-0005-0000-0000-00005E080000}"/>
    <cellStyle name="Code additions" xfId="2451" xr:uid="{00000000-0005-0000-0000-00005F080000}"/>
    <cellStyle name="Col&amp;RowHeadings" xfId="78" xr:uid="{00000000-0005-0000-0000-000060080000}"/>
    <cellStyle name="ColCodes" xfId="79" xr:uid="{00000000-0005-0000-0000-000061080000}"/>
    <cellStyle name="ColTitles" xfId="80" xr:uid="{00000000-0005-0000-0000-000062080000}"/>
    <cellStyle name="ColTitles 10" xfId="2452" xr:uid="{00000000-0005-0000-0000-000063080000}"/>
    <cellStyle name="ColTitles 10 2" xfId="2453" xr:uid="{00000000-0005-0000-0000-000064080000}"/>
    <cellStyle name="ColTitles 11" xfId="2454" xr:uid="{00000000-0005-0000-0000-000065080000}"/>
    <cellStyle name="ColTitles 11 2" xfId="2455" xr:uid="{00000000-0005-0000-0000-000066080000}"/>
    <cellStyle name="ColTitles 12" xfId="2456" xr:uid="{00000000-0005-0000-0000-000067080000}"/>
    <cellStyle name="ColTitles 13" xfId="2457" xr:uid="{00000000-0005-0000-0000-000068080000}"/>
    <cellStyle name="ColTitles 2" xfId="2458" xr:uid="{00000000-0005-0000-0000-000069080000}"/>
    <cellStyle name="ColTitles 2 2" xfId="2459" xr:uid="{00000000-0005-0000-0000-00006A080000}"/>
    <cellStyle name="ColTitles 3" xfId="2460" xr:uid="{00000000-0005-0000-0000-00006B080000}"/>
    <cellStyle name="ColTitles 3 2" xfId="2461" xr:uid="{00000000-0005-0000-0000-00006C080000}"/>
    <cellStyle name="ColTitles 4" xfId="2462" xr:uid="{00000000-0005-0000-0000-00006D080000}"/>
    <cellStyle name="ColTitles 4 2" xfId="2463" xr:uid="{00000000-0005-0000-0000-00006E080000}"/>
    <cellStyle name="ColTitles 5" xfId="2464" xr:uid="{00000000-0005-0000-0000-00006F080000}"/>
    <cellStyle name="ColTitles 5 2" xfId="2465" xr:uid="{00000000-0005-0000-0000-000070080000}"/>
    <cellStyle name="ColTitles 6" xfId="2466" xr:uid="{00000000-0005-0000-0000-000071080000}"/>
    <cellStyle name="ColTitles 6 2" xfId="2467" xr:uid="{00000000-0005-0000-0000-000072080000}"/>
    <cellStyle name="ColTitles 7" xfId="2468" xr:uid="{00000000-0005-0000-0000-000073080000}"/>
    <cellStyle name="ColTitles 7 2" xfId="2469" xr:uid="{00000000-0005-0000-0000-000074080000}"/>
    <cellStyle name="ColTitles 8" xfId="2470" xr:uid="{00000000-0005-0000-0000-000075080000}"/>
    <cellStyle name="ColTitles 8 2" xfId="2471" xr:uid="{00000000-0005-0000-0000-000076080000}"/>
    <cellStyle name="ColTitles 9" xfId="2472" xr:uid="{00000000-0005-0000-0000-000077080000}"/>
    <cellStyle name="ColTitles 9 2" xfId="2473" xr:uid="{00000000-0005-0000-0000-000078080000}"/>
    <cellStyle name="column" xfId="81" xr:uid="{00000000-0005-0000-0000-000079080000}"/>
    <cellStyle name="Comma [0]_00grad" xfId="82" xr:uid="{00000000-0005-0000-0000-00007A080000}"/>
    <cellStyle name="Comma 2" xfId="83" xr:uid="{00000000-0005-0000-0000-00007B080000}"/>
    <cellStyle name="Comma 2 2" xfId="681" xr:uid="{00000000-0005-0000-0000-00007C080000}"/>
    <cellStyle name="Comma 2 2 2" xfId="2474" xr:uid="{00000000-0005-0000-0000-00007D080000}"/>
    <cellStyle name="Comma 2 3" xfId="2475" xr:uid="{00000000-0005-0000-0000-00007E080000}"/>
    <cellStyle name="Comma 2 3 2" xfId="2476" xr:uid="{00000000-0005-0000-0000-00007F080000}"/>
    <cellStyle name="Comma 2 4" xfId="2477" xr:uid="{00000000-0005-0000-0000-000080080000}"/>
    <cellStyle name="Comma 2 5" xfId="2478" xr:uid="{00000000-0005-0000-0000-000081080000}"/>
    <cellStyle name="Comma 2 6" xfId="2479" xr:uid="{00000000-0005-0000-0000-000082080000}"/>
    <cellStyle name="Comma 3" xfId="2480" xr:uid="{00000000-0005-0000-0000-000083080000}"/>
    <cellStyle name="Comma 3 2" xfId="2481" xr:uid="{00000000-0005-0000-0000-000084080000}"/>
    <cellStyle name="Comma 3 2 2" xfId="2482" xr:uid="{00000000-0005-0000-0000-000085080000}"/>
    <cellStyle name="Comma 3 2 3" xfId="2483" xr:uid="{00000000-0005-0000-0000-000086080000}"/>
    <cellStyle name="Comma 3 3" xfId="2484" xr:uid="{00000000-0005-0000-0000-000087080000}"/>
    <cellStyle name="Comma 3 4" xfId="2485" xr:uid="{00000000-0005-0000-0000-000088080000}"/>
    <cellStyle name="Comma 4" xfId="2486" xr:uid="{00000000-0005-0000-0000-000089080000}"/>
    <cellStyle name="Comma 4 2" xfId="2487" xr:uid="{00000000-0005-0000-0000-00008A080000}"/>
    <cellStyle name="Comma 5" xfId="2488" xr:uid="{00000000-0005-0000-0000-00008B080000}"/>
    <cellStyle name="Comma 5 2" xfId="2489" xr:uid="{00000000-0005-0000-0000-00008C080000}"/>
    <cellStyle name="Comma 6" xfId="2490" xr:uid="{00000000-0005-0000-0000-00008D080000}"/>
    <cellStyle name="Comma 6 2" xfId="2491" xr:uid="{00000000-0005-0000-0000-00008E080000}"/>
    <cellStyle name="Comma 6 2 2" xfId="2492" xr:uid="{00000000-0005-0000-0000-00008F080000}"/>
    <cellStyle name="Comma 6 3" xfId="2493" xr:uid="{00000000-0005-0000-0000-000090080000}"/>
    <cellStyle name="Comma 7" xfId="2494" xr:uid="{00000000-0005-0000-0000-000091080000}"/>
    <cellStyle name="Comma 7 2" xfId="2495" xr:uid="{00000000-0005-0000-0000-000092080000}"/>
    <cellStyle name="Comma 7 2 2" xfId="2496" xr:uid="{00000000-0005-0000-0000-000093080000}"/>
    <cellStyle name="Comma 7 3" xfId="2497" xr:uid="{00000000-0005-0000-0000-000094080000}"/>
    <cellStyle name="comma(1)" xfId="2498" xr:uid="{00000000-0005-0000-0000-000095080000}"/>
    <cellStyle name="Comma_00grad" xfId="84" xr:uid="{00000000-0005-0000-0000-000096080000}"/>
    <cellStyle name="Currency [0]_00grad" xfId="85" xr:uid="{00000000-0005-0000-0000-000097080000}"/>
    <cellStyle name="Currency 2" xfId="2499" xr:uid="{00000000-0005-0000-0000-000098080000}"/>
    <cellStyle name="Currency_00grad" xfId="86" xr:uid="{00000000-0005-0000-0000-000099080000}"/>
    <cellStyle name="DataEntryCells" xfId="87" xr:uid="{00000000-0005-0000-0000-00009A080000}"/>
    <cellStyle name="Deźimal [0]" xfId="2500" xr:uid="{00000000-0005-0000-0000-00009B080000}"/>
    <cellStyle name="Dezimal 2" xfId="2501" xr:uid="{00000000-0005-0000-0000-00009C080000}"/>
    <cellStyle name="Dezimal 2 2" xfId="2502" xr:uid="{00000000-0005-0000-0000-00009D080000}"/>
    <cellStyle name="Dezimal 2 2 2" xfId="2503" xr:uid="{00000000-0005-0000-0000-00009E080000}"/>
    <cellStyle name="Dezimal 2 3" xfId="2504" xr:uid="{00000000-0005-0000-0000-00009F080000}"/>
    <cellStyle name="Dezimal 3" xfId="2505" xr:uid="{00000000-0005-0000-0000-0000A0080000}"/>
    <cellStyle name="Dezimal 3 2" xfId="2506" xr:uid="{00000000-0005-0000-0000-0000A1080000}"/>
    <cellStyle name="Dezimal 4" xfId="2507" xr:uid="{00000000-0005-0000-0000-0000A2080000}"/>
    <cellStyle name="Dezimal 4 2" xfId="2508" xr:uid="{00000000-0005-0000-0000-0000A3080000}"/>
    <cellStyle name="Dezimal 5" xfId="2509" xr:uid="{00000000-0005-0000-0000-0000A4080000}"/>
    <cellStyle name="Dezimal 5 2" xfId="2510" xr:uid="{00000000-0005-0000-0000-0000A5080000}"/>
    <cellStyle name="Dezimal 6" xfId="2511" xr:uid="{00000000-0005-0000-0000-0000A6080000}"/>
    <cellStyle name="Dezimal 6 2" xfId="2512" xr:uid="{00000000-0005-0000-0000-0000A7080000}"/>
    <cellStyle name="Didier" xfId="2513" xr:uid="{00000000-0005-0000-0000-0000A8080000}"/>
    <cellStyle name="Didier - Title" xfId="2514" xr:uid="{00000000-0005-0000-0000-0000A9080000}"/>
    <cellStyle name="Didier subtitles" xfId="2515" xr:uid="{00000000-0005-0000-0000-0000AA080000}"/>
    <cellStyle name="Eingabe 2" xfId="234" xr:uid="{00000000-0005-0000-0000-0000AB080000}"/>
    <cellStyle name="Eingabe 2 2" xfId="434" xr:uid="{00000000-0005-0000-0000-0000AC080000}"/>
    <cellStyle name="Eingabe 2 2 2" xfId="2516" xr:uid="{00000000-0005-0000-0000-0000AD080000}"/>
    <cellStyle name="Eingabe 2 2 3" xfId="2517" xr:uid="{00000000-0005-0000-0000-0000AE080000}"/>
    <cellStyle name="Eingabe 2 2 4" xfId="2518" xr:uid="{00000000-0005-0000-0000-0000AF080000}"/>
    <cellStyle name="Eingabe 2 3" xfId="2519" xr:uid="{00000000-0005-0000-0000-0000B0080000}"/>
    <cellStyle name="Eingabe 2 3 2" xfId="2520" xr:uid="{00000000-0005-0000-0000-0000B1080000}"/>
    <cellStyle name="Eingabe 2 4" xfId="2521" xr:uid="{00000000-0005-0000-0000-0000B2080000}"/>
    <cellStyle name="Eingabe 2 5" xfId="2522" xr:uid="{00000000-0005-0000-0000-0000B3080000}"/>
    <cellStyle name="Eingabe 2 6" xfId="2523" xr:uid="{00000000-0005-0000-0000-0000B4080000}"/>
    <cellStyle name="Eingabe 3" xfId="2524" xr:uid="{00000000-0005-0000-0000-0000B5080000}"/>
    <cellStyle name="Eingabe 3 2" xfId="2525" xr:uid="{00000000-0005-0000-0000-0000B6080000}"/>
    <cellStyle name="Eingabe 4" xfId="2526" xr:uid="{00000000-0005-0000-0000-0000B7080000}"/>
    <cellStyle name="Eingabe 5" xfId="2527" xr:uid="{00000000-0005-0000-0000-0000B8080000}"/>
    <cellStyle name="Ergebnis 2" xfId="235" xr:uid="{00000000-0005-0000-0000-0000B9080000}"/>
    <cellStyle name="Ergebnis 2 2" xfId="435" xr:uid="{00000000-0005-0000-0000-0000BA080000}"/>
    <cellStyle name="Ergebnis 2 2 2" xfId="2528" xr:uid="{00000000-0005-0000-0000-0000BB080000}"/>
    <cellStyle name="Ergebnis 2 2 3" xfId="2529" xr:uid="{00000000-0005-0000-0000-0000BC080000}"/>
    <cellStyle name="Ergebnis 2 2 4" xfId="2530" xr:uid="{00000000-0005-0000-0000-0000BD080000}"/>
    <cellStyle name="Ergebnis 2 3" xfId="2531" xr:uid="{00000000-0005-0000-0000-0000BE080000}"/>
    <cellStyle name="Ergebnis 2 3 2" xfId="2532" xr:uid="{00000000-0005-0000-0000-0000BF080000}"/>
    <cellStyle name="Ergebnis 2 3 3" xfId="2533" xr:uid="{00000000-0005-0000-0000-0000C0080000}"/>
    <cellStyle name="Ergebnis 2 4" xfId="2534" xr:uid="{00000000-0005-0000-0000-0000C1080000}"/>
    <cellStyle name="Ergebnis 2 5" xfId="2535" xr:uid="{00000000-0005-0000-0000-0000C2080000}"/>
    <cellStyle name="Ergebnis 2 6" xfId="2536" xr:uid="{00000000-0005-0000-0000-0000C3080000}"/>
    <cellStyle name="Ergebnis 2_SOFI Tab. H1.2-1A" xfId="2537" xr:uid="{00000000-0005-0000-0000-0000C4080000}"/>
    <cellStyle name="Ergebnis 3" xfId="2538" xr:uid="{00000000-0005-0000-0000-0000C5080000}"/>
    <cellStyle name="Ergebnis 3 2" xfId="2539" xr:uid="{00000000-0005-0000-0000-0000C6080000}"/>
    <cellStyle name="Ergebnis 4" xfId="2540" xr:uid="{00000000-0005-0000-0000-0000C7080000}"/>
    <cellStyle name="Ergebnis 5" xfId="2541" xr:uid="{00000000-0005-0000-0000-0000C8080000}"/>
    <cellStyle name="Erklärender Text 2" xfId="236" xr:uid="{00000000-0005-0000-0000-0000C9080000}"/>
    <cellStyle name="Erklärender Text 2 2" xfId="436" xr:uid="{00000000-0005-0000-0000-0000CA080000}"/>
    <cellStyle name="Erklärender Text 2 2 2" xfId="2542" xr:uid="{00000000-0005-0000-0000-0000CB080000}"/>
    <cellStyle name="Erklärender Text 2 2 3" xfId="2543" xr:uid="{00000000-0005-0000-0000-0000CC080000}"/>
    <cellStyle name="Erklärender Text 2 2 4" xfId="2544" xr:uid="{00000000-0005-0000-0000-0000CD080000}"/>
    <cellStyle name="Erklärender Text 2 3" xfId="2545" xr:uid="{00000000-0005-0000-0000-0000CE080000}"/>
    <cellStyle name="Erklärender Text 2 4" xfId="2546" xr:uid="{00000000-0005-0000-0000-0000CF080000}"/>
    <cellStyle name="Erklärender Text 3" xfId="2547" xr:uid="{00000000-0005-0000-0000-0000D0080000}"/>
    <cellStyle name="Erklärender Text 3 2" xfId="2548" xr:uid="{00000000-0005-0000-0000-0000D1080000}"/>
    <cellStyle name="Erklärender Text 4" xfId="2549" xr:uid="{00000000-0005-0000-0000-0000D2080000}"/>
    <cellStyle name="Erklärender Text 5" xfId="2550" xr:uid="{00000000-0005-0000-0000-0000D3080000}"/>
    <cellStyle name="ErrRpt_DataEntryCells" xfId="88" xr:uid="{00000000-0005-0000-0000-0000D4080000}"/>
    <cellStyle name="ErrRpt-DataEntryCells" xfId="89" xr:uid="{00000000-0005-0000-0000-0000D5080000}"/>
    <cellStyle name="ErrRpt-DataEntryCells 2" xfId="2551" xr:uid="{00000000-0005-0000-0000-0000D6080000}"/>
    <cellStyle name="ErrRpt-GreyBackground" xfId="90" xr:uid="{00000000-0005-0000-0000-0000D7080000}"/>
    <cellStyle name="ErrRpt-GreyBackground 2" xfId="2552" xr:uid="{00000000-0005-0000-0000-0000D8080000}"/>
    <cellStyle name="Euro" xfId="91" xr:uid="{00000000-0005-0000-0000-0000D9080000}"/>
    <cellStyle name="Euro 10" xfId="2553" xr:uid="{00000000-0005-0000-0000-0000DA080000}"/>
    <cellStyle name="Euro 10 2" xfId="2554" xr:uid="{00000000-0005-0000-0000-0000DB080000}"/>
    <cellStyle name="Euro 10 2 2" xfId="2555" xr:uid="{00000000-0005-0000-0000-0000DC080000}"/>
    <cellStyle name="Euro 10 3" xfId="2556" xr:uid="{00000000-0005-0000-0000-0000DD080000}"/>
    <cellStyle name="Euro 11" xfId="2557" xr:uid="{00000000-0005-0000-0000-0000DE080000}"/>
    <cellStyle name="Euro 11 2" xfId="2558" xr:uid="{00000000-0005-0000-0000-0000DF080000}"/>
    <cellStyle name="Euro 11 2 2" xfId="2559" xr:uid="{00000000-0005-0000-0000-0000E0080000}"/>
    <cellStyle name="Euro 11 3" xfId="2560" xr:uid="{00000000-0005-0000-0000-0000E1080000}"/>
    <cellStyle name="Euro 12" xfId="2561" xr:uid="{00000000-0005-0000-0000-0000E2080000}"/>
    <cellStyle name="Euro 12 2" xfId="2562" xr:uid="{00000000-0005-0000-0000-0000E3080000}"/>
    <cellStyle name="Euro 12 2 2" xfId="2563" xr:uid="{00000000-0005-0000-0000-0000E4080000}"/>
    <cellStyle name="Euro 12 3" xfId="2564" xr:uid="{00000000-0005-0000-0000-0000E5080000}"/>
    <cellStyle name="Euro 13" xfId="2565" xr:uid="{00000000-0005-0000-0000-0000E6080000}"/>
    <cellStyle name="Euro 13 2" xfId="2566" xr:uid="{00000000-0005-0000-0000-0000E7080000}"/>
    <cellStyle name="Euro 13 2 2" xfId="2567" xr:uid="{00000000-0005-0000-0000-0000E8080000}"/>
    <cellStyle name="Euro 13 3" xfId="2568" xr:uid="{00000000-0005-0000-0000-0000E9080000}"/>
    <cellStyle name="Euro 14" xfId="2569" xr:uid="{00000000-0005-0000-0000-0000EA080000}"/>
    <cellStyle name="Euro 14 2" xfId="2570" xr:uid="{00000000-0005-0000-0000-0000EB080000}"/>
    <cellStyle name="Euro 15" xfId="2571" xr:uid="{00000000-0005-0000-0000-0000EC080000}"/>
    <cellStyle name="Euro 15 2" xfId="2572" xr:uid="{00000000-0005-0000-0000-0000ED080000}"/>
    <cellStyle name="Euro 16" xfId="2573" xr:uid="{00000000-0005-0000-0000-0000EE080000}"/>
    <cellStyle name="Euro 16 2" xfId="2574" xr:uid="{00000000-0005-0000-0000-0000EF080000}"/>
    <cellStyle name="Euro 17" xfId="2575" xr:uid="{00000000-0005-0000-0000-0000F0080000}"/>
    <cellStyle name="Euro 17 2" xfId="2576" xr:uid="{00000000-0005-0000-0000-0000F1080000}"/>
    <cellStyle name="Euro 18" xfId="2577" xr:uid="{00000000-0005-0000-0000-0000F2080000}"/>
    <cellStyle name="Euro 18 2" xfId="2578" xr:uid="{00000000-0005-0000-0000-0000F3080000}"/>
    <cellStyle name="Euro 19" xfId="2579" xr:uid="{00000000-0005-0000-0000-0000F4080000}"/>
    <cellStyle name="Euro 19 2" xfId="2580" xr:uid="{00000000-0005-0000-0000-0000F5080000}"/>
    <cellStyle name="Euro 2" xfId="2581" xr:uid="{00000000-0005-0000-0000-0000F6080000}"/>
    <cellStyle name="Euro 2 2" xfId="2582" xr:uid="{00000000-0005-0000-0000-0000F7080000}"/>
    <cellStyle name="Euro 2 2 2" xfId="2583" xr:uid="{00000000-0005-0000-0000-0000F8080000}"/>
    <cellStyle name="Euro 2 3" xfId="2584" xr:uid="{00000000-0005-0000-0000-0000F9080000}"/>
    <cellStyle name="Euro 2 4" xfId="2585" xr:uid="{00000000-0005-0000-0000-0000FA080000}"/>
    <cellStyle name="Euro 20" xfId="2586" xr:uid="{00000000-0005-0000-0000-0000FB080000}"/>
    <cellStyle name="Euro 20 2" xfId="2587" xr:uid="{00000000-0005-0000-0000-0000FC080000}"/>
    <cellStyle name="Euro 20 2 2" xfId="2588" xr:uid="{00000000-0005-0000-0000-0000FD080000}"/>
    <cellStyle name="Euro 20 3" xfId="2589" xr:uid="{00000000-0005-0000-0000-0000FE080000}"/>
    <cellStyle name="Euro 21" xfId="2590" xr:uid="{00000000-0005-0000-0000-0000FF080000}"/>
    <cellStyle name="Euro 21 2" xfId="2591" xr:uid="{00000000-0005-0000-0000-000000090000}"/>
    <cellStyle name="Euro 21 2 2" xfId="2592" xr:uid="{00000000-0005-0000-0000-000001090000}"/>
    <cellStyle name="Euro 21 3" xfId="2593" xr:uid="{00000000-0005-0000-0000-000002090000}"/>
    <cellStyle name="Euro 22" xfId="2594" xr:uid="{00000000-0005-0000-0000-000003090000}"/>
    <cellStyle name="Euro 22 2" xfId="2595" xr:uid="{00000000-0005-0000-0000-000004090000}"/>
    <cellStyle name="Euro 22 2 2" xfId="2596" xr:uid="{00000000-0005-0000-0000-000005090000}"/>
    <cellStyle name="Euro 22 3" xfId="2597" xr:uid="{00000000-0005-0000-0000-000006090000}"/>
    <cellStyle name="Euro 23" xfId="2598" xr:uid="{00000000-0005-0000-0000-000007090000}"/>
    <cellStyle name="Euro 23 2" xfId="2599" xr:uid="{00000000-0005-0000-0000-000008090000}"/>
    <cellStyle name="Euro 23 2 2" xfId="2600" xr:uid="{00000000-0005-0000-0000-000009090000}"/>
    <cellStyle name="Euro 23 3" xfId="2601" xr:uid="{00000000-0005-0000-0000-00000A090000}"/>
    <cellStyle name="Euro 24" xfId="2602" xr:uid="{00000000-0005-0000-0000-00000B090000}"/>
    <cellStyle name="Euro 24 2" xfId="2603" xr:uid="{00000000-0005-0000-0000-00000C090000}"/>
    <cellStyle name="Euro 24 2 2" xfId="2604" xr:uid="{00000000-0005-0000-0000-00000D090000}"/>
    <cellStyle name="Euro 24 3" xfId="2605" xr:uid="{00000000-0005-0000-0000-00000E090000}"/>
    <cellStyle name="Euro 25" xfId="2606" xr:uid="{00000000-0005-0000-0000-00000F090000}"/>
    <cellStyle name="Euro 25 2" xfId="2607" xr:uid="{00000000-0005-0000-0000-000010090000}"/>
    <cellStyle name="Euro 25 2 2" xfId="2608" xr:uid="{00000000-0005-0000-0000-000011090000}"/>
    <cellStyle name="Euro 25 3" xfId="2609" xr:uid="{00000000-0005-0000-0000-000012090000}"/>
    <cellStyle name="Euro 26" xfId="2610" xr:uid="{00000000-0005-0000-0000-000013090000}"/>
    <cellStyle name="Euro 26 2" xfId="2611" xr:uid="{00000000-0005-0000-0000-000014090000}"/>
    <cellStyle name="Euro 26 2 2" xfId="2612" xr:uid="{00000000-0005-0000-0000-000015090000}"/>
    <cellStyle name="Euro 26 3" xfId="2613" xr:uid="{00000000-0005-0000-0000-000016090000}"/>
    <cellStyle name="Euro 27" xfId="2614" xr:uid="{00000000-0005-0000-0000-000017090000}"/>
    <cellStyle name="Euro 28" xfId="2615" xr:uid="{00000000-0005-0000-0000-000018090000}"/>
    <cellStyle name="Euro 3" xfId="2616" xr:uid="{00000000-0005-0000-0000-000019090000}"/>
    <cellStyle name="Euro 3 2" xfId="2617" xr:uid="{00000000-0005-0000-0000-00001A090000}"/>
    <cellStyle name="Euro 3 3" xfId="2618" xr:uid="{00000000-0005-0000-0000-00001B090000}"/>
    <cellStyle name="Euro 4" xfId="2619" xr:uid="{00000000-0005-0000-0000-00001C090000}"/>
    <cellStyle name="Euro 4 2" xfId="2620" xr:uid="{00000000-0005-0000-0000-00001D090000}"/>
    <cellStyle name="Euro 5" xfId="2621" xr:uid="{00000000-0005-0000-0000-00001E090000}"/>
    <cellStyle name="Euro 5 2" xfId="2622" xr:uid="{00000000-0005-0000-0000-00001F090000}"/>
    <cellStyle name="Euro 5 2 2" xfId="2623" xr:uid="{00000000-0005-0000-0000-000020090000}"/>
    <cellStyle name="Euro 5 3" xfId="2624" xr:uid="{00000000-0005-0000-0000-000021090000}"/>
    <cellStyle name="Euro 6" xfId="2625" xr:uid="{00000000-0005-0000-0000-000022090000}"/>
    <cellStyle name="Euro 6 2" xfId="2626" xr:uid="{00000000-0005-0000-0000-000023090000}"/>
    <cellStyle name="Euro 6 2 2" xfId="2627" xr:uid="{00000000-0005-0000-0000-000024090000}"/>
    <cellStyle name="Euro 6 3" xfId="2628" xr:uid="{00000000-0005-0000-0000-000025090000}"/>
    <cellStyle name="Euro 7" xfId="2629" xr:uid="{00000000-0005-0000-0000-000026090000}"/>
    <cellStyle name="Euro 7 2" xfId="2630" xr:uid="{00000000-0005-0000-0000-000027090000}"/>
    <cellStyle name="Euro 8" xfId="2631" xr:uid="{00000000-0005-0000-0000-000028090000}"/>
    <cellStyle name="Euro 8 2" xfId="2632" xr:uid="{00000000-0005-0000-0000-000029090000}"/>
    <cellStyle name="Euro 8 2 2" xfId="2633" xr:uid="{00000000-0005-0000-0000-00002A090000}"/>
    <cellStyle name="Euro 8 3" xfId="2634" xr:uid="{00000000-0005-0000-0000-00002B090000}"/>
    <cellStyle name="Euro 9" xfId="2635" xr:uid="{00000000-0005-0000-0000-00002C090000}"/>
    <cellStyle name="Euro 9 2" xfId="2636" xr:uid="{00000000-0005-0000-0000-00002D090000}"/>
    <cellStyle name="Euro 9 2 2" xfId="2637" xr:uid="{00000000-0005-0000-0000-00002E090000}"/>
    <cellStyle name="Euro 9 3" xfId="2638" xr:uid="{00000000-0005-0000-0000-00002F090000}"/>
    <cellStyle name="Euro_BBE14 Tab. G2 VHS" xfId="2639" xr:uid="{00000000-0005-0000-0000-000030090000}"/>
    <cellStyle name="Explanatory Text" xfId="92" xr:uid="{00000000-0005-0000-0000-000031090000}"/>
    <cellStyle name="Explanatory Text 2" xfId="2640" xr:uid="{00000000-0005-0000-0000-000032090000}"/>
    <cellStyle name="formula" xfId="93" xr:uid="{00000000-0005-0000-0000-000033090000}"/>
    <cellStyle name="formula 2" xfId="2641" xr:uid="{00000000-0005-0000-0000-000034090000}"/>
    <cellStyle name="Fuss" xfId="94" xr:uid="{00000000-0005-0000-0000-000035090000}"/>
    <cellStyle name="Fuss 2" xfId="682" xr:uid="{00000000-0005-0000-0000-000036090000}"/>
    <cellStyle name="gap" xfId="95" xr:uid="{00000000-0005-0000-0000-000037090000}"/>
    <cellStyle name="gap 2" xfId="2642" xr:uid="{00000000-0005-0000-0000-000038090000}"/>
    <cellStyle name="gap 2 2" xfId="2643" xr:uid="{00000000-0005-0000-0000-000039090000}"/>
    <cellStyle name="gap 2 2 2" xfId="2644" xr:uid="{00000000-0005-0000-0000-00003A090000}"/>
    <cellStyle name="gap 2 2 2 2" xfId="2645" xr:uid="{00000000-0005-0000-0000-00003B090000}"/>
    <cellStyle name="gap 2 2 3" xfId="2646" xr:uid="{00000000-0005-0000-0000-00003C090000}"/>
    <cellStyle name="gap 3" xfId="2647" xr:uid="{00000000-0005-0000-0000-00003D090000}"/>
    <cellStyle name="gap 3 2" xfId="2648" xr:uid="{00000000-0005-0000-0000-00003E090000}"/>
    <cellStyle name="gap 4" xfId="2649" xr:uid="{00000000-0005-0000-0000-00003F090000}"/>
    <cellStyle name="Good" xfId="96" xr:uid="{00000000-0005-0000-0000-000040090000}"/>
    <cellStyle name="Good 2" xfId="2650" xr:uid="{00000000-0005-0000-0000-000041090000}"/>
    <cellStyle name="Grey_background" xfId="2651" xr:uid="{00000000-0005-0000-0000-000042090000}"/>
    <cellStyle name="GreyBackground" xfId="97" xr:uid="{00000000-0005-0000-0000-000043090000}"/>
    <cellStyle name="GreyBackground 2" xfId="464" xr:uid="{00000000-0005-0000-0000-000044090000}"/>
    <cellStyle name="GreyBackground 2 2" xfId="2652" xr:uid="{00000000-0005-0000-0000-000045090000}"/>
    <cellStyle name="GreyBackground 3" xfId="456" xr:uid="{00000000-0005-0000-0000-000046090000}"/>
    <cellStyle name="Gut 2" xfId="237" xr:uid="{00000000-0005-0000-0000-000047090000}"/>
    <cellStyle name="Gut 2 2" xfId="437" xr:uid="{00000000-0005-0000-0000-000048090000}"/>
    <cellStyle name="Gut 2 2 2" xfId="2653" xr:uid="{00000000-0005-0000-0000-000049090000}"/>
    <cellStyle name="Gut 2 2 3" xfId="2654" xr:uid="{00000000-0005-0000-0000-00004A090000}"/>
    <cellStyle name="Gut 2 2 4" xfId="2655" xr:uid="{00000000-0005-0000-0000-00004B090000}"/>
    <cellStyle name="Gut 2 3" xfId="2656" xr:uid="{00000000-0005-0000-0000-00004C090000}"/>
    <cellStyle name="Gut 2 4" xfId="2657" xr:uid="{00000000-0005-0000-0000-00004D090000}"/>
    <cellStyle name="Gut 3" xfId="2658" xr:uid="{00000000-0005-0000-0000-00004E090000}"/>
    <cellStyle name="Gut 3 2" xfId="2659" xr:uid="{00000000-0005-0000-0000-00004F090000}"/>
    <cellStyle name="Gut 4" xfId="2660" xr:uid="{00000000-0005-0000-0000-000050090000}"/>
    <cellStyle name="Gut 5" xfId="2661" xr:uid="{00000000-0005-0000-0000-000051090000}"/>
    <cellStyle name="Haupttitel" xfId="98" xr:uid="{00000000-0005-0000-0000-000052090000}"/>
    <cellStyle name="Haupttitel 2" xfId="683" xr:uid="{00000000-0005-0000-0000-000053090000}"/>
    <cellStyle name="Header1" xfId="99" xr:uid="{00000000-0005-0000-0000-000054090000}"/>
    <cellStyle name="Header2" xfId="100" xr:uid="{00000000-0005-0000-0000-000055090000}"/>
    <cellStyle name="Heading 1" xfId="101" xr:uid="{00000000-0005-0000-0000-000056090000}"/>
    <cellStyle name="Heading 1 2" xfId="2662" xr:uid="{00000000-0005-0000-0000-000057090000}"/>
    <cellStyle name="Heading 2" xfId="102" xr:uid="{00000000-0005-0000-0000-000058090000}"/>
    <cellStyle name="Heading 2 2" xfId="2663" xr:uid="{00000000-0005-0000-0000-000059090000}"/>
    <cellStyle name="Heading 3" xfId="103" xr:uid="{00000000-0005-0000-0000-00005A090000}"/>
    <cellStyle name="Heading 3 2" xfId="2664" xr:uid="{00000000-0005-0000-0000-00005B090000}"/>
    <cellStyle name="Heading 4" xfId="104" xr:uid="{00000000-0005-0000-0000-00005C090000}"/>
    <cellStyle name="Heading 4 2" xfId="2665" xr:uid="{00000000-0005-0000-0000-00005D090000}"/>
    <cellStyle name="Hinweis" xfId="2666" xr:uid="{00000000-0005-0000-0000-00005E090000}"/>
    <cellStyle name="Hinweis 2" xfId="2667" xr:uid="{00000000-0005-0000-0000-00005F090000}"/>
    <cellStyle name="Hipervínculo" xfId="2668" xr:uid="{00000000-0005-0000-0000-000060090000}"/>
    <cellStyle name="Hipervínculo visitado" xfId="2669" xr:uid="{00000000-0005-0000-0000-000061090000}"/>
    <cellStyle name="Huomautus 2" xfId="2670" xr:uid="{00000000-0005-0000-0000-000062090000}"/>
    <cellStyle name="Huomautus 3" xfId="2671" xr:uid="{00000000-0005-0000-0000-000063090000}"/>
    <cellStyle name="Hyperlink 10" xfId="2672" xr:uid="{00000000-0005-0000-0000-000064090000}"/>
    <cellStyle name="Hyperlink 100" xfId="2673" xr:uid="{00000000-0005-0000-0000-000065090000}"/>
    <cellStyle name="Hyperlink 101" xfId="2674" xr:uid="{00000000-0005-0000-0000-000066090000}"/>
    <cellStyle name="Hyperlink 102" xfId="2675" xr:uid="{00000000-0005-0000-0000-000067090000}"/>
    <cellStyle name="Hyperlink 103" xfId="2676" xr:uid="{00000000-0005-0000-0000-000068090000}"/>
    <cellStyle name="Hyperlink 104" xfId="2677" xr:uid="{00000000-0005-0000-0000-000069090000}"/>
    <cellStyle name="Hyperlink 105" xfId="2678" xr:uid="{00000000-0005-0000-0000-00006A090000}"/>
    <cellStyle name="Hyperlink 106" xfId="2679" xr:uid="{00000000-0005-0000-0000-00006B090000}"/>
    <cellStyle name="Hyperlink 107" xfId="2680" xr:uid="{00000000-0005-0000-0000-00006C090000}"/>
    <cellStyle name="Hyperlink 108" xfId="2681" xr:uid="{00000000-0005-0000-0000-00006D090000}"/>
    <cellStyle name="Hyperlink 109" xfId="2682" xr:uid="{00000000-0005-0000-0000-00006E090000}"/>
    <cellStyle name="Hyperlink 11" xfId="2683" xr:uid="{00000000-0005-0000-0000-00006F090000}"/>
    <cellStyle name="Hyperlink 110" xfId="2684" xr:uid="{00000000-0005-0000-0000-000070090000}"/>
    <cellStyle name="Hyperlink 111" xfId="2685" xr:uid="{00000000-0005-0000-0000-000071090000}"/>
    <cellStyle name="Hyperlink 112" xfId="2686" xr:uid="{00000000-0005-0000-0000-000072090000}"/>
    <cellStyle name="Hyperlink 113" xfId="2687" xr:uid="{00000000-0005-0000-0000-000073090000}"/>
    <cellStyle name="Hyperlink 114" xfId="2688" xr:uid="{00000000-0005-0000-0000-000074090000}"/>
    <cellStyle name="Hyperlink 115" xfId="2689" xr:uid="{00000000-0005-0000-0000-000075090000}"/>
    <cellStyle name="Hyperlink 116" xfId="2690" xr:uid="{00000000-0005-0000-0000-000076090000}"/>
    <cellStyle name="Hyperlink 117" xfId="2691" xr:uid="{00000000-0005-0000-0000-000077090000}"/>
    <cellStyle name="Hyperlink 118" xfId="2692" xr:uid="{00000000-0005-0000-0000-000078090000}"/>
    <cellStyle name="Hyperlink 12" xfId="2693" xr:uid="{00000000-0005-0000-0000-000079090000}"/>
    <cellStyle name="Hyperlink 13" xfId="2694" xr:uid="{00000000-0005-0000-0000-00007A090000}"/>
    <cellStyle name="Hyperlink 14" xfId="2695" xr:uid="{00000000-0005-0000-0000-00007B090000}"/>
    <cellStyle name="Hyperlink 15" xfId="2696" xr:uid="{00000000-0005-0000-0000-00007C090000}"/>
    <cellStyle name="Hyperlink 16" xfId="2697" xr:uid="{00000000-0005-0000-0000-00007D090000}"/>
    <cellStyle name="Hyperlink 17" xfId="2698" xr:uid="{00000000-0005-0000-0000-00007E090000}"/>
    <cellStyle name="Hyperlink 18" xfId="2699" xr:uid="{00000000-0005-0000-0000-00007F090000}"/>
    <cellStyle name="Hyperlink 19" xfId="2700" xr:uid="{00000000-0005-0000-0000-000080090000}"/>
    <cellStyle name="Hyperlink 2" xfId="105" xr:uid="{00000000-0005-0000-0000-000081090000}"/>
    <cellStyle name="Hyperlink 2 2" xfId="171" xr:uid="{00000000-0005-0000-0000-000082090000}"/>
    <cellStyle name="Hyperlink 2 2 2" xfId="684" xr:uid="{00000000-0005-0000-0000-000083090000}"/>
    <cellStyle name="Hyperlink 2 2 2 2" xfId="685" xr:uid="{00000000-0005-0000-0000-000084090000}"/>
    <cellStyle name="Hyperlink 2 2 2 3" xfId="2701" xr:uid="{00000000-0005-0000-0000-000085090000}"/>
    <cellStyle name="Hyperlink 2 3" xfId="465" xr:uid="{00000000-0005-0000-0000-000086090000}"/>
    <cellStyle name="Hyperlink 2 3 2" xfId="686" xr:uid="{00000000-0005-0000-0000-000087090000}"/>
    <cellStyle name="Hyperlink 2 4" xfId="457" xr:uid="{00000000-0005-0000-0000-000088090000}"/>
    <cellStyle name="Hyperlink 2 4 2" xfId="2702" xr:uid="{00000000-0005-0000-0000-000089090000}"/>
    <cellStyle name="Hyperlink 2 5" xfId="2703" xr:uid="{00000000-0005-0000-0000-00008A090000}"/>
    <cellStyle name="Hyperlink 20" xfId="2704" xr:uid="{00000000-0005-0000-0000-00008B090000}"/>
    <cellStyle name="Hyperlink 21" xfId="2705" xr:uid="{00000000-0005-0000-0000-00008C090000}"/>
    <cellStyle name="Hyperlink 22" xfId="2706" xr:uid="{00000000-0005-0000-0000-00008D090000}"/>
    <cellStyle name="Hyperlink 23" xfId="2707" xr:uid="{00000000-0005-0000-0000-00008E090000}"/>
    <cellStyle name="Hyperlink 24" xfId="2708" xr:uid="{00000000-0005-0000-0000-00008F090000}"/>
    <cellStyle name="Hyperlink 25" xfId="2709" xr:uid="{00000000-0005-0000-0000-000090090000}"/>
    <cellStyle name="Hyperlink 26" xfId="2710" xr:uid="{00000000-0005-0000-0000-000091090000}"/>
    <cellStyle name="Hyperlink 27" xfId="2711" xr:uid="{00000000-0005-0000-0000-000092090000}"/>
    <cellStyle name="Hyperlink 28" xfId="2712" xr:uid="{00000000-0005-0000-0000-000093090000}"/>
    <cellStyle name="Hyperlink 29" xfId="2713" xr:uid="{00000000-0005-0000-0000-000094090000}"/>
    <cellStyle name="Hyperlink 3" xfId="106" xr:uid="{00000000-0005-0000-0000-000095090000}"/>
    <cellStyle name="Hyperlink 3 2" xfId="173" xr:uid="{00000000-0005-0000-0000-000096090000}"/>
    <cellStyle name="Hyperlink 3 2 2" xfId="687" xr:uid="{00000000-0005-0000-0000-000097090000}"/>
    <cellStyle name="Hyperlink 3 2 2 2" xfId="688" xr:uid="{00000000-0005-0000-0000-000098090000}"/>
    <cellStyle name="Hyperlink 3 2 2 3" xfId="2714" xr:uid="{00000000-0005-0000-0000-000099090000}"/>
    <cellStyle name="Hyperlink 3 2 3" xfId="2715" xr:uid="{00000000-0005-0000-0000-00009A090000}"/>
    <cellStyle name="Hyperlink 3 3" xfId="438" xr:uid="{00000000-0005-0000-0000-00009B090000}"/>
    <cellStyle name="Hyperlink 3 3 2" xfId="2716" xr:uid="{00000000-0005-0000-0000-00009C090000}"/>
    <cellStyle name="Hyperlink 3 4" xfId="466" xr:uid="{00000000-0005-0000-0000-00009D090000}"/>
    <cellStyle name="Hyperlink 3 4 2" xfId="2717" xr:uid="{00000000-0005-0000-0000-00009E090000}"/>
    <cellStyle name="Hyperlink 3 5" xfId="458" xr:uid="{00000000-0005-0000-0000-00009F090000}"/>
    <cellStyle name="Hyperlink 3 5 2" xfId="2718" xr:uid="{00000000-0005-0000-0000-0000A0090000}"/>
    <cellStyle name="Hyperlink 30" xfId="2719" xr:uid="{00000000-0005-0000-0000-0000A1090000}"/>
    <cellStyle name="Hyperlink 31" xfId="2720" xr:uid="{00000000-0005-0000-0000-0000A2090000}"/>
    <cellStyle name="Hyperlink 32" xfId="2721" xr:uid="{00000000-0005-0000-0000-0000A3090000}"/>
    <cellStyle name="Hyperlink 33" xfId="2722" xr:uid="{00000000-0005-0000-0000-0000A4090000}"/>
    <cellStyle name="Hyperlink 34" xfId="2723" xr:uid="{00000000-0005-0000-0000-0000A5090000}"/>
    <cellStyle name="Hyperlink 35" xfId="2724" xr:uid="{00000000-0005-0000-0000-0000A6090000}"/>
    <cellStyle name="Hyperlink 36" xfId="2725" xr:uid="{00000000-0005-0000-0000-0000A7090000}"/>
    <cellStyle name="Hyperlink 37" xfId="2726" xr:uid="{00000000-0005-0000-0000-0000A8090000}"/>
    <cellStyle name="Hyperlink 38" xfId="2727" xr:uid="{00000000-0005-0000-0000-0000A9090000}"/>
    <cellStyle name="Hyperlink 39" xfId="2728" xr:uid="{00000000-0005-0000-0000-0000AA090000}"/>
    <cellStyle name="Hyperlink 4" xfId="107" xr:uid="{00000000-0005-0000-0000-0000AB090000}"/>
    <cellStyle name="Hyperlink 4 2" xfId="174" xr:uid="{00000000-0005-0000-0000-0000AC090000}"/>
    <cellStyle name="Hyperlink 4 2 2" xfId="2729" xr:uid="{00000000-0005-0000-0000-0000AD090000}"/>
    <cellStyle name="Hyperlink 4 3" xfId="439" xr:uid="{00000000-0005-0000-0000-0000AE090000}"/>
    <cellStyle name="Hyperlink 4 3 2" xfId="2730" xr:uid="{00000000-0005-0000-0000-0000AF090000}"/>
    <cellStyle name="Hyperlink 4 4" xfId="467" xr:uid="{00000000-0005-0000-0000-0000B0090000}"/>
    <cellStyle name="Hyperlink 4 4 2" xfId="2731" xr:uid="{00000000-0005-0000-0000-0000B1090000}"/>
    <cellStyle name="Hyperlink 4 5" xfId="459" xr:uid="{00000000-0005-0000-0000-0000B2090000}"/>
    <cellStyle name="Hyperlink 4 6" xfId="4420" xr:uid="{00000000-0005-0000-0000-000000000000}"/>
    <cellStyle name="Hyperlink 40" xfId="2732" xr:uid="{00000000-0005-0000-0000-0000B3090000}"/>
    <cellStyle name="Hyperlink 41" xfId="2733" xr:uid="{00000000-0005-0000-0000-0000B4090000}"/>
    <cellStyle name="Hyperlink 42" xfId="2734" xr:uid="{00000000-0005-0000-0000-0000B5090000}"/>
    <cellStyle name="Hyperlink 43" xfId="2735" xr:uid="{00000000-0005-0000-0000-0000B6090000}"/>
    <cellStyle name="Hyperlink 44" xfId="2736" xr:uid="{00000000-0005-0000-0000-0000B7090000}"/>
    <cellStyle name="Hyperlink 45" xfId="2737" xr:uid="{00000000-0005-0000-0000-0000B8090000}"/>
    <cellStyle name="Hyperlink 46" xfId="2738" xr:uid="{00000000-0005-0000-0000-0000B9090000}"/>
    <cellStyle name="Hyperlink 47" xfId="2739" xr:uid="{00000000-0005-0000-0000-0000BA090000}"/>
    <cellStyle name="Hyperlink 48" xfId="2740" xr:uid="{00000000-0005-0000-0000-0000BB090000}"/>
    <cellStyle name="Hyperlink 49" xfId="2741" xr:uid="{00000000-0005-0000-0000-0000BC090000}"/>
    <cellStyle name="Hyperlink 5" xfId="362" xr:uid="{00000000-0005-0000-0000-0000BD090000}"/>
    <cellStyle name="Hyperlink 5 2" xfId="689" xr:uid="{00000000-0005-0000-0000-0000BE090000}"/>
    <cellStyle name="Hyperlink 5 2 2" xfId="690" xr:uid="{00000000-0005-0000-0000-0000BF090000}"/>
    <cellStyle name="Hyperlink 5 2 3" xfId="2742" xr:uid="{00000000-0005-0000-0000-0000C0090000}"/>
    <cellStyle name="Hyperlink 5 3" xfId="2743" xr:uid="{00000000-0005-0000-0000-0000C1090000}"/>
    <cellStyle name="Hyperlink 50" xfId="2744" xr:uid="{00000000-0005-0000-0000-0000C2090000}"/>
    <cellStyle name="Hyperlink 51" xfId="2745" xr:uid="{00000000-0005-0000-0000-0000C3090000}"/>
    <cellStyle name="Hyperlink 52" xfId="2746" xr:uid="{00000000-0005-0000-0000-0000C4090000}"/>
    <cellStyle name="Hyperlink 53" xfId="2747" xr:uid="{00000000-0005-0000-0000-0000C5090000}"/>
    <cellStyle name="Hyperlink 54" xfId="2748" xr:uid="{00000000-0005-0000-0000-0000C6090000}"/>
    <cellStyle name="Hyperlink 55" xfId="2749" xr:uid="{00000000-0005-0000-0000-0000C7090000}"/>
    <cellStyle name="Hyperlink 56" xfId="2750" xr:uid="{00000000-0005-0000-0000-0000C8090000}"/>
    <cellStyle name="Hyperlink 57" xfId="2751" xr:uid="{00000000-0005-0000-0000-0000C9090000}"/>
    <cellStyle name="Hyperlink 58" xfId="2752" xr:uid="{00000000-0005-0000-0000-0000CA090000}"/>
    <cellStyle name="Hyperlink 59" xfId="2753" xr:uid="{00000000-0005-0000-0000-0000CB090000}"/>
    <cellStyle name="Hyperlink 6" xfId="2754" xr:uid="{00000000-0005-0000-0000-0000CC090000}"/>
    <cellStyle name="Hyperlink 6 2" xfId="2755" xr:uid="{00000000-0005-0000-0000-0000CD090000}"/>
    <cellStyle name="Hyperlink 6 3" xfId="2756" xr:uid="{00000000-0005-0000-0000-0000CE090000}"/>
    <cellStyle name="Hyperlink 6 4" xfId="2757" xr:uid="{00000000-0005-0000-0000-0000CF090000}"/>
    <cellStyle name="Hyperlink 60" xfId="2758" xr:uid="{00000000-0005-0000-0000-0000D0090000}"/>
    <cellStyle name="Hyperlink 61" xfId="2759" xr:uid="{00000000-0005-0000-0000-0000D1090000}"/>
    <cellStyle name="Hyperlink 62" xfId="2760" xr:uid="{00000000-0005-0000-0000-0000D2090000}"/>
    <cellStyle name="Hyperlink 63" xfId="2761" xr:uid="{00000000-0005-0000-0000-0000D3090000}"/>
    <cellStyle name="Hyperlink 64" xfId="2762" xr:uid="{00000000-0005-0000-0000-0000D4090000}"/>
    <cellStyle name="Hyperlink 65" xfId="2763" xr:uid="{00000000-0005-0000-0000-0000D5090000}"/>
    <cellStyle name="Hyperlink 66" xfId="2764" xr:uid="{00000000-0005-0000-0000-0000D6090000}"/>
    <cellStyle name="Hyperlink 67" xfId="2765" xr:uid="{00000000-0005-0000-0000-0000D7090000}"/>
    <cellStyle name="Hyperlink 68" xfId="2766" xr:uid="{00000000-0005-0000-0000-0000D8090000}"/>
    <cellStyle name="Hyperlink 69" xfId="2767" xr:uid="{00000000-0005-0000-0000-0000D9090000}"/>
    <cellStyle name="Hyperlink 7" xfId="2768" xr:uid="{00000000-0005-0000-0000-0000DA090000}"/>
    <cellStyle name="Hyperlink 7 2" xfId="2769" xr:uid="{00000000-0005-0000-0000-0000DB090000}"/>
    <cellStyle name="Hyperlink 7 3" xfId="2770" xr:uid="{00000000-0005-0000-0000-0000DC090000}"/>
    <cellStyle name="Hyperlink 70" xfId="2771" xr:uid="{00000000-0005-0000-0000-0000DD090000}"/>
    <cellStyle name="Hyperlink 71" xfId="2772" xr:uid="{00000000-0005-0000-0000-0000DE090000}"/>
    <cellStyle name="Hyperlink 72" xfId="2773" xr:uid="{00000000-0005-0000-0000-0000DF090000}"/>
    <cellStyle name="Hyperlink 73" xfId="2774" xr:uid="{00000000-0005-0000-0000-0000E0090000}"/>
    <cellStyle name="Hyperlink 74" xfId="2775" xr:uid="{00000000-0005-0000-0000-0000E1090000}"/>
    <cellStyle name="Hyperlink 75" xfId="2776" xr:uid="{00000000-0005-0000-0000-0000E2090000}"/>
    <cellStyle name="Hyperlink 76" xfId="2777" xr:uid="{00000000-0005-0000-0000-0000E3090000}"/>
    <cellStyle name="Hyperlink 77" xfId="2778" xr:uid="{00000000-0005-0000-0000-0000E4090000}"/>
    <cellStyle name="Hyperlink 78" xfId="2779" xr:uid="{00000000-0005-0000-0000-0000E5090000}"/>
    <cellStyle name="Hyperlink 79" xfId="2780" xr:uid="{00000000-0005-0000-0000-0000E6090000}"/>
    <cellStyle name="Hyperlink 8" xfId="2781" xr:uid="{00000000-0005-0000-0000-0000E7090000}"/>
    <cellStyle name="Hyperlink 80" xfId="2782" xr:uid="{00000000-0005-0000-0000-0000E8090000}"/>
    <cellStyle name="Hyperlink 81" xfId="2783" xr:uid="{00000000-0005-0000-0000-0000E9090000}"/>
    <cellStyle name="Hyperlink 82" xfId="2784" xr:uid="{00000000-0005-0000-0000-0000EA090000}"/>
    <cellStyle name="Hyperlink 83" xfId="2785" xr:uid="{00000000-0005-0000-0000-0000EB090000}"/>
    <cellStyle name="Hyperlink 84" xfId="2786" xr:uid="{00000000-0005-0000-0000-0000EC090000}"/>
    <cellStyle name="Hyperlink 85" xfId="2787" xr:uid="{00000000-0005-0000-0000-0000ED090000}"/>
    <cellStyle name="Hyperlink 86" xfId="2788" xr:uid="{00000000-0005-0000-0000-0000EE090000}"/>
    <cellStyle name="Hyperlink 87" xfId="2789" xr:uid="{00000000-0005-0000-0000-0000EF090000}"/>
    <cellStyle name="Hyperlink 88" xfId="2790" xr:uid="{00000000-0005-0000-0000-0000F0090000}"/>
    <cellStyle name="Hyperlink 89" xfId="2791" xr:uid="{00000000-0005-0000-0000-0000F1090000}"/>
    <cellStyle name="Hyperlink 9" xfId="2792" xr:uid="{00000000-0005-0000-0000-0000F2090000}"/>
    <cellStyle name="Hyperlink 90" xfId="2793" xr:uid="{00000000-0005-0000-0000-0000F3090000}"/>
    <cellStyle name="Hyperlink 91" xfId="2794" xr:uid="{00000000-0005-0000-0000-0000F4090000}"/>
    <cellStyle name="Hyperlink 92" xfId="2795" xr:uid="{00000000-0005-0000-0000-0000F5090000}"/>
    <cellStyle name="Hyperlink 93" xfId="2796" xr:uid="{00000000-0005-0000-0000-0000F6090000}"/>
    <cellStyle name="Hyperlink 94" xfId="2797" xr:uid="{00000000-0005-0000-0000-0000F7090000}"/>
    <cellStyle name="Hyperlink 95" xfId="2798" xr:uid="{00000000-0005-0000-0000-0000F8090000}"/>
    <cellStyle name="Hyperlink 96" xfId="2799" xr:uid="{00000000-0005-0000-0000-0000F9090000}"/>
    <cellStyle name="Hyperlink 97" xfId="2800" xr:uid="{00000000-0005-0000-0000-0000FA090000}"/>
    <cellStyle name="Hyperlink 98" xfId="2801" xr:uid="{00000000-0005-0000-0000-0000FB090000}"/>
    <cellStyle name="Hyperlink 99" xfId="2802" xr:uid="{00000000-0005-0000-0000-0000FC090000}"/>
    <cellStyle name="Hyperlink_BBE2012_A2_Tabellen" xfId="724" xr:uid="{00000000-0005-0000-0000-0000FD090000}"/>
    <cellStyle name="Hyperlinkx" xfId="2803" xr:uid="{00000000-0005-0000-0000-0000FE090000}"/>
    <cellStyle name="Hyperlũnk" xfId="2804" xr:uid="{00000000-0005-0000-0000-0000FF090000}"/>
    <cellStyle name="InhaltNormal" xfId="108" xr:uid="{00000000-0005-0000-0000-0000000A0000}"/>
    <cellStyle name="InhaltNormal 2" xfId="691" xr:uid="{00000000-0005-0000-0000-0000010A0000}"/>
    <cellStyle name="Input" xfId="109" xr:uid="{00000000-0005-0000-0000-0000020A0000}"/>
    <cellStyle name="Input 2" xfId="2805" xr:uid="{00000000-0005-0000-0000-0000030A0000}"/>
    <cellStyle name="ISC" xfId="110" xr:uid="{00000000-0005-0000-0000-0000040A0000}"/>
    <cellStyle name="ISC 2" xfId="692" xr:uid="{00000000-0005-0000-0000-0000050A0000}"/>
    <cellStyle name="ISC 2 2" xfId="2806" xr:uid="{00000000-0005-0000-0000-0000060A0000}"/>
    <cellStyle name="ISC 3" xfId="2807" xr:uid="{00000000-0005-0000-0000-0000070A0000}"/>
    <cellStyle name="isced" xfId="111" xr:uid="{00000000-0005-0000-0000-0000080A0000}"/>
    <cellStyle name="isced 2" xfId="693" xr:uid="{00000000-0005-0000-0000-0000090A0000}"/>
    <cellStyle name="isced 2 2" xfId="2808" xr:uid="{00000000-0005-0000-0000-00000A0A0000}"/>
    <cellStyle name="isced 3" xfId="2809" xr:uid="{00000000-0005-0000-0000-00000B0A0000}"/>
    <cellStyle name="ISCED Titles" xfId="112" xr:uid="{00000000-0005-0000-0000-00000C0A0000}"/>
    <cellStyle name="isced_05enrl_REVISED_2" xfId="113" xr:uid="{00000000-0005-0000-0000-00000D0A0000}"/>
    <cellStyle name="Jahr" xfId="114" xr:uid="{00000000-0005-0000-0000-00000E0A0000}"/>
    <cellStyle name="Jahr 2" xfId="694" xr:uid="{00000000-0005-0000-0000-00000F0A0000}"/>
    <cellStyle name="Komma" xfId="4415" builtinId="3"/>
    <cellStyle name="Komma 2" xfId="695" xr:uid="{00000000-0005-0000-0000-0000110A0000}"/>
    <cellStyle name="Komma 2 2" xfId="2810" xr:uid="{00000000-0005-0000-0000-0000120A0000}"/>
    <cellStyle name="Komma 2 2 2" xfId="2811" xr:uid="{00000000-0005-0000-0000-0000130A0000}"/>
    <cellStyle name="Komma 2 3" xfId="2812" xr:uid="{00000000-0005-0000-0000-0000140A0000}"/>
    <cellStyle name="Komma 2 4" xfId="2813" xr:uid="{00000000-0005-0000-0000-0000150A0000}"/>
    <cellStyle name="Komma 3" xfId="2814" xr:uid="{00000000-0005-0000-0000-0000160A0000}"/>
    <cellStyle name="Komma 4" xfId="2815" xr:uid="{00000000-0005-0000-0000-0000170A0000}"/>
    <cellStyle name="Komma0" xfId="2816" xr:uid="{00000000-0005-0000-0000-0000180A0000}"/>
    <cellStyle name="Königstein" xfId="115" xr:uid="{00000000-0005-0000-0000-0000190A0000}"/>
    <cellStyle name="Königstein 2" xfId="696" xr:uid="{00000000-0005-0000-0000-00001A0A0000}"/>
    <cellStyle name="Königstein 2 2" xfId="2817" xr:uid="{00000000-0005-0000-0000-00001B0A0000}"/>
    <cellStyle name="Königstein 3" xfId="2818" xr:uid="{00000000-0005-0000-0000-00001C0A0000}"/>
    <cellStyle name="level1a" xfId="116" xr:uid="{00000000-0005-0000-0000-00001D0A0000}"/>
    <cellStyle name="level1a 2" xfId="697" xr:uid="{00000000-0005-0000-0000-00001E0A0000}"/>
    <cellStyle name="level1a 2 2" xfId="2819" xr:uid="{00000000-0005-0000-0000-00001F0A0000}"/>
    <cellStyle name="level1a 3" xfId="2820" xr:uid="{00000000-0005-0000-0000-0000200A0000}"/>
    <cellStyle name="level2" xfId="117" xr:uid="{00000000-0005-0000-0000-0000210A0000}"/>
    <cellStyle name="level2 2" xfId="2821" xr:uid="{00000000-0005-0000-0000-0000220A0000}"/>
    <cellStyle name="level2 2 2" xfId="2822" xr:uid="{00000000-0005-0000-0000-0000230A0000}"/>
    <cellStyle name="level2 2 3" xfId="2823" xr:uid="{00000000-0005-0000-0000-0000240A0000}"/>
    <cellStyle name="level2 3" xfId="2824" xr:uid="{00000000-0005-0000-0000-0000250A0000}"/>
    <cellStyle name="level2 4" xfId="2825" xr:uid="{00000000-0005-0000-0000-0000260A0000}"/>
    <cellStyle name="level2a" xfId="118" xr:uid="{00000000-0005-0000-0000-0000270A0000}"/>
    <cellStyle name="level2a 2" xfId="2826" xr:uid="{00000000-0005-0000-0000-0000280A0000}"/>
    <cellStyle name="level2a 2 2" xfId="2827" xr:uid="{00000000-0005-0000-0000-0000290A0000}"/>
    <cellStyle name="level2a 3" xfId="2828" xr:uid="{00000000-0005-0000-0000-00002A0A0000}"/>
    <cellStyle name="level3" xfId="119" xr:uid="{00000000-0005-0000-0000-00002B0A0000}"/>
    <cellStyle name="level3 2" xfId="698" xr:uid="{00000000-0005-0000-0000-00002C0A0000}"/>
    <cellStyle name="Line titles-Rows" xfId="2829" xr:uid="{00000000-0005-0000-0000-00002D0A0000}"/>
    <cellStyle name="Link" xfId="721" builtinId="8"/>
    <cellStyle name="Link 2" xfId="2830" xr:uid="{00000000-0005-0000-0000-00002F0A0000}"/>
    <cellStyle name="Link 2 2" xfId="4449" xr:uid="{00000000-0005-0000-0000-000002000000}"/>
    <cellStyle name="Link 2 3" xfId="4450" xr:uid="{00000000-0005-0000-0000-000001000000}"/>
    <cellStyle name="Link 2 4" xfId="4455" xr:uid="{00000000-0005-0000-0000-000004000000}"/>
    <cellStyle name="Link 3" xfId="4418" xr:uid="{00000000-0005-0000-0000-00006F110000}"/>
    <cellStyle name="Link 3 2" xfId="4448" xr:uid="{00000000-0005-0000-0000-000003000000}"/>
    <cellStyle name="Link 4" xfId="4452" xr:uid="{00000000-0005-0000-0000-0000D2110000}"/>
    <cellStyle name="Linked Cell" xfId="120" xr:uid="{00000000-0005-0000-0000-0000300A0000}"/>
    <cellStyle name="Linked Cell 2" xfId="2831" xr:uid="{00000000-0005-0000-0000-0000310A0000}"/>
    <cellStyle name="LinkGemVeroeff" xfId="121" xr:uid="{00000000-0005-0000-0000-0000320A0000}"/>
    <cellStyle name="LinkGemVeroeffFett" xfId="122" xr:uid="{00000000-0005-0000-0000-0000330A0000}"/>
    <cellStyle name="Messziffer" xfId="123" xr:uid="{00000000-0005-0000-0000-0000340A0000}"/>
    <cellStyle name="Messziffer 2" xfId="699" xr:uid="{00000000-0005-0000-0000-0000350A0000}"/>
    <cellStyle name="MesszifferD" xfId="124" xr:uid="{00000000-0005-0000-0000-0000360A0000}"/>
    <cellStyle name="MesszifferD 2" xfId="700" xr:uid="{00000000-0005-0000-0000-0000370A0000}"/>
    <cellStyle name="Migliaia (0)_conti99" xfId="125" xr:uid="{00000000-0005-0000-0000-0000380A0000}"/>
    <cellStyle name="Milliers [0]_8GRAD" xfId="2832" xr:uid="{00000000-0005-0000-0000-0000390A0000}"/>
    <cellStyle name="Milliers_8GRAD" xfId="2833" xr:uid="{00000000-0005-0000-0000-00003A0A0000}"/>
    <cellStyle name="mitP" xfId="126" xr:uid="{00000000-0005-0000-0000-00003B0A0000}"/>
    <cellStyle name="Monétaire [0]_8GRAD" xfId="2834" xr:uid="{00000000-0005-0000-0000-00003C0A0000}"/>
    <cellStyle name="Monétaire_8GRAD" xfId="2835" xr:uid="{00000000-0005-0000-0000-00003D0A0000}"/>
    <cellStyle name="Neutral 2" xfId="238" xr:uid="{00000000-0005-0000-0000-00003E0A0000}"/>
    <cellStyle name="Neutral 2 2" xfId="440" xr:uid="{00000000-0005-0000-0000-00003F0A0000}"/>
    <cellStyle name="Neutral 2 2 2" xfId="2836" xr:uid="{00000000-0005-0000-0000-0000400A0000}"/>
    <cellStyle name="Neutral 2 2 3" xfId="2837" xr:uid="{00000000-0005-0000-0000-0000410A0000}"/>
    <cellStyle name="Neutral 2 2 4" xfId="2838" xr:uid="{00000000-0005-0000-0000-0000420A0000}"/>
    <cellStyle name="Neutral 2 3" xfId="2839" xr:uid="{00000000-0005-0000-0000-0000430A0000}"/>
    <cellStyle name="Neutral 2 4" xfId="2840" xr:uid="{00000000-0005-0000-0000-0000440A0000}"/>
    <cellStyle name="Neutral 2 5" xfId="2841" xr:uid="{00000000-0005-0000-0000-0000450A0000}"/>
    <cellStyle name="Neutral 3" xfId="2842" xr:uid="{00000000-0005-0000-0000-0000460A0000}"/>
    <cellStyle name="Neutral 3 2" xfId="2843" xr:uid="{00000000-0005-0000-0000-0000470A0000}"/>
    <cellStyle name="Neutral 4" xfId="2844" xr:uid="{00000000-0005-0000-0000-0000480A0000}"/>
    <cellStyle name="Neutral 5" xfId="2845" xr:uid="{00000000-0005-0000-0000-0000490A0000}"/>
    <cellStyle name="nf2" xfId="127" xr:uid="{00000000-0005-0000-0000-00004A0A0000}"/>
    <cellStyle name="Noch" xfId="128" xr:uid="{00000000-0005-0000-0000-00004B0A0000}"/>
    <cellStyle name="Noch 2" xfId="2846" xr:uid="{00000000-0005-0000-0000-00004C0A0000}"/>
    <cellStyle name="Normaali 2" xfId="2847" xr:uid="{00000000-0005-0000-0000-00004D0A0000}"/>
    <cellStyle name="Normaali 3" xfId="2848" xr:uid="{00000000-0005-0000-0000-00004E0A0000}"/>
    <cellStyle name="Normal 10" xfId="2849" xr:uid="{00000000-0005-0000-0000-00004F0A0000}"/>
    <cellStyle name="Normal 10 2" xfId="2850" xr:uid="{00000000-0005-0000-0000-0000500A0000}"/>
    <cellStyle name="Normal 11" xfId="2851" xr:uid="{00000000-0005-0000-0000-0000510A0000}"/>
    <cellStyle name="Normal 11 2" xfId="2852" xr:uid="{00000000-0005-0000-0000-0000520A0000}"/>
    <cellStyle name="Normal 11 2 2" xfId="2853" xr:uid="{00000000-0005-0000-0000-0000530A0000}"/>
    <cellStyle name="Normal 11 2 2 2" xfId="2854" xr:uid="{00000000-0005-0000-0000-0000540A0000}"/>
    <cellStyle name="Normal 11 2 2 3" xfId="2855" xr:uid="{00000000-0005-0000-0000-0000550A0000}"/>
    <cellStyle name="Normal 11 2 3" xfId="2856" xr:uid="{00000000-0005-0000-0000-0000560A0000}"/>
    <cellStyle name="Normal 11 2 4" xfId="2857" xr:uid="{00000000-0005-0000-0000-0000570A0000}"/>
    <cellStyle name="Normal 11 3" xfId="2858" xr:uid="{00000000-0005-0000-0000-0000580A0000}"/>
    <cellStyle name="Normal 11 4" xfId="2859" xr:uid="{00000000-0005-0000-0000-0000590A0000}"/>
    <cellStyle name="Normal 11 5" xfId="2860" xr:uid="{00000000-0005-0000-0000-00005A0A0000}"/>
    <cellStyle name="Normal 11 5 2" xfId="2861" xr:uid="{00000000-0005-0000-0000-00005B0A0000}"/>
    <cellStyle name="Normal 11 5 3" xfId="2862" xr:uid="{00000000-0005-0000-0000-00005C0A0000}"/>
    <cellStyle name="Normal 11 6" xfId="2863" xr:uid="{00000000-0005-0000-0000-00005D0A0000}"/>
    <cellStyle name="Normal 11 7" xfId="2864" xr:uid="{00000000-0005-0000-0000-00005E0A0000}"/>
    <cellStyle name="Normal 12" xfId="2865" xr:uid="{00000000-0005-0000-0000-00005F0A0000}"/>
    <cellStyle name="Normal 12 2" xfId="2866" xr:uid="{00000000-0005-0000-0000-0000600A0000}"/>
    <cellStyle name="Normal 13" xfId="2867" xr:uid="{00000000-0005-0000-0000-0000610A0000}"/>
    <cellStyle name="Normal 2" xfId="129" xr:uid="{00000000-0005-0000-0000-0000620A0000}"/>
    <cellStyle name="Normal 2 10" xfId="2868" xr:uid="{00000000-0005-0000-0000-0000630A0000}"/>
    <cellStyle name="Normal 2 10 2" xfId="2869" xr:uid="{00000000-0005-0000-0000-0000640A0000}"/>
    <cellStyle name="Normal 2 10 2 2" xfId="2870" xr:uid="{00000000-0005-0000-0000-0000650A0000}"/>
    <cellStyle name="Normal 2 10 2 3" xfId="2871" xr:uid="{00000000-0005-0000-0000-0000660A0000}"/>
    <cellStyle name="Normal 2 10 3" xfId="2872" xr:uid="{00000000-0005-0000-0000-0000670A0000}"/>
    <cellStyle name="Normal 2 10 4" xfId="2873" xr:uid="{00000000-0005-0000-0000-0000680A0000}"/>
    <cellStyle name="Normal 2 11" xfId="2874" xr:uid="{00000000-0005-0000-0000-0000690A0000}"/>
    <cellStyle name="Normal 2 11 2" xfId="2875" xr:uid="{00000000-0005-0000-0000-00006A0A0000}"/>
    <cellStyle name="Normal 2 11 2 2" xfId="2876" xr:uid="{00000000-0005-0000-0000-00006B0A0000}"/>
    <cellStyle name="Normal 2 11 2 3" xfId="2877" xr:uid="{00000000-0005-0000-0000-00006C0A0000}"/>
    <cellStyle name="Normal 2 11 3" xfId="2878" xr:uid="{00000000-0005-0000-0000-00006D0A0000}"/>
    <cellStyle name="Normal 2 11 4" xfId="2879" xr:uid="{00000000-0005-0000-0000-00006E0A0000}"/>
    <cellStyle name="Normal 2 12" xfId="2880" xr:uid="{00000000-0005-0000-0000-00006F0A0000}"/>
    <cellStyle name="Normal 2 12 2" xfId="2881" xr:uid="{00000000-0005-0000-0000-0000700A0000}"/>
    <cellStyle name="Normal 2 12 2 2" xfId="2882" xr:uid="{00000000-0005-0000-0000-0000710A0000}"/>
    <cellStyle name="Normal 2 12 2 3" xfId="2883" xr:uid="{00000000-0005-0000-0000-0000720A0000}"/>
    <cellStyle name="Normal 2 12 3" xfId="2884" xr:uid="{00000000-0005-0000-0000-0000730A0000}"/>
    <cellStyle name="Normal 2 12 4" xfId="2885" xr:uid="{00000000-0005-0000-0000-0000740A0000}"/>
    <cellStyle name="Normal 2 13" xfId="2886" xr:uid="{00000000-0005-0000-0000-0000750A0000}"/>
    <cellStyle name="Normal 2 13 2" xfId="2887" xr:uid="{00000000-0005-0000-0000-0000760A0000}"/>
    <cellStyle name="Normal 2 13 2 2" xfId="2888" xr:uid="{00000000-0005-0000-0000-0000770A0000}"/>
    <cellStyle name="Normal 2 13 2 3" xfId="2889" xr:uid="{00000000-0005-0000-0000-0000780A0000}"/>
    <cellStyle name="Normal 2 13 3" xfId="2890" xr:uid="{00000000-0005-0000-0000-0000790A0000}"/>
    <cellStyle name="Normal 2 13 4" xfId="2891" xr:uid="{00000000-0005-0000-0000-00007A0A0000}"/>
    <cellStyle name="Normal 2 14" xfId="2892" xr:uid="{00000000-0005-0000-0000-00007B0A0000}"/>
    <cellStyle name="Normal 2 14 2" xfId="2893" xr:uid="{00000000-0005-0000-0000-00007C0A0000}"/>
    <cellStyle name="Normal 2 14 2 2" xfId="2894" xr:uid="{00000000-0005-0000-0000-00007D0A0000}"/>
    <cellStyle name="Normal 2 14 2 3" xfId="2895" xr:uid="{00000000-0005-0000-0000-00007E0A0000}"/>
    <cellStyle name="Normal 2 14 3" xfId="2896" xr:uid="{00000000-0005-0000-0000-00007F0A0000}"/>
    <cellStyle name="Normal 2 14 4" xfId="2897" xr:uid="{00000000-0005-0000-0000-0000800A0000}"/>
    <cellStyle name="Normal 2 15" xfId="2898" xr:uid="{00000000-0005-0000-0000-0000810A0000}"/>
    <cellStyle name="Normal 2 15 2" xfId="2899" xr:uid="{00000000-0005-0000-0000-0000820A0000}"/>
    <cellStyle name="Normal 2 15 2 2" xfId="2900" xr:uid="{00000000-0005-0000-0000-0000830A0000}"/>
    <cellStyle name="Normal 2 15 2 3" xfId="2901" xr:uid="{00000000-0005-0000-0000-0000840A0000}"/>
    <cellStyle name="Normal 2 15 3" xfId="2902" xr:uid="{00000000-0005-0000-0000-0000850A0000}"/>
    <cellStyle name="Normal 2 15 4" xfId="2903" xr:uid="{00000000-0005-0000-0000-0000860A0000}"/>
    <cellStyle name="Normal 2 16" xfId="2904" xr:uid="{00000000-0005-0000-0000-0000870A0000}"/>
    <cellStyle name="Normal 2 16 2" xfId="2905" xr:uid="{00000000-0005-0000-0000-0000880A0000}"/>
    <cellStyle name="Normal 2 16 2 2" xfId="2906" xr:uid="{00000000-0005-0000-0000-0000890A0000}"/>
    <cellStyle name="Normal 2 16 2 3" xfId="2907" xr:uid="{00000000-0005-0000-0000-00008A0A0000}"/>
    <cellStyle name="Normal 2 16 3" xfId="2908" xr:uid="{00000000-0005-0000-0000-00008B0A0000}"/>
    <cellStyle name="Normal 2 16 4" xfId="2909" xr:uid="{00000000-0005-0000-0000-00008C0A0000}"/>
    <cellStyle name="Normal 2 17" xfId="2910" xr:uid="{00000000-0005-0000-0000-00008D0A0000}"/>
    <cellStyle name="Normal 2 18" xfId="2911" xr:uid="{00000000-0005-0000-0000-00008E0A0000}"/>
    <cellStyle name="Normal 2 19" xfId="2912" xr:uid="{00000000-0005-0000-0000-00008F0A0000}"/>
    <cellStyle name="Normal 2 19 2" xfId="2913" xr:uid="{00000000-0005-0000-0000-0000900A0000}"/>
    <cellStyle name="Normal 2 19 3" xfId="2914" xr:uid="{00000000-0005-0000-0000-0000910A0000}"/>
    <cellStyle name="Normal 2 2" xfId="130" xr:uid="{00000000-0005-0000-0000-0000920A0000}"/>
    <cellStyle name="Normal 2 2 2" xfId="701" xr:uid="{00000000-0005-0000-0000-0000930A0000}"/>
    <cellStyle name="Normal 2 2 2 2" xfId="2915" xr:uid="{00000000-0005-0000-0000-0000940A0000}"/>
    <cellStyle name="Normal 2 2 2 3" xfId="2916" xr:uid="{00000000-0005-0000-0000-0000950A0000}"/>
    <cellStyle name="Normal 2 2 3" xfId="2917" xr:uid="{00000000-0005-0000-0000-0000960A0000}"/>
    <cellStyle name="Normal 2 2 4" xfId="2918" xr:uid="{00000000-0005-0000-0000-0000970A0000}"/>
    <cellStyle name="Normal 2 20" xfId="2919" xr:uid="{00000000-0005-0000-0000-0000980A0000}"/>
    <cellStyle name="Normal 2 21" xfId="2920" xr:uid="{00000000-0005-0000-0000-0000990A0000}"/>
    <cellStyle name="Normal 2 3" xfId="702" xr:uid="{00000000-0005-0000-0000-00009A0A0000}"/>
    <cellStyle name="Normal 2 3 2" xfId="2921" xr:uid="{00000000-0005-0000-0000-00009B0A0000}"/>
    <cellStyle name="Normal 2 3 3" xfId="2922" xr:uid="{00000000-0005-0000-0000-00009C0A0000}"/>
    <cellStyle name="Normal 2 3 3 2" xfId="2923" xr:uid="{00000000-0005-0000-0000-00009D0A0000}"/>
    <cellStyle name="Normal 2 3 3 3" xfId="2924" xr:uid="{00000000-0005-0000-0000-00009E0A0000}"/>
    <cellStyle name="Normal 2 3 4" xfId="2925" xr:uid="{00000000-0005-0000-0000-00009F0A0000}"/>
    <cellStyle name="Normal 2 3 5" xfId="2926" xr:uid="{00000000-0005-0000-0000-0000A00A0000}"/>
    <cellStyle name="Normal 2 4" xfId="2927" xr:uid="{00000000-0005-0000-0000-0000A10A0000}"/>
    <cellStyle name="Normal 2 4 2" xfId="2928" xr:uid="{00000000-0005-0000-0000-0000A20A0000}"/>
    <cellStyle name="Normal 2 4 2 2" xfId="2929" xr:uid="{00000000-0005-0000-0000-0000A30A0000}"/>
    <cellStyle name="Normal 2 4 3" xfId="2930" xr:uid="{00000000-0005-0000-0000-0000A40A0000}"/>
    <cellStyle name="Normal 2 4 3 2" xfId="2931" xr:uid="{00000000-0005-0000-0000-0000A50A0000}"/>
    <cellStyle name="Normal 2 4 3 3" xfId="2932" xr:uid="{00000000-0005-0000-0000-0000A60A0000}"/>
    <cellStyle name="Normal 2 4 4" xfId="2933" xr:uid="{00000000-0005-0000-0000-0000A70A0000}"/>
    <cellStyle name="Normal 2 4 5" xfId="2934" xr:uid="{00000000-0005-0000-0000-0000A80A0000}"/>
    <cellStyle name="Normal 2 5" xfId="2935" xr:uid="{00000000-0005-0000-0000-0000A90A0000}"/>
    <cellStyle name="Normal 2 5 2" xfId="2936" xr:uid="{00000000-0005-0000-0000-0000AA0A0000}"/>
    <cellStyle name="Normal 2 5 3" xfId="2937" xr:uid="{00000000-0005-0000-0000-0000AB0A0000}"/>
    <cellStyle name="Normal 2 5 3 2" xfId="2938" xr:uid="{00000000-0005-0000-0000-0000AC0A0000}"/>
    <cellStyle name="Normal 2 5 3 3" xfId="2939" xr:uid="{00000000-0005-0000-0000-0000AD0A0000}"/>
    <cellStyle name="Normal 2 5 4" xfId="2940" xr:uid="{00000000-0005-0000-0000-0000AE0A0000}"/>
    <cellStyle name="Normal 2 5 5" xfId="2941" xr:uid="{00000000-0005-0000-0000-0000AF0A0000}"/>
    <cellStyle name="Normal 2 6" xfId="2942" xr:uid="{00000000-0005-0000-0000-0000B00A0000}"/>
    <cellStyle name="Normal 2 6 2" xfId="2943" xr:uid="{00000000-0005-0000-0000-0000B10A0000}"/>
    <cellStyle name="Normal 2 6 3" xfId="2944" xr:uid="{00000000-0005-0000-0000-0000B20A0000}"/>
    <cellStyle name="Normal 2 6 3 2" xfId="2945" xr:uid="{00000000-0005-0000-0000-0000B30A0000}"/>
    <cellStyle name="Normal 2 6 3 3" xfId="2946" xr:uid="{00000000-0005-0000-0000-0000B40A0000}"/>
    <cellStyle name="Normal 2 6 4" xfId="2947" xr:uid="{00000000-0005-0000-0000-0000B50A0000}"/>
    <cellStyle name="Normal 2 6 5" xfId="2948" xr:uid="{00000000-0005-0000-0000-0000B60A0000}"/>
    <cellStyle name="Normal 2 7" xfId="2949" xr:uid="{00000000-0005-0000-0000-0000B70A0000}"/>
    <cellStyle name="Normal 2 7 2" xfId="2950" xr:uid="{00000000-0005-0000-0000-0000B80A0000}"/>
    <cellStyle name="Normal 2 7 3" xfId="2951" xr:uid="{00000000-0005-0000-0000-0000B90A0000}"/>
    <cellStyle name="Normal 2 7 3 2" xfId="2952" xr:uid="{00000000-0005-0000-0000-0000BA0A0000}"/>
    <cellStyle name="Normal 2 7 3 3" xfId="2953" xr:uid="{00000000-0005-0000-0000-0000BB0A0000}"/>
    <cellStyle name="Normal 2 7 4" xfId="2954" xr:uid="{00000000-0005-0000-0000-0000BC0A0000}"/>
    <cellStyle name="Normal 2 7 5" xfId="2955" xr:uid="{00000000-0005-0000-0000-0000BD0A0000}"/>
    <cellStyle name="Normal 2 8" xfId="2956" xr:uid="{00000000-0005-0000-0000-0000BE0A0000}"/>
    <cellStyle name="Normal 2 8 2" xfId="2957" xr:uid="{00000000-0005-0000-0000-0000BF0A0000}"/>
    <cellStyle name="Normal 2 8 2 2" xfId="2958" xr:uid="{00000000-0005-0000-0000-0000C00A0000}"/>
    <cellStyle name="Normal 2 8 2 3" xfId="2959" xr:uid="{00000000-0005-0000-0000-0000C10A0000}"/>
    <cellStyle name="Normal 2 8 3" xfId="2960" xr:uid="{00000000-0005-0000-0000-0000C20A0000}"/>
    <cellStyle name="Normal 2 8 4" xfId="2961" xr:uid="{00000000-0005-0000-0000-0000C30A0000}"/>
    <cellStyle name="Normal 2 9" xfId="2962" xr:uid="{00000000-0005-0000-0000-0000C40A0000}"/>
    <cellStyle name="Normal 2 9 2" xfId="2963" xr:uid="{00000000-0005-0000-0000-0000C50A0000}"/>
    <cellStyle name="Normal 2 9 2 2" xfId="2964" xr:uid="{00000000-0005-0000-0000-0000C60A0000}"/>
    <cellStyle name="Normal 2 9 2 3" xfId="2965" xr:uid="{00000000-0005-0000-0000-0000C70A0000}"/>
    <cellStyle name="Normal 2 9 3" xfId="2966" xr:uid="{00000000-0005-0000-0000-0000C80A0000}"/>
    <cellStyle name="Normal 2 9 4" xfId="2967" xr:uid="{00000000-0005-0000-0000-0000C90A0000}"/>
    <cellStyle name="Normal 2_Analpabetismus_TabellenAbbildungsanhang Indikator B" xfId="2968" xr:uid="{00000000-0005-0000-0000-0000CA0A0000}"/>
    <cellStyle name="Normal 23" xfId="2969" xr:uid="{00000000-0005-0000-0000-0000CB0A0000}"/>
    <cellStyle name="Normal 3" xfId="131" xr:uid="{00000000-0005-0000-0000-0000CC0A0000}"/>
    <cellStyle name="Normal 3 2" xfId="132" xr:uid="{00000000-0005-0000-0000-0000CD0A0000}"/>
    <cellStyle name="Normal 3 2 2" xfId="703" xr:uid="{00000000-0005-0000-0000-0000CE0A0000}"/>
    <cellStyle name="Normal 3 2 2 2" xfId="704" xr:uid="{00000000-0005-0000-0000-0000CF0A0000}"/>
    <cellStyle name="Normal 3 2 2 2 2" xfId="2970" xr:uid="{00000000-0005-0000-0000-0000D00A0000}"/>
    <cellStyle name="Normal 3 2 2 3" xfId="2971" xr:uid="{00000000-0005-0000-0000-0000D10A0000}"/>
    <cellStyle name="Normal 3 2 2 3 2" xfId="2972" xr:uid="{00000000-0005-0000-0000-0000D20A0000}"/>
    <cellStyle name="Normal 3 2 2 3 2 2" xfId="2973" xr:uid="{00000000-0005-0000-0000-0000D30A0000}"/>
    <cellStyle name="Normal 3 2 2 3 2 3" xfId="2974" xr:uid="{00000000-0005-0000-0000-0000D40A0000}"/>
    <cellStyle name="Normal 3 2 2 3 3" xfId="2975" xr:uid="{00000000-0005-0000-0000-0000D50A0000}"/>
    <cellStyle name="Normal 3 2 2 3 4" xfId="2976" xr:uid="{00000000-0005-0000-0000-0000D60A0000}"/>
    <cellStyle name="Normal 3 2 2 4" xfId="2977" xr:uid="{00000000-0005-0000-0000-0000D70A0000}"/>
    <cellStyle name="Normal 3 2 2 5" xfId="2978" xr:uid="{00000000-0005-0000-0000-0000D80A0000}"/>
    <cellStyle name="Normal 3 2 2 6" xfId="2979" xr:uid="{00000000-0005-0000-0000-0000D90A0000}"/>
    <cellStyle name="Normal 3 2 2 6 2" xfId="2980" xr:uid="{00000000-0005-0000-0000-0000DA0A0000}"/>
    <cellStyle name="Normal 3 2 2 6 3" xfId="2981" xr:uid="{00000000-0005-0000-0000-0000DB0A0000}"/>
    <cellStyle name="Normal 3 2 2 7" xfId="2982" xr:uid="{00000000-0005-0000-0000-0000DC0A0000}"/>
    <cellStyle name="Normal 3 2 2 8" xfId="2983" xr:uid="{00000000-0005-0000-0000-0000DD0A0000}"/>
    <cellStyle name="Normal 3 2 3" xfId="2984" xr:uid="{00000000-0005-0000-0000-0000DE0A0000}"/>
    <cellStyle name="Normal 3 3" xfId="705" xr:uid="{00000000-0005-0000-0000-0000DF0A0000}"/>
    <cellStyle name="Normal 3 3 2" xfId="2985" xr:uid="{00000000-0005-0000-0000-0000E00A0000}"/>
    <cellStyle name="Normal 3 3 2 2" xfId="2986" xr:uid="{00000000-0005-0000-0000-0000E10A0000}"/>
    <cellStyle name="Normal 3 3 2 3" xfId="2987" xr:uid="{00000000-0005-0000-0000-0000E20A0000}"/>
    <cellStyle name="Normal 3 3 3" xfId="2988" xr:uid="{00000000-0005-0000-0000-0000E30A0000}"/>
    <cellStyle name="Normal 3 3 4" xfId="2989" xr:uid="{00000000-0005-0000-0000-0000E40A0000}"/>
    <cellStyle name="Normal 3 4" xfId="2990" xr:uid="{00000000-0005-0000-0000-0000E50A0000}"/>
    <cellStyle name="Normal 3 5" xfId="2991" xr:uid="{00000000-0005-0000-0000-0000E60A0000}"/>
    <cellStyle name="Normal 3 6" xfId="2992" xr:uid="{00000000-0005-0000-0000-0000E70A0000}"/>
    <cellStyle name="Normal 3_962011041P1T004(1)" xfId="2993" xr:uid="{00000000-0005-0000-0000-0000E80A0000}"/>
    <cellStyle name="Normal 4" xfId="2994" xr:uid="{00000000-0005-0000-0000-0000E90A0000}"/>
    <cellStyle name="Normal 4 2" xfId="2995" xr:uid="{00000000-0005-0000-0000-0000EA0A0000}"/>
    <cellStyle name="Normal 4 2 2" xfId="2996" xr:uid="{00000000-0005-0000-0000-0000EB0A0000}"/>
    <cellStyle name="Normal 4 2 3" xfId="2997" xr:uid="{00000000-0005-0000-0000-0000EC0A0000}"/>
    <cellStyle name="Normal 4 3" xfId="2998" xr:uid="{00000000-0005-0000-0000-0000ED0A0000}"/>
    <cellStyle name="Normal 4 4" xfId="2999" xr:uid="{00000000-0005-0000-0000-0000EE0A0000}"/>
    <cellStyle name="Normal 4 4 2" xfId="3000" xr:uid="{00000000-0005-0000-0000-0000EF0A0000}"/>
    <cellStyle name="Normal 4 5" xfId="3001" xr:uid="{00000000-0005-0000-0000-0000F00A0000}"/>
    <cellStyle name="Normal 5" xfId="3002" xr:uid="{00000000-0005-0000-0000-0000F10A0000}"/>
    <cellStyle name="Normal 5 2" xfId="3003" xr:uid="{00000000-0005-0000-0000-0000F20A0000}"/>
    <cellStyle name="Normal 5 2 2" xfId="3004" xr:uid="{00000000-0005-0000-0000-0000F30A0000}"/>
    <cellStyle name="Normal 5 2 3" xfId="3005" xr:uid="{00000000-0005-0000-0000-0000F40A0000}"/>
    <cellStyle name="Normal 5 2 4" xfId="3006" xr:uid="{00000000-0005-0000-0000-0000F50A0000}"/>
    <cellStyle name="Normal 5 2 4 2" xfId="3007" xr:uid="{00000000-0005-0000-0000-0000F60A0000}"/>
    <cellStyle name="Normal 5 2 4 3" xfId="3008" xr:uid="{00000000-0005-0000-0000-0000F70A0000}"/>
    <cellStyle name="Normal 5 2 5" xfId="3009" xr:uid="{00000000-0005-0000-0000-0000F80A0000}"/>
    <cellStyle name="Normal 5 2 6" xfId="3010" xr:uid="{00000000-0005-0000-0000-0000F90A0000}"/>
    <cellStyle name="Normal 5 3" xfId="3011" xr:uid="{00000000-0005-0000-0000-0000FA0A0000}"/>
    <cellStyle name="Normal 5 4" xfId="3012" xr:uid="{00000000-0005-0000-0000-0000FB0A0000}"/>
    <cellStyle name="Normal 6" xfId="3013" xr:uid="{00000000-0005-0000-0000-0000FC0A0000}"/>
    <cellStyle name="Normal 6 2" xfId="3014" xr:uid="{00000000-0005-0000-0000-0000FD0A0000}"/>
    <cellStyle name="Normal 6 3" xfId="3015" xr:uid="{00000000-0005-0000-0000-0000FE0A0000}"/>
    <cellStyle name="Normal 7" xfId="3016" xr:uid="{00000000-0005-0000-0000-0000FF0A0000}"/>
    <cellStyle name="Normal 7 2" xfId="3017" xr:uid="{00000000-0005-0000-0000-0000000B0000}"/>
    <cellStyle name="Normal 7 2 2" xfId="3018" xr:uid="{00000000-0005-0000-0000-0000010B0000}"/>
    <cellStyle name="Normal 7 3" xfId="3019" xr:uid="{00000000-0005-0000-0000-0000020B0000}"/>
    <cellStyle name="Normal 8" xfId="3020" xr:uid="{00000000-0005-0000-0000-0000030B0000}"/>
    <cellStyle name="Normal 8 10" xfId="3021" xr:uid="{00000000-0005-0000-0000-0000040B0000}"/>
    <cellStyle name="Normal 8 11" xfId="3022" xr:uid="{00000000-0005-0000-0000-0000050B0000}"/>
    <cellStyle name="Normal 8 2" xfId="3023" xr:uid="{00000000-0005-0000-0000-0000060B0000}"/>
    <cellStyle name="Normal 8 2 2" xfId="3024" xr:uid="{00000000-0005-0000-0000-0000070B0000}"/>
    <cellStyle name="Normal 8 3" xfId="3025" xr:uid="{00000000-0005-0000-0000-0000080B0000}"/>
    <cellStyle name="Normal 8 4" xfId="3026" xr:uid="{00000000-0005-0000-0000-0000090B0000}"/>
    <cellStyle name="Normal 8 5" xfId="3027" xr:uid="{00000000-0005-0000-0000-00000A0B0000}"/>
    <cellStyle name="Normal 8 6" xfId="3028" xr:uid="{00000000-0005-0000-0000-00000B0B0000}"/>
    <cellStyle name="Normal 8 7" xfId="3029" xr:uid="{00000000-0005-0000-0000-00000C0B0000}"/>
    <cellStyle name="Normal 8 8" xfId="3030" xr:uid="{00000000-0005-0000-0000-00000D0B0000}"/>
    <cellStyle name="Normal 8 9" xfId="3031" xr:uid="{00000000-0005-0000-0000-00000E0B0000}"/>
    <cellStyle name="Normal 9" xfId="3032" xr:uid="{00000000-0005-0000-0000-00000F0B0000}"/>
    <cellStyle name="Normal 9 2" xfId="3033" xr:uid="{00000000-0005-0000-0000-0000100B0000}"/>
    <cellStyle name="Normal 9 3" xfId="3034" xr:uid="{00000000-0005-0000-0000-0000110B0000}"/>
    <cellStyle name="Normal_00enrl" xfId="133" xr:uid="{00000000-0005-0000-0000-0000120B0000}"/>
    <cellStyle name="Normál_8gradk" xfId="3035" xr:uid="{00000000-0005-0000-0000-0000130B0000}"/>
    <cellStyle name="Normal_B4" xfId="3036" xr:uid="{00000000-0005-0000-0000-0000140B0000}"/>
    <cellStyle name="Normal_B4.1" xfId="723" xr:uid="{00000000-0005-0000-0000-0000150B0000}"/>
    <cellStyle name="normální_SVK ANNHRS-novy" xfId="3037" xr:uid="{00000000-0005-0000-0000-0000160B0000}"/>
    <cellStyle name="Normalny 10" xfId="3038" xr:uid="{00000000-0005-0000-0000-0000170B0000}"/>
    <cellStyle name="Normalny 10 2" xfId="3039" xr:uid="{00000000-0005-0000-0000-0000180B0000}"/>
    <cellStyle name="Normalny 2" xfId="3040" xr:uid="{00000000-0005-0000-0000-0000190B0000}"/>
    <cellStyle name="Normalny 2 2" xfId="3041" xr:uid="{00000000-0005-0000-0000-00001A0B0000}"/>
    <cellStyle name="Normalny 2 2 2" xfId="3042" xr:uid="{00000000-0005-0000-0000-00001B0B0000}"/>
    <cellStyle name="Normalny 2 2 2 2" xfId="3043" xr:uid="{00000000-0005-0000-0000-00001C0B0000}"/>
    <cellStyle name="Normalny 2 2 2 2 2" xfId="3044" xr:uid="{00000000-0005-0000-0000-00001D0B0000}"/>
    <cellStyle name="Normalny 2 2 3" xfId="3045" xr:uid="{00000000-0005-0000-0000-00001E0B0000}"/>
    <cellStyle name="Normalny 2 3" xfId="3046" xr:uid="{00000000-0005-0000-0000-00001F0B0000}"/>
    <cellStyle name="Normalny 2 3 2" xfId="3047" xr:uid="{00000000-0005-0000-0000-0000200B0000}"/>
    <cellStyle name="Normalny 2 4" xfId="3048" xr:uid="{00000000-0005-0000-0000-0000210B0000}"/>
    <cellStyle name="Normalny 2 4 2" xfId="3049" xr:uid="{00000000-0005-0000-0000-0000220B0000}"/>
    <cellStyle name="Normalny 2 5" xfId="3050" xr:uid="{00000000-0005-0000-0000-0000230B0000}"/>
    <cellStyle name="Normalny 2 5 2" xfId="3051" xr:uid="{00000000-0005-0000-0000-0000240B0000}"/>
    <cellStyle name="Normalny 2 6" xfId="3052" xr:uid="{00000000-0005-0000-0000-0000250B0000}"/>
    <cellStyle name="Normalny 2 6 2" xfId="3053" xr:uid="{00000000-0005-0000-0000-0000260B0000}"/>
    <cellStyle name="Normalny 2 7" xfId="3054" xr:uid="{00000000-0005-0000-0000-0000270B0000}"/>
    <cellStyle name="Normalny 2 7 2" xfId="3055" xr:uid="{00000000-0005-0000-0000-0000280B0000}"/>
    <cellStyle name="Normalny 2 8" xfId="3056" xr:uid="{00000000-0005-0000-0000-0000290B0000}"/>
    <cellStyle name="Normalny 2 8 2" xfId="3057" xr:uid="{00000000-0005-0000-0000-00002A0B0000}"/>
    <cellStyle name="Normalny 3" xfId="3058" xr:uid="{00000000-0005-0000-0000-00002B0B0000}"/>
    <cellStyle name="Normalny 3 2" xfId="3059" xr:uid="{00000000-0005-0000-0000-00002C0B0000}"/>
    <cellStyle name="Normalny 4" xfId="3060" xr:uid="{00000000-0005-0000-0000-00002D0B0000}"/>
    <cellStyle name="Normalny 4 2" xfId="3061" xr:uid="{00000000-0005-0000-0000-00002E0B0000}"/>
    <cellStyle name="Normalny 5" xfId="3062" xr:uid="{00000000-0005-0000-0000-00002F0B0000}"/>
    <cellStyle name="Normalny 5 2" xfId="3063" xr:uid="{00000000-0005-0000-0000-0000300B0000}"/>
    <cellStyle name="Normalny 5 2 2" xfId="3064" xr:uid="{00000000-0005-0000-0000-0000310B0000}"/>
    <cellStyle name="Normalny 5 3" xfId="3065" xr:uid="{00000000-0005-0000-0000-0000320B0000}"/>
    <cellStyle name="Normalny 5 3 2" xfId="3066" xr:uid="{00000000-0005-0000-0000-0000330B0000}"/>
    <cellStyle name="Normalny 5 4" xfId="3067" xr:uid="{00000000-0005-0000-0000-0000340B0000}"/>
    <cellStyle name="Normalny 6" xfId="3068" xr:uid="{00000000-0005-0000-0000-0000350B0000}"/>
    <cellStyle name="Normalny 6 2" xfId="3069" xr:uid="{00000000-0005-0000-0000-0000360B0000}"/>
    <cellStyle name="Normalny 7" xfId="3070" xr:uid="{00000000-0005-0000-0000-0000370B0000}"/>
    <cellStyle name="Normalny 7 2" xfId="3071" xr:uid="{00000000-0005-0000-0000-0000380B0000}"/>
    <cellStyle name="Normalny 8" xfId="3072" xr:uid="{00000000-0005-0000-0000-0000390B0000}"/>
    <cellStyle name="Normalny 8 2" xfId="3073" xr:uid="{00000000-0005-0000-0000-00003A0B0000}"/>
    <cellStyle name="Normalny 9" xfId="3074" xr:uid="{00000000-0005-0000-0000-00003B0B0000}"/>
    <cellStyle name="Note" xfId="134" xr:uid="{00000000-0005-0000-0000-00003C0B0000}"/>
    <cellStyle name="Note 10 2" xfId="3075" xr:uid="{00000000-0005-0000-0000-00003D0B0000}"/>
    <cellStyle name="Note 10 2 2" xfId="3076" xr:uid="{00000000-0005-0000-0000-00003E0B0000}"/>
    <cellStyle name="Note 10 2 2 2" xfId="3077" xr:uid="{00000000-0005-0000-0000-00003F0B0000}"/>
    <cellStyle name="Note 10 2 3" xfId="3078" xr:uid="{00000000-0005-0000-0000-0000400B0000}"/>
    <cellStyle name="Note 10 3" xfId="3079" xr:uid="{00000000-0005-0000-0000-0000410B0000}"/>
    <cellStyle name="Note 10 3 2" xfId="3080" xr:uid="{00000000-0005-0000-0000-0000420B0000}"/>
    <cellStyle name="Note 10 3 2 2" xfId="3081" xr:uid="{00000000-0005-0000-0000-0000430B0000}"/>
    <cellStyle name="Note 10 3 3" xfId="3082" xr:uid="{00000000-0005-0000-0000-0000440B0000}"/>
    <cellStyle name="Note 10 4" xfId="3083" xr:uid="{00000000-0005-0000-0000-0000450B0000}"/>
    <cellStyle name="Note 10 4 2" xfId="3084" xr:uid="{00000000-0005-0000-0000-0000460B0000}"/>
    <cellStyle name="Note 10 4 2 2" xfId="3085" xr:uid="{00000000-0005-0000-0000-0000470B0000}"/>
    <cellStyle name="Note 10 4 3" xfId="3086" xr:uid="{00000000-0005-0000-0000-0000480B0000}"/>
    <cellStyle name="Note 10 5" xfId="3087" xr:uid="{00000000-0005-0000-0000-0000490B0000}"/>
    <cellStyle name="Note 10 5 2" xfId="3088" xr:uid="{00000000-0005-0000-0000-00004A0B0000}"/>
    <cellStyle name="Note 10 5 2 2" xfId="3089" xr:uid="{00000000-0005-0000-0000-00004B0B0000}"/>
    <cellStyle name="Note 10 5 3" xfId="3090" xr:uid="{00000000-0005-0000-0000-00004C0B0000}"/>
    <cellStyle name="Note 10 6" xfId="3091" xr:uid="{00000000-0005-0000-0000-00004D0B0000}"/>
    <cellStyle name="Note 10 6 2" xfId="3092" xr:uid="{00000000-0005-0000-0000-00004E0B0000}"/>
    <cellStyle name="Note 10 6 2 2" xfId="3093" xr:uid="{00000000-0005-0000-0000-00004F0B0000}"/>
    <cellStyle name="Note 10 6 3" xfId="3094" xr:uid="{00000000-0005-0000-0000-0000500B0000}"/>
    <cellStyle name="Note 10 7" xfId="3095" xr:uid="{00000000-0005-0000-0000-0000510B0000}"/>
    <cellStyle name="Note 10 7 2" xfId="3096" xr:uid="{00000000-0005-0000-0000-0000520B0000}"/>
    <cellStyle name="Note 10 7 2 2" xfId="3097" xr:uid="{00000000-0005-0000-0000-0000530B0000}"/>
    <cellStyle name="Note 10 7 3" xfId="3098" xr:uid="{00000000-0005-0000-0000-0000540B0000}"/>
    <cellStyle name="Note 11 2" xfId="3099" xr:uid="{00000000-0005-0000-0000-0000550B0000}"/>
    <cellStyle name="Note 11 2 2" xfId="3100" xr:uid="{00000000-0005-0000-0000-0000560B0000}"/>
    <cellStyle name="Note 11 2 2 2" xfId="3101" xr:uid="{00000000-0005-0000-0000-0000570B0000}"/>
    <cellStyle name="Note 11 2 3" xfId="3102" xr:uid="{00000000-0005-0000-0000-0000580B0000}"/>
    <cellStyle name="Note 11 3" xfId="3103" xr:uid="{00000000-0005-0000-0000-0000590B0000}"/>
    <cellStyle name="Note 11 3 2" xfId="3104" xr:uid="{00000000-0005-0000-0000-00005A0B0000}"/>
    <cellStyle name="Note 11 3 2 2" xfId="3105" xr:uid="{00000000-0005-0000-0000-00005B0B0000}"/>
    <cellStyle name="Note 11 3 3" xfId="3106" xr:uid="{00000000-0005-0000-0000-00005C0B0000}"/>
    <cellStyle name="Note 11 4" xfId="3107" xr:uid="{00000000-0005-0000-0000-00005D0B0000}"/>
    <cellStyle name="Note 11 4 2" xfId="3108" xr:uid="{00000000-0005-0000-0000-00005E0B0000}"/>
    <cellStyle name="Note 11 4 2 2" xfId="3109" xr:uid="{00000000-0005-0000-0000-00005F0B0000}"/>
    <cellStyle name="Note 11 4 3" xfId="3110" xr:uid="{00000000-0005-0000-0000-0000600B0000}"/>
    <cellStyle name="Note 11 5" xfId="3111" xr:uid="{00000000-0005-0000-0000-0000610B0000}"/>
    <cellStyle name="Note 11 5 2" xfId="3112" xr:uid="{00000000-0005-0000-0000-0000620B0000}"/>
    <cellStyle name="Note 11 5 2 2" xfId="3113" xr:uid="{00000000-0005-0000-0000-0000630B0000}"/>
    <cellStyle name="Note 11 5 3" xfId="3114" xr:uid="{00000000-0005-0000-0000-0000640B0000}"/>
    <cellStyle name="Note 11 6" xfId="3115" xr:uid="{00000000-0005-0000-0000-0000650B0000}"/>
    <cellStyle name="Note 11 6 2" xfId="3116" xr:uid="{00000000-0005-0000-0000-0000660B0000}"/>
    <cellStyle name="Note 11 6 2 2" xfId="3117" xr:uid="{00000000-0005-0000-0000-0000670B0000}"/>
    <cellStyle name="Note 11 6 3" xfId="3118" xr:uid="{00000000-0005-0000-0000-0000680B0000}"/>
    <cellStyle name="Note 12 2" xfId="3119" xr:uid="{00000000-0005-0000-0000-0000690B0000}"/>
    <cellStyle name="Note 12 2 2" xfId="3120" xr:uid="{00000000-0005-0000-0000-00006A0B0000}"/>
    <cellStyle name="Note 12 2 2 2" xfId="3121" xr:uid="{00000000-0005-0000-0000-00006B0B0000}"/>
    <cellStyle name="Note 12 2 3" xfId="3122" xr:uid="{00000000-0005-0000-0000-00006C0B0000}"/>
    <cellStyle name="Note 12 3" xfId="3123" xr:uid="{00000000-0005-0000-0000-00006D0B0000}"/>
    <cellStyle name="Note 12 3 2" xfId="3124" xr:uid="{00000000-0005-0000-0000-00006E0B0000}"/>
    <cellStyle name="Note 12 3 2 2" xfId="3125" xr:uid="{00000000-0005-0000-0000-00006F0B0000}"/>
    <cellStyle name="Note 12 3 3" xfId="3126" xr:uid="{00000000-0005-0000-0000-0000700B0000}"/>
    <cellStyle name="Note 12 4" xfId="3127" xr:uid="{00000000-0005-0000-0000-0000710B0000}"/>
    <cellStyle name="Note 12 4 2" xfId="3128" xr:uid="{00000000-0005-0000-0000-0000720B0000}"/>
    <cellStyle name="Note 12 4 2 2" xfId="3129" xr:uid="{00000000-0005-0000-0000-0000730B0000}"/>
    <cellStyle name="Note 12 4 3" xfId="3130" xr:uid="{00000000-0005-0000-0000-0000740B0000}"/>
    <cellStyle name="Note 12 5" xfId="3131" xr:uid="{00000000-0005-0000-0000-0000750B0000}"/>
    <cellStyle name="Note 12 5 2" xfId="3132" xr:uid="{00000000-0005-0000-0000-0000760B0000}"/>
    <cellStyle name="Note 12 5 2 2" xfId="3133" xr:uid="{00000000-0005-0000-0000-0000770B0000}"/>
    <cellStyle name="Note 12 5 3" xfId="3134" xr:uid="{00000000-0005-0000-0000-0000780B0000}"/>
    <cellStyle name="Note 13 2" xfId="3135" xr:uid="{00000000-0005-0000-0000-0000790B0000}"/>
    <cellStyle name="Note 13 2 2" xfId="3136" xr:uid="{00000000-0005-0000-0000-00007A0B0000}"/>
    <cellStyle name="Note 13 2 2 2" xfId="3137" xr:uid="{00000000-0005-0000-0000-00007B0B0000}"/>
    <cellStyle name="Note 13 2 3" xfId="3138" xr:uid="{00000000-0005-0000-0000-00007C0B0000}"/>
    <cellStyle name="Note 14 2" xfId="3139" xr:uid="{00000000-0005-0000-0000-00007D0B0000}"/>
    <cellStyle name="Note 14 2 2" xfId="3140" xr:uid="{00000000-0005-0000-0000-00007E0B0000}"/>
    <cellStyle name="Note 14 2 2 2" xfId="3141" xr:uid="{00000000-0005-0000-0000-00007F0B0000}"/>
    <cellStyle name="Note 14 2 3" xfId="3142" xr:uid="{00000000-0005-0000-0000-0000800B0000}"/>
    <cellStyle name="Note 15 2" xfId="3143" xr:uid="{00000000-0005-0000-0000-0000810B0000}"/>
    <cellStyle name="Note 15 2 2" xfId="3144" xr:uid="{00000000-0005-0000-0000-0000820B0000}"/>
    <cellStyle name="Note 15 2 2 2" xfId="3145" xr:uid="{00000000-0005-0000-0000-0000830B0000}"/>
    <cellStyle name="Note 15 2 3" xfId="3146" xr:uid="{00000000-0005-0000-0000-0000840B0000}"/>
    <cellStyle name="Note 2" xfId="3147" xr:uid="{00000000-0005-0000-0000-0000850B0000}"/>
    <cellStyle name="Note 2 2" xfId="3148" xr:uid="{00000000-0005-0000-0000-0000860B0000}"/>
    <cellStyle name="Note 2 2 2" xfId="3149" xr:uid="{00000000-0005-0000-0000-0000870B0000}"/>
    <cellStyle name="Note 2 2 2 2" xfId="3150" xr:uid="{00000000-0005-0000-0000-0000880B0000}"/>
    <cellStyle name="Note 2 2 3" xfId="3151" xr:uid="{00000000-0005-0000-0000-0000890B0000}"/>
    <cellStyle name="Note 2 3" xfId="3152" xr:uid="{00000000-0005-0000-0000-00008A0B0000}"/>
    <cellStyle name="Note 2 3 2" xfId="3153" xr:uid="{00000000-0005-0000-0000-00008B0B0000}"/>
    <cellStyle name="Note 2 3 2 2" xfId="3154" xr:uid="{00000000-0005-0000-0000-00008C0B0000}"/>
    <cellStyle name="Note 2 3 3" xfId="3155" xr:uid="{00000000-0005-0000-0000-00008D0B0000}"/>
    <cellStyle name="Note 2 4" xfId="3156" xr:uid="{00000000-0005-0000-0000-00008E0B0000}"/>
    <cellStyle name="Note 2 4 2" xfId="3157" xr:uid="{00000000-0005-0000-0000-00008F0B0000}"/>
    <cellStyle name="Note 2 4 2 2" xfId="3158" xr:uid="{00000000-0005-0000-0000-0000900B0000}"/>
    <cellStyle name="Note 2 4 3" xfId="3159" xr:uid="{00000000-0005-0000-0000-0000910B0000}"/>
    <cellStyle name="Note 2 5" xfId="3160" xr:uid="{00000000-0005-0000-0000-0000920B0000}"/>
    <cellStyle name="Note 2 5 2" xfId="3161" xr:uid="{00000000-0005-0000-0000-0000930B0000}"/>
    <cellStyle name="Note 2 5 2 2" xfId="3162" xr:uid="{00000000-0005-0000-0000-0000940B0000}"/>
    <cellStyle name="Note 2 5 3" xfId="3163" xr:uid="{00000000-0005-0000-0000-0000950B0000}"/>
    <cellStyle name="Note 2 6" xfId="3164" xr:uid="{00000000-0005-0000-0000-0000960B0000}"/>
    <cellStyle name="Note 2 6 2" xfId="3165" xr:uid="{00000000-0005-0000-0000-0000970B0000}"/>
    <cellStyle name="Note 2 6 2 2" xfId="3166" xr:uid="{00000000-0005-0000-0000-0000980B0000}"/>
    <cellStyle name="Note 2 6 3" xfId="3167" xr:uid="{00000000-0005-0000-0000-0000990B0000}"/>
    <cellStyle name="Note 2 7" xfId="3168" xr:uid="{00000000-0005-0000-0000-00009A0B0000}"/>
    <cellStyle name="Note 2 7 2" xfId="3169" xr:uid="{00000000-0005-0000-0000-00009B0B0000}"/>
    <cellStyle name="Note 2 7 2 2" xfId="3170" xr:uid="{00000000-0005-0000-0000-00009C0B0000}"/>
    <cellStyle name="Note 2 7 3" xfId="3171" xr:uid="{00000000-0005-0000-0000-00009D0B0000}"/>
    <cellStyle name="Note 2 8" xfId="3172" xr:uid="{00000000-0005-0000-0000-00009E0B0000}"/>
    <cellStyle name="Note 2 8 2" xfId="3173" xr:uid="{00000000-0005-0000-0000-00009F0B0000}"/>
    <cellStyle name="Note 2 8 2 2" xfId="3174" xr:uid="{00000000-0005-0000-0000-0000A00B0000}"/>
    <cellStyle name="Note 2 8 3" xfId="3175" xr:uid="{00000000-0005-0000-0000-0000A10B0000}"/>
    <cellStyle name="Note 3 2" xfId="3176" xr:uid="{00000000-0005-0000-0000-0000A20B0000}"/>
    <cellStyle name="Note 3 2 2" xfId="3177" xr:uid="{00000000-0005-0000-0000-0000A30B0000}"/>
    <cellStyle name="Note 3 2 2 2" xfId="3178" xr:uid="{00000000-0005-0000-0000-0000A40B0000}"/>
    <cellStyle name="Note 3 2 3" xfId="3179" xr:uid="{00000000-0005-0000-0000-0000A50B0000}"/>
    <cellStyle name="Note 3 3" xfId="3180" xr:uid="{00000000-0005-0000-0000-0000A60B0000}"/>
    <cellStyle name="Note 3 3 2" xfId="3181" xr:uid="{00000000-0005-0000-0000-0000A70B0000}"/>
    <cellStyle name="Note 3 3 2 2" xfId="3182" xr:uid="{00000000-0005-0000-0000-0000A80B0000}"/>
    <cellStyle name="Note 3 3 3" xfId="3183" xr:uid="{00000000-0005-0000-0000-0000A90B0000}"/>
    <cellStyle name="Note 3 4" xfId="3184" xr:uid="{00000000-0005-0000-0000-0000AA0B0000}"/>
    <cellStyle name="Note 3 4 2" xfId="3185" xr:uid="{00000000-0005-0000-0000-0000AB0B0000}"/>
    <cellStyle name="Note 3 4 2 2" xfId="3186" xr:uid="{00000000-0005-0000-0000-0000AC0B0000}"/>
    <cellStyle name="Note 3 4 3" xfId="3187" xr:uid="{00000000-0005-0000-0000-0000AD0B0000}"/>
    <cellStyle name="Note 3 5" xfId="3188" xr:uid="{00000000-0005-0000-0000-0000AE0B0000}"/>
    <cellStyle name="Note 3 5 2" xfId="3189" xr:uid="{00000000-0005-0000-0000-0000AF0B0000}"/>
    <cellStyle name="Note 3 5 2 2" xfId="3190" xr:uid="{00000000-0005-0000-0000-0000B00B0000}"/>
    <cellStyle name="Note 3 5 3" xfId="3191" xr:uid="{00000000-0005-0000-0000-0000B10B0000}"/>
    <cellStyle name="Note 3 6" xfId="3192" xr:uid="{00000000-0005-0000-0000-0000B20B0000}"/>
    <cellStyle name="Note 3 6 2" xfId="3193" xr:uid="{00000000-0005-0000-0000-0000B30B0000}"/>
    <cellStyle name="Note 3 6 2 2" xfId="3194" xr:uid="{00000000-0005-0000-0000-0000B40B0000}"/>
    <cellStyle name="Note 3 6 3" xfId="3195" xr:uid="{00000000-0005-0000-0000-0000B50B0000}"/>
    <cellStyle name="Note 3 7" xfId="3196" xr:uid="{00000000-0005-0000-0000-0000B60B0000}"/>
    <cellStyle name="Note 3 7 2" xfId="3197" xr:uid="{00000000-0005-0000-0000-0000B70B0000}"/>
    <cellStyle name="Note 3 7 2 2" xfId="3198" xr:uid="{00000000-0005-0000-0000-0000B80B0000}"/>
    <cellStyle name="Note 3 7 3" xfId="3199" xr:uid="{00000000-0005-0000-0000-0000B90B0000}"/>
    <cellStyle name="Note 3 8" xfId="3200" xr:uid="{00000000-0005-0000-0000-0000BA0B0000}"/>
    <cellStyle name="Note 3 8 2" xfId="3201" xr:uid="{00000000-0005-0000-0000-0000BB0B0000}"/>
    <cellStyle name="Note 3 8 2 2" xfId="3202" xr:uid="{00000000-0005-0000-0000-0000BC0B0000}"/>
    <cellStyle name="Note 3 8 3" xfId="3203" xr:uid="{00000000-0005-0000-0000-0000BD0B0000}"/>
    <cellStyle name="Note 4 2" xfId="3204" xr:uid="{00000000-0005-0000-0000-0000BE0B0000}"/>
    <cellStyle name="Note 4 2 2" xfId="3205" xr:uid="{00000000-0005-0000-0000-0000BF0B0000}"/>
    <cellStyle name="Note 4 2 2 2" xfId="3206" xr:uid="{00000000-0005-0000-0000-0000C00B0000}"/>
    <cellStyle name="Note 4 2 3" xfId="3207" xr:uid="{00000000-0005-0000-0000-0000C10B0000}"/>
    <cellStyle name="Note 4 3" xfId="3208" xr:uid="{00000000-0005-0000-0000-0000C20B0000}"/>
    <cellStyle name="Note 4 3 2" xfId="3209" xr:uid="{00000000-0005-0000-0000-0000C30B0000}"/>
    <cellStyle name="Note 4 3 2 2" xfId="3210" xr:uid="{00000000-0005-0000-0000-0000C40B0000}"/>
    <cellStyle name="Note 4 3 3" xfId="3211" xr:uid="{00000000-0005-0000-0000-0000C50B0000}"/>
    <cellStyle name="Note 4 4" xfId="3212" xr:uid="{00000000-0005-0000-0000-0000C60B0000}"/>
    <cellStyle name="Note 4 4 2" xfId="3213" xr:uid="{00000000-0005-0000-0000-0000C70B0000}"/>
    <cellStyle name="Note 4 4 2 2" xfId="3214" xr:uid="{00000000-0005-0000-0000-0000C80B0000}"/>
    <cellStyle name="Note 4 4 3" xfId="3215" xr:uid="{00000000-0005-0000-0000-0000C90B0000}"/>
    <cellStyle name="Note 4 5" xfId="3216" xr:uid="{00000000-0005-0000-0000-0000CA0B0000}"/>
    <cellStyle name="Note 4 5 2" xfId="3217" xr:uid="{00000000-0005-0000-0000-0000CB0B0000}"/>
    <cellStyle name="Note 4 5 2 2" xfId="3218" xr:uid="{00000000-0005-0000-0000-0000CC0B0000}"/>
    <cellStyle name="Note 4 5 3" xfId="3219" xr:uid="{00000000-0005-0000-0000-0000CD0B0000}"/>
    <cellStyle name="Note 4 6" xfId="3220" xr:uid="{00000000-0005-0000-0000-0000CE0B0000}"/>
    <cellStyle name="Note 4 6 2" xfId="3221" xr:uid="{00000000-0005-0000-0000-0000CF0B0000}"/>
    <cellStyle name="Note 4 6 2 2" xfId="3222" xr:uid="{00000000-0005-0000-0000-0000D00B0000}"/>
    <cellStyle name="Note 4 6 3" xfId="3223" xr:uid="{00000000-0005-0000-0000-0000D10B0000}"/>
    <cellStyle name="Note 4 7" xfId="3224" xr:uid="{00000000-0005-0000-0000-0000D20B0000}"/>
    <cellStyle name="Note 4 7 2" xfId="3225" xr:uid="{00000000-0005-0000-0000-0000D30B0000}"/>
    <cellStyle name="Note 4 7 2 2" xfId="3226" xr:uid="{00000000-0005-0000-0000-0000D40B0000}"/>
    <cellStyle name="Note 4 7 3" xfId="3227" xr:uid="{00000000-0005-0000-0000-0000D50B0000}"/>
    <cellStyle name="Note 4 8" xfId="3228" xr:uid="{00000000-0005-0000-0000-0000D60B0000}"/>
    <cellStyle name="Note 4 8 2" xfId="3229" xr:uid="{00000000-0005-0000-0000-0000D70B0000}"/>
    <cellStyle name="Note 4 8 2 2" xfId="3230" xr:uid="{00000000-0005-0000-0000-0000D80B0000}"/>
    <cellStyle name="Note 4 8 3" xfId="3231" xr:uid="{00000000-0005-0000-0000-0000D90B0000}"/>
    <cellStyle name="Note 5 2" xfId="3232" xr:uid="{00000000-0005-0000-0000-0000DA0B0000}"/>
    <cellStyle name="Note 5 2 2" xfId="3233" xr:uid="{00000000-0005-0000-0000-0000DB0B0000}"/>
    <cellStyle name="Note 5 2 2 2" xfId="3234" xr:uid="{00000000-0005-0000-0000-0000DC0B0000}"/>
    <cellStyle name="Note 5 2 3" xfId="3235" xr:uid="{00000000-0005-0000-0000-0000DD0B0000}"/>
    <cellStyle name="Note 5 3" xfId="3236" xr:uid="{00000000-0005-0000-0000-0000DE0B0000}"/>
    <cellStyle name="Note 5 3 2" xfId="3237" xr:uid="{00000000-0005-0000-0000-0000DF0B0000}"/>
    <cellStyle name="Note 5 3 2 2" xfId="3238" xr:uid="{00000000-0005-0000-0000-0000E00B0000}"/>
    <cellStyle name="Note 5 3 3" xfId="3239" xr:uid="{00000000-0005-0000-0000-0000E10B0000}"/>
    <cellStyle name="Note 5 4" xfId="3240" xr:uid="{00000000-0005-0000-0000-0000E20B0000}"/>
    <cellStyle name="Note 5 4 2" xfId="3241" xr:uid="{00000000-0005-0000-0000-0000E30B0000}"/>
    <cellStyle name="Note 5 4 2 2" xfId="3242" xr:uid="{00000000-0005-0000-0000-0000E40B0000}"/>
    <cellStyle name="Note 5 4 3" xfId="3243" xr:uid="{00000000-0005-0000-0000-0000E50B0000}"/>
    <cellStyle name="Note 5 5" xfId="3244" xr:uid="{00000000-0005-0000-0000-0000E60B0000}"/>
    <cellStyle name="Note 5 5 2" xfId="3245" xr:uid="{00000000-0005-0000-0000-0000E70B0000}"/>
    <cellStyle name="Note 5 5 2 2" xfId="3246" xr:uid="{00000000-0005-0000-0000-0000E80B0000}"/>
    <cellStyle name="Note 5 5 3" xfId="3247" xr:uid="{00000000-0005-0000-0000-0000E90B0000}"/>
    <cellStyle name="Note 5 6" xfId="3248" xr:uid="{00000000-0005-0000-0000-0000EA0B0000}"/>
    <cellStyle name="Note 5 6 2" xfId="3249" xr:uid="{00000000-0005-0000-0000-0000EB0B0000}"/>
    <cellStyle name="Note 5 6 2 2" xfId="3250" xr:uid="{00000000-0005-0000-0000-0000EC0B0000}"/>
    <cellStyle name="Note 5 6 3" xfId="3251" xr:uid="{00000000-0005-0000-0000-0000ED0B0000}"/>
    <cellStyle name="Note 5 7" xfId="3252" xr:uid="{00000000-0005-0000-0000-0000EE0B0000}"/>
    <cellStyle name="Note 5 7 2" xfId="3253" xr:uid="{00000000-0005-0000-0000-0000EF0B0000}"/>
    <cellStyle name="Note 5 7 2 2" xfId="3254" xr:uid="{00000000-0005-0000-0000-0000F00B0000}"/>
    <cellStyle name="Note 5 7 3" xfId="3255" xr:uid="{00000000-0005-0000-0000-0000F10B0000}"/>
    <cellStyle name="Note 5 8" xfId="3256" xr:uid="{00000000-0005-0000-0000-0000F20B0000}"/>
    <cellStyle name="Note 5 8 2" xfId="3257" xr:uid="{00000000-0005-0000-0000-0000F30B0000}"/>
    <cellStyle name="Note 5 8 2 2" xfId="3258" xr:uid="{00000000-0005-0000-0000-0000F40B0000}"/>
    <cellStyle name="Note 5 8 3" xfId="3259" xr:uid="{00000000-0005-0000-0000-0000F50B0000}"/>
    <cellStyle name="Note 6 2" xfId="3260" xr:uid="{00000000-0005-0000-0000-0000F60B0000}"/>
    <cellStyle name="Note 6 2 2" xfId="3261" xr:uid="{00000000-0005-0000-0000-0000F70B0000}"/>
    <cellStyle name="Note 6 2 2 2" xfId="3262" xr:uid="{00000000-0005-0000-0000-0000F80B0000}"/>
    <cellStyle name="Note 6 2 3" xfId="3263" xr:uid="{00000000-0005-0000-0000-0000F90B0000}"/>
    <cellStyle name="Note 6 3" xfId="3264" xr:uid="{00000000-0005-0000-0000-0000FA0B0000}"/>
    <cellStyle name="Note 6 3 2" xfId="3265" xr:uid="{00000000-0005-0000-0000-0000FB0B0000}"/>
    <cellStyle name="Note 6 3 2 2" xfId="3266" xr:uid="{00000000-0005-0000-0000-0000FC0B0000}"/>
    <cellStyle name="Note 6 3 3" xfId="3267" xr:uid="{00000000-0005-0000-0000-0000FD0B0000}"/>
    <cellStyle name="Note 6 4" xfId="3268" xr:uid="{00000000-0005-0000-0000-0000FE0B0000}"/>
    <cellStyle name="Note 6 4 2" xfId="3269" xr:uid="{00000000-0005-0000-0000-0000FF0B0000}"/>
    <cellStyle name="Note 6 4 2 2" xfId="3270" xr:uid="{00000000-0005-0000-0000-0000000C0000}"/>
    <cellStyle name="Note 6 4 3" xfId="3271" xr:uid="{00000000-0005-0000-0000-0000010C0000}"/>
    <cellStyle name="Note 6 5" xfId="3272" xr:uid="{00000000-0005-0000-0000-0000020C0000}"/>
    <cellStyle name="Note 6 5 2" xfId="3273" xr:uid="{00000000-0005-0000-0000-0000030C0000}"/>
    <cellStyle name="Note 6 5 2 2" xfId="3274" xr:uid="{00000000-0005-0000-0000-0000040C0000}"/>
    <cellStyle name="Note 6 5 3" xfId="3275" xr:uid="{00000000-0005-0000-0000-0000050C0000}"/>
    <cellStyle name="Note 6 6" xfId="3276" xr:uid="{00000000-0005-0000-0000-0000060C0000}"/>
    <cellStyle name="Note 6 6 2" xfId="3277" xr:uid="{00000000-0005-0000-0000-0000070C0000}"/>
    <cellStyle name="Note 6 6 2 2" xfId="3278" xr:uid="{00000000-0005-0000-0000-0000080C0000}"/>
    <cellStyle name="Note 6 6 3" xfId="3279" xr:uid="{00000000-0005-0000-0000-0000090C0000}"/>
    <cellStyle name="Note 6 7" xfId="3280" xr:uid="{00000000-0005-0000-0000-00000A0C0000}"/>
    <cellStyle name="Note 6 7 2" xfId="3281" xr:uid="{00000000-0005-0000-0000-00000B0C0000}"/>
    <cellStyle name="Note 6 7 2 2" xfId="3282" xr:uid="{00000000-0005-0000-0000-00000C0C0000}"/>
    <cellStyle name="Note 6 7 3" xfId="3283" xr:uid="{00000000-0005-0000-0000-00000D0C0000}"/>
    <cellStyle name="Note 6 8" xfId="3284" xr:uid="{00000000-0005-0000-0000-00000E0C0000}"/>
    <cellStyle name="Note 6 8 2" xfId="3285" xr:uid="{00000000-0005-0000-0000-00000F0C0000}"/>
    <cellStyle name="Note 6 8 2 2" xfId="3286" xr:uid="{00000000-0005-0000-0000-0000100C0000}"/>
    <cellStyle name="Note 6 8 3" xfId="3287" xr:uid="{00000000-0005-0000-0000-0000110C0000}"/>
    <cellStyle name="Note 7 2" xfId="3288" xr:uid="{00000000-0005-0000-0000-0000120C0000}"/>
    <cellStyle name="Note 7 2 2" xfId="3289" xr:uid="{00000000-0005-0000-0000-0000130C0000}"/>
    <cellStyle name="Note 7 2 2 2" xfId="3290" xr:uid="{00000000-0005-0000-0000-0000140C0000}"/>
    <cellStyle name="Note 7 2 3" xfId="3291" xr:uid="{00000000-0005-0000-0000-0000150C0000}"/>
    <cellStyle name="Note 7 3" xfId="3292" xr:uid="{00000000-0005-0000-0000-0000160C0000}"/>
    <cellStyle name="Note 7 3 2" xfId="3293" xr:uid="{00000000-0005-0000-0000-0000170C0000}"/>
    <cellStyle name="Note 7 3 2 2" xfId="3294" xr:uid="{00000000-0005-0000-0000-0000180C0000}"/>
    <cellStyle name="Note 7 3 3" xfId="3295" xr:uid="{00000000-0005-0000-0000-0000190C0000}"/>
    <cellStyle name="Note 7 4" xfId="3296" xr:uid="{00000000-0005-0000-0000-00001A0C0000}"/>
    <cellStyle name="Note 7 4 2" xfId="3297" xr:uid="{00000000-0005-0000-0000-00001B0C0000}"/>
    <cellStyle name="Note 7 4 2 2" xfId="3298" xr:uid="{00000000-0005-0000-0000-00001C0C0000}"/>
    <cellStyle name="Note 7 4 3" xfId="3299" xr:uid="{00000000-0005-0000-0000-00001D0C0000}"/>
    <cellStyle name="Note 7 5" xfId="3300" xr:uid="{00000000-0005-0000-0000-00001E0C0000}"/>
    <cellStyle name="Note 7 5 2" xfId="3301" xr:uid="{00000000-0005-0000-0000-00001F0C0000}"/>
    <cellStyle name="Note 7 5 2 2" xfId="3302" xr:uid="{00000000-0005-0000-0000-0000200C0000}"/>
    <cellStyle name="Note 7 5 3" xfId="3303" xr:uid="{00000000-0005-0000-0000-0000210C0000}"/>
    <cellStyle name="Note 7 6" xfId="3304" xr:uid="{00000000-0005-0000-0000-0000220C0000}"/>
    <cellStyle name="Note 7 6 2" xfId="3305" xr:uid="{00000000-0005-0000-0000-0000230C0000}"/>
    <cellStyle name="Note 7 6 2 2" xfId="3306" xr:uid="{00000000-0005-0000-0000-0000240C0000}"/>
    <cellStyle name="Note 7 6 3" xfId="3307" xr:uid="{00000000-0005-0000-0000-0000250C0000}"/>
    <cellStyle name="Note 7 7" xfId="3308" xr:uid="{00000000-0005-0000-0000-0000260C0000}"/>
    <cellStyle name="Note 7 7 2" xfId="3309" xr:uid="{00000000-0005-0000-0000-0000270C0000}"/>
    <cellStyle name="Note 7 7 2 2" xfId="3310" xr:uid="{00000000-0005-0000-0000-0000280C0000}"/>
    <cellStyle name="Note 7 7 3" xfId="3311" xr:uid="{00000000-0005-0000-0000-0000290C0000}"/>
    <cellStyle name="Note 7 8" xfId="3312" xr:uid="{00000000-0005-0000-0000-00002A0C0000}"/>
    <cellStyle name="Note 7 8 2" xfId="3313" xr:uid="{00000000-0005-0000-0000-00002B0C0000}"/>
    <cellStyle name="Note 7 8 2 2" xfId="3314" xr:uid="{00000000-0005-0000-0000-00002C0C0000}"/>
    <cellStyle name="Note 7 8 3" xfId="3315" xr:uid="{00000000-0005-0000-0000-00002D0C0000}"/>
    <cellStyle name="Note 8 2" xfId="3316" xr:uid="{00000000-0005-0000-0000-00002E0C0000}"/>
    <cellStyle name="Note 8 2 2" xfId="3317" xr:uid="{00000000-0005-0000-0000-00002F0C0000}"/>
    <cellStyle name="Note 8 2 2 2" xfId="3318" xr:uid="{00000000-0005-0000-0000-0000300C0000}"/>
    <cellStyle name="Note 8 2 3" xfId="3319" xr:uid="{00000000-0005-0000-0000-0000310C0000}"/>
    <cellStyle name="Note 8 3" xfId="3320" xr:uid="{00000000-0005-0000-0000-0000320C0000}"/>
    <cellStyle name="Note 8 3 2" xfId="3321" xr:uid="{00000000-0005-0000-0000-0000330C0000}"/>
    <cellStyle name="Note 8 3 2 2" xfId="3322" xr:uid="{00000000-0005-0000-0000-0000340C0000}"/>
    <cellStyle name="Note 8 3 3" xfId="3323" xr:uid="{00000000-0005-0000-0000-0000350C0000}"/>
    <cellStyle name="Note 8 4" xfId="3324" xr:uid="{00000000-0005-0000-0000-0000360C0000}"/>
    <cellStyle name="Note 8 4 2" xfId="3325" xr:uid="{00000000-0005-0000-0000-0000370C0000}"/>
    <cellStyle name="Note 8 4 2 2" xfId="3326" xr:uid="{00000000-0005-0000-0000-0000380C0000}"/>
    <cellStyle name="Note 8 4 3" xfId="3327" xr:uid="{00000000-0005-0000-0000-0000390C0000}"/>
    <cellStyle name="Note 8 5" xfId="3328" xr:uid="{00000000-0005-0000-0000-00003A0C0000}"/>
    <cellStyle name="Note 8 5 2" xfId="3329" xr:uid="{00000000-0005-0000-0000-00003B0C0000}"/>
    <cellStyle name="Note 8 5 2 2" xfId="3330" xr:uid="{00000000-0005-0000-0000-00003C0C0000}"/>
    <cellStyle name="Note 8 5 3" xfId="3331" xr:uid="{00000000-0005-0000-0000-00003D0C0000}"/>
    <cellStyle name="Note 8 6" xfId="3332" xr:uid="{00000000-0005-0000-0000-00003E0C0000}"/>
    <cellStyle name="Note 8 6 2" xfId="3333" xr:uid="{00000000-0005-0000-0000-00003F0C0000}"/>
    <cellStyle name="Note 8 6 2 2" xfId="3334" xr:uid="{00000000-0005-0000-0000-0000400C0000}"/>
    <cellStyle name="Note 8 6 3" xfId="3335" xr:uid="{00000000-0005-0000-0000-0000410C0000}"/>
    <cellStyle name="Note 8 7" xfId="3336" xr:uid="{00000000-0005-0000-0000-0000420C0000}"/>
    <cellStyle name="Note 8 7 2" xfId="3337" xr:uid="{00000000-0005-0000-0000-0000430C0000}"/>
    <cellStyle name="Note 8 7 2 2" xfId="3338" xr:uid="{00000000-0005-0000-0000-0000440C0000}"/>
    <cellStyle name="Note 8 7 3" xfId="3339" xr:uid="{00000000-0005-0000-0000-0000450C0000}"/>
    <cellStyle name="Note 8 8" xfId="3340" xr:uid="{00000000-0005-0000-0000-0000460C0000}"/>
    <cellStyle name="Note 8 8 2" xfId="3341" xr:uid="{00000000-0005-0000-0000-0000470C0000}"/>
    <cellStyle name="Note 8 8 2 2" xfId="3342" xr:uid="{00000000-0005-0000-0000-0000480C0000}"/>
    <cellStyle name="Note 8 8 3" xfId="3343" xr:uid="{00000000-0005-0000-0000-0000490C0000}"/>
    <cellStyle name="Note 9 2" xfId="3344" xr:uid="{00000000-0005-0000-0000-00004A0C0000}"/>
    <cellStyle name="Note 9 2 2" xfId="3345" xr:uid="{00000000-0005-0000-0000-00004B0C0000}"/>
    <cellStyle name="Note 9 2 2 2" xfId="3346" xr:uid="{00000000-0005-0000-0000-00004C0C0000}"/>
    <cellStyle name="Note 9 2 3" xfId="3347" xr:uid="{00000000-0005-0000-0000-00004D0C0000}"/>
    <cellStyle name="Note 9 3" xfId="3348" xr:uid="{00000000-0005-0000-0000-00004E0C0000}"/>
    <cellStyle name="Note 9 3 2" xfId="3349" xr:uid="{00000000-0005-0000-0000-00004F0C0000}"/>
    <cellStyle name="Note 9 3 2 2" xfId="3350" xr:uid="{00000000-0005-0000-0000-0000500C0000}"/>
    <cellStyle name="Note 9 3 3" xfId="3351" xr:uid="{00000000-0005-0000-0000-0000510C0000}"/>
    <cellStyle name="Note 9 4" xfId="3352" xr:uid="{00000000-0005-0000-0000-0000520C0000}"/>
    <cellStyle name="Note 9 4 2" xfId="3353" xr:uid="{00000000-0005-0000-0000-0000530C0000}"/>
    <cellStyle name="Note 9 4 2 2" xfId="3354" xr:uid="{00000000-0005-0000-0000-0000540C0000}"/>
    <cellStyle name="Note 9 4 3" xfId="3355" xr:uid="{00000000-0005-0000-0000-0000550C0000}"/>
    <cellStyle name="Note 9 5" xfId="3356" xr:uid="{00000000-0005-0000-0000-0000560C0000}"/>
    <cellStyle name="Note 9 5 2" xfId="3357" xr:uid="{00000000-0005-0000-0000-0000570C0000}"/>
    <cellStyle name="Note 9 5 2 2" xfId="3358" xr:uid="{00000000-0005-0000-0000-0000580C0000}"/>
    <cellStyle name="Note 9 5 3" xfId="3359" xr:uid="{00000000-0005-0000-0000-0000590C0000}"/>
    <cellStyle name="Note 9 6" xfId="3360" xr:uid="{00000000-0005-0000-0000-00005A0C0000}"/>
    <cellStyle name="Note 9 6 2" xfId="3361" xr:uid="{00000000-0005-0000-0000-00005B0C0000}"/>
    <cellStyle name="Note 9 6 2 2" xfId="3362" xr:uid="{00000000-0005-0000-0000-00005C0C0000}"/>
    <cellStyle name="Note 9 6 3" xfId="3363" xr:uid="{00000000-0005-0000-0000-00005D0C0000}"/>
    <cellStyle name="Note 9 7" xfId="3364" xr:uid="{00000000-0005-0000-0000-00005E0C0000}"/>
    <cellStyle name="Note 9 7 2" xfId="3365" xr:uid="{00000000-0005-0000-0000-00005F0C0000}"/>
    <cellStyle name="Note 9 7 2 2" xfId="3366" xr:uid="{00000000-0005-0000-0000-0000600C0000}"/>
    <cellStyle name="Note 9 7 3" xfId="3367" xr:uid="{00000000-0005-0000-0000-0000610C0000}"/>
    <cellStyle name="Note 9 8" xfId="3368" xr:uid="{00000000-0005-0000-0000-0000620C0000}"/>
    <cellStyle name="Note 9 8 2" xfId="3369" xr:uid="{00000000-0005-0000-0000-0000630C0000}"/>
    <cellStyle name="Note 9 8 2 2" xfId="3370" xr:uid="{00000000-0005-0000-0000-0000640C0000}"/>
    <cellStyle name="Note 9 8 3" xfId="3371" xr:uid="{00000000-0005-0000-0000-0000650C0000}"/>
    <cellStyle name="Notiz 10" xfId="315" xr:uid="{00000000-0005-0000-0000-0000660C0000}"/>
    <cellStyle name="Notiz 10 2" xfId="569" xr:uid="{00000000-0005-0000-0000-0000670C0000}"/>
    <cellStyle name="Notiz 10 2 2" xfId="967" xr:uid="{00000000-0005-0000-0000-0000680C0000}"/>
    <cellStyle name="Notiz 10 2 2 2" xfId="3372" xr:uid="{00000000-0005-0000-0000-0000690C0000}"/>
    <cellStyle name="Notiz 10 2 3" xfId="3373" xr:uid="{00000000-0005-0000-0000-00006A0C0000}"/>
    <cellStyle name="Notiz 10 2 4" xfId="3374" xr:uid="{00000000-0005-0000-0000-00006B0C0000}"/>
    <cellStyle name="Notiz 10 3" xfId="968" xr:uid="{00000000-0005-0000-0000-00006C0C0000}"/>
    <cellStyle name="Notiz 10 3 2" xfId="3375" xr:uid="{00000000-0005-0000-0000-00006D0C0000}"/>
    <cellStyle name="Notiz 10 3 3" xfId="3376" xr:uid="{00000000-0005-0000-0000-00006E0C0000}"/>
    <cellStyle name="Notiz 10 4" xfId="3377" xr:uid="{00000000-0005-0000-0000-00006F0C0000}"/>
    <cellStyle name="Notiz 10 5" xfId="3378" xr:uid="{00000000-0005-0000-0000-0000700C0000}"/>
    <cellStyle name="Notiz 10 6" xfId="3379" xr:uid="{00000000-0005-0000-0000-0000710C0000}"/>
    <cellStyle name="Notiz 11" xfId="356" xr:uid="{00000000-0005-0000-0000-0000720C0000}"/>
    <cellStyle name="Notiz 11 2" xfId="608" xr:uid="{00000000-0005-0000-0000-0000730C0000}"/>
    <cellStyle name="Notiz 11 2 2" xfId="969" xr:uid="{00000000-0005-0000-0000-0000740C0000}"/>
    <cellStyle name="Notiz 11 2 2 2" xfId="3380" xr:uid="{00000000-0005-0000-0000-0000750C0000}"/>
    <cellStyle name="Notiz 11 2 3" xfId="3381" xr:uid="{00000000-0005-0000-0000-0000760C0000}"/>
    <cellStyle name="Notiz 11 2 4" xfId="3382" xr:uid="{00000000-0005-0000-0000-0000770C0000}"/>
    <cellStyle name="Notiz 11 3" xfId="970" xr:uid="{00000000-0005-0000-0000-0000780C0000}"/>
    <cellStyle name="Notiz 11 3 2" xfId="3383" xr:uid="{00000000-0005-0000-0000-0000790C0000}"/>
    <cellStyle name="Notiz 11 3 3" xfId="3384" xr:uid="{00000000-0005-0000-0000-00007A0C0000}"/>
    <cellStyle name="Notiz 11 4" xfId="3385" xr:uid="{00000000-0005-0000-0000-00007B0C0000}"/>
    <cellStyle name="Notiz 11 5" xfId="3386" xr:uid="{00000000-0005-0000-0000-00007C0C0000}"/>
    <cellStyle name="Notiz 11 6" xfId="3387" xr:uid="{00000000-0005-0000-0000-00007D0C0000}"/>
    <cellStyle name="Notiz 12" xfId="357" xr:uid="{00000000-0005-0000-0000-00007E0C0000}"/>
    <cellStyle name="Notiz 12 2" xfId="609" xr:uid="{00000000-0005-0000-0000-00007F0C0000}"/>
    <cellStyle name="Notiz 12 2 2" xfId="971" xr:uid="{00000000-0005-0000-0000-0000800C0000}"/>
    <cellStyle name="Notiz 12 2 2 2" xfId="3388" xr:uid="{00000000-0005-0000-0000-0000810C0000}"/>
    <cellStyle name="Notiz 12 2 3" xfId="3389" xr:uid="{00000000-0005-0000-0000-0000820C0000}"/>
    <cellStyle name="Notiz 12 2 4" xfId="3390" xr:uid="{00000000-0005-0000-0000-0000830C0000}"/>
    <cellStyle name="Notiz 12 3" xfId="972" xr:uid="{00000000-0005-0000-0000-0000840C0000}"/>
    <cellStyle name="Notiz 12 3 2" xfId="3391" xr:uid="{00000000-0005-0000-0000-0000850C0000}"/>
    <cellStyle name="Notiz 12 3 3" xfId="3392" xr:uid="{00000000-0005-0000-0000-0000860C0000}"/>
    <cellStyle name="Notiz 12 4" xfId="3393" xr:uid="{00000000-0005-0000-0000-0000870C0000}"/>
    <cellStyle name="Notiz 12 5" xfId="3394" xr:uid="{00000000-0005-0000-0000-0000880C0000}"/>
    <cellStyle name="Notiz 12 6" xfId="3395" xr:uid="{00000000-0005-0000-0000-0000890C0000}"/>
    <cellStyle name="Notiz 13" xfId="358" xr:uid="{00000000-0005-0000-0000-00008A0C0000}"/>
    <cellStyle name="Notiz 13 2" xfId="610" xr:uid="{00000000-0005-0000-0000-00008B0C0000}"/>
    <cellStyle name="Notiz 13 2 2" xfId="973" xr:uid="{00000000-0005-0000-0000-00008C0C0000}"/>
    <cellStyle name="Notiz 13 2 2 2" xfId="3396" xr:uid="{00000000-0005-0000-0000-00008D0C0000}"/>
    <cellStyle name="Notiz 13 2 3" xfId="3397" xr:uid="{00000000-0005-0000-0000-00008E0C0000}"/>
    <cellStyle name="Notiz 13 2 4" xfId="3398" xr:uid="{00000000-0005-0000-0000-00008F0C0000}"/>
    <cellStyle name="Notiz 13 3" xfId="974" xr:uid="{00000000-0005-0000-0000-0000900C0000}"/>
    <cellStyle name="Notiz 13 3 2" xfId="3399" xr:uid="{00000000-0005-0000-0000-0000910C0000}"/>
    <cellStyle name="Notiz 13 3 3" xfId="3400" xr:uid="{00000000-0005-0000-0000-0000920C0000}"/>
    <cellStyle name="Notiz 13 4" xfId="3401" xr:uid="{00000000-0005-0000-0000-0000930C0000}"/>
    <cellStyle name="Notiz 13 5" xfId="3402" xr:uid="{00000000-0005-0000-0000-0000940C0000}"/>
    <cellStyle name="Notiz 14" xfId="3403" xr:uid="{00000000-0005-0000-0000-0000950C0000}"/>
    <cellStyle name="Notiz 14 2" xfId="3404" xr:uid="{00000000-0005-0000-0000-0000960C0000}"/>
    <cellStyle name="Notiz 14 2 2" xfId="3405" xr:uid="{00000000-0005-0000-0000-0000970C0000}"/>
    <cellStyle name="Notiz 15" xfId="3406" xr:uid="{00000000-0005-0000-0000-0000980C0000}"/>
    <cellStyle name="Notiz 15 2" xfId="3407" xr:uid="{00000000-0005-0000-0000-0000990C0000}"/>
    <cellStyle name="Notiz 15 2 2" xfId="3408" xr:uid="{00000000-0005-0000-0000-00009A0C0000}"/>
    <cellStyle name="Notiz 15 3" xfId="3409" xr:uid="{00000000-0005-0000-0000-00009B0C0000}"/>
    <cellStyle name="Notiz 16" xfId="3410" xr:uid="{00000000-0005-0000-0000-00009C0C0000}"/>
    <cellStyle name="Notiz 16 2" xfId="3411" xr:uid="{00000000-0005-0000-0000-00009D0C0000}"/>
    <cellStyle name="Notiz 17" xfId="3412" xr:uid="{00000000-0005-0000-0000-00009E0C0000}"/>
    <cellStyle name="Notiz 18" xfId="4428" xr:uid="{00000000-0005-0000-0000-000081110000}"/>
    <cellStyle name="Notiz 2" xfId="213" xr:uid="{00000000-0005-0000-0000-00009F0C0000}"/>
    <cellStyle name="Notiz 2 2" xfId="441" xr:uid="{00000000-0005-0000-0000-0000A00C0000}"/>
    <cellStyle name="Notiz 2 2 2" xfId="3413" xr:uid="{00000000-0005-0000-0000-0000A10C0000}"/>
    <cellStyle name="Notiz 2 2 3" xfId="3414" xr:uid="{00000000-0005-0000-0000-0000A20C0000}"/>
    <cellStyle name="Notiz 2 3" xfId="507" xr:uid="{00000000-0005-0000-0000-0000A30C0000}"/>
    <cellStyle name="Notiz 2 3 2" xfId="975" xr:uid="{00000000-0005-0000-0000-0000A40C0000}"/>
    <cellStyle name="Notiz 2 3 2 2" xfId="3415" xr:uid="{00000000-0005-0000-0000-0000A50C0000}"/>
    <cellStyle name="Notiz 2 3 3" xfId="3416" xr:uid="{00000000-0005-0000-0000-0000A60C0000}"/>
    <cellStyle name="Notiz 2 3 4" xfId="3417" xr:uid="{00000000-0005-0000-0000-0000A70C0000}"/>
    <cellStyle name="Notiz 2 4" xfId="976" xr:uid="{00000000-0005-0000-0000-0000A80C0000}"/>
    <cellStyle name="Notiz 2 4 2" xfId="3418" xr:uid="{00000000-0005-0000-0000-0000A90C0000}"/>
    <cellStyle name="Notiz 2 4 3" xfId="3419" xr:uid="{00000000-0005-0000-0000-0000AA0C0000}"/>
    <cellStyle name="Notiz 2 5" xfId="3420" xr:uid="{00000000-0005-0000-0000-0000AB0C0000}"/>
    <cellStyle name="Notiz 2 6" xfId="3421" xr:uid="{00000000-0005-0000-0000-0000AC0C0000}"/>
    <cellStyle name="Notiz 3" xfId="214" xr:uid="{00000000-0005-0000-0000-0000AD0C0000}"/>
    <cellStyle name="Notiz 3 2" xfId="442" xr:uid="{00000000-0005-0000-0000-0000AE0C0000}"/>
    <cellStyle name="Notiz 3 2 2" xfId="3422" xr:uid="{00000000-0005-0000-0000-0000AF0C0000}"/>
    <cellStyle name="Notiz 3 3" xfId="508" xr:uid="{00000000-0005-0000-0000-0000B00C0000}"/>
    <cellStyle name="Notiz 3 3 2" xfId="977" xr:uid="{00000000-0005-0000-0000-0000B10C0000}"/>
    <cellStyle name="Notiz 3 3 2 2" xfId="3423" xr:uid="{00000000-0005-0000-0000-0000B20C0000}"/>
    <cellStyle name="Notiz 3 3 2 3" xfId="3424" xr:uid="{00000000-0005-0000-0000-0000B30C0000}"/>
    <cellStyle name="Notiz 3 3 3" xfId="3425" xr:uid="{00000000-0005-0000-0000-0000B40C0000}"/>
    <cellStyle name="Notiz 3 3 4" xfId="3426" xr:uid="{00000000-0005-0000-0000-0000B50C0000}"/>
    <cellStyle name="Notiz 3 4" xfId="978" xr:uid="{00000000-0005-0000-0000-0000B60C0000}"/>
    <cellStyle name="Notiz 3 4 2" xfId="3427" xr:uid="{00000000-0005-0000-0000-0000B70C0000}"/>
    <cellStyle name="Notiz 3 4 3" xfId="3428" xr:uid="{00000000-0005-0000-0000-0000B80C0000}"/>
    <cellStyle name="Notiz 3 5" xfId="3429" xr:uid="{00000000-0005-0000-0000-0000B90C0000}"/>
    <cellStyle name="Notiz 3 6" xfId="3430" xr:uid="{00000000-0005-0000-0000-0000BA0C0000}"/>
    <cellStyle name="Notiz 3 7" xfId="3431" xr:uid="{00000000-0005-0000-0000-0000BB0C0000}"/>
    <cellStyle name="Notiz 3 8" xfId="3432" xr:uid="{00000000-0005-0000-0000-0000BC0C0000}"/>
    <cellStyle name="Notiz 4" xfId="215" xr:uid="{00000000-0005-0000-0000-0000BD0C0000}"/>
    <cellStyle name="Notiz 4 2" xfId="443" xr:uid="{00000000-0005-0000-0000-0000BE0C0000}"/>
    <cellStyle name="Notiz 4 2 2" xfId="3433" xr:uid="{00000000-0005-0000-0000-0000BF0C0000}"/>
    <cellStyle name="Notiz 4 3" xfId="509" xr:uid="{00000000-0005-0000-0000-0000C00C0000}"/>
    <cellStyle name="Notiz 4 3 2" xfId="979" xr:uid="{00000000-0005-0000-0000-0000C10C0000}"/>
    <cellStyle name="Notiz 4 3 2 2" xfId="3434" xr:uid="{00000000-0005-0000-0000-0000C20C0000}"/>
    <cellStyle name="Notiz 4 3 3" xfId="3435" xr:uid="{00000000-0005-0000-0000-0000C30C0000}"/>
    <cellStyle name="Notiz 4 3 4" xfId="3436" xr:uid="{00000000-0005-0000-0000-0000C40C0000}"/>
    <cellStyle name="Notiz 4 4" xfId="980" xr:uid="{00000000-0005-0000-0000-0000C50C0000}"/>
    <cellStyle name="Notiz 4 4 2" xfId="3437" xr:uid="{00000000-0005-0000-0000-0000C60C0000}"/>
    <cellStyle name="Notiz 4 4 3" xfId="3438" xr:uid="{00000000-0005-0000-0000-0000C70C0000}"/>
    <cellStyle name="Notiz 4 5" xfId="3439" xr:uid="{00000000-0005-0000-0000-0000C80C0000}"/>
    <cellStyle name="Notiz 4 6" xfId="3440" xr:uid="{00000000-0005-0000-0000-0000C90C0000}"/>
    <cellStyle name="Notiz 5" xfId="216" xr:uid="{00000000-0005-0000-0000-0000CA0C0000}"/>
    <cellStyle name="Notiz 5 2" xfId="444" xr:uid="{00000000-0005-0000-0000-0000CB0C0000}"/>
    <cellStyle name="Notiz 5 2 2" xfId="3441" xr:uid="{00000000-0005-0000-0000-0000CC0C0000}"/>
    <cellStyle name="Notiz 5 3" xfId="510" xr:uid="{00000000-0005-0000-0000-0000CD0C0000}"/>
    <cellStyle name="Notiz 5 3 2" xfId="981" xr:uid="{00000000-0005-0000-0000-0000CE0C0000}"/>
    <cellStyle name="Notiz 5 3 2 2" xfId="3442" xr:uid="{00000000-0005-0000-0000-0000CF0C0000}"/>
    <cellStyle name="Notiz 5 3 3" xfId="3443" xr:uid="{00000000-0005-0000-0000-0000D00C0000}"/>
    <cellStyle name="Notiz 5 3 4" xfId="3444" xr:uid="{00000000-0005-0000-0000-0000D10C0000}"/>
    <cellStyle name="Notiz 5 4" xfId="982" xr:uid="{00000000-0005-0000-0000-0000D20C0000}"/>
    <cellStyle name="Notiz 5 4 2" xfId="3445" xr:uid="{00000000-0005-0000-0000-0000D30C0000}"/>
    <cellStyle name="Notiz 5 4 3" xfId="3446" xr:uid="{00000000-0005-0000-0000-0000D40C0000}"/>
    <cellStyle name="Notiz 5 5" xfId="3447" xr:uid="{00000000-0005-0000-0000-0000D50C0000}"/>
    <cellStyle name="Notiz 5 6" xfId="3448" xr:uid="{00000000-0005-0000-0000-0000D60C0000}"/>
    <cellStyle name="Notiz 6" xfId="296" xr:uid="{00000000-0005-0000-0000-0000D70C0000}"/>
    <cellStyle name="Notiz 6 2" xfId="3449" xr:uid="{00000000-0005-0000-0000-0000D80C0000}"/>
    <cellStyle name="Notiz 6 2 2" xfId="3450" xr:uid="{00000000-0005-0000-0000-0000D90C0000}"/>
    <cellStyle name="Notiz 6 2 2 2" xfId="3451" xr:uid="{00000000-0005-0000-0000-0000DA0C0000}"/>
    <cellStyle name="Notiz 6 2 3" xfId="3452" xr:uid="{00000000-0005-0000-0000-0000DB0C0000}"/>
    <cellStyle name="Notiz 6 3" xfId="3453" xr:uid="{00000000-0005-0000-0000-0000DC0C0000}"/>
    <cellStyle name="Notiz 6 3 2" xfId="3454" xr:uid="{00000000-0005-0000-0000-0000DD0C0000}"/>
    <cellStyle name="Notiz 6 3 3" xfId="3455" xr:uid="{00000000-0005-0000-0000-0000DE0C0000}"/>
    <cellStyle name="Notiz 6 4" xfId="3456" xr:uid="{00000000-0005-0000-0000-0000DF0C0000}"/>
    <cellStyle name="Notiz 7" xfId="297" xr:uid="{00000000-0005-0000-0000-0000E00C0000}"/>
    <cellStyle name="Notiz 7 2" xfId="551" xr:uid="{00000000-0005-0000-0000-0000E10C0000}"/>
    <cellStyle name="Notiz 7 2 2" xfId="983" xr:uid="{00000000-0005-0000-0000-0000E20C0000}"/>
    <cellStyle name="Notiz 7 2 2 2" xfId="3457" xr:uid="{00000000-0005-0000-0000-0000E30C0000}"/>
    <cellStyle name="Notiz 7 2 3" xfId="3458" xr:uid="{00000000-0005-0000-0000-0000E40C0000}"/>
    <cellStyle name="Notiz 7 2 4" xfId="3459" xr:uid="{00000000-0005-0000-0000-0000E50C0000}"/>
    <cellStyle name="Notiz 7 3" xfId="984" xr:uid="{00000000-0005-0000-0000-0000E60C0000}"/>
    <cellStyle name="Notiz 7 3 2" xfId="3460" xr:uid="{00000000-0005-0000-0000-0000E70C0000}"/>
    <cellStyle name="Notiz 7 3 3" xfId="3461" xr:uid="{00000000-0005-0000-0000-0000E80C0000}"/>
    <cellStyle name="Notiz 7 4" xfId="3462" xr:uid="{00000000-0005-0000-0000-0000E90C0000}"/>
    <cellStyle name="Notiz 7 5" xfId="3463" xr:uid="{00000000-0005-0000-0000-0000EA0C0000}"/>
    <cellStyle name="Notiz 7 6" xfId="3464" xr:uid="{00000000-0005-0000-0000-0000EB0C0000}"/>
    <cellStyle name="Notiz 8" xfId="298" xr:uid="{00000000-0005-0000-0000-0000EC0C0000}"/>
    <cellStyle name="Notiz 8 2" xfId="552" xr:uid="{00000000-0005-0000-0000-0000ED0C0000}"/>
    <cellStyle name="Notiz 8 2 2" xfId="985" xr:uid="{00000000-0005-0000-0000-0000EE0C0000}"/>
    <cellStyle name="Notiz 8 2 2 2" xfId="3465" xr:uid="{00000000-0005-0000-0000-0000EF0C0000}"/>
    <cellStyle name="Notiz 8 2 3" xfId="3466" xr:uid="{00000000-0005-0000-0000-0000F00C0000}"/>
    <cellStyle name="Notiz 8 2 4" xfId="3467" xr:uid="{00000000-0005-0000-0000-0000F10C0000}"/>
    <cellStyle name="Notiz 8 3" xfId="986" xr:uid="{00000000-0005-0000-0000-0000F20C0000}"/>
    <cellStyle name="Notiz 8 3 2" xfId="3468" xr:uid="{00000000-0005-0000-0000-0000F30C0000}"/>
    <cellStyle name="Notiz 8 3 3" xfId="3469" xr:uid="{00000000-0005-0000-0000-0000F40C0000}"/>
    <cellStyle name="Notiz 8 4" xfId="3470" xr:uid="{00000000-0005-0000-0000-0000F50C0000}"/>
    <cellStyle name="Notiz 8 5" xfId="3471" xr:uid="{00000000-0005-0000-0000-0000F60C0000}"/>
    <cellStyle name="Notiz 8 6" xfId="3472" xr:uid="{00000000-0005-0000-0000-0000F70C0000}"/>
    <cellStyle name="Notiz 9" xfId="299" xr:uid="{00000000-0005-0000-0000-0000F80C0000}"/>
    <cellStyle name="Notiz 9 2" xfId="553" xr:uid="{00000000-0005-0000-0000-0000F90C0000}"/>
    <cellStyle name="Notiz 9 2 2" xfId="987" xr:uid="{00000000-0005-0000-0000-0000FA0C0000}"/>
    <cellStyle name="Notiz 9 2 2 2" xfId="3473" xr:uid="{00000000-0005-0000-0000-0000FB0C0000}"/>
    <cellStyle name="Notiz 9 2 3" xfId="3474" xr:uid="{00000000-0005-0000-0000-0000FC0C0000}"/>
    <cellStyle name="Notiz 9 2 4" xfId="3475" xr:uid="{00000000-0005-0000-0000-0000FD0C0000}"/>
    <cellStyle name="Notiz 9 3" xfId="988" xr:uid="{00000000-0005-0000-0000-0000FE0C0000}"/>
    <cellStyle name="Notiz 9 3 2" xfId="3476" xr:uid="{00000000-0005-0000-0000-0000FF0C0000}"/>
    <cellStyle name="Notiz 9 3 3" xfId="3477" xr:uid="{00000000-0005-0000-0000-0000000D0000}"/>
    <cellStyle name="Notiz 9 4" xfId="3478" xr:uid="{00000000-0005-0000-0000-0000010D0000}"/>
    <cellStyle name="Notiz 9 5" xfId="3479" xr:uid="{00000000-0005-0000-0000-0000020D0000}"/>
    <cellStyle name="Notiz 9 6" xfId="3480" xr:uid="{00000000-0005-0000-0000-0000030D0000}"/>
    <cellStyle name="ohneP" xfId="135" xr:uid="{00000000-0005-0000-0000-0000040D0000}"/>
    <cellStyle name="Output" xfId="136" xr:uid="{00000000-0005-0000-0000-0000050D0000}"/>
    <cellStyle name="Output 2" xfId="3481" xr:uid="{00000000-0005-0000-0000-0000060D0000}"/>
    <cellStyle name="Percent 2" xfId="137" xr:uid="{00000000-0005-0000-0000-0000070D0000}"/>
    <cellStyle name="Percent 2 2" xfId="706" xr:uid="{00000000-0005-0000-0000-0000080D0000}"/>
    <cellStyle name="Percent 2 2 2" xfId="3482" xr:uid="{00000000-0005-0000-0000-0000090D0000}"/>
    <cellStyle name="Percent 2 2 3" xfId="3483" xr:uid="{00000000-0005-0000-0000-00000A0D0000}"/>
    <cellStyle name="Percent 2 2 4" xfId="3484" xr:uid="{00000000-0005-0000-0000-00000B0D0000}"/>
    <cellStyle name="Percent 2 3" xfId="3485" xr:uid="{00000000-0005-0000-0000-00000C0D0000}"/>
    <cellStyle name="Percent 2 4" xfId="3486" xr:uid="{00000000-0005-0000-0000-00000D0D0000}"/>
    <cellStyle name="Percent 2 5" xfId="3487" xr:uid="{00000000-0005-0000-0000-00000E0D0000}"/>
    <cellStyle name="Percent 2 6" xfId="3488" xr:uid="{00000000-0005-0000-0000-00000F0D0000}"/>
    <cellStyle name="Percent 3" xfId="3489" xr:uid="{00000000-0005-0000-0000-0000100D0000}"/>
    <cellStyle name="Percent 3 2" xfId="3490" xr:uid="{00000000-0005-0000-0000-0000110D0000}"/>
    <cellStyle name="Percent 3 2 2" xfId="3491" xr:uid="{00000000-0005-0000-0000-0000120D0000}"/>
    <cellStyle name="Percent 3 3" xfId="3492" xr:uid="{00000000-0005-0000-0000-0000130D0000}"/>
    <cellStyle name="Percent 3 4" xfId="3493" xr:uid="{00000000-0005-0000-0000-0000140D0000}"/>
    <cellStyle name="Percent 4" xfId="3494" xr:uid="{00000000-0005-0000-0000-0000150D0000}"/>
    <cellStyle name="Percent 4 2" xfId="3495" xr:uid="{00000000-0005-0000-0000-0000160D0000}"/>
    <cellStyle name="Percent 4 2 2" xfId="3496" xr:uid="{00000000-0005-0000-0000-0000170D0000}"/>
    <cellStyle name="Percent 4 2 3" xfId="3497" xr:uid="{00000000-0005-0000-0000-0000180D0000}"/>
    <cellStyle name="Percent 4 3" xfId="3498" xr:uid="{00000000-0005-0000-0000-0000190D0000}"/>
    <cellStyle name="Percent 4 4" xfId="3499" xr:uid="{00000000-0005-0000-0000-00001A0D0000}"/>
    <cellStyle name="Percent_1 SubOverv.USd" xfId="138" xr:uid="{00000000-0005-0000-0000-00001B0D0000}"/>
    <cellStyle name="Procentowy 3" xfId="3500" xr:uid="{00000000-0005-0000-0000-00001C0D0000}"/>
    <cellStyle name="Procentowy 3 2" xfId="3501" xr:uid="{00000000-0005-0000-0000-00001D0D0000}"/>
    <cellStyle name="Procentowy 8" xfId="3502" xr:uid="{00000000-0005-0000-0000-00001E0D0000}"/>
    <cellStyle name="Procentowy 8 2" xfId="3503" xr:uid="{00000000-0005-0000-0000-00001F0D0000}"/>
    <cellStyle name="Prozent 2" xfId="139" xr:uid="{00000000-0005-0000-0000-0000210D0000}"/>
    <cellStyle name="Prozent 3" xfId="614" xr:uid="{00000000-0005-0000-0000-0000220D0000}"/>
    <cellStyle name="ProzVeränderung" xfId="140" xr:uid="{00000000-0005-0000-0000-0000230D0000}"/>
    <cellStyle name="ProzVeränderung 2" xfId="707" xr:uid="{00000000-0005-0000-0000-0000240D0000}"/>
    <cellStyle name="Punkt" xfId="3504" xr:uid="{00000000-0005-0000-0000-0000250D0000}"/>
    <cellStyle name="PunktKomma" xfId="3505" xr:uid="{00000000-0005-0000-0000-0000260D0000}"/>
    <cellStyle name="row" xfId="141" xr:uid="{00000000-0005-0000-0000-0000270D0000}"/>
    <cellStyle name="row 2" xfId="708" xr:uid="{00000000-0005-0000-0000-0000280D0000}"/>
    <cellStyle name="RowCodes" xfId="142" xr:uid="{00000000-0005-0000-0000-0000290D0000}"/>
    <cellStyle name="Row-Col Headings" xfId="143" xr:uid="{00000000-0005-0000-0000-00002A0D0000}"/>
    <cellStyle name="RowTitles" xfId="144" xr:uid="{00000000-0005-0000-0000-00002B0D0000}"/>
    <cellStyle name="RowTitles 2" xfId="3506" xr:uid="{00000000-0005-0000-0000-00002C0D0000}"/>
    <cellStyle name="RowTitles_CENTRAL_GOVT" xfId="3507" xr:uid="{00000000-0005-0000-0000-00002D0D0000}"/>
    <cellStyle name="RowTitles1-Detail" xfId="145" xr:uid="{00000000-0005-0000-0000-00002E0D0000}"/>
    <cellStyle name="RowTitles1-Detail 2" xfId="3508" xr:uid="{00000000-0005-0000-0000-00002F0D0000}"/>
    <cellStyle name="RowTitles-Col2" xfId="146" xr:uid="{00000000-0005-0000-0000-0000300D0000}"/>
    <cellStyle name="RowTitles-Col2 2" xfId="3509" xr:uid="{00000000-0005-0000-0000-0000310D0000}"/>
    <cellStyle name="RowTitles-Detail" xfId="147" xr:uid="{00000000-0005-0000-0000-0000320D0000}"/>
    <cellStyle name="RowTitles-Detail 2" xfId="3510" xr:uid="{00000000-0005-0000-0000-0000330D0000}"/>
    <cellStyle name="Schlecht 2" xfId="239" xr:uid="{00000000-0005-0000-0000-0000340D0000}"/>
    <cellStyle name="Schlecht 2 2" xfId="445" xr:uid="{00000000-0005-0000-0000-0000350D0000}"/>
    <cellStyle name="Schlecht 2 2 2" xfId="3511" xr:uid="{00000000-0005-0000-0000-0000360D0000}"/>
    <cellStyle name="Schlecht 2 2 3" xfId="3512" xr:uid="{00000000-0005-0000-0000-0000370D0000}"/>
    <cellStyle name="Schlecht 2 2 4" xfId="3513" xr:uid="{00000000-0005-0000-0000-0000380D0000}"/>
    <cellStyle name="Schlecht 2 3" xfId="3514" xr:uid="{00000000-0005-0000-0000-0000390D0000}"/>
    <cellStyle name="Schlecht 2 4" xfId="3515" xr:uid="{00000000-0005-0000-0000-00003A0D0000}"/>
    <cellStyle name="Schlecht 3" xfId="3516" xr:uid="{00000000-0005-0000-0000-00003B0D0000}"/>
    <cellStyle name="Schlecht 3 2" xfId="3517" xr:uid="{00000000-0005-0000-0000-00003C0D0000}"/>
    <cellStyle name="Schlecht 4" xfId="3518" xr:uid="{00000000-0005-0000-0000-00003D0D0000}"/>
    <cellStyle name="Schlecht 5" xfId="3519" xr:uid="{00000000-0005-0000-0000-00003E0D0000}"/>
    <cellStyle name="Standaard_Blad1" xfId="3520" xr:uid="{00000000-0005-0000-0000-00003F0D0000}"/>
    <cellStyle name="Standard" xfId="0" builtinId="0"/>
    <cellStyle name="Standard 10" xfId="316" xr:uid="{00000000-0005-0000-0000-0000410D0000}"/>
    <cellStyle name="Standard 10 2" xfId="359" xr:uid="{00000000-0005-0000-0000-0000420D0000}"/>
    <cellStyle name="Standard 10 2 2" xfId="611" xr:uid="{00000000-0005-0000-0000-0000430D0000}"/>
    <cellStyle name="Standard 10 2 2 2" xfId="989" xr:uid="{00000000-0005-0000-0000-0000440D0000}"/>
    <cellStyle name="Standard 10 2 2 2 2" xfId="3521" xr:uid="{00000000-0005-0000-0000-0000450D0000}"/>
    <cellStyle name="Standard 10 2 2 3" xfId="3522" xr:uid="{00000000-0005-0000-0000-0000460D0000}"/>
    <cellStyle name="Standard 10 2 2 4" xfId="3523" xr:uid="{00000000-0005-0000-0000-0000470D0000}"/>
    <cellStyle name="Standard 10 2 3" xfId="990" xr:uid="{00000000-0005-0000-0000-0000480D0000}"/>
    <cellStyle name="Standard 10 2 3 2" xfId="1018" xr:uid="{00000000-0005-0000-0000-0000490D0000}"/>
    <cellStyle name="Standard 10 2 3 3" xfId="3524" xr:uid="{00000000-0005-0000-0000-00004A0D0000}"/>
    <cellStyle name="Standard 10 2 4" xfId="3525" xr:uid="{00000000-0005-0000-0000-00004B0D0000}"/>
    <cellStyle name="Standard 10 2 5" xfId="3526" xr:uid="{00000000-0005-0000-0000-00004C0D0000}"/>
    <cellStyle name="Standard 10 3" xfId="570" xr:uid="{00000000-0005-0000-0000-00004D0D0000}"/>
    <cellStyle name="Standard 10 3 2" xfId="991" xr:uid="{00000000-0005-0000-0000-00004E0D0000}"/>
    <cellStyle name="Standard 10 3 2 2" xfId="3527" xr:uid="{00000000-0005-0000-0000-00004F0D0000}"/>
    <cellStyle name="Standard 10 3 3" xfId="3528" xr:uid="{00000000-0005-0000-0000-0000500D0000}"/>
    <cellStyle name="Standard 10 3 4" xfId="3529" xr:uid="{00000000-0005-0000-0000-0000510D0000}"/>
    <cellStyle name="Standard 10 4" xfId="992" xr:uid="{00000000-0005-0000-0000-0000520D0000}"/>
    <cellStyle name="Standard 10 4 2" xfId="3530" xr:uid="{00000000-0005-0000-0000-0000530D0000}"/>
    <cellStyle name="Standard 10 4 3" xfId="3531" xr:uid="{00000000-0005-0000-0000-0000540D0000}"/>
    <cellStyle name="Standard 10 5" xfId="3532" xr:uid="{00000000-0005-0000-0000-0000550D0000}"/>
    <cellStyle name="Standard 10 5 2" xfId="3533" xr:uid="{00000000-0005-0000-0000-0000560D0000}"/>
    <cellStyle name="Standard 10 6" xfId="3534" xr:uid="{00000000-0005-0000-0000-0000570D0000}"/>
    <cellStyle name="Standard 10 7" xfId="3535" xr:uid="{00000000-0005-0000-0000-0000580D0000}"/>
    <cellStyle name="Standard 10 8" xfId="4471" xr:uid="{00000000-0005-0000-0000-000008000000}"/>
    <cellStyle name="Standard 100" xfId="3536" xr:uid="{00000000-0005-0000-0000-0000590D0000}"/>
    <cellStyle name="Standard 101" xfId="3537" xr:uid="{00000000-0005-0000-0000-00005A0D0000}"/>
    <cellStyle name="Standard 102" xfId="3538" xr:uid="{00000000-0005-0000-0000-00005B0D0000}"/>
    <cellStyle name="Standard 103" xfId="4416" xr:uid="{00000000-0005-0000-0000-000070110000}"/>
    <cellStyle name="Standard 104" xfId="4453" xr:uid="{00000000-0005-0000-0000-0000D8110000}"/>
    <cellStyle name="Standard 11" xfId="360" xr:uid="{00000000-0005-0000-0000-00005C0D0000}"/>
    <cellStyle name="Standard 11 2" xfId="612" xr:uid="{00000000-0005-0000-0000-00005D0D0000}"/>
    <cellStyle name="Standard 11 2 2" xfId="993" xr:uid="{00000000-0005-0000-0000-00005E0D0000}"/>
    <cellStyle name="Standard 11 2 2 2" xfId="3539" xr:uid="{00000000-0005-0000-0000-00005F0D0000}"/>
    <cellStyle name="Standard 11 2 2 3" xfId="3540" xr:uid="{00000000-0005-0000-0000-0000600D0000}"/>
    <cellStyle name="Standard 11 2 3" xfId="3541" xr:uid="{00000000-0005-0000-0000-0000610D0000}"/>
    <cellStyle name="Standard 11 2 4" xfId="3542" xr:uid="{00000000-0005-0000-0000-0000620D0000}"/>
    <cellStyle name="Standard 11 2 5" xfId="3543" xr:uid="{00000000-0005-0000-0000-0000630D0000}"/>
    <cellStyle name="Standard 11 2 6" xfId="3544" xr:uid="{00000000-0005-0000-0000-0000640D0000}"/>
    <cellStyle name="Standard 11 3" xfId="994" xr:uid="{00000000-0005-0000-0000-0000650D0000}"/>
    <cellStyle name="Standard 11 3 2" xfId="3545" xr:uid="{00000000-0005-0000-0000-0000660D0000}"/>
    <cellStyle name="Standard 11 3 3" xfId="3546" xr:uid="{00000000-0005-0000-0000-0000670D0000}"/>
    <cellStyle name="Standard 11 3 4" xfId="4419" xr:uid="{00000000-0005-0000-0000-000005000000}"/>
    <cellStyle name="Standard 11 4" xfId="3547" xr:uid="{00000000-0005-0000-0000-0000680D0000}"/>
    <cellStyle name="Standard 11 5" xfId="3548" xr:uid="{00000000-0005-0000-0000-0000690D0000}"/>
    <cellStyle name="Standard 11 6" xfId="3549" xr:uid="{00000000-0005-0000-0000-00006A0D0000}"/>
    <cellStyle name="Standard 11 7" xfId="3550" xr:uid="{00000000-0005-0000-0000-00006B0D0000}"/>
    <cellStyle name="Standard 12" xfId="361" xr:uid="{00000000-0005-0000-0000-00006C0D0000}"/>
    <cellStyle name="Standard 12 2" xfId="3551" xr:uid="{00000000-0005-0000-0000-00006D0D0000}"/>
    <cellStyle name="Standard 12 2 2" xfId="3552" xr:uid="{00000000-0005-0000-0000-00006E0D0000}"/>
    <cellStyle name="Standard 12 2 2 2" xfId="3553" xr:uid="{00000000-0005-0000-0000-00006F0D0000}"/>
    <cellStyle name="Standard 12 2 3" xfId="3554" xr:uid="{00000000-0005-0000-0000-0000700D0000}"/>
    <cellStyle name="Standard 12 2 4" xfId="3555" xr:uid="{00000000-0005-0000-0000-0000710D0000}"/>
    <cellStyle name="Standard 12 3" xfId="3556" xr:uid="{00000000-0005-0000-0000-0000720D0000}"/>
    <cellStyle name="Standard 12 3 2" xfId="3557" xr:uid="{00000000-0005-0000-0000-0000730D0000}"/>
    <cellStyle name="Standard 12 4" xfId="3558" xr:uid="{00000000-0005-0000-0000-0000740D0000}"/>
    <cellStyle name="Standard 12 5" xfId="3559" xr:uid="{00000000-0005-0000-0000-0000750D0000}"/>
    <cellStyle name="Standard 12 6" xfId="4472" xr:uid="{00000000-0005-0000-0000-00000A000000}"/>
    <cellStyle name="Standard 13" xfId="363" xr:uid="{00000000-0005-0000-0000-0000760D0000}"/>
    <cellStyle name="Standard 13 2" xfId="613" xr:uid="{00000000-0005-0000-0000-0000770D0000}"/>
    <cellStyle name="Standard 13 2 2" xfId="3560" xr:uid="{00000000-0005-0000-0000-0000780D0000}"/>
    <cellStyle name="Standard 13 3" xfId="3561" xr:uid="{00000000-0005-0000-0000-0000790D0000}"/>
    <cellStyle name="Standard 13 4" xfId="3562" xr:uid="{00000000-0005-0000-0000-00007A0D0000}"/>
    <cellStyle name="Standard 13 5" xfId="3563" xr:uid="{00000000-0005-0000-0000-00007B0D0000}"/>
    <cellStyle name="Standard 14" xfId="446" xr:uid="{00000000-0005-0000-0000-00007C0D0000}"/>
    <cellStyle name="Standard 14 2" xfId="3564" xr:uid="{00000000-0005-0000-0000-00007D0D0000}"/>
    <cellStyle name="Standard 14 2 2" xfId="3565" xr:uid="{00000000-0005-0000-0000-00007E0D0000}"/>
    <cellStyle name="Standard 14 3" xfId="3566" xr:uid="{00000000-0005-0000-0000-00007F0D0000}"/>
    <cellStyle name="Standard 14 4" xfId="3567" xr:uid="{00000000-0005-0000-0000-0000800D0000}"/>
    <cellStyle name="Standard 14 5" xfId="3568" xr:uid="{00000000-0005-0000-0000-0000810D0000}"/>
    <cellStyle name="Standard 15" xfId="453" xr:uid="{00000000-0005-0000-0000-0000820D0000}"/>
    <cellStyle name="Standard 15 2" xfId="3569" xr:uid="{00000000-0005-0000-0000-0000830D0000}"/>
    <cellStyle name="Standard 15 3" xfId="3570" xr:uid="{00000000-0005-0000-0000-0000840D0000}"/>
    <cellStyle name="Standard 15 3 2" xfId="4462" xr:uid="{00000000-0005-0000-0000-00000E000000}"/>
    <cellStyle name="Standard 15 4" xfId="3571" xr:uid="{00000000-0005-0000-0000-0000850D0000}"/>
    <cellStyle name="Standard 15 5" xfId="3572" xr:uid="{00000000-0005-0000-0000-0000860D0000}"/>
    <cellStyle name="Standard 16" xfId="454" xr:uid="{00000000-0005-0000-0000-0000870D0000}"/>
    <cellStyle name="Standard 16 2" xfId="995" xr:uid="{00000000-0005-0000-0000-0000880D0000}"/>
    <cellStyle name="Standard 16 3" xfId="3573" xr:uid="{00000000-0005-0000-0000-0000890D0000}"/>
    <cellStyle name="Standard 16 4" xfId="4463" xr:uid="{00000000-0005-0000-0000-00000F000000}"/>
    <cellStyle name="Standard 17" xfId="709" xr:uid="{00000000-0005-0000-0000-00008A0D0000}"/>
    <cellStyle name="Standard 17 2" xfId="3574" xr:uid="{00000000-0005-0000-0000-00008B0D0000}"/>
    <cellStyle name="Standard 17 3" xfId="3575" xr:uid="{00000000-0005-0000-0000-00008C0D0000}"/>
    <cellStyle name="Standard 18" xfId="710" xr:uid="{00000000-0005-0000-0000-00008D0D0000}"/>
    <cellStyle name="Standard 18 2" xfId="3576" xr:uid="{00000000-0005-0000-0000-00008E0D0000}"/>
    <cellStyle name="Standard 18 3" xfId="3577" xr:uid="{00000000-0005-0000-0000-00008F0D0000}"/>
    <cellStyle name="Standard 18 4" xfId="4445" xr:uid="{00000000-0005-0000-0000-000005000000}"/>
    <cellStyle name="Standard 19" xfId="720" xr:uid="{00000000-0005-0000-0000-0000900D0000}"/>
    <cellStyle name="Standard 19 2" xfId="3578" xr:uid="{00000000-0005-0000-0000-0000910D0000}"/>
    <cellStyle name="Standard 19 3" xfId="3579" xr:uid="{00000000-0005-0000-0000-0000920D0000}"/>
    <cellStyle name="Standard 19 4" xfId="3580" xr:uid="{00000000-0005-0000-0000-0000930D0000}"/>
    <cellStyle name="Standard 2" xfId="148" xr:uid="{00000000-0005-0000-0000-0000940D0000}"/>
    <cellStyle name="Standard 2 10" xfId="3581" xr:uid="{00000000-0005-0000-0000-0000950D0000}"/>
    <cellStyle name="Standard 2 10 2" xfId="3582" xr:uid="{00000000-0005-0000-0000-0000960D0000}"/>
    <cellStyle name="Standard 2 11" xfId="3583" xr:uid="{00000000-0005-0000-0000-0000970D0000}"/>
    <cellStyle name="Standard 2 12" xfId="3584" xr:uid="{00000000-0005-0000-0000-0000980D0000}"/>
    <cellStyle name="Standard 2 12 2" xfId="3585" xr:uid="{00000000-0005-0000-0000-0000990D0000}"/>
    <cellStyle name="Standard 2 13" xfId="3586" xr:uid="{00000000-0005-0000-0000-00009A0D0000}"/>
    <cellStyle name="Standard 2 14" xfId="3587" xr:uid="{00000000-0005-0000-0000-00009B0D0000}"/>
    <cellStyle name="Standard 2 15" xfId="3588" xr:uid="{00000000-0005-0000-0000-00009C0D0000}"/>
    <cellStyle name="Standard 2 16" xfId="3589" xr:uid="{00000000-0005-0000-0000-00009D0D0000}"/>
    <cellStyle name="Standard 2 16 2" xfId="3590" xr:uid="{00000000-0005-0000-0000-00009E0D0000}"/>
    <cellStyle name="Standard 2 17" xfId="4429" xr:uid="{00000000-0005-0000-0000-000026000000}"/>
    <cellStyle name="Standard 2 18" xfId="4454" xr:uid="{00000000-0005-0000-0000-000011000000}"/>
    <cellStyle name="Standard 2 2" xfId="170" xr:uid="{00000000-0005-0000-0000-00009F0D0000}"/>
    <cellStyle name="Standard 2 2 2" xfId="711" xr:uid="{00000000-0005-0000-0000-0000A00D0000}"/>
    <cellStyle name="Standard 2 2 2 2" xfId="712" xr:uid="{00000000-0005-0000-0000-0000A10D0000}"/>
    <cellStyle name="Standard 2 2 2 2 2" xfId="4436" xr:uid="{00000000-0005-0000-0000-000009000000}"/>
    <cellStyle name="Standard 2 2 2 2 3" xfId="4466" xr:uid="{00000000-0005-0000-0000-000014000000}"/>
    <cellStyle name="Standard 2 2 2 3" xfId="4451" xr:uid="{00000000-0005-0000-0000-000008000000}"/>
    <cellStyle name="Standard 2 2 2 4" xfId="4458" xr:uid="{00000000-0005-0000-0000-000013000000}"/>
    <cellStyle name="Standard 2 2 3" xfId="3591" xr:uid="{00000000-0005-0000-0000-0000A20D0000}"/>
    <cellStyle name="Standard 2 2 3 2" xfId="4431" xr:uid="{00000000-0005-0000-0000-00000A000000}"/>
    <cellStyle name="Standard 2 2 3 3" xfId="4460" xr:uid="{00000000-0005-0000-0000-000015000000}"/>
    <cellStyle name="Standard 2 2 4" xfId="3592" xr:uid="{00000000-0005-0000-0000-0000A30D0000}"/>
    <cellStyle name="Standard 2 2 4 2" xfId="4434" xr:uid="{00000000-0005-0000-0000-00000B000000}"/>
    <cellStyle name="Standard 2 2 5" xfId="3593" xr:uid="{00000000-0005-0000-0000-0000A40D0000}"/>
    <cellStyle name="Standard 2 2 5 2" xfId="4438" xr:uid="{00000000-0005-0000-0000-00000C000000}"/>
    <cellStyle name="Standard 2 2 6" xfId="3594" xr:uid="{00000000-0005-0000-0000-0000A50D0000}"/>
    <cellStyle name="Standard 2 2 7" xfId="3595" xr:uid="{00000000-0005-0000-0000-0000A60D0000}"/>
    <cellStyle name="Standard 2 2 8" xfId="4427" xr:uid="{00000000-0005-0000-0000-000007000000}"/>
    <cellStyle name="Standard 2 2_BBE12 Tab. H2.3 120506" xfId="3596" xr:uid="{00000000-0005-0000-0000-0000A70D0000}"/>
    <cellStyle name="Standard 2 3" xfId="447" xr:uid="{00000000-0005-0000-0000-0000A80D0000}"/>
    <cellStyle name="Standard 2 3 2" xfId="3597" xr:uid="{00000000-0005-0000-0000-0000A90D0000}"/>
    <cellStyle name="Standard 2 3 2 2" xfId="4433" xr:uid="{00000000-0005-0000-0000-00000E000000}"/>
    <cellStyle name="Standard 2 3 3" xfId="3598" xr:uid="{00000000-0005-0000-0000-0000AA0D0000}"/>
    <cellStyle name="Standard 2 3 4" xfId="3599" xr:uid="{00000000-0005-0000-0000-0000AB0D0000}"/>
    <cellStyle name="Standard 2 3 5" xfId="4425" xr:uid="{00000000-0005-0000-0000-000008000000}"/>
    <cellStyle name="Standard 2 4" xfId="713" xr:uid="{00000000-0005-0000-0000-0000AC0D0000}"/>
    <cellStyle name="Standard 2 4 2" xfId="3600" xr:uid="{00000000-0005-0000-0000-0000AD0D0000}"/>
    <cellStyle name="Standard 2 4 2 2" xfId="3601" xr:uid="{00000000-0005-0000-0000-0000AE0D0000}"/>
    <cellStyle name="Standard 2 4 2 2 2" xfId="3602" xr:uid="{00000000-0005-0000-0000-0000AF0D0000}"/>
    <cellStyle name="Standard 2 4 2 3" xfId="3603" xr:uid="{00000000-0005-0000-0000-0000B00D0000}"/>
    <cellStyle name="Standard 2 4 3" xfId="3604" xr:uid="{00000000-0005-0000-0000-0000B10D0000}"/>
    <cellStyle name="Standard 2 4 4" xfId="3605" xr:uid="{00000000-0005-0000-0000-0000B20D0000}"/>
    <cellStyle name="Standard 2 4 5" xfId="3606" xr:uid="{00000000-0005-0000-0000-0000B30D0000}"/>
    <cellStyle name="Standard 2 4 6" xfId="4443" xr:uid="{00000000-0005-0000-0000-00000F000000}"/>
    <cellStyle name="Standard 2 5" xfId="3607" xr:uid="{00000000-0005-0000-0000-0000B40D0000}"/>
    <cellStyle name="Standard 2 5 2" xfId="3608" xr:uid="{00000000-0005-0000-0000-0000B50D0000}"/>
    <cellStyle name="Standard 2 5 3" xfId="3609" xr:uid="{00000000-0005-0000-0000-0000B60D0000}"/>
    <cellStyle name="Standard 2 5 4" xfId="4432" xr:uid="{00000000-0005-0000-0000-000010000000}"/>
    <cellStyle name="Standard 2 6" xfId="3610" xr:uid="{00000000-0005-0000-0000-0000B70D0000}"/>
    <cellStyle name="Standard 2 6 2" xfId="3611" xr:uid="{00000000-0005-0000-0000-0000B80D0000}"/>
    <cellStyle name="Standard 2 6 3" xfId="3612" xr:uid="{00000000-0005-0000-0000-0000B90D0000}"/>
    <cellStyle name="Standard 2 7" xfId="3613" xr:uid="{00000000-0005-0000-0000-0000BA0D0000}"/>
    <cellStyle name="Standard 2 7 2" xfId="3614" xr:uid="{00000000-0005-0000-0000-0000BB0D0000}"/>
    <cellStyle name="Standard 2 8" xfId="3615" xr:uid="{00000000-0005-0000-0000-0000BC0D0000}"/>
    <cellStyle name="Standard 2 8 2" xfId="3616" xr:uid="{00000000-0005-0000-0000-0000BD0D0000}"/>
    <cellStyle name="Standard 2 8 3" xfId="3617" xr:uid="{00000000-0005-0000-0000-0000BE0D0000}"/>
    <cellStyle name="Standard 2 9" xfId="3618" xr:uid="{00000000-0005-0000-0000-0000BF0D0000}"/>
    <cellStyle name="Standard 2 9 2" xfId="3619" xr:uid="{00000000-0005-0000-0000-0000C00D0000}"/>
    <cellStyle name="Standard 2_BBE12 Tab. H2.3 120506" xfId="3620" xr:uid="{00000000-0005-0000-0000-0000C10D0000}"/>
    <cellStyle name="Standard 20" xfId="725" xr:uid="{00000000-0005-0000-0000-0000C20D0000}"/>
    <cellStyle name="Standard 20 2" xfId="1017" xr:uid="{00000000-0005-0000-0000-0000C30D0000}"/>
    <cellStyle name="Standard 20 3" xfId="3621" xr:uid="{00000000-0005-0000-0000-0000C40D0000}"/>
    <cellStyle name="Standard 20 4" xfId="3622" xr:uid="{00000000-0005-0000-0000-0000C50D0000}"/>
    <cellStyle name="Standard 20 5" xfId="4417" xr:uid="{00000000-0005-0000-0000-000009000000}"/>
    <cellStyle name="Standard 21" xfId="1019" xr:uid="{00000000-0005-0000-0000-0000C60D0000}"/>
    <cellStyle name="Standard 21 2" xfId="1020" xr:uid="{00000000-0005-0000-0000-0000C70D0000}"/>
    <cellStyle name="Standard 21 3" xfId="3623" xr:uid="{00000000-0005-0000-0000-0000C80D0000}"/>
    <cellStyle name="Standard 21 4" xfId="4421" xr:uid="{00000000-0005-0000-0000-00000A000000}"/>
    <cellStyle name="Standard 22" xfId="3624" xr:uid="{00000000-0005-0000-0000-0000C90D0000}"/>
    <cellStyle name="Standard 22 2" xfId="3625" xr:uid="{00000000-0005-0000-0000-0000CA0D0000}"/>
    <cellStyle name="Standard 23" xfId="3626" xr:uid="{00000000-0005-0000-0000-0000CB0D0000}"/>
    <cellStyle name="Standard 23 2" xfId="3627" xr:uid="{00000000-0005-0000-0000-0000CC0D0000}"/>
    <cellStyle name="Standard 23 2 2" xfId="3628" xr:uid="{00000000-0005-0000-0000-0000CD0D0000}"/>
    <cellStyle name="Standard 23 2 3" xfId="3629" xr:uid="{00000000-0005-0000-0000-0000CE0D0000}"/>
    <cellStyle name="Standard 23 3" xfId="3630" xr:uid="{00000000-0005-0000-0000-0000CF0D0000}"/>
    <cellStyle name="Standard 23 4" xfId="3631" xr:uid="{00000000-0005-0000-0000-0000D00D0000}"/>
    <cellStyle name="Standard 23 5" xfId="3632" xr:uid="{00000000-0005-0000-0000-0000D10D0000}"/>
    <cellStyle name="Standard 24" xfId="3633" xr:uid="{00000000-0005-0000-0000-0000D20D0000}"/>
    <cellStyle name="Standard 24 2" xfId="3634" xr:uid="{00000000-0005-0000-0000-0000D30D0000}"/>
    <cellStyle name="Standard 24 3" xfId="3635" xr:uid="{00000000-0005-0000-0000-0000D40D0000}"/>
    <cellStyle name="Standard 24 3 2" xfId="3636" xr:uid="{00000000-0005-0000-0000-0000D50D0000}"/>
    <cellStyle name="Standard 25" xfId="3637" xr:uid="{00000000-0005-0000-0000-0000D60D0000}"/>
    <cellStyle name="Standard 25 2" xfId="3638" xr:uid="{00000000-0005-0000-0000-0000D70D0000}"/>
    <cellStyle name="Standard 25 3" xfId="3639" xr:uid="{00000000-0005-0000-0000-0000D80D0000}"/>
    <cellStyle name="Standard 25 3 2" xfId="3640" xr:uid="{00000000-0005-0000-0000-0000D90D0000}"/>
    <cellStyle name="Standard 25 4" xfId="3641" xr:uid="{00000000-0005-0000-0000-0000DA0D0000}"/>
    <cellStyle name="Standard 25 5" xfId="3642" xr:uid="{00000000-0005-0000-0000-0000DB0D0000}"/>
    <cellStyle name="Standard 26" xfId="3643" xr:uid="{00000000-0005-0000-0000-0000DC0D0000}"/>
    <cellStyle name="Standard 26 2" xfId="3644" xr:uid="{00000000-0005-0000-0000-0000DD0D0000}"/>
    <cellStyle name="Standard 27" xfId="3645" xr:uid="{00000000-0005-0000-0000-0000DE0D0000}"/>
    <cellStyle name="Standard 27 2" xfId="3646" xr:uid="{00000000-0005-0000-0000-0000DF0D0000}"/>
    <cellStyle name="Standard 28" xfId="3647" xr:uid="{00000000-0005-0000-0000-0000E00D0000}"/>
    <cellStyle name="Standard 28 2" xfId="3648" xr:uid="{00000000-0005-0000-0000-0000E10D0000}"/>
    <cellStyle name="Standard 29" xfId="3649" xr:uid="{00000000-0005-0000-0000-0000E20D0000}"/>
    <cellStyle name="Standard 29 2" xfId="3650" xr:uid="{00000000-0005-0000-0000-0000E30D0000}"/>
    <cellStyle name="Standard 29 3" xfId="3651" xr:uid="{00000000-0005-0000-0000-0000E40D0000}"/>
    <cellStyle name="Standard 3" xfId="149" xr:uid="{00000000-0005-0000-0000-0000E50D0000}"/>
    <cellStyle name="Standard 3 10" xfId="3652" xr:uid="{00000000-0005-0000-0000-0000E60D0000}"/>
    <cellStyle name="Standard 3 11" xfId="3653" xr:uid="{00000000-0005-0000-0000-0000E70D0000}"/>
    <cellStyle name="Standard 3 12" xfId="4422" xr:uid="{00000000-0005-0000-0000-00000B000000}"/>
    <cellStyle name="Standard 3 13" xfId="4457" xr:uid="{00000000-0005-0000-0000-000016000000}"/>
    <cellStyle name="Standard 3 2" xfId="302" xr:uid="{00000000-0005-0000-0000-0000E80D0000}"/>
    <cellStyle name="Standard 3 2 10" xfId="3654" xr:uid="{00000000-0005-0000-0000-0000E90D0000}"/>
    <cellStyle name="Standard 3 2 11" xfId="4424" xr:uid="{00000000-0005-0000-0000-00000C000000}"/>
    <cellStyle name="Standard 3 2 2" xfId="556" xr:uid="{00000000-0005-0000-0000-0000EA0D0000}"/>
    <cellStyle name="Standard 3 2 2 2" xfId="996" xr:uid="{00000000-0005-0000-0000-0000EB0D0000}"/>
    <cellStyle name="Standard 3 2 2 2 2" xfId="3655" xr:uid="{00000000-0005-0000-0000-0000EC0D0000}"/>
    <cellStyle name="Standard 3 2 2 2 3" xfId="3656" xr:uid="{00000000-0005-0000-0000-0000ED0D0000}"/>
    <cellStyle name="Standard 3 2 2 2 4" xfId="3657" xr:uid="{00000000-0005-0000-0000-0000EE0D0000}"/>
    <cellStyle name="Standard 3 2 2 3" xfId="3658" xr:uid="{00000000-0005-0000-0000-0000EF0D0000}"/>
    <cellStyle name="Standard 3 2 2 3 2" xfId="3659" xr:uid="{00000000-0005-0000-0000-0000F00D0000}"/>
    <cellStyle name="Standard 3 2 2 4" xfId="3660" xr:uid="{00000000-0005-0000-0000-0000F10D0000}"/>
    <cellStyle name="Standard 3 2 2 5" xfId="3661" xr:uid="{00000000-0005-0000-0000-0000F20D0000}"/>
    <cellStyle name="Standard 3 2 2 6" xfId="3662" xr:uid="{00000000-0005-0000-0000-0000F30D0000}"/>
    <cellStyle name="Standard 3 2 2 7" xfId="3663" xr:uid="{00000000-0005-0000-0000-0000F40D0000}"/>
    <cellStyle name="Standard 3 2 3" xfId="714" xr:uid="{00000000-0005-0000-0000-0000F50D0000}"/>
    <cellStyle name="Standard 3 2 3 2" xfId="3664" xr:uid="{00000000-0005-0000-0000-0000F60D0000}"/>
    <cellStyle name="Standard 3 2 4" xfId="997" xr:uid="{00000000-0005-0000-0000-0000F70D0000}"/>
    <cellStyle name="Standard 3 2 4 2" xfId="3665" xr:uid="{00000000-0005-0000-0000-0000F80D0000}"/>
    <cellStyle name="Standard 3 2 4 3" xfId="3666" xr:uid="{00000000-0005-0000-0000-0000F90D0000}"/>
    <cellStyle name="Standard 3 2 4 4" xfId="3667" xr:uid="{00000000-0005-0000-0000-0000FA0D0000}"/>
    <cellStyle name="Standard 3 2 4 5" xfId="3668" xr:uid="{00000000-0005-0000-0000-0000FB0D0000}"/>
    <cellStyle name="Standard 3 2 5" xfId="3669" xr:uid="{00000000-0005-0000-0000-0000FC0D0000}"/>
    <cellStyle name="Standard 3 2 5 2" xfId="3670" xr:uid="{00000000-0005-0000-0000-0000FD0D0000}"/>
    <cellStyle name="Standard 3 2 6" xfId="3671" xr:uid="{00000000-0005-0000-0000-0000FE0D0000}"/>
    <cellStyle name="Standard 3 2 7" xfId="3672" xr:uid="{00000000-0005-0000-0000-0000FF0D0000}"/>
    <cellStyle name="Standard 3 2 8" xfId="3673" xr:uid="{00000000-0005-0000-0000-0000000E0000}"/>
    <cellStyle name="Standard 3 2 9" xfId="3674" xr:uid="{00000000-0005-0000-0000-0000010E0000}"/>
    <cellStyle name="Standard 3 3" xfId="172" xr:uid="{00000000-0005-0000-0000-0000020E0000}"/>
    <cellStyle name="Standard 3 3 2" xfId="3675" xr:uid="{00000000-0005-0000-0000-0000030E0000}"/>
    <cellStyle name="Standard 3 3 2 2" xfId="3676" xr:uid="{00000000-0005-0000-0000-0000040E0000}"/>
    <cellStyle name="Standard 3 3 3" xfId="3677" xr:uid="{00000000-0005-0000-0000-0000050E0000}"/>
    <cellStyle name="Standard 3 3 4" xfId="3678" xr:uid="{00000000-0005-0000-0000-0000060E0000}"/>
    <cellStyle name="Standard 3 3 5" xfId="3679" xr:uid="{00000000-0005-0000-0000-0000070E0000}"/>
    <cellStyle name="Standard 3 3 6" xfId="3680" xr:uid="{00000000-0005-0000-0000-0000080E0000}"/>
    <cellStyle name="Standard 3 3 7" xfId="4444" xr:uid="{00000000-0005-0000-0000-000013000000}"/>
    <cellStyle name="Standard 3 4" xfId="468" xr:uid="{00000000-0005-0000-0000-0000090E0000}"/>
    <cellStyle name="Standard 3 4 2" xfId="715" xr:uid="{00000000-0005-0000-0000-00000A0E0000}"/>
    <cellStyle name="Standard 3 4 2 2" xfId="3681" xr:uid="{00000000-0005-0000-0000-00000B0E0000}"/>
    <cellStyle name="Standard 3 4 3" xfId="4439" xr:uid="{00000000-0005-0000-0000-000014000000}"/>
    <cellStyle name="Standard 3 5" xfId="455" xr:uid="{00000000-0005-0000-0000-00000C0E0000}"/>
    <cellStyle name="Standard 3 5 2" xfId="998" xr:uid="{00000000-0005-0000-0000-00000D0E0000}"/>
    <cellStyle name="Standard 3 5 2 2" xfId="3682" xr:uid="{00000000-0005-0000-0000-00000E0E0000}"/>
    <cellStyle name="Standard 3 5 2 3" xfId="3683" xr:uid="{00000000-0005-0000-0000-00000F0E0000}"/>
    <cellStyle name="Standard 3 5 3" xfId="3684" xr:uid="{00000000-0005-0000-0000-0000100E0000}"/>
    <cellStyle name="Standard 3 5 4" xfId="3685" xr:uid="{00000000-0005-0000-0000-0000110E0000}"/>
    <cellStyle name="Standard 3 6" xfId="3686" xr:uid="{00000000-0005-0000-0000-0000120E0000}"/>
    <cellStyle name="Standard 3 7" xfId="3687" xr:uid="{00000000-0005-0000-0000-0000130E0000}"/>
    <cellStyle name="Standard 3 8" xfId="3688" xr:uid="{00000000-0005-0000-0000-0000140E0000}"/>
    <cellStyle name="Standard 3 9" xfId="3689" xr:uid="{00000000-0005-0000-0000-0000150E0000}"/>
    <cellStyle name="Standard 3_3_1_Schüler_B-Schulen_insg" xfId="3690" xr:uid="{00000000-0005-0000-0000-0000160E0000}"/>
    <cellStyle name="Standard 30" xfId="3691" xr:uid="{00000000-0005-0000-0000-0000170E0000}"/>
    <cellStyle name="Standard 30 2" xfId="3692" xr:uid="{00000000-0005-0000-0000-0000180E0000}"/>
    <cellStyle name="Standard 30 3" xfId="3693" xr:uid="{00000000-0005-0000-0000-0000190E0000}"/>
    <cellStyle name="Standard 31" xfId="3694" xr:uid="{00000000-0005-0000-0000-00001A0E0000}"/>
    <cellStyle name="Standard 31 2" xfId="3695" xr:uid="{00000000-0005-0000-0000-00001B0E0000}"/>
    <cellStyle name="Standard 32" xfId="3696" xr:uid="{00000000-0005-0000-0000-00001C0E0000}"/>
    <cellStyle name="Standard 32 2" xfId="3697" xr:uid="{00000000-0005-0000-0000-00001D0E0000}"/>
    <cellStyle name="Standard 33" xfId="3698" xr:uid="{00000000-0005-0000-0000-00001E0E0000}"/>
    <cellStyle name="Standard 34" xfId="3699" xr:uid="{00000000-0005-0000-0000-00001F0E0000}"/>
    <cellStyle name="Standard 35" xfId="3700" xr:uid="{00000000-0005-0000-0000-0000200E0000}"/>
    <cellStyle name="Standard 36" xfId="3701" xr:uid="{00000000-0005-0000-0000-0000210E0000}"/>
    <cellStyle name="Standard 37" xfId="3702" xr:uid="{00000000-0005-0000-0000-0000220E0000}"/>
    <cellStyle name="Standard 38" xfId="3703" xr:uid="{00000000-0005-0000-0000-0000230E0000}"/>
    <cellStyle name="Standard 39" xfId="3704" xr:uid="{00000000-0005-0000-0000-0000240E0000}"/>
    <cellStyle name="Standard 4" xfId="150" xr:uid="{00000000-0005-0000-0000-0000250E0000}"/>
    <cellStyle name="Standard 4 10" xfId="4437" xr:uid="{00000000-0005-0000-0000-00000A000000}"/>
    <cellStyle name="Standard 4 2" xfId="219" xr:uid="{00000000-0005-0000-0000-0000260E0000}"/>
    <cellStyle name="Standard 4 2 10" xfId="4430" xr:uid="{00000000-0005-0000-0000-000016000000}"/>
    <cellStyle name="Standard 4 2 2" xfId="513" xr:uid="{00000000-0005-0000-0000-0000270E0000}"/>
    <cellStyle name="Standard 4 2 2 2" xfId="999" xr:uid="{00000000-0005-0000-0000-0000280E0000}"/>
    <cellStyle name="Standard 4 2 2 2 2" xfId="3705" xr:uid="{00000000-0005-0000-0000-0000290E0000}"/>
    <cellStyle name="Standard 4 2 2 2 3" xfId="3706" xr:uid="{00000000-0005-0000-0000-00002A0E0000}"/>
    <cellStyle name="Standard 4 2 2 3" xfId="3707" xr:uid="{00000000-0005-0000-0000-00002B0E0000}"/>
    <cellStyle name="Standard 4 2 2 4" xfId="3708" xr:uid="{00000000-0005-0000-0000-00002C0E0000}"/>
    <cellStyle name="Standard 4 2 2 5" xfId="3709" xr:uid="{00000000-0005-0000-0000-00002D0E0000}"/>
    <cellStyle name="Standard 4 2 2 6" xfId="3710" xr:uid="{00000000-0005-0000-0000-00002E0E0000}"/>
    <cellStyle name="Standard 4 2 3" xfId="1000" xr:uid="{00000000-0005-0000-0000-00002F0E0000}"/>
    <cellStyle name="Standard 4 2 3 2" xfId="3711" xr:uid="{00000000-0005-0000-0000-0000300E0000}"/>
    <cellStyle name="Standard 4 2 3 3" xfId="3712" xr:uid="{00000000-0005-0000-0000-0000310E0000}"/>
    <cellStyle name="Standard 4 2 4" xfId="3713" xr:uid="{00000000-0005-0000-0000-0000320E0000}"/>
    <cellStyle name="Standard 4 2 4 2" xfId="3714" xr:uid="{00000000-0005-0000-0000-0000330E0000}"/>
    <cellStyle name="Standard 4 2 4 3" xfId="3715" xr:uid="{00000000-0005-0000-0000-0000340E0000}"/>
    <cellStyle name="Standard 4 2 5" xfId="3716" xr:uid="{00000000-0005-0000-0000-0000350E0000}"/>
    <cellStyle name="Standard 4 2 6" xfId="3717" xr:uid="{00000000-0005-0000-0000-0000360E0000}"/>
    <cellStyle name="Standard 4 2 7" xfId="3718" xr:uid="{00000000-0005-0000-0000-0000370E0000}"/>
    <cellStyle name="Standard 4 2 8" xfId="3719" xr:uid="{00000000-0005-0000-0000-0000380E0000}"/>
    <cellStyle name="Standard 4 2 9" xfId="3720" xr:uid="{00000000-0005-0000-0000-0000390E0000}"/>
    <cellStyle name="Standard 4 3" xfId="365" xr:uid="{00000000-0005-0000-0000-00003A0E0000}"/>
    <cellStyle name="Standard 4 3 2" xfId="3721" xr:uid="{00000000-0005-0000-0000-00003B0E0000}"/>
    <cellStyle name="Standard 4 3 3" xfId="3722" xr:uid="{00000000-0005-0000-0000-00003C0E0000}"/>
    <cellStyle name="Standard 4 3 4" xfId="4442" xr:uid="{00000000-0005-0000-0000-000017000000}"/>
    <cellStyle name="Standard 4 4" xfId="469" xr:uid="{00000000-0005-0000-0000-00003D0E0000}"/>
    <cellStyle name="Standard 4 4 2" xfId="716" xr:uid="{00000000-0005-0000-0000-00003E0E0000}"/>
    <cellStyle name="Standard 4 4 2 2" xfId="3723" xr:uid="{00000000-0005-0000-0000-00003F0E0000}"/>
    <cellStyle name="Standard 4 4 3" xfId="4423" xr:uid="{00000000-0005-0000-0000-00000E000000}"/>
    <cellStyle name="Standard 4 5" xfId="3724" xr:uid="{00000000-0005-0000-0000-0000400E0000}"/>
    <cellStyle name="Standard 4 5 2" xfId="3725" xr:uid="{00000000-0005-0000-0000-0000410E0000}"/>
    <cellStyle name="Standard 4 6" xfId="3726" xr:uid="{00000000-0005-0000-0000-0000420E0000}"/>
    <cellStyle name="Standard 4 6 2" xfId="3727" xr:uid="{00000000-0005-0000-0000-0000430E0000}"/>
    <cellStyle name="Standard 4 7" xfId="3728" xr:uid="{00000000-0005-0000-0000-0000440E0000}"/>
    <cellStyle name="Standard 4 7 2" xfId="3729" xr:uid="{00000000-0005-0000-0000-0000450E0000}"/>
    <cellStyle name="Standard 4 8" xfId="3730" xr:uid="{00000000-0005-0000-0000-0000460E0000}"/>
    <cellStyle name="Standard 4 8 2" xfId="3731" xr:uid="{00000000-0005-0000-0000-0000470E0000}"/>
    <cellStyle name="Standard 4 9" xfId="3732" xr:uid="{00000000-0005-0000-0000-0000480E0000}"/>
    <cellStyle name="Standard 4_BBE14_G3_neueTabellen_erg_20022014" xfId="3733" xr:uid="{00000000-0005-0000-0000-0000490E0000}"/>
    <cellStyle name="Standard 40" xfId="3734" xr:uid="{00000000-0005-0000-0000-00004A0E0000}"/>
    <cellStyle name="Standard 41" xfId="3735" xr:uid="{00000000-0005-0000-0000-00004B0E0000}"/>
    <cellStyle name="Standard 42" xfId="3736" xr:uid="{00000000-0005-0000-0000-00004C0E0000}"/>
    <cellStyle name="Standard 43" xfId="3737" xr:uid="{00000000-0005-0000-0000-00004D0E0000}"/>
    <cellStyle name="Standard 44" xfId="3738" xr:uid="{00000000-0005-0000-0000-00004E0E0000}"/>
    <cellStyle name="Standard 45" xfId="3739" xr:uid="{00000000-0005-0000-0000-00004F0E0000}"/>
    <cellStyle name="Standard 46" xfId="3740" xr:uid="{00000000-0005-0000-0000-0000500E0000}"/>
    <cellStyle name="Standard 47" xfId="3741" xr:uid="{00000000-0005-0000-0000-0000510E0000}"/>
    <cellStyle name="Standard 48" xfId="3742" xr:uid="{00000000-0005-0000-0000-0000520E0000}"/>
    <cellStyle name="Standard 49" xfId="3743" xr:uid="{00000000-0005-0000-0000-0000530E0000}"/>
    <cellStyle name="Standard 5" xfId="175" xr:uid="{00000000-0005-0000-0000-0000540E0000}"/>
    <cellStyle name="Standard 5 2" xfId="448" xr:uid="{00000000-0005-0000-0000-0000550E0000}"/>
    <cellStyle name="Standard 5 2 2" xfId="3744" xr:uid="{00000000-0005-0000-0000-0000560E0000}"/>
    <cellStyle name="Standard 5 2 3" xfId="3745" xr:uid="{00000000-0005-0000-0000-0000570E0000}"/>
    <cellStyle name="Standard 5 2 4" xfId="3746" xr:uid="{00000000-0005-0000-0000-0000580E0000}"/>
    <cellStyle name="Standard 5 2 5" xfId="3747" xr:uid="{00000000-0005-0000-0000-0000590E0000}"/>
    <cellStyle name="Standard 5 3" xfId="470" xr:uid="{00000000-0005-0000-0000-00005A0E0000}"/>
    <cellStyle name="Standard 5 3 2" xfId="1001" xr:uid="{00000000-0005-0000-0000-00005B0E0000}"/>
    <cellStyle name="Standard 5 3 2 2" xfId="3748" xr:uid="{00000000-0005-0000-0000-00005C0E0000}"/>
    <cellStyle name="Standard 5 3 2 3" xfId="3749" xr:uid="{00000000-0005-0000-0000-00005D0E0000}"/>
    <cellStyle name="Standard 5 3 3" xfId="3750" xr:uid="{00000000-0005-0000-0000-00005E0E0000}"/>
    <cellStyle name="Standard 5 3 4" xfId="3751" xr:uid="{00000000-0005-0000-0000-00005F0E0000}"/>
    <cellStyle name="Standard 5 3 5" xfId="3752" xr:uid="{00000000-0005-0000-0000-0000600E0000}"/>
    <cellStyle name="Standard 5 3 6" xfId="3753" xr:uid="{00000000-0005-0000-0000-0000610E0000}"/>
    <cellStyle name="Standard 5 4" xfId="460" xr:uid="{00000000-0005-0000-0000-0000620E0000}"/>
    <cellStyle name="Standard 5 4 2" xfId="3754" xr:uid="{00000000-0005-0000-0000-0000630E0000}"/>
    <cellStyle name="Standard 5 5" xfId="1002" xr:uid="{00000000-0005-0000-0000-0000640E0000}"/>
    <cellStyle name="Standard 5 5 2" xfId="3755" xr:uid="{00000000-0005-0000-0000-0000650E0000}"/>
    <cellStyle name="Standard 5 5 3" xfId="3756" xr:uid="{00000000-0005-0000-0000-0000660E0000}"/>
    <cellStyle name="Standard 5 5 6" xfId="4474" xr:uid="{50591860-87E2-444B-9173-530DE8D72453}"/>
    <cellStyle name="Standard 5 6" xfId="3757" xr:uid="{00000000-0005-0000-0000-0000670E0000}"/>
    <cellStyle name="Standard 5 7" xfId="3758" xr:uid="{00000000-0005-0000-0000-0000680E0000}"/>
    <cellStyle name="Standard 5 8" xfId="4426" xr:uid="{00000000-0005-0000-0000-00000F000000}"/>
    <cellStyle name="Standard 5 9" xfId="4435" xr:uid="{00000000-0005-0000-0000-000029000000}"/>
    <cellStyle name="Standard 50" xfId="3759" xr:uid="{00000000-0005-0000-0000-0000690E0000}"/>
    <cellStyle name="Standard 51" xfId="3760" xr:uid="{00000000-0005-0000-0000-00006A0E0000}"/>
    <cellStyle name="Standard 52" xfId="3761" xr:uid="{00000000-0005-0000-0000-00006B0E0000}"/>
    <cellStyle name="Standard 53" xfId="3762" xr:uid="{00000000-0005-0000-0000-00006C0E0000}"/>
    <cellStyle name="Standard 54" xfId="3763" xr:uid="{00000000-0005-0000-0000-00006D0E0000}"/>
    <cellStyle name="Standard 55" xfId="3764" xr:uid="{00000000-0005-0000-0000-00006E0E0000}"/>
    <cellStyle name="Standard 56" xfId="3765" xr:uid="{00000000-0005-0000-0000-00006F0E0000}"/>
    <cellStyle name="Standard 57" xfId="3766" xr:uid="{00000000-0005-0000-0000-0000700E0000}"/>
    <cellStyle name="Standard 58" xfId="3767" xr:uid="{00000000-0005-0000-0000-0000710E0000}"/>
    <cellStyle name="Standard 59" xfId="3768" xr:uid="{00000000-0005-0000-0000-0000720E0000}"/>
    <cellStyle name="Standard 6" xfId="218" xr:uid="{00000000-0005-0000-0000-0000730E0000}"/>
    <cellStyle name="Standard 6 2" xfId="317" xr:uid="{00000000-0005-0000-0000-0000740E0000}"/>
    <cellStyle name="Standard 6 2 2" xfId="571" xr:uid="{00000000-0005-0000-0000-0000750E0000}"/>
    <cellStyle name="Standard 6 2 2 2" xfId="1003" xr:uid="{00000000-0005-0000-0000-0000760E0000}"/>
    <cellStyle name="Standard 6 2 2 2 2" xfId="3769" xr:uid="{00000000-0005-0000-0000-0000770E0000}"/>
    <cellStyle name="Standard 6 2 2 3" xfId="3770" xr:uid="{00000000-0005-0000-0000-0000780E0000}"/>
    <cellStyle name="Standard 6 2 2 4" xfId="3771" xr:uid="{00000000-0005-0000-0000-0000790E0000}"/>
    <cellStyle name="Standard 6 2 3" xfId="1004" xr:uid="{00000000-0005-0000-0000-00007A0E0000}"/>
    <cellStyle name="Standard 6 2 3 2" xfId="3772" xr:uid="{00000000-0005-0000-0000-00007B0E0000}"/>
    <cellStyle name="Standard 6 2 3 3" xfId="3773" xr:uid="{00000000-0005-0000-0000-00007C0E0000}"/>
    <cellStyle name="Standard 6 2 4" xfId="3774" xr:uid="{00000000-0005-0000-0000-00007D0E0000}"/>
    <cellStyle name="Standard 6 2 5" xfId="3775" xr:uid="{00000000-0005-0000-0000-00007E0E0000}"/>
    <cellStyle name="Standard 6 2 6" xfId="3776" xr:uid="{00000000-0005-0000-0000-00007F0E0000}"/>
    <cellStyle name="Standard 6 2 7" xfId="4440" xr:uid="{00000000-0005-0000-0000-00001C000000}"/>
    <cellStyle name="Standard 6 2 8" xfId="4465" xr:uid="{00000000-0005-0000-0000-00001B000000}"/>
    <cellStyle name="Standard 6 3" xfId="449" xr:uid="{00000000-0005-0000-0000-0000800E0000}"/>
    <cellStyle name="Standard 6 3 2" xfId="3777" xr:uid="{00000000-0005-0000-0000-0000810E0000}"/>
    <cellStyle name="Standard 6 3 2 2" xfId="3778" xr:uid="{00000000-0005-0000-0000-0000820E0000}"/>
    <cellStyle name="Standard 6 3 3" xfId="3779" xr:uid="{00000000-0005-0000-0000-0000830E0000}"/>
    <cellStyle name="Standard 6 3 4" xfId="3780" xr:uid="{00000000-0005-0000-0000-0000840E0000}"/>
    <cellStyle name="Standard 6 3 5" xfId="4470" xr:uid="{00000000-0005-0000-0000-00001C000000}"/>
    <cellStyle name="Standard 6 4" xfId="512" xr:uid="{00000000-0005-0000-0000-0000850E0000}"/>
    <cellStyle name="Standard 6 4 2" xfId="3781" xr:uid="{00000000-0005-0000-0000-0000860E0000}"/>
    <cellStyle name="Standard 6 5" xfId="461" xr:uid="{00000000-0005-0000-0000-0000870E0000}"/>
    <cellStyle name="Standard 6 5 2" xfId="1005" xr:uid="{00000000-0005-0000-0000-0000880E0000}"/>
    <cellStyle name="Standard 6 5 2 2" xfId="3782" xr:uid="{00000000-0005-0000-0000-0000890E0000}"/>
    <cellStyle name="Standard 6 5 3" xfId="3783" xr:uid="{00000000-0005-0000-0000-00008A0E0000}"/>
    <cellStyle name="Standard 6 5 4" xfId="3784" xr:uid="{00000000-0005-0000-0000-00008B0E0000}"/>
    <cellStyle name="Standard 6 5 5" xfId="3785" xr:uid="{00000000-0005-0000-0000-00008C0E0000}"/>
    <cellStyle name="Standard 6 6" xfId="717" xr:uid="{00000000-0005-0000-0000-00008D0E0000}"/>
    <cellStyle name="Standard 6 7" xfId="3786" xr:uid="{00000000-0005-0000-0000-00008E0E0000}"/>
    <cellStyle name="Standard 6 8" xfId="4441" xr:uid="{00000000-0005-0000-0000-00001B000000}"/>
    <cellStyle name="Standard 6 9" xfId="4446" xr:uid="{00000000-0005-0000-0000-00000C000000}"/>
    <cellStyle name="Standard 6_SOFI Tab. H1.2-1A" xfId="3787" xr:uid="{00000000-0005-0000-0000-00008F0E0000}"/>
    <cellStyle name="Standard 60" xfId="3788" xr:uid="{00000000-0005-0000-0000-0000900E0000}"/>
    <cellStyle name="Standard 61" xfId="3789" xr:uid="{00000000-0005-0000-0000-0000910E0000}"/>
    <cellStyle name="Standard 62" xfId="3790" xr:uid="{00000000-0005-0000-0000-0000920E0000}"/>
    <cellStyle name="Standard 63" xfId="3791" xr:uid="{00000000-0005-0000-0000-0000930E0000}"/>
    <cellStyle name="Standard 64" xfId="3792" xr:uid="{00000000-0005-0000-0000-0000940E0000}"/>
    <cellStyle name="Standard 65" xfId="3793" xr:uid="{00000000-0005-0000-0000-0000950E0000}"/>
    <cellStyle name="Standard 66" xfId="3794" xr:uid="{00000000-0005-0000-0000-0000960E0000}"/>
    <cellStyle name="Standard 67" xfId="3795" xr:uid="{00000000-0005-0000-0000-0000970E0000}"/>
    <cellStyle name="Standard 68" xfId="3796" xr:uid="{00000000-0005-0000-0000-0000980E0000}"/>
    <cellStyle name="Standard 69" xfId="3797" xr:uid="{00000000-0005-0000-0000-0000990E0000}"/>
    <cellStyle name="Standard 7" xfId="300" xr:uid="{00000000-0005-0000-0000-00009A0E0000}"/>
    <cellStyle name="Standard 7 2" xfId="318" xr:uid="{00000000-0005-0000-0000-00009B0E0000}"/>
    <cellStyle name="Standard 7 2 2" xfId="3798" xr:uid="{00000000-0005-0000-0000-00009C0E0000}"/>
    <cellStyle name="Standard 7 2 3" xfId="3799" xr:uid="{00000000-0005-0000-0000-00009D0E0000}"/>
    <cellStyle name="Standard 7 2 4" xfId="4461" xr:uid="{00000000-0005-0000-0000-00001E000000}"/>
    <cellStyle name="Standard 7 3" xfId="319" xr:uid="{00000000-0005-0000-0000-00009E0E0000}"/>
    <cellStyle name="Standard 7 3 2" xfId="3800" xr:uid="{00000000-0005-0000-0000-00009F0E0000}"/>
    <cellStyle name="Standard 7 3 2 2" xfId="3801" xr:uid="{00000000-0005-0000-0000-0000A00E0000}"/>
    <cellStyle name="Standard 7 3 3" xfId="3802" xr:uid="{00000000-0005-0000-0000-0000A10E0000}"/>
    <cellStyle name="Standard 7 3 4" xfId="4456" xr:uid="{00000000-0005-0000-0000-00001F000000}"/>
    <cellStyle name="Standard 7 4" xfId="554" xr:uid="{00000000-0005-0000-0000-0000A20E0000}"/>
    <cellStyle name="Standard 7 4 2" xfId="1006" xr:uid="{00000000-0005-0000-0000-0000A30E0000}"/>
    <cellStyle name="Standard 7 4 2 2" xfId="3803" xr:uid="{00000000-0005-0000-0000-0000A40E0000}"/>
    <cellStyle name="Standard 7 4 3" xfId="3804" xr:uid="{00000000-0005-0000-0000-0000A50E0000}"/>
    <cellStyle name="Standard 7 4 4" xfId="3805" xr:uid="{00000000-0005-0000-0000-0000A60E0000}"/>
    <cellStyle name="Standard 7 4 5" xfId="4464" xr:uid="{00000000-0005-0000-0000-000020000000}"/>
    <cellStyle name="Standard 7 5" xfId="462" xr:uid="{00000000-0005-0000-0000-0000A70E0000}"/>
    <cellStyle name="Standard 7 5 2" xfId="1007" xr:uid="{00000000-0005-0000-0000-0000A80E0000}"/>
    <cellStyle name="Standard 7 5 2 2" xfId="3806" xr:uid="{00000000-0005-0000-0000-0000A90E0000}"/>
    <cellStyle name="Standard 7 5 3" xfId="3807" xr:uid="{00000000-0005-0000-0000-0000AA0E0000}"/>
    <cellStyle name="Standard 7 5 4" xfId="3808" xr:uid="{00000000-0005-0000-0000-0000AB0E0000}"/>
    <cellStyle name="Standard 7 6" xfId="1008" xr:uid="{00000000-0005-0000-0000-0000AC0E0000}"/>
    <cellStyle name="Standard 7 6 2" xfId="3809" xr:uid="{00000000-0005-0000-0000-0000AD0E0000}"/>
    <cellStyle name="Standard 7 6 3" xfId="3810" xr:uid="{00000000-0005-0000-0000-0000AE0E0000}"/>
    <cellStyle name="Standard 7 7" xfId="3811" xr:uid="{00000000-0005-0000-0000-0000AF0E0000}"/>
    <cellStyle name="Standard 7 8" xfId="3812" xr:uid="{00000000-0005-0000-0000-0000B00E0000}"/>
    <cellStyle name="Standard 70" xfId="3813" xr:uid="{00000000-0005-0000-0000-0000B10E0000}"/>
    <cellStyle name="Standard 71" xfId="3814" xr:uid="{00000000-0005-0000-0000-0000B20E0000}"/>
    <cellStyle name="Standard 72" xfId="3815" xr:uid="{00000000-0005-0000-0000-0000B30E0000}"/>
    <cellStyle name="Standard 73" xfId="3816" xr:uid="{00000000-0005-0000-0000-0000B40E0000}"/>
    <cellStyle name="Standard 74" xfId="3817" xr:uid="{00000000-0005-0000-0000-0000B50E0000}"/>
    <cellStyle name="Standard 75" xfId="3818" xr:uid="{00000000-0005-0000-0000-0000B60E0000}"/>
    <cellStyle name="Standard 76" xfId="3819" xr:uid="{00000000-0005-0000-0000-0000B70E0000}"/>
    <cellStyle name="Standard 77" xfId="3820" xr:uid="{00000000-0005-0000-0000-0000B80E0000}"/>
    <cellStyle name="Standard 78" xfId="3821" xr:uid="{00000000-0005-0000-0000-0000B90E0000}"/>
    <cellStyle name="Standard 79" xfId="3822" xr:uid="{00000000-0005-0000-0000-0000BA0E0000}"/>
    <cellStyle name="Standard 8" xfId="217" xr:uid="{00000000-0005-0000-0000-0000BB0E0000}"/>
    <cellStyle name="Standard 8 10" xfId="4459" xr:uid="{00000000-0005-0000-0000-000021000000}"/>
    <cellStyle name="Standard 8 2" xfId="247" xr:uid="{00000000-0005-0000-0000-0000BC0E0000}"/>
    <cellStyle name="Standard 8 2 2" xfId="514" xr:uid="{00000000-0005-0000-0000-0000BD0E0000}"/>
    <cellStyle name="Standard 8 2 2 2" xfId="1009" xr:uid="{00000000-0005-0000-0000-0000BE0E0000}"/>
    <cellStyle name="Standard 8 2 2 2 2" xfId="3823" xr:uid="{00000000-0005-0000-0000-0000BF0E0000}"/>
    <cellStyle name="Standard 8 2 2 3" xfId="3824" xr:uid="{00000000-0005-0000-0000-0000C00E0000}"/>
    <cellStyle name="Standard 8 2 2 4" xfId="3825" xr:uid="{00000000-0005-0000-0000-0000C10E0000}"/>
    <cellStyle name="Standard 8 2 2 5" xfId="3826" xr:uid="{00000000-0005-0000-0000-0000C20E0000}"/>
    <cellStyle name="Standard 8 2 2 5 2" xfId="1022" xr:uid="{00000000-0005-0000-0000-0000C30E0000}"/>
    <cellStyle name="Standard 8 2 3" xfId="1010" xr:uid="{00000000-0005-0000-0000-0000C40E0000}"/>
    <cellStyle name="Standard 8 2 3 2" xfId="3827" xr:uid="{00000000-0005-0000-0000-0000C50E0000}"/>
    <cellStyle name="Standard 8 2 3 3" xfId="3828" xr:uid="{00000000-0005-0000-0000-0000C60E0000}"/>
    <cellStyle name="Standard 8 2 4" xfId="3829" xr:uid="{00000000-0005-0000-0000-0000C70E0000}"/>
    <cellStyle name="Standard 8 2 5" xfId="3830" xr:uid="{00000000-0005-0000-0000-0000C80E0000}"/>
    <cellStyle name="Standard 8 2 6" xfId="4467" xr:uid="{00000000-0005-0000-0000-000022000000}"/>
    <cellStyle name="Standard 8 3" xfId="364" xr:uid="{00000000-0005-0000-0000-0000C90E0000}"/>
    <cellStyle name="Standard 8 3 2" xfId="615" xr:uid="{00000000-0005-0000-0000-0000CA0E0000}"/>
    <cellStyle name="Standard 8 3 2 2" xfId="1011" xr:uid="{00000000-0005-0000-0000-0000CB0E0000}"/>
    <cellStyle name="Standard 8 3 2 2 2" xfId="3831" xr:uid="{00000000-0005-0000-0000-0000CC0E0000}"/>
    <cellStyle name="Standard 8 3 2 3" xfId="3832" xr:uid="{00000000-0005-0000-0000-0000CD0E0000}"/>
    <cellStyle name="Standard 8 3 2 4" xfId="3833" xr:uid="{00000000-0005-0000-0000-0000CE0E0000}"/>
    <cellStyle name="Standard 8 3 3" xfId="1012" xr:uid="{00000000-0005-0000-0000-0000CF0E0000}"/>
    <cellStyle name="Standard 8 3 3 2" xfId="3834" xr:uid="{00000000-0005-0000-0000-0000D00E0000}"/>
    <cellStyle name="Standard 8 3 3 3" xfId="3835" xr:uid="{00000000-0005-0000-0000-0000D10E0000}"/>
    <cellStyle name="Standard 8 3 4" xfId="3836" xr:uid="{00000000-0005-0000-0000-0000D20E0000}"/>
    <cellStyle name="Standard 8 3 5" xfId="3837" xr:uid="{00000000-0005-0000-0000-0000D30E0000}"/>
    <cellStyle name="Standard 8 3 6" xfId="4468" xr:uid="{00000000-0005-0000-0000-000023000000}"/>
    <cellStyle name="Standard 8 4" xfId="511" xr:uid="{00000000-0005-0000-0000-0000D40E0000}"/>
    <cellStyle name="Standard 8 4 2" xfId="1013" xr:uid="{00000000-0005-0000-0000-0000D50E0000}"/>
    <cellStyle name="Standard 8 4 2 2" xfId="3838" xr:uid="{00000000-0005-0000-0000-0000D60E0000}"/>
    <cellStyle name="Standard 8 4 3" xfId="3839" xr:uid="{00000000-0005-0000-0000-0000D70E0000}"/>
    <cellStyle name="Standard 8 4 4" xfId="3840" xr:uid="{00000000-0005-0000-0000-0000D80E0000}"/>
    <cellStyle name="Standard 8 4 5" xfId="4469" xr:uid="{00000000-0005-0000-0000-000024000000}"/>
    <cellStyle name="Standard 8 5" xfId="463" xr:uid="{00000000-0005-0000-0000-0000D90E0000}"/>
    <cellStyle name="Standard 8 5 2" xfId="3841" xr:uid="{00000000-0005-0000-0000-0000DA0E0000}"/>
    <cellStyle name="Standard 8 5 3" xfId="4473" xr:uid="{00000000-0005-0000-0000-000025000000}"/>
    <cellStyle name="Standard 8 6" xfId="1014" xr:uid="{00000000-0005-0000-0000-0000DB0E0000}"/>
    <cellStyle name="Standard 8 6 2" xfId="3842" xr:uid="{00000000-0005-0000-0000-0000DC0E0000}"/>
    <cellStyle name="Standard 8 6 3" xfId="3843" xr:uid="{00000000-0005-0000-0000-0000DD0E0000}"/>
    <cellStyle name="Standard 8 7" xfId="3844" xr:uid="{00000000-0005-0000-0000-0000DE0E0000}"/>
    <cellStyle name="Standard 8 8" xfId="3845" xr:uid="{00000000-0005-0000-0000-0000DF0E0000}"/>
    <cellStyle name="Standard 8 9" xfId="1021" xr:uid="{00000000-0005-0000-0000-0000E00E0000}"/>
    <cellStyle name="Standard 8_SOFI Tab. H1.2-1A" xfId="3846" xr:uid="{00000000-0005-0000-0000-0000E10E0000}"/>
    <cellStyle name="Standard 80" xfId="3847" xr:uid="{00000000-0005-0000-0000-0000E20E0000}"/>
    <cellStyle name="Standard 81" xfId="3848" xr:uid="{00000000-0005-0000-0000-0000E30E0000}"/>
    <cellStyle name="Standard 82" xfId="3849" xr:uid="{00000000-0005-0000-0000-0000E40E0000}"/>
    <cellStyle name="Standard 83" xfId="3850" xr:uid="{00000000-0005-0000-0000-0000E50E0000}"/>
    <cellStyle name="Standard 84" xfId="3851" xr:uid="{00000000-0005-0000-0000-0000E60E0000}"/>
    <cellStyle name="Standard 85" xfId="3852" xr:uid="{00000000-0005-0000-0000-0000E70E0000}"/>
    <cellStyle name="Standard 86" xfId="3853" xr:uid="{00000000-0005-0000-0000-0000E80E0000}"/>
    <cellStyle name="Standard 87" xfId="3854" xr:uid="{00000000-0005-0000-0000-0000E90E0000}"/>
    <cellStyle name="Standard 88" xfId="3855" xr:uid="{00000000-0005-0000-0000-0000EA0E0000}"/>
    <cellStyle name="Standard 89" xfId="3856" xr:uid="{00000000-0005-0000-0000-0000EB0E0000}"/>
    <cellStyle name="Standard 9" xfId="301" xr:uid="{00000000-0005-0000-0000-0000EC0E0000}"/>
    <cellStyle name="Standard 9 10" xfId="3857" xr:uid="{00000000-0005-0000-0000-0000ED0E0000}"/>
    <cellStyle name="Standard 9 11" xfId="3858" xr:uid="{00000000-0005-0000-0000-0000EE0E0000}"/>
    <cellStyle name="Standard 9 12" xfId="3859" xr:uid="{00000000-0005-0000-0000-0000EF0E0000}"/>
    <cellStyle name="Standard 9 13" xfId="3860" xr:uid="{00000000-0005-0000-0000-0000F00E0000}"/>
    <cellStyle name="Standard 9 14" xfId="4447" xr:uid="{00000000-0005-0000-0000-00000D000000}"/>
    <cellStyle name="Standard 9 2" xfId="555" xr:uid="{00000000-0005-0000-0000-0000F10E0000}"/>
    <cellStyle name="Standard 9 2 2" xfId="1015" xr:uid="{00000000-0005-0000-0000-0000F20E0000}"/>
    <cellStyle name="Standard 9 2 2 2" xfId="3861" xr:uid="{00000000-0005-0000-0000-0000F30E0000}"/>
    <cellStyle name="Standard 9 2 2 3" xfId="3862" xr:uid="{00000000-0005-0000-0000-0000F40E0000}"/>
    <cellStyle name="Standard 9 2 3" xfId="3863" xr:uid="{00000000-0005-0000-0000-0000F50E0000}"/>
    <cellStyle name="Standard 9 2 4" xfId="3864" xr:uid="{00000000-0005-0000-0000-0000F60E0000}"/>
    <cellStyle name="Standard 9 2 5" xfId="3865" xr:uid="{00000000-0005-0000-0000-0000F70E0000}"/>
    <cellStyle name="Standard 9 2_SOFI Tab. H1.2-1A" xfId="3866" xr:uid="{00000000-0005-0000-0000-0000F80E0000}"/>
    <cellStyle name="Standard 9 3" xfId="1016" xr:uid="{00000000-0005-0000-0000-0000F90E0000}"/>
    <cellStyle name="Standard 9 3 2" xfId="3867" xr:uid="{00000000-0005-0000-0000-0000FA0E0000}"/>
    <cellStyle name="Standard 9 3 3" xfId="3868" xr:uid="{00000000-0005-0000-0000-0000FB0E0000}"/>
    <cellStyle name="Standard 9 4" xfId="3869" xr:uid="{00000000-0005-0000-0000-0000FC0E0000}"/>
    <cellStyle name="Standard 9 4 2" xfId="3870" xr:uid="{00000000-0005-0000-0000-0000FD0E0000}"/>
    <cellStyle name="Standard 9 5" xfId="3871" xr:uid="{00000000-0005-0000-0000-0000FE0E0000}"/>
    <cellStyle name="Standard 9 6" xfId="3872" xr:uid="{00000000-0005-0000-0000-0000FF0E0000}"/>
    <cellStyle name="Standard 9 7" xfId="3873" xr:uid="{00000000-0005-0000-0000-0000000F0000}"/>
    <cellStyle name="Standard 9 8" xfId="3874" xr:uid="{00000000-0005-0000-0000-0000010F0000}"/>
    <cellStyle name="Standard 9 9" xfId="3875" xr:uid="{00000000-0005-0000-0000-0000020F0000}"/>
    <cellStyle name="Standard 9_SOFI Tab. H1.2-1A" xfId="3876" xr:uid="{00000000-0005-0000-0000-0000030F0000}"/>
    <cellStyle name="Standard 90" xfId="3877" xr:uid="{00000000-0005-0000-0000-0000040F0000}"/>
    <cellStyle name="Standard 91" xfId="3878" xr:uid="{00000000-0005-0000-0000-0000050F0000}"/>
    <cellStyle name="Standard 92" xfId="3879" xr:uid="{00000000-0005-0000-0000-0000060F0000}"/>
    <cellStyle name="Standard 93" xfId="3880" xr:uid="{00000000-0005-0000-0000-0000070F0000}"/>
    <cellStyle name="Standard 94" xfId="3881" xr:uid="{00000000-0005-0000-0000-0000080F0000}"/>
    <cellStyle name="Standard 95" xfId="3882" xr:uid="{00000000-0005-0000-0000-0000090F0000}"/>
    <cellStyle name="Standard 96" xfId="3883" xr:uid="{00000000-0005-0000-0000-00000A0F0000}"/>
    <cellStyle name="Standard 97" xfId="3884" xr:uid="{00000000-0005-0000-0000-00000B0F0000}"/>
    <cellStyle name="Standard 98" xfId="3885" xr:uid="{00000000-0005-0000-0000-00000C0F0000}"/>
    <cellStyle name="Standard 99" xfId="3886" xr:uid="{00000000-0005-0000-0000-00000D0F0000}"/>
    <cellStyle name="Standard_BBE2010_B1_100118" xfId="722" xr:uid="{00000000-0005-0000-0000-00000E0F0000}"/>
    <cellStyle name="Standard_BBE2012_A2_Tabellen" xfId="719" xr:uid="{00000000-0005-0000-0000-00000F0F0000}"/>
    <cellStyle name="Standard_Tabellen_B3 2" xfId="726" xr:uid="{00000000-0005-0000-0000-0000100F0000}"/>
    <cellStyle name="Standard_WK_LT_Teil_III_1" xfId="1" xr:uid="{00000000-0005-0000-0000-0000110F0000}"/>
    <cellStyle name="Stil 1" xfId="3887" xr:uid="{00000000-0005-0000-0000-0000120F0000}"/>
    <cellStyle name="Stil 1 2" xfId="3888" xr:uid="{00000000-0005-0000-0000-0000130F0000}"/>
    <cellStyle name="style1385638635423" xfId="3889" xr:uid="{00000000-0005-0000-0000-0000140F0000}"/>
    <cellStyle name="style1385638635438" xfId="3890" xr:uid="{00000000-0005-0000-0000-0000150F0000}"/>
    <cellStyle name="style1385638635470" xfId="3891" xr:uid="{00000000-0005-0000-0000-0000160F0000}"/>
    <cellStyle name="style1426243965438" xfId="3892" xr:uid="{00000000-0005-0000-0000-0000170F0000}"/>
    <cellStyle name="style1426243965454" xfId="3893" xr:uid="{00000000-0005-0000-0000-0000180F0000}"/>
    <cellStyle name="style1426243965485" xfId="3894" xr:uid="{00000000-0005-0000-0000-0000190F0000}"/>
    <cellStyle name="style1426243965579" xfId="3895" xr:uid="{00000000-0005-0000-0000-00001A0F0000}"/>
    <cellStyle name="style1426243965828" xfId="3896" xr:uid="{00000000-0005-0000-0000-00001B0F0000}"/>
    <cellStyle name="style1426243965953" xfId="3897" xr:uid="{00000000-0005-0000-0000-00001C0F0000}"/>
    <cellStyle name="style1426243966047" xfId="3898" xr:uid="{00000000-0005-0000-0000-00001D0F0000}"/>
    <cellStyle name="style1426243966062" xfId="3899" xr:uid="{00000000-0005-0000-0000-00001E0F0000}"/>
    <cellStyle name="style1426243966140" xfId="3900" xr:uid="{00000000-0005-0000-0000-00001F0F0000}"/>
    <cellStyle name="style1426243966406" xfId="3901" xr:uid="{00000000-0005-0000-0000-0000200F0000}"/>
    <cellStyle name="style1426243966905" xfId="3902" xr:uid="{00000000-0005-0000-0000-0000210F0000}"/>
    <cellStyle name="style1426243967108" xfId="3903" xr:uid="{00000000-0005-0000-0000-0000220F0000}"/>
    <cellStyle name="style1426243967139" xfId="3904" xr:uid="{00000000-0005-0000-0000-0000230F0000}"/>
    <cellStyle name="style1426243967342" xfId="3905" xr:uid="{00000000-0005-0000-0000-0000240F0000}"/>
    <cellStyle name="style1426243967373" xfId="3906" xr:uid="{00000000-0005-0000-0000-0000250F0000}"/>
    <cellStyle name="style1426243967404" xfId="3907" xr:uid="{00000000-0005-0000-0000-0000260F0000}"/>
    <cellStyle name="style1426243967420" xfId="3908" xr:uid="{00000000-0005-0000-0000-0000270F0000}"/>
    <cellStyle name="style1426243967466" xfId="3909" xr:uid="{00000000-0005-0000-0000-0000280F0000}"/>
    <cellStyle name="style1426243967498" xfId="3910" xr:uid="{00000000-0005-0000-0000-0000290F0000}"/>
    <cellStyle name="style1426243967513" xfId="3911" xr:uid="{00000000-0005-0000-0000-00002A0F0000}"/>
    <cellStyle name="style1426243967529" xfId="3912" xr:uid="{00000000-0005-0000-0000-00002B0F0000}"/>
    <cellStyle name="style1426253717861" xfId="3913" xr:uid="{00000000-0005-0000-0000-00002C0F0000}"/>
    <cellStyle name="style1426253717921" xfId="3914" xr:uid="{00000000-0005-0000-0000-00002D0F0000}"/>
    <cellStyle name="style1426253719461" xfId="3915" xr:uid="{00000000-0005-0000-0000-00002E0F0000}"/>
    <cellStyle name="style1426253719471" xfId="3916" xr:uid="{00000000-0005-0000-0000-00002F0F0000}"/>
    <cellStyle name="style1426253719711" xfId="3917" xr:uid="{00000000-0005-0000-0000-0000300F0000}"/>
    <cellStyle name="style1426253719731" xfId="3918" xr:uid="{00000000-0005-0000-0000-0000310F0000}"/>
    <cellStyle name="style1429283272821" xfId="3919" xr:uid="{00000000-0005-0000-0000-0000320F0000}"/>
    <cellStyle name="style1429283272867" xfId="3920" xr:uid="{00000000-0005-0000-0000-0000330F0000}"/>
    <cellStyle name="style1429283273320" xfId="3921" xr:uid="{00000000-0005-0000-0000-0000340F0000}"/>
    <cellStyle name="style1429283273344" xfId="3922" xr:uid="{00000000-0005-0000-0000-0000350F0000}"/>
    <cellStyle name="style1430204879971" xfId="3923" xr:uid="{00000000-0005-0000-0000-0000360F0000}"/>
    <cellStyle name="style1430204880018" xfId="3924" xr:uid="{00000000-0005-0000-0000-0000370F0000}"/>
    <cellStyle name="style1430204880049" xfId="3925" xr:uid="{00000000-0005-0000-0000-0000380F0000}"/>
    <cellStyle name="style1430204880081" xfId="3926" xr:uid="{00000000-0005-0000-0000-0000390F0000}"/>
    <cellStyle name="style1430204880096" xfId="3927" xr:uid="{00000000-0005-0000-0000-00003A0F0000}"/>
    <cellStyle name="style1430204880127" xfId="3928" xr:uid="{00000000-0005-0000-0000-00003B0F0000}"/>
    <cellStyle name="style1430204880143" xfId="3929" xr:uid="{00000000-0005-0000-0000-00003C0F0000}"/>
    <cellStyle name="style1430204880174" xfId="3930" xr:uid="{00000000-0005-0000-0000-00003D0F0000}"/>
    <cellStyle name="style1430204880206" xfId="3931" xr:uid="{00000000-0005-0000-0000-00003E0F0000}"/>
    <cellStyle name="style1430204880221" xfId="3932" xr:uid="{00000000-0005-0000-0000-00003F0F0000}"/>
    <cellStyle name="style1430204880237" xfId="3933" xr:uid="{00000000-0005-0000-0000-0000400F0000}"/>
    <cellStyle name="style1430204880268" xfId="3934" xr:uid="{00000000-0005-0000-0000-0000410F0000}"/>
    <cellStyle name="style1430204880284" xfId="3935" xr:uid="{00000000-0005-0000-0000-0000420F0000}"/>
    <cellStyle name="style1430204880299" xfId="3936" xr:uid="{00000000-0005-0000-0000-0000430F0000}"/>
    <cellStyle name="style1430204880315" xfId="3937" xr:uid="{00000000-0005-0000-0000-0000440F0000}"/>
    <cellStyle name="style1430204880362" xfId="3938" xr:uid="{00000000-0005-0000-0000-0000450F0000}"/>
    <cellStyle name="style1430204880377" xfId="3939" xr:uid="{00000000-0005-0000-0000-0000460F0000}"/>
    <cellStyle name="style1430204880393" xfId="3940" xr:uid="{00000000-0005-0000-0000-0000470F0000}"/>
    <cellStyle name="style1430204880409" xfId="3941" xr:uid="{00000000-0005-0000-0000-0000480F0000}"/>
    <cellStyle name="style1430204880424" xfId="3942" xr:uid="{00000000-0005-0000-0000-0000490F0000}"/>
    <cellStyle name="style1430204880456" xfId="3943" xr:uid="{00000000-0005-0000-0000-00004A0F0000}"/>
    <cellStyle name="style1430204880471" xfId="3944" xr:uid="{00000000-0005-0000-0000-00004B0F0000}"/>
    <cellStyle name="style1430204880487" xfId="3945" xr:uid="{00000000-0005-0000-0000-00004C0F0000}"/>
    <cellStyle name="style1430204880518" xfId="3946" xr:uid="{00000000-0005-0000-0000-00004D0F0000}"/>
    <cellStyle name="style1430204880534" xfId="3947" xr:uid="{00000000-0005-0000-0000-00004E0F0000}"/>
    <cellStyle name="style1430204880549" xfId="3948" xr:uid="{00000000-0005-0000-0000-00004F0F0000}"/>
    <cellStyle name="style1430204880565" xfId="3949" xr:uid="{00000000-0005-0000-0000-0000500F0000}"/>
    <cellStyle name="style1430204880581" xfId="3950" xr:uid="{00000000-0005-0000-0000-0000510F0000}"/>
    <cellStyle name="style1430204880596" xfId="3951" xr:uid="{00000000-0005-0000-0000-0000520F0000}"/>
    <cellStyle name="style1430204880612" xfId="3952" xr:uid="{00000000-0005-0000-0000-0000530F0000}"/>
    <cellStyle name="style1430204880659" xfId="3953" xr:uid="{00000000-0005-0000-0000-0000540F0000}"/>
    <cellStyle name="style1430204880674" xfId="3954" xr:uid="{00000000-0005-0000-0000-0000550F0000}"/>
    <cellStyle name="style1430204880690" xfId="3955" xr:uid="{00000000-0005-0000-0000-0000560F0000}"/>
    <cellStyle name="style1430204880706" xfId="3956" xr:uid="{00000000-0005-0000-0000-0000570F0000}"/>
    <cellStyle name="style1430204880752" xfId="3957" xr:uid="{00000000-0005-0000-0000-0000580F0000}"/>
    <cellStyle name="style1430204880768" xfId="3958" xr:uid="{00000000-0005-0000-0000-0000590F0000}"/>
    <cellStyle name="style1430204880784" xfId="3959" xr:uid="{00000000-0005-0000-0000-00005A0F0000}"/>
    <cellStyle name="style1430204880799" xfId="3960" xr:uid="{00000000-0005-0000-0000-00005B0F0000}"/>
    <cellStyle name="style1430204880815" xfId="3961" xr:uid="{00000000-0005-0000-0000-00005C0F0000}"/>
    <cellStyle name="style1430204880831" xfId="3962" xr:uid="{00000000-0005-0000-0000-00005D0F0000}"/>
    <cellStyle name="style1430204880846" xfId="3963" xr:uid="{00000000-0005-0000-0000-00005E0F0000}"/>
    <cellStyle name="style1430204880862" xfId="3964" xr:uid="{00000000-0005-0000-0000-00005F0F0000}"/>
    <cellStyle name="style1430204880878" xfId="3965" xr:uid="{00000000-0005-0000-0000-0000600F0000}"/>
    <cellStyle name="style1430204880924" xfId="3966" xr:uid="{00000000-0005-0000-0000-0000610F0000}"/>
    <cellStyle name="style1430204880940" xfId="3967" xr:uid="{00000000-0005-0000-0000-0000620F0000}"/>
    <cellStyle name="style1430204880956" xfId="3968" xr:uid="{00000000-0005-0000-0000-0000630F0000}"/>
    <cellStyle name="style1430204880971" xfId="3969" xr:uid="{00000000-0005-0000-0000-0000640F0000}"/>
    <cellStyle name="style1430204880987" xfId="3970" xr:uid="{00000000-0005-0000-0000-0000650F0000}"/>
    <cellStyle name="style1430204881003" xfId="3971" xr:uid="{00000000-0005-0000-0000-0000660F0000}"/>
    <cellStyle name="style1430204881018" xfId="3972" xr:uid="{00000000-0005-0000-0000-0000670F0000}"/>
    <cellStyle name="style1430204881034" xfId="3973" xr:uid="{00000000-0005-0000-0000-0000680F0000}"/>
    <cellStyle name="style1430204881049" xfId="3974" xr:uid="{00000000-0005-0000-0000-0000690F0000}"/>
    <cellStyle name="style1430204881065" xfId="3975" xr:uid="{00000000-0005-0000-0000-00006A0F0000}"/>
    <cellStyle name="style1430204881081" xfId="3976" xr:uid="{00000000-0005-0000-0000-00006B0F0000}"/>
    <cellStyle name="style1430204881096" xfId="3977" xr:uid="{00000000-0005-0000-0000-00006C0F0000}"/>
    <cellStyle name="style1430204881112" xfId="3978" xr:uid="{00000000-0005-0000-0000-00006D0F0000}"/>
    <cellStyle name="style1430204881128" xfId="3979" xr:uid="{00000000-0005-0000-0000-00006E0F0000}"/>
    <cellStyle name="style1430204881159" xfId="3980" xr:uid="{00000000-0005-0000-0000-00006F0F0000}"/>
    <cellStyle name="style1430204881174" xfId="3981" xr:uid="{00000000-0005-0000-0000-0000700F0000}"/>
    <cellStyle name="style1430204881190" xfId="3982" xr:uid="{00000000-0005-0000-0000-0000710F0000}"/>
    <cellStyle name="style1430204881268" xfId="3983" xr:uid="{00000000-0005-0000-0000-0000720F0000}"/>
    <cellStyle name="style1430204881284" xfId="3984" xr:uid="{00000000-0005-0000-0000-0000730F0000}"/>
    <cellStyle name="style1430204881299" xfId="3985" xr:uid="{00000000-0005-0000-0000-0000740F0000}"/>
    <cellStyle name="style1430204881331" xfId="3986" xr:uid="{00000000-0005-0000-0000-0000750F0000}"/>
    <cellStyle name="style1430204881346" xfId="3987" xr:uid="{00000000-0005-0000-0000-0000760F0000}"/>
    <cellStyle name="style1430204881362" xfId="3988" xr:uid="{00000000-0005-0000-0000-0000770F0000}"/>
    <cellStyle name="style1430204881393" xfId="3989" xr:uid="{00000000-0005-0000-0000-0000780F0000}"/>
    <cellStyle name="style1430204881409" xfId="3990" xr:uid="{00000000-0005-0000-0000-0000790F0000}"/>
    <cellStyle name="style1430204881440" xfId="3991" xr:uid="{00000000-0005-0000-0000-00007A0F0000}"/>
    <cellStyle name="style1430204881456" xfId="3992" xr:uid="{00000000-0005-0000-0000-00007B0F0000}"/>
    <cellStyle name="style1430204881471" xfId="3993" xr:uid="{00000000-0005-0000-0000-00007C0F0000}"/>
    <cellStyle name="style1430204881487" xfId="3994" xr:uid="{00000000-0005-0000-0000-00007D0F0000}"/>
    <cellStyle name="style1430204881503" xfId="3995" xr:uid="{00000000-0005-0000-0000-00007E0F0000}"/>
    <cellStyle name="style1430204881534" xfId="3996" xr:uid="{00000000-0005-0000-0000-00007F0F0000}"/>
    <cellStyle name="style1430204881565" xfId="3997" xr:uid="{00000000-0005-0000-0000-0000800F0000}"/>
    <cellStyle name="style1430205272846" xfId="3998" xr:uid="{00000000-0005-0000-0000-0000810F0000}"/>
    <cellStyle name="style1430205272877" xfId="3999" xr:uid="{00000000-0005-0000-0000-0000820F0000}"/>
    <cellStyle name="style1430205272893" xfId="4000" xr:uid="{00000000-0005-0000-0000-0000830F0000}"/>
    <cellStyle name="style1430205272908" xfId="4001" xr:uid="{00000000-0005-0000-0000-0000840F0000}"/>
    <cellStyle name="style1430205272924" xfId="4002" xr:uid="{00000000-0005-0000-0000-0000850F0000}"/>
    <cellStyle name="style1430205272940" xfId="4003" xr:uid="{00000000-0005-0000-0000-0000860F0000}"/>
    <cellStyle name="style1430205272955" xfId="4004" xr:uid="{00000000-0005-0000-0000-0000870F0000}"/>
    <cellStyle name="style1430205272955 2" xfId="4005" xr:uid="{00000000-0005-0000-0000-0000880F0000}"/>
    <cellStyle name="style1430205272986" xfId="4006" xr:uid="{00000000-0005-0000-0000-0000890F0000}"/>
    <cellStyle name="style1430205273018" xfId="4007" xr:uid="{00000000-0005-0000-0000-00008A0F0000}"/>
    <cellStyle name="style1430205273033" xfId="4008" xr:uid="{00000000-0005-0000-0000-00008B0F0000}"/>
    <cellStyle name="style1430205273049" xfId="4009" xr:uid="{00000000-0005-0000-0000-00008C0F0000}"/>
    <cellStyle name="style1430205273064" xfId="4010" xr:uid="{00000000-0005-0000-0000-00008D0F0000}"/>
    <cellStyle name="style1430205273080" xfId="4011" xr:uid="{00000000-0005-0000-0000-00008E0F0000}"/>
    <cellStyle name="style1430205273096" xfId="4012" xr:uid="{00000000-0005-0000-0000-00008F0F0000}"/>
    <cellStyle name="style1430205273111" xfId="4013" xr:uid="{00000000-0005-0000-0000-0000900F0000}"/>
    <cellStyle name="style1430205273127" xfId="4014" xr:uid="{00000000-0005-0000-0000-0000910F0000}"/>
    <cellStyle name="style1430205273142" xfId="4015" xr:uid="{00000000-0005-0000-0000-0000920F0000}"/>
    <cellStyle name="style1430205273158" xfId="4016" xr:uid="{00000000-0005-0000-0000-0000930F0000}"/>
    <cellStyle name="style1430205273189" xfId="4017" xr:uid="{00000000-0005-0000-0000-0000940F0000}"/>
    <cellStyle name="style1430205273220" xfId="4018" xr:uid="{00000000-0005-0000-0000-0000950F0000}"/>
    <cellStyle name="style1430205273236" xfId="4019" xr:uid="{00000000-0005-0000-0000-0000960F0000}"/>
    <cellStyle name="style1430205273252" xfId="4020" xr:uid="{00000000-0005-0000-0000-0000970F0000}"/>
    <cellStyle name="style1430205273252 2" xfId="4021" xr:uid="{00000000-0005-0000-0000-0000980F0000}"/>
    <cellStyle name="style1430205273267" xfId="4022" xr:uid="{00000000-0005-0000-0000-0000990F0000}"/>
    <cellStyle name="style1430205273283" xfId="4023" xr:uid="{00000000-0005-0000-0000-00009A0F0000}"/>
    <cellStyle name="style1430205273299" xfId="4024" xr:uid="{00000000-0005-0000-0000-00009B0F0000}"/>
    <cellStyle name="style1430205273314" xfId="4025" xr:uid="{00000000-0005-0000-0000-00009C0F0000}"/>
    <cellStyle name="style1430205273330" xfId="4026" xr:uid="{00000000-0005-0000-0000-00009D0F0000}"/>
    <cellStyle name="style1430205273361" xfId="4027" xr:uid="{00000000-0005-0000-0000-00009E0F0000}"/>
    <cellStyle name="style1430205273392" xfId="4028" xr:uid="{00000000-0005-0000-0000-00009F0F0000}"/>
    <cellStyle name="style1430205273408" xfId="4029" xr:uid="{00000000-0005-0000-0000-0000A00F0000}"/>
    <cellStyle name="style1430205273423" xfId="4030" xr:uid="{00000000-0005-0000-0000-0000A10F0000}"/>
    <cellStyle name="style1430205273439" xfId="4031" xr:uid="{00000000-0005-0000-0000-0000A20F0000}"/>
    <cellStyle name="style1430205273439 2" xfId="4032" xr:uid="{00000000-0005-0000-0000-0000A30F0000}"/>
    <cellStyle name="style1430205273455" xfId="4033" xr:uid="{00000000-0005-0000-0000-0000A40F0000}"/>
    <cellStyle name="style1430205273470" xfId="4034" xr:uid="{00000000-0005-0000-0000-0000A50F0000}"/>
    <cellStyle name="style1430205273486" xfId="4035" xr:uid="{00000000-0005-0000-0000-0000A60F0000}"/>
    <cellStyle name="style1430205273501" xfId="4036" xr:uid="{00000000-0005-0000-0000-0000A70F0000}"/>
    <cellStyle name="style1430205273517" xfId="4037" xr:uid="{00000000-0005-0000-0000-0000A80F0000}"/>
    <cellStyle name="style1430205273517 2" xfId="4038" xr:uid="{00000000-0005-0000-0000-0000A90F0000}"/>
    <cellStyle name="style1430205273533" xfId="4039" xr:uid="{00000000-0005-0000-0000-0000AA0F0000}"/>
    <cellStyle name="style1430205273533 2" xfId="4040" xr:uid="{00000000-0005-0000-0000-0000AB0F0000}"/>
    <cellStyle name="style1430205273548" xfId="4041" xr:uid="{00000000-0005-0000-0000-0000AC0F0000}"/>
    <cellStyle name="style1430205273579" xfId="4042" xr:uid="{00000000-0005-0000-0000-0000AD0F0000}"/>
    <cellStyle name="style1430205273595" xfId="4043" xr:uid="{00000000-0005-0000-0000-0000AE0F0000}"/>
    <cellStyle name="style1430205273611" xfId="4044" xr:uid="{00000000-0005-0000-0000-0000AF0F0000}"/>
    <cellStyle name="style1430205273626" xfId="4045" xr:uid="{00000000-0005-0000-0000-0000B00F0000}"/>
    <cellStyle name="style1430205273642" xfId="4046" xr:uid="{00000000-0005-0000-0000-0000B10F0000}"/>
    <cellStyle name="style1430205273657" xfId="4047" xr:uid="{00000000-0005-0000-0000-0000B20F0000}"/>
    <cellStyle name="style1430205273673" xfId="4048" xr:uid="{00000000-0005-0000-0000-0000B30F0000}"/>
    <cellStyle name="style1430205273689" xfId="4049" xr:uid="{00000000-0005-0000-0000-0000B40F0000}"/>
    <cellStyle name="style1430205273704" xfId="4050" xr:uid="{00000000-0005-0000-0000-0000B50F0000}"/>
    <cellStyle name="style1430205273720" xfId="4051" xr:uid="{00000000-0005-0000-0000-0000B60F0000}"/>
    <cellStyle name="style1430205273720 2" xfId="4052" xr:uid="{00000000-0005-0000-0000-0000B70F0000}"/>
    <cellStyle name="style1430205273735" xfId="4053" xr:uid="{00000000-0005-0000-0000-0000B80F0000}"/>
    <cellStyle name="style1430205273767" xfId="4054" xr:uid="{00000000-0005-0000-0000-0000B90F0000}"/>
    <cellStyle name="style1430205273782" xfId="4055" xr:uid="{00000000-0005-0000-0000-0000BA0F0000}"/>
    <cellStyle name="style1430205273798" xfId="4056" xr:uid="{00000000-0005-0000-0000-0000BB0F0000}"/>
    <cellStyle name="style1430205273813" xfId="4057" xr:uid="{00000000-0005-0000-0000-0000BC0F0000}"/>
    <cellStyle name="style1430205273829" xfId="4058" xr:uid="{00000000-0005-0000-0000-0000BD0F0000}"/>
    <cellStyle name="style1430205273845" xfId="4059" xr:uid="{00000000-0005-0000-0000-0000BE0F0000}"/>
    <cellStyle name="style1430205273860" xfId="4060" xr:uid="{00000000-0005-0000-0000-0000BF0F0000}"/>
    <cellStyle name="style1430205273876" xfId="4061" xr:uid="{00000000-0005-0000-0000-0000C00F0000}"/>
    <cellStyle name="style1430205273891" xfId="4062" xr:uid="{00000000-0005-0000-0000-0000C10F0000}"/>
    <cellStyle name="style1430205273923" xfId="4063" xr:uid="{00000000-0005-0000-0000-0000C20F0000}"/>
    <cellStyle name="style1430205273938" xfId="4064" xr:uid="{00000000-0005-0000-0000-0000C30F0000}"/>
    <cellStyle name="style1430205273954" xfId="4065" xr:uid="{00000000-0005-0000-0000-0000C40F0000}"/>
    <cellStyle name="style1430205273969" xfId="4066" xr:uid="{00000000-0005-0000-0000-0000C50F0000}"/>
    <cellStyle name="style1430205273985" xfId="4067" xr:uid="{00000000-0005-0000-0000-0000C60F0000}"/>
    <cellStyle name="style1430205274001" xfId="4068" xr:uid="{00000000-0005-0000-0000-0000C70F0000}"/>
    <cellStyle name="style1430205274032" xfId="4069" xr:uid="{00000000-0005-0000-0000-0000C80F0000}"/>
    <cellStyle name="style1430205274047" xfId="4070" xr:uid="{00000000-0005-0000-0000-0000C90F0000}"/>
    <cellStyle name="style1430205274094" xfId="4071" xr:uid="{00000000-0005-0000-0000-0000CA0F0000}"/>
    <cellStyle name="style1430205274110" xfId="4072" xr:uid="{00000000-0005-0000-0000-0000CB0F0000}"/>
    <cellStyle name="style1430206156862" xfId="4073" xr:uid="{00000000-0005-0000-0000-0000CC0F0000}"/>
    <cellStyle name="style1430206156877" xfId="4074" xr:uid="{00000000-0005-0000-0000-0000CD0F0000}"/>
    <cellStyle name="style1430206156893" xfId="4075" xr:uid="{00000000-0005-0000-0000-0000CE0F0000}"/>
    <cellStyle name="style1430206156909" xfId="4076" xr:uid="{00000000-0005-0000-0000-0000CF0F0000}"/>
    <cellStyle name="style1430206156940" xfId="4077" xr:uid="{00000000-0005-0000-0000-0000D00F0000}"/>
    <cellStyle name="style1430206156955" xfId="4078" xr:uid="{00000000-0005-0000-0000-0000D10F0000}"/>
    <cellStyle name="style1430206156971" xfId="4079" xr:uid="{00000000-0005-0000-0000-0000D20F0000}"/>
    <cellStyle name="style1430206156987" xfId="4080" xr:uid="{00000000-0005-0000-0000-0000D30F0000}"/>
    <cellStyle name="style1430206157002" xfId="4081" xr:uid="{00000000-0005-0000-0000-0000D40F0000}"/>
    <cellStyle name="style1430206157018" xfId="4082" xr:uid="{00000000-0005-0000-0000-0000D50F0000}"/>
    <cellStyle name="style1430206157033" xfId="4083" xr:uid="{00000000-0005-0000-0000-0000D60F0000}"/>
    <cellStyle name="style1430206157049" xfId="4084" xr:uid="{00000000-0005-0000-0000-0000D70F0000}"/>
    <cellStyle name="style1430206157065" xfId="4085" xr:uid="{00000000-0005-0000-0000-0000D80F0000}"/>
    <cellStyle name="style1430206157080" xfId="4086" xr:uid="{00000000-0005-0000-0000-0000D90F0000}"/>
    <cellStyle name="style1430206157096" xfId="4087" xr:uid="{00000000-0005-0000-0000-0000DA0F0000}"/>
    <cellStyle name="style1430206157127" xfId="4088" xr:uid="{00000000-0005-0000-0000-0000DB0F0000}"/>
    <cellStyle name="style1430206157143" xfId="4089" xr:uid="{00000000-0005-0000-0000-0000DC0F0000}"/>
    <cellStyle name="style1430206157158" xfId="4090" xr:uid="{00000000-0005-0000-0000-0000DD0F0000}"/>
    <cellStyle name="style1430206157174" xfId="4091" xr:uid="{00000000-0005-0000-0000-0000DE0F0000}"/>
    <cellStyle name="style1430206157189" xfId="4092" xr:uid="{00000000-0005-0000-0000-0000DF0F0000}"/>
    <cellStyle name="style1430206157205" xfId="4093" xr:uid="{00000000-0005-0000-0000-0000E00F0000}"/>
    <cellStyle name="style1430206157221" xfId="4094" xr:uid="{00000000-0005-0000-0000-0000E10F0000}"/>
    <cellStyle name="style1430206157236" xfId="4095" xr:uid="{00000000-0005-0000-0000-0000E20F0000}"/>
    <cellStyle name="style1430206157252" xfId="4096" xr:uid="{00000000-0005-0000-0000-0000E30F0000}"/>
    <cellStyle name="style1430206157267" xfId="4097" xr:uid="{00000000-0005-0000-0000-0000E40F0000}"/>
    <cellStyle name="style1430206157283" xfId="4098" xr:uid="{00000000-0005-0000-0000-0000E50F0000}"/>
    <cellStyle name="style1430206157299" xfId="4099" xr:uid="{00000000-0005-0000-0000-0000E60F0000}"/>
    <cellStyle name="style1430206157314" xfId="4100" xr:uid="{00000000-0005-0000-0000-0000E70F0000}"/>
    <cellStyle name="style1430206157330" xfId="4101" xr:uid="{00000000-0005-0000-0000-0000E80F0000}"/>
    <cellStyle name="style1430206157345" xfId="4102" xr:uid="{00000000-0005-0000-0000-0000E90F0000}"/>
    <cellStyle name="style1430206157361" xfId="4103" xr:uid="{00000000-0005-0000-0000-0000EA0F0000}"/>
    <cellStyle name="style1430206157377" xfId="4104" xr:uid="{00000000-0005-0000-0000-0000EB0F0000}"/>
    <cellStyle name="style1430206157408" xfId="4105" xr:uid="{00000000-0005-0000-0000-0000EC0F0000}"/>
    <cellStyle name="style1430206157423" xfId="4106" xr:uid="{00000000-0005-0000-0000-0000ED0F0000}"/>
    <cellStyle name="style1430206157455" xfId="4107" xr:uid="{00000000-0005-0000-0000-0000EE0F0000}"/>
    <cellStyle name="style1430206157486" xfId="4108" xr:uid="{00000000-0005-0000-0000-0000EF0F0000}"/>
    <cellStyle name="style1430206157501" xfId="4109" xr:uid="{00000000-0005-0000-0000-0000F00F0000}"/>
    <cellStyle name="style1430206157517" xfId="4110" xr:uid="{00000000-0005-0000-0000-0000F10F0000}"/>
    <cellStyle name="style1430206157533" xfId="4111" xr:uid="{00000000-0005-0000-0000-0000F20F0000}"/>
    <cellStyle name="style1430206157548" xfId="4112" xr:uid="{00000000-0005-0000-0000-0000F30F0000}"/>
    <cellStyle name="style1430206157564" xfId="4113" xr:uid="{00000000-0005-0000-0000-0000F40F0000}"/>
    <cellStyle name="style1430206157579" xfId="4114" xr:uid="{00000000-0005-0000-0000-0000F50F0000}"/>
    <cellStyle name="style1430206157595" xfId="4115" xr:uid="{00000000-0005-0000-0000-0000F60F0000}"/>
    <cellStyle name="style1430206157611" xfId="4116" xr:uid="{00000000-0005-0000-0000-0000F70F0000}"/>
    <cellStyle name="style1430206157626" xfId="4117" xr:uid="{00000000-0005-0000-0000-0000F80F0000}"/>
    <cellStyle name="style1430206157642" xfId="4118" xr:uid="{00000000-0005-0000-0000-0000F90F0000}"/>
    <cellStyle name="style1430206157657" xfId="4119" xr:uid="{00000000-0005-0000-0000-0000FA0F0000}"/>
    <cellStyle name="style1430206157673" xfId="4120" xr:uid="{00000000-0005-0000-0000-0000FB0F0000}"/>
    <cellStyle name="style1430206157689" xfId="4121" xr:uid="{00000000-0005-0000-0000-0000FC0F0000}"/>
    <cellStyle name="style1430206157704" xfId="4122" xr:uid="{00000000-0005-0000-0000-0000FD0F0000}"/>
    <cellStyle name="style1430206157720" xfId="4123" xr:uid="{00000000-0005-0000-0000-0000FE0F0000}"/>
    <cellStyle name="style1430206157751" xfId="4124" xr:uid="{00000000-0005-0000-0000-0000FF0F0000}"/>
    <cellStyle name="style1430206157767" xfId="4125" xr:uid="{00000000-0005-0000-0000-000000100000}"/>
    <cellStyle name="style1430206157782" xfId="4126" xr:uid="{00000000-0005-0000-0000-000001100000}"/>
    <cellStyle name="style1430206157798" xfId="4127" xr:uid="{00000000-0005-0000-0000-000002100000}"/>
    <cellStyle name="style1430206157813" xfId="4128" xr:uid="{00000000-0005-0000-0000-000003100000}"/>
    <cellStyle name="style1430206157829" xfId="4129" xr:uid="{00000000-0005-0000-0000-000004100000}"/>
    <cellStyle name="style1430206157845" xfId="4130" xr:uid="{00000000-0005-0000-0000-000005100000}"/>
    <cellStyle name="style1430206157860" xfId="4131" xr:uid="{00000000-0005-0000-0000-000006100000}"/>
    <cellStyle name="style1430206157876" xfId="4132" xr:uid="{00000000-0005-0000-0000-000007100000}"/>
    <cellStyle name="style1430206157891" xfId="4133" xr:uid="{00000000-0005-0000-0000-000008100000}"/>
    <cellStyle name="style1430206157907" xfId="4134" xr:uid="{00000000-0005-0000-0000-000009100000}"/>
    <cellStyle name="style1430206157938" xfId="4135" xr:uid="{00000000-0005-0000-0000-00000A100000}"/>
    <cellStyle name="style1430206157954" xfId="4136" xr:uid="{00000000-0005-0000-0000-00000B100000}"/>
    <cellStyle name="style1430206157969" xfId="4137" xr:uid="{00000000-0005-0000-0000-00000C100000}"/>
    <cellStyle name="style1430206157985" xfId="4138" xr:uid="{00000000-0005-0000-0000-00000D100000}"/>
    <cellStyle name="style1430206158001" xfId="4139" xr:uid="{00000000-0005-0000-0000-00000E100000}"/>
    <cellStyle name="style1430206158016" xfId="4140" xr:uid="{00000000-0005-0000-0000-00000F100000}"/>
    <cellStyle name="style1430206158063" xfId="4141" xr:uid="{00000000-0005-0000-0000-000010100000}"/>
    <cellStyle name="style1430206158094" xfId="4142" xr:uid="{00000000-0005-0000-0000-000011100000}"/>
    <cellStyle name="style1430206158110" xfId="4143" xr:uid="{00000000-0005-0000-0000-000012100000}"/>
    <cellStyle name="style1430206158125" xfId="4144" xr:uid="{00000000-0005-0000-0000-000013100000}"/>
    <cellStyle name="style1430206158141" xfId="4145" xr:uid="{00000000-0005-0000-0000-000014100000}"/>
    <cellStyle name="style1430206158157" xfId="4146" xr:uid="{00000000-0005-0000-0000-000015100000}"/>
    <cellStyle name="style1430206158172" xfId="4147" xr:uid="{00000000-0005-0000-0000-000016100000}"/>
    <cellStyle name="style1430206158188" xfId="4148" xr:uid="{00000000-0005-0000-0000-000017100000}"/>
    <cellStyle name="style1430206158203" xfId="4149" xr:uid="{00000000-0005-0000-0000-000018100000}"/>
    <cellStyle name="style1430206158219" xfId="4150" xr:uid="{00000000-0005-0000-0000-000019100000}"/>
    <cellStyle name="style1430206158266" xfId="4151" xr:uid="{00000000-0005-0000-0000-00001A100000}"/>
    <cellStyle name="style1430206158281" xfId="4152" xr:uid="{00000000-0005-0000-0000-00001B100000}"/>
    <cellStyle name="style1430206158297" xfId="4153" xr:uid="{00000000-0005-0000-0000-00001C100000}"/>
    <cellStyle name="style1430206158437" xfId="4154" xr:uid="{00000000-0005-0000-0000-00001D100000}"/>
    <cellStyle name="style1430206158593" xfId="4155" xr:uid="{00000000-0005-0000-0000-00001E100000}"/>
    <cellStyle name="style1430206158609" xfId="4156" xr:uid="{00000000-0005-0000-0000-00001F100000}"/>
    <cellStyle name="style1430206158672" xfId="4157" xr:uid="{00000000-0005-0000-0000-000020100000}"/>
    <cellStyle name="style1450441813862" xfId="4158" xr:uid="{00000000-0005-0000-0000-000021100000}"/>
    <cellStyle name="style1450441814080" xfId="4159" xr:uid="{00000000-0005-0000-0000-000022100000}"/>
    <cellStyle name="style1450441814190" xfId="4160" xr:uid="{00000000-0005-0000-0000-000023100000}"/>
    <cellStyle name="style1450441814299" xfId="4161" xr:uid="{00000000-0005-0000-0000-000024100000}"/>
    <cellStyle name="style1450441814424" xfId="4162" xr:uid="{00000000-0005-0000-0000-000025100000}"/>
    <cellStyle name="style1450441814549" xfId="4163" xr:uid="{00000000-0005-0000-0000-000026100000}"/>
    <cellStyle name="style1450441815299" xfId="4164" xr:uid="{00000000-0005-0000-0000-000027100000}"/>
    <cellStyle name="style1450441815393" xfId="4165" xr:uid="{00000000-0005-0000-0000-000028100000}"/>
    <cellStyle name="style1450441815487" xfId="4166" xr:uid="{00000000-0005-0000-0000-000029100000}"/>
    <cellStyle name="style1450441815565" xfId="4167" xr:uid="{00000000-0005-0000-0000-00002A100000}"/>
    <cellStyle name="style1450441815659" xfId="4168" xr:uid="{00000000-0005-0000-0000-00002B100000}"/>
    <cellStyle name="style1450441815830" xfId="4169" xr:uid="{00000000-0005-0000-0000-00002C100000}"/>
    <cellStyle name="style1450441816080" xfId="4170" xr:uid="{00000000-0005-0000-0000-00002D100000}"/>
    <cellStyle name="style1450441820002" xfId="4171" xr:uid="{00000000-0005-0000-0000-00002E100000}"/>
    <cellStyle name="style1450441821690" xfId="4172" xr:uid="{00000000-0005-0000-0000-00002F100000}"/>
    <cellStyle name="style1450441822049" xfId="4173" xr:uid="{00000000-0005-0000-0000-000030100000}"/>
    <cellStyle name="style1450441822112" xfId="4174" xr:uid="{00000000-0005-0000-0000-000031100000}"/>
    <cellStyle name="style1450441824424" xfId="4175" xr:uid="{00000000-0005-0000-0000-000032100000}"/>
    <cellStyle name="style1450441824502" xfId="4176" xr:uid="{00000000-0005-0000-0000-000033100000}"/>
    <cellStyle name="style1450441824581" xfId="4177" xr:uid="{00000000-0005-0000-0000-000034100000}"/>
    <cellStyle name="style1450441824674" xfId="4178" xr:uid="{00000000-0005-0000-0000-000035100000}"/>
    <cellStyle name="style1450441824737" xfId="4179" xr:uid="{00000000-0005-0000-0000-000036100000}"/>
    <cellStyle name="style1450441824799" xfId="4180" xr:uid="{00000000-0005-0000-0000-000037100000}"/>
    <cellStyle name="style1450441824862" xfId="4181" xr:uid="{00000000-0005-0000-0000-000038100000}"/>
    <cellStyle name="style1450441824924" xfId="4182" xr:uid="{00000000-0005-0000-0000-000039100000}"/>
    <cellStyle name="style1450441825002" xfId="4183" xr:uid="{00000000-0005-0000-0000-00003A100000}"/>
    <cellStyle name="style1450441825081" xfId="4184" xr:uid="{00000000-0005-0000-0000-00003B100000}"/>
    <cellStyle name="style1450441825143" xfId="4185" xr:uid="{00000000-0005-0000-0000-00003C100000}"/>
    <cellStyle name="style1450441825221" xfId="4186" xr:uid="{00000000-0005-0000-0000-00003D100000}"/>
    <cellStyle name="style1450441825284" xfId="4187" xr:uid="{00000000-0005-0000-0000-00003E100000}"/>
    <cellStyle name="style1450441825346" xfId="4188" xr:uid="{00000000-0005-0000-0000-00003F100000}"/>
    <cellStyle name="style1450441825487" xfId="4189" xr:uid="{00000000-0005-0000-0000-000040100000}"/>
    <cellStyle name="style1450441975761" xfId="4190" xr:uid="{00000000-0005-0000-0000-000041100000}"/>
    <cellStyle name="style1450441975917" xfId="4191" xr:uid="{00000000-0005-0000-0000-000042100000}"/>
    <cellStyle name="style1450441976011" xfId="4192" xr:uid="{00000000-0005-0000-0000-000043100000}"/>
    <cellStyle name="style1450441976105" xfId="4193" xr:uid="{00000000-0005-0000-0000-000044100000}"/>
    <cellStyle name="style1450441976199" xfId="4194" xr:uid="{00000000-0005-0000-0000-000045100000}"/>
    <cellStyle name="style1450441976292" xfId="4195" xr:uid="{00000000-0005-0000-0000-000046100000}"/>
    <cellStyle name="style1450441977042" xfId="4196" xr:uid="{00000000-0005-0000-0000-000047100000}"/>
    <cellStyle name="style1450441977121" xfId="4197" xr:uid="{00000000-0005-0000-0000-000048100000}"/>
    <cellStyle name="style1450441977199" xfId="4198" xr:uid="{00000000-0005-0000-0000-000049100000}"/>
    <cellStyle name="style1450441977277" xfId="4199" xr:uid="{00000000-0005-0000-0000-00004A100000}"/>
    <cellStyle name="style1450441977339" xfId="4200" xr:uid="{00000000-0005-0000-0000-00004B100000}"/>
    <cellStyle name="style1450441977496" xfId="4201" xr:uid="{00000000-0005-0000-0000-00004C100000}"/>
    <cellStyle name="style1450441977714" xfId="4202" xr:uid="{00000000-0005-0000-0000-00004D100000}"/>
    <cellStyle name="style1450441979996" xfId="4203" xr:uid="{00000000-0005-0000-0000-00004E100000}"/>
    <cellStyle name="style1450441981636" xfId="4204" xr:uid="{00000000-0005-0000-0000-00004F100000}"/>
    <cellStyle name="style1450441982058" xfId="4205" xr:uid="{00000000-0005-0000-0000-000050100000}"/>
    <cellStyle name="style1450441982136" xfId="4206" xr:uid="{00000000-0005-0000-0000-000051100000}"/>
    <cellStyle name="style1450441984480" xfId="4207" xr:uid="{00000000-0005-0000-0000-000052100000}"/>
    <cellStyle name="style1450441984558" xfId="4208" xr:uid="{00000000-0005-0000-0000-000053100000}"/>
    <cellStyle name="style1450441984636" xfId="4209" xr:uid="{00000000-0005-0000-0000-000054100000}"/>
    <cellStyle name="style1450441984699" xfId="4210" xr:uid="{00000000-0005-0000-0000-000055100000}"/>
    <cellStyle name="style1450441984761" xfId="4211" xr:uid="{00000000-0005-0000-0000-000056100000}"/>
    <cellStyle name="style1450441984824" xfId="4212" xr:uid="{00000000-0005-0000-0000-000057100000}"/>
    <cellStyle name="style1450441984871" xfId="4213" xr:uid="{00000000-0005-0000-0000-000058100000}"/>
    <cellStyle name="style1450441984933" xfId="4214" xr:uid="{00000000-0005-0000-0000-000059100000}"/>
    <cellStyle name="style1450441984996" xfId="4215" xr:uid="{00000000-0005-0000-0000-00005A100000}"/>
    <cellStyle name="style1450441985074" xfId="4216" xr:uid="{00000000-0005-0000-0000-00005B100000}"/>
    <cellStyle name="style1450441985121" xfId="4217" xr:uid="{00000000-0005-0000-0000-00005C100000}"/>
    <cellStyle name="style1450441985199" xfId="4218" xr:uid="{00000000-0005-0000-0000-00005D100000}"/>
    <cellStyle name="style1450441985246" xfId="4219" xr:uid="{00000000-0005-0000-0000-00005E100000}"/>
    <cellStyle name="style1450441985308" xfId="4220" xr:uid="{00000000-0005-0000-0000-00005F100000}"/>
    <cellStyle name="style1450441985433" xfId="4221" xr:uid="{00000000-0005-0000-0000-000060100000}"/>
    <cellStyle name="style1512668819575" xfId="4222" xr:uid="{00000000-0005-0000-0000-000061100000}"/>
    <cellStyle name="style1512668819668" xfId="4223" xr:uid="{00000000-0005-0000-0000-000062100000}"/>
    <cellStyle name="style1512668819762" xfId="4224" xr:uid="{00000000-0005-0000-0000-000063100000}"/>
    <cellStyle name="style1512668819856" xfId="4225" xr:uid="{00000000-0005-0000-0000-000064100000}"/>
    <cellStyle name="style1512668819918" xfId="4226" xr:uid="{00000000-0005-0000-0000-000065100000}"/>
    <cellStyle name="style1512668819980" xfId="4227" xr:uid="{00000000-0005-0000-0000-000066100000}"/>
    <cellStyle name="style1512668820027" xfId="4228" xr:uid="{00000000-0005-0000-0000-000067100000}"/>
    <cellStyle name="style1512668820090" xfId="4229" xr:uid="{00000000-0005-0000-0000-000068100000}"/>
    <cellStyle name="style1512668820152" xfId="4230" xr:uid="{00000000-0005-0000-0000-000069100000}"/>
    <cellStyle name="style1512668820214" xfId="4231" xr:uid="{00000000-0005-0000-0000-00006A100000}"/>
    <cellStyle name="style1512668820277" xfId="4232" xr:uid="{00000000-0005-0000-0000-00006B100000}"/>
    <cellStyle name="style1512668820324" xfId="4233" xr:uid="{00000000-0005-0000-0000-00006C100000}"/>
    <cellStyle name="style1512668820386" xfId="4234" xr:uid="{00000000-0005-0000-0000-00006D100000}"/>
    <cellStyle name="style1512668820433" xfId="4235" xr:uid="{00000000-0005-0000-0000-00006E100000}"/>
    <cellStyle name="style1512668820495" xfId="4236" xr:uid="{00000000-0005-0000-0000-00006F100000}"/>
    <cellStyle name="style1512668820667" xfId="4237" xr:uid="{00000000-0005-0000-0000-000070100000}"/>
    <cellStyle name="style1512668820745" xfId="4238" xr:uid="{00000000-0005-0000-0000-000071100000}"/>
    <cellStyle name="style1512668820807" xfId="4239" xr:uid="{00000000-0005-0000-0000-000072100000}"/>
    <cellStyle name="style1512668820932" xfId="4240" xr:uid="{00000000-0005-0000-0000-000073100000}"/>
    <cellStyle name="style1512668820995" xfId="4241" xr:uid="{00000000-0005-0000-0000-000074100000}"/>
    <cellStyle name="style1512668821057" xfId="4242" xr:uid="{00000000-0005-0000-0000-000075100000}"/>
    <cellStyle name="style1512668821213" xfId="4243" xr:uid="{00000000-0005-0000-0000-000076100000}"/>
    <cellStyle name="style1512668821307" xfId="4244" xr:uid="{00000000-0005-0000-0000-000077100000}"/>
    <cellStyle name="style1512668821400" xfId="4245" xr:uid="{00000000-0005-0000-0000-000078100000}"/>
    <cellStyle name="style1512668821494" xfId="4246" xr:uid="{00000000-0005-0000-0000-000079100000}"/>
    <cellStyle name="style1512668821603" xfId="4247" xr:uid="{00000000-0005-0000-0000-00007A100000}"/>
    <cellStyle name="style1512668821697" xfId="4248" xr:uid="{00000000-0005-0000-0000-00007B100000}"/>
    <cellStyle name="style1512668821806" xfId="4249" xr:uid="{00000000-0005-0000-0000-00007C100000}"/>
    <cellStyle name="style1512668823210" xfId="4250" xr:uid="{00000000-0005-0000-0000-00007D100000}"/>
    <cellStyle name="style1512668823288" xfId="4251" xr:uid="{00000000-0005-0000-0000-00007E100000}"/>
    <cellStyle name="style1512668823366" xfId="4252" xr:uid="{00000000-0005-0000-0000-00007F100000}"/>
    <cellStyle name="style1522926966368" xfId="4253" xr:uid="{00000000-0005-0000-0000-000080100000}"/>
    <cellStyle name="style1522926966446" xfId="4254" xr:uid="{00000000-0005-0000-0000-000081100000}"/>
    <cellStyle name="style1522926966493" xfId="4255" xr:uid="{00000000-0005-0000-0000-000082100000}"/>
    <cellStyle name="style1522926966540" xfId="4256" xr:uid="{00000000-0005-0000-0000-000083100000}"/>
    <cellStyle name="style1522926966586" xfId="4257" xr:uid="{00000000-0005-0000-0000-000084100000}"/>
    <cellStyle name="style1522926966633" xfId="4258" xr:uid="{00000000-0005-0000-0000-000085100000}"/>
    <cellStyle name="style1522926966680" xfId="4259" xr:uid="{00000000-0005-0000-0000-000086100000}"/>
    <cellStyle name="style1522926966727" xfId="4260" xr:uid="{00000000-0005-0000-0000-000087100000}"/>
    <cellStyle name="style1522926966774" xfId="4261" xr:uid="{00000000-0005-0000-0000-000088100000}"/>
    <cellStyle name="style1522926966820" xfId="4262" xr:uid="{00000000-0005-0000-0000-000089100000}"/>
    <cellStyle name="style1522926966867" xfId="4263" xr:uid="{00000000-0005-0000-0000-00008A100000}"/>
    <cellStyle name="style1522926966914" xfId="4264" xr:uid="{00000000-0005-0000-0000-00008B100000}"/>
    <cellStyle name="style1522926966961" xfId="4265" xr:uid="{00000000-0005-0000-0000-00008C100000}"/>
    <cellStyle name="style1522926966992" xfId="4266" xr:uid="{00000000-0005-0000-0000-00008D100000}"/>
    <cellStyle name="style1522926967054" xfId="4267" xr:uid="{00000000-0005-0000-0000-00008E100000}"/>
    <cellStyle name="style1522926967086" xfId="4268" xr:uid="{00000000-0005-0000-0000-00008F100000}"/>
    <cellStyle name="style1522926967117" xfId="4269" xr:uid="{00000000-0005-0000-0000-000090100000}"/>
    <cellStyle name="style1522926967164" xfId="4270" xr:uid="{00000000-0005-0000-0000-000091100000}"/>
    <cellStyle name="style1522926967195" xfId="4271" xr:uid="{00000000-0005-0000-0000-000092100000}"/>
    <cellStyle name="style1522926967288" xfId="4272" xr:uid="{00000000-0005-0000-0000-000093100000}"/>
    <cellStyle name="style1522926967335" xfId="4273" xr:uid="{00000000-0005-0000-0000-000094100000}"/>
    <cellStyle name="style1522926967398" xfId="4274" xr:uid="{00000000-0005-0000-0000-000095100000}"/>
    <cellStyle name="style1522926967476" xfId="4275" xr:uid="{00000000-0005-0000-0000-000096100000}"/>
    <cellStyle name="style1522926967522" xfId="4276" xr:uid="{00000000-0005-0000-0000-000097100000}"/>
    <cellStyle name="style1522926967600" xfId="4277" xr:uid="{00000000-0005-0000-0000-000098100000}"/>
    <cellStyle name="style1522926967647" xfId="4278" xr:uid="{00000000-0005-0000-0000-000099100000}"/>
    <cellStyle name="style1522926967725" xfId="4279" xr:uid="{00000000-0005-0000-0000-00009A100000}"/>
    <cellStyle name="style1522926967897" xfId="4280" xr:uid="{00000000-0005-0000-0000-00009B100000}"/>
    <cellStyle name="style1522926967975" xfId="4281" xr:uid="{00000000-0005-0000-0000-00009C100000}"/>
    <cellStyle name="style1522926968053" xfId="4282" xr:uid="{00000000-0005-0000-0000-00009D100000}"/>
    <cellStyle name="style1523874596825" xfId="4283" xr:uid="{00000000-0005-0000-0000-00009E100000}"/>
    <cellStyle name="style1523874597012" xfId="4284" xr:uid="{00000000-0005-0000-0000-00009F100000}"/>
    <cellStyle name="style1523874597106" xfId="4285" xr:uid="{00000000-0005-0000-0000-0000A0100000}"/>
    <cellStyle name="style1523874597168" xfId="4286" xr:uid="{00000000-0005-0000-0000-0000A1100000}"/>
    <cellStyle name="style1523874597215" xfId="4287" xr:uid="{00000000-0005-0000-0000-0000A2100000}"/>
    <cellStyle name="style1523874597293" xfId="4288" xr:uid="{00000000-0005-0000-0000-0000A3100000}"/>
    <cellStyle name="style1523874597355" xfId="4289" xr:uid="{00000000-0005-0000-0000-0000A4100000}"/>
    <cellStyle name="style1523874597433" xfId="4290" xr:uid="{00000000-0005-0000-0000-0000A5100000}"/>
    <cellStyle name="style1523874597496" xfId="4291" xr:uid="{00000000-0005-0000-0000-0000A6100000}"/>
    <cellStyle name="style1523874597558" xfId="4292" xr:uid="{00000000-0005-0000-0000-0000A7100000}"/>
    <cellStyle name="style1523874597621" xfId="4293" xr:uid="{00000000-0005-0000-0000-0000A8100000}"/>
    <cellStyle name="style1523874597683" xfId="4294" xr:uid="{00000000-0005-0000-0000-0000A9100000}"/>
    <cellStyle name="style1523874597745" xfId="4295" xr:uid="{00000000-0005-0000-0000-0000AA100000}"/>
    <cellStyle name="style1523874597808" xfId="4296" xr:uid="{00000000-0005-0000-0000-0000AB100000}"/>
    <cellStyle name="style1523874597886" xfId="4297" xr:uid="{00000000-0005-0000-0000-0000AC100000}"/>
    <cellStyle name="style1523874598011" xfId="4298" xr:uid="{00000000-0005-0000-0000-0000AD100000}"/>
    <cellStyle name="style1523874598104" xfId="4299" xr:uid="{00000000-0005-0000-0000-0000AE100000}"/>
    <cellStyle name="style1523874598151" xfId="4300" xr:uid="{00000000-0005-0000-0000-0000AF100000}"/>
    <cellStyle name="style1523874598198" xfId="4301" xr:uid="{00000000-0005-0000-0000-0000B0100000}"/>
    <cellStyle name="style1523874598276" xfId="4302" xr:uid="{00000000-0005-0000-0000-0000B1100000}"/>
    <cellStyle name="style1523874598338" xfId="4303" xr:uid="{00000000-0005-0000-0000-0000B2100000}"/>
    <cellStyle name="style1523874598416" xfId="4304" xr:uid="{00000000-0005-0000-0000-0000B3100000}"/>
    <cellStyle name="style1523874598479" xfId="4305" xr:uid="{00000000-0005-0000-0000-0000B4100000}"/>
    <cellStyle name="style1523874598557" xfId="4306" xr:uid="{00000000-0005-0000-0000-0000B5100000}"/>
    <cellStyle name="style1523874598635" xfId="4307" xr:uid="{00000000-0005-0000-0000-0000B6100000}"/>
    <cellStyle name="style1523874598697" xfId="4308" xr:uid="{00000000-0005-0000-0000-0000B7100000}"/>
    <cellStyle name="style1523874598806" xfId="4309" xr:uid="{00000000-0005-0000-0000-0000B8100000}"/>
    <cellStyle name="style1523874598900" xfId="4310" xr:uid="{00000000-0005-0000-0000-0000B9100000}"/>
    <cellStyle name="style1523874599009" xfId="4311" xr:uid="{00000000-0005-0000-0000-0000BA100000}"/>
    <cellStyle name="style1523874599087" xfId="4312" xr:uid="{00000000-0005-0000-0000-0000BB100000}"/>
    <cellStyle name="style1523874599274" xfId="4313" xr:uid="{00000000-0005-0000-0000-0000BC100000}"/>
    <cellStyle name="style1523874599384" xfId="4314" xr:uid="{00000000-0005-0000-0000-0000BD100000}"/>
    <cellStyle name="style1523874599477" xfId="4315" xr:uid="{00000000-0005-0000-0000-0000BE100000}"/>
    <cellStyle name="style1523874599571" xfId="4316" xr:uid="{00000000-0005-0000-0000-0000BF100000}"/>
    <cellStyle name="Sub-titles" xfId="4317" xr:uid="{00000000-0005-0000-0000-0000C0100000}"/>
    <cellStyle name="Sub-titles Cols" xfId="4318" xr:uid="{00000000-0005-0000-0000-0000C1100000}"/>
    <cellStyle name="Sub-titles rows" xfId="4319" xr:uid="{00000000-0005-0000-0000-0000C2100000}"/>
    <cellStyle name="Tabelle Weiss" xfId="4320" xr:uid="{00000000-0005-0000-0000-0000C3100000}"/>
    <cellStyle name="Table No." xfId="4321" xr:uid="{00000000-0005-0000-0000-0000C4100000}"/>
    <cellStyle name="Table No. 2" xfId="4322" xr:uid="{00000000-0005-0000-0000-0000C5100000}"/>
    <cellStyle name="Table Title" xfId="4323" xr:uid="{00000000-0005-0000-0000-0000C6100000}"/>
    <cellStyle name="Table Title 2" xfId="4324" xr:uid="{00000000-0005-0000-0000-0000C7100000}"/>
    <cellStyle name="Tausender" xfId="4325" xr:uid="{00000000-0005-0000-0000-0000C8100000}"/>
    <cellStyle name="temp" xfId="151" xr:uid="{00000000-0005-0000-0000-0000C9100000}"/>
    <cellStyle name="Titel" xfId="4326" xr:uid="{00000000-0005-0000-0000-0000CA100000}"/>
    <cellStyle name="Title" xfId="152" xr:uid="{00000000-0005-0000-0000-0000CB100000}"/>
    <cellStyle name="Title 2" xfId="4327" xr:uid="{00000000-0005-0000-0000-0000CC100000}"/>
    <cellStyle name="title1" xfId="153" xr:uid="{00000000-0005-0000-0000-0000CD100000}"/>
    <cellStyle name="Titles" xfId="4328" xr:uid="{00000000-0005-0000-0000-0000CE100000}"/>
    <cellStyle name="Total" xfId="154" xr:uid="{00000000-0005-0000-0000-0000CF100000}"/>
    <cellStyle name="Total 2" xfId="4329" xr:uid="{00000000-0005-0000-0000-0000D0100000}"/>
    <cellStyle name="Tsd" xfId="155" xr:uid="{00000000-0005-0000-0000-0000D1100000}"/>
    <cellStyle name="Tusental (0)_Blad2" xfId="4330" xr:uid="{00000000-0005-0000-0000-0000D2100000}"/>
    <cellStyle name="Tusental 2" xfId="4331" xr:uid="{00000000-0005-0000-0000-0000D3100000}"/>
    <cellStyle name="Tusental_Blad2" xfId="4332" xr:uid="{00000000-0005-0000-0000-0000D4100000}"/>
    <cellStyle name="Überschrift 1 2" xfId="240" xr:uid="{00000000-0005-0000-0000-0000D5100000}"/>
    <cellStyle name="Überschrift 1 2 2" xfId="4333" xr:uid="{00000000-0005-0000-0000-0000D6100000}"/>
    <cellStyle name="Überschrift 1 2 2 2" xfId="4334" xr:uid="{00000000-0005-0000-0000-0000D7100000}"/>
    <cellStyle name="Überschrift 1 2 2 3" xfId="4335" xr:uid="{00000000-0005-0000-0000-0000D8100000}"/>
    <cellStyle name="Überschrift 1 2 3" xfId="4336" xr:uid="{00000000-0005-0000-0000-0000D9100000}"/>
    <cellStyle name="Überschrift 1 2 4" xfId="4337" xr:uid="{00000000-0005-0000-0000-0000DA100000}"/>
    <cellStyle name="Überschrift 1 2 5" xfId="4338" xr:uid="{00000000-0005-0000-0000-0000DB100000}"/>
    <cellStyle name="Überschrift 1 3" xfId="4339" xr:uid="{00000000-0005-0000-0000-0000DC100000}"/>
    <cellStyle name="Überschrift 1 3 2" xfId="4340" xr:uid="{00000000-0005-0000-0000-0000DD100000}"/>
    <cellStyle name="Überschrift 1 4" xfId="4341" xr:uid="{00000000-0005-0000-0000-0000DE100000}"/>
    <cellStyle name="Überschrift 1 5" xfId="4342" xr:uid="{00000000-0005-0000-0000-0000DF100000}"/>
    <cellStyle name="Überschrift 2 2" xfId="241" xr:uid="{00000000-0005-0000-0000-0000E0100000}"/>
    <cellStyle name="Überschrift 2 2 2" xfId="4343" xr:uid="{00000000-0005-0000-0000-0000E1100000}"/>
    <cellStyle name="Überschrift 2 2 2 2" xfId="4344" xr:uid="{00000000-0005-0000-0000-0000E2100000}"/>
    <cellStyle name="Überschrift 2 2 2 3" xfId="4345" xr:uid="{00000000-0005-0000-0000-0000E3100000}"/>
    <cellStyle name="Überschrift 2 2 3" xfId="4346" xr:uid="{00000000-0005-0000-0000-0000E4100000}"/>
    <cellStyle name="Überschrift 2 2 4" xfId="4347" xr:uid="{00000000-0005-0000-0000-0000E5100000}"/>
    <cellStyle name="Überschrift 2 2 5" xfId="4348" xr:uid="{00000000-0005-0000-0000-0000E6100000}"/>
    <cellStyle name="Überschrift 2 3" xfId="4349" xr:uid="{00000000-0005-0000-0000-0000E7100000}"/>
    <cellStyle name="Überschrift 2 3 2" xfId="4350" xr:uid="{00000000-0005-0000-0000-0000E8100000}"/>
    <cellStyle name="Überschrift 2 4" xfId="4351" xr:uid="{00000000-0005-0000-0000-0000E9100000}"/>
    <cellStyle name="Überschrift 2 5" xfId="4352" xr:uid="{00000000-0005-0000-0000-0000EA100000}"/>
    <cellStyle name="Überschrift 3 2" xfId="242" xr:uid="{00000000-0005-0000-0000-0000EB100000}"/>
    <cellStyle name="Überschrift 3 2 2" xfId="4353" xr:uid="{00000000-0005-0000-0000-0000EC100000}"/>
    <cellStyle name="Überschrift 3 2 2 2" xfId="4354" xr:uid="{00000000-0005-0000-0000-0000ED100000}"/>
    <cellStyle name="Überschrift 3 2 2 3" xfId="4355" xr:uid="{00000000-0005-0000-0000-0000EE100000}"/>
    <cellStyle name="Überschrift 3 2 3" xfId="4356" xr:uid="{00000000-0005-0000-0000-0000EF100000}"/>
    <cellStyle name="Überschrift 3 2 4" xfId="4357" xr:uid="{00000000-0005-0000-0000-0000F0100000}"/>
    <cellStyle name="Überschrift 3 2 5" xfId="4358" xr:uid="{00000000-0005-0000-0000-0000F1100000}"/>
    <cellStyle name="Überschrift 3 3" xfId="4359" xr:uid="{00000000-0005-0000-0000-0000F2100000}"/>
    <cellStyle name="Überschrift 3 3 2" xfId="4360" xr:uid="{00000000-0005-0000-0000-0000F3100000}"/>
    <cellStyle name="Überschrift 3 4" xfId="4361" xr:uid="{00000000-0005-0000-0000-0000F4100000}"/>
    <cellStyle name="Überschrift 3 5" xfId="4362" xr:uid="{00000000-0005-0000-0000-0000F5100000}"/>
    <cellStyle name="Überschrift 4 2" xfId="243" xr:uid="{00000000-0005-0000-0000-0000F6100000}"/>
    <cellStyle name="Überschrift 4 2 2" xfId="4363" xr:uid="{00000000-0005-0000-0000-0000F7100000}"/>
    <cellStyle name="Überschrift 4 2 2 2" xfId="4364" xr:uid="{00000000-0005-0000-0000-0000F8100000}"/>
    <cellStyle name="Überschrift 4 2 2 3" xfId="4365" xr:uid="{00000000-0005-0000-0000-0000F9100000}"/>
    <cellStyle name="Überschrift 4 2 3" xfId="4366" xr:uid="{00000000-0005-0000-0000-0000FA100000}"/>
    <cellStyle name="Überschrift 4 2 4" xfId="4367" xr:uid="{00000000-0005-0000-0000-0000FB100000}"/>
    <cellStyle name="Überschrift 4 2 5" xfId="4368" xr:uid="{00000000-0005-0000-0000-0000FC100000}"/>
    <cellStyle name="Überschrift 4 3" xfId="4369" xr:uid="{00000000-0005-0000-0000-0000FD100000}"/>
    <cellStyle name="Überschrift 4 3 2" xfId="4370" xr:uid="{00000000-0005-0000-0000-0000FE100000}"/>
    <cellStyle name="Überschrift 4 4" xfId="4371" xr:uid="{00000000-0005-0000-0000-0000FF100000}"/>
    <cellStyle name="Überschrift 4 5" xfId="4372" xr:uid="{00000000-0005-0000-0000-000000110000}"/>
    <cellStyle name="Überschrift 5" xfId="718" xr:uid="{00000000-0005-0000-0000-000001110000}"/>
    <cellStyle name="Überschrift 5 2" xfId="4373" xr:uid="{00000000-0005-0000-0000-000002110000}"/>
    <cellStyle name="Überschrift 5 3" xfId="4374" xr:uid="{00000000-0005-0000-0000-000003110000}"/>
    <cellStyle name="Überschrift 6" xfId="4375" xr:uid="{00000000-0005-0000-0000-000004110000}"/>
    <cellStyle name="Überschrift Hintergrund Grau" xfId="4376" xr:uid="{00000000-0005-0000-0000-000005110000}"/>
    <cellStyle name="Untertitel" xfId="156" xr:uid="{00000000-0005-0000-0000-000006110000}"/>
    <cellStyle name="Untertitel 2" xfId="4377" xr:uid="{00000000-0005-0000-0000-000007110000}"/>
    <cellStyle name="Uwaga 2" xfId="4378" xr:uid="{00000000-0005-0000-0000-000008110000}"/>
    <cellStyle name="Valuta (0)_Blad2" xfId="4379" xr:uid="{00000000-0005-0000-0000-000009110000}"/>
    <cellStyle name="Valuta_Blad2" xfId="4380" xr:uid="{00000000-0005-0000-0000-00000A110000}"/>
    <cellStyle name="Verknüpfte Zelle 2" xfId="244" xr:uid="{00000000-0005-0000-0000-00000B110000}"/>
    <cellStyle name="Verknüpfte Zelle 2 2" xfId="450" xr:uid="{00000000-0005-0000-0000-00000C110000}"/>
    <cellStyle name="Verknüpfte Zelle 2 2 2" xfId="4381" xr:uid="{00000000-0005-0000-0000-00000D110000}"/>
    <cellStyle name="Verknüpfte Zelle 2 2 3" xfId="4382" xr:uid="{00000000-0005-0000-0000-00000E110000}"/>
    <cellStyle name="Verknüpfte Zelle 2 2 4" xfId="4383" xr:uid="{00000000-0005-0000-0000-00000F110000}"/>
    <cellStyle name="Verknüpfte Zelle 2 3" xfId="4384" xr:uid="{00000000-0005-0000-0000-000010110000}"/>
    <cellStyle name="Verknüpfte Zelle 2 4" xfId="4385" xr:uid="{00000000-0005-0000-0000-000011110000}"/>
    <cellStyle name="Verknüpfte Zelle 2 5" xfId="4386" xr:uid="{00000000-0005-0000-0000-000012110000}"/>
    <cellStyle name="Verknüpfte Zelle 3" xfId="4387" xr:uid="{00000000-0005-0000-0000-000013110000}"/>
    <cellStyle name="Verknüpfte Zelle 3 2" xfId="4388" xr:uid="{00000000-0005-0000-0000-000014110000}"/>
    <cellStyle name="Verknüpfte Zelle 4" xfId="4389" xr:uid="{00000000-0005-0000-0000-000015110000}"/>
    <cellStyle name="Verknüpfte Zelle 5" xfId="4390" xr:uid="{00000000-0005-0000-0000-000016110000}"/>
    <cellStyle name="Vorspalte" xfId="4391" xr:uid="{00000000-0005-0000-0000-000017110000}"/>
    <cellStyle name="Währung [0] 2" xfId="4392" xr:uid="{00000000-0005-0000-0000-000018110000}"/>
    <cellStyle name="Währung 2" xfId="176" xr:uid="{00000000-0005-0000-0000-000019110000}"/>
    <cellStyle name="Währung 2 2" xfId="4393" xr:uid="{00000000-0005-0000-0000-00001A110000}"/>
    <cellStyle name="Währung 3" xfId="4394" xr:uid="{00000000-0005-0000-0000-00001B110000}"/>
    <cellStyle name="Warnender Text 2" xfId="245" xr:uid="{00000000-0005-0000-0000-00001C110000}"/>
    <cellStyle name="Warnender Text 2 2" xfId="451" xr:uid="{00000000-0005-0000-0000-00001D110000}"/>
    <cellStyle name="Warnender Text 2 2 2" xfId="4395" xr:uid="{00000000-0005-0000-0000-00001E110000}"/>
    <cellStyle name="Warnender Text 2 2 3" xfId="4396" xr:uid="{00000000-0005-0000-0000-00001F110000}"/>
    <cellStyle name="Warnender Text 2 2 4" xfId="4397" xr:uid="{00000000-0005-0000-0000-000020110000}"/>
    <cellStyle name="Warnender Text 2 3" xfId="4398" xr:uid="{00000000-0005-0000-0000-000021110000}"/>
    <cellStyle name="Warnender Text 2 4" xfId="4399" xr:uid="{00000000-0005-0000-0000-000022110000}"/>
    <cellStyle name="Warnender Text 3" xfId="4400" xr:uid="{00000000-0005-0000-0000-000023110000}"/>
    <cellStyle name="Warnender Text 3 2" xfId="4401" xr:uid="{00000000-0005-0000-0000-000024110000}"/>
    <cellStyle name="Warnender Text 4" xfId="4402" xr:uid="{00000000-0005-0000-0000-000025110000}"/>
    <cellStyle name="Warnender Text 5" xfId="4403" xr:uid="{00000000-0005-0000-0000-000026110000}"/>
    <cellStyle name="Warning Text" xfId="157" xr:uid="{00000000-0005-0000-0000-000027110000}"/>
    <cellStyle name="Warning Text 2" xfId="4404" xr:uid="{00000000-0005-0000-0000-000028110000}"/>
    <cellStyle name="Zelle mit Rand" xfId="158" xr:uid="{00000000-0005-0000-0000-000029110000}"/>
    <cellStyle name="Zelle überprüfen 2" xfId="246" xr:uid="{00000000-0005-0000-0000-00002A110000}"/>
    <cellStyle name="Zelle überprüfen 2 2" xfId="452" xr:uid="{00000000-0005-0000-0000-00002B110000}"/>
    <cellStyle name="Zelle überprüfen 2 2 2" xfId="4405" xr:uid="{00000000-0005-0000-0000-00002C110000}"/>
    <cellStyle name="Zelle überprüfen 2 2 3" xfId="4406" xr:uid="{00000000-0005-0000-0000-00002D110000}"/>
    <cellStyle name="Zelle überprüfen 2 2 4" xfId="4407" xr:uid="{00000000-0005-0000-0000-00002E110000}"/>
    <cellStyle name="Zelle überprüfen 2 3" xfId="4408" xr:uid="{00000000-0005-0000-0000-00002F110000}"/>
    <cellStyle name="Zelle überprüfen 2 4" xfId="4409" xr:uid="{00000000-0005-0000-0000-000030110000}"/>
    <cellStyle name="Zelle überprüfen 3" xfId="4410" xr:uid="{00000000-0005-0000-0000-000031110000}"/>
    <cellStyle name="Zelle überprüfen 3 2" xfId="4411" xr:uid="{00000000-0005-0000-0000-000032110000}"/>
    <cellStyle name="Zelle überprüfen 4" xfId="4412" xr:uid="{00000000-0005-0000-0000-000033110000}"/>
    <cellStyle name="Zelle überprüfen 5" xfId="4413" xr:uid="{00000000-0005-0000-0000-000034110000}"/>
    <cellStyle name="Zwischentitel" xfId="159" xr:uid="{00000000-0005-0000-0000-000035110000}"/>
    <cellStyle name="자리수" xfId="160" xr:uid="{00000000-0005-0000-0000-000036110000}"/>
    <cellStyle name="자리수0" xfId="161" xr:uid="{00000000-0005-0000-0000-000037110000}"/>
    <cellStyle name="콤마 [0]_ACCOUNT" xfId="162" xr:uid="{00000000-0005-0000-0000-000038110000}"/>
    <cellStyle name="콤마_ACCOUNT" xfId="163" xr:uid="{00000000-0005-0000-0000-000039110000}"/>
    <cellStyle name="통화 [0]_ACCOUNT" xfId="164" xr:uid="{00000000-0005-0000-0000-00003A110000}"/>
    <cellStyle name="통화_ACCOUNT" xfId="165" xr:uid="{00000000-0005-0000-0000-00003B110000}"/>
    <cellStyle name="퍼센트" xfId="166" xr:uid="{00000000-0005-0000-0000-00003C110000}"/>
    <cellStyle name="표준_9511REV" xfId="167" xr:uid="{00000000-0005-0000-0000-00003D110000}"/>
    <cellStyle name="화폐기호" xfId="168" xr:uid="{00000000-0005-0000-0000-00003E110000}"/>
    <cellStyle name="화폐기호0" xfId="169" xr:uid="{00000000-0005-0000-0000-00003F110000}"/>
    <cellStyle name="標準_法務省担当表（eigo ） " xfId="4414" xr:uid="{00000000-0005-0000-0000-000040110000}"/>
  </cellStyles>
  <dxfs count="0"/>
  <tableStyles count="0" defaultTableStyle="TableStyleMedium2" defaultPivotStyle="PivotStyleLight16"/>
  <colors>
    <mruColors>
      <color rgb="FFC5D9F1"/>
      <color rgb="FFD9D9D9"/>
      <color rgb="FFBFBFBF"/>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27215</xdr:rowOff>
    </xdr:from>
    <xdr:to>
      <xdr:col>5</xdr:col>
      <xdr:colOff>425468</xdr:colOff>
      <xdr:row>63</xdr:row>
      <xdr:rowOff>12184</xdr:rowOff>
    </xdr:to>
    <xdr:pic>
      <xdr:nvPicPr>
        <xdr:cNvPr id="5" name="Grafik 4">
          <a:extLst>
            <a:ext uri="{FF2B5EF4-FFF2-40B4-BE49-F238E27FC236}">
              <a16:creationId xmlns:a16="http://schemas.microsoft.com/office/drawing/2014/main" id="{A403E4A0-05CE-45D8-BD4E-771A8E6D59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17072"/>
          <a:ext cx="6630325" cy="9142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VIB/G-VIB-Daten/Gruppenleiter/Zusammenarbeit/Alle_Mitarbeiter/Bildungsbericht/Bildungsbericht_2010/Datenanforderungen/1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stba.de\DATA\G-VIB\G-VIB-Daten\Gruppenleiter\Zusammenarbeit\Alle_Mitarbeiter\Bildungsbericht\Bildungsbericht_2010\Datenanforderungen\1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3%23FREITA/WINDOWS/EXCEL/JAHRBUCH/KAPIT-17/17-10AL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stba.de\DATA\%23%23FREITA\WINDOWS\EXCEL\JAHRBUCH\KAPIT-17\17-10AL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 val="BIZ 2.11.1"/>
      <sheetName val="Schaubild Seite 29"/>
      <sheetName val="JB 17.1"/>
      <sheetName val="E_6_1_Deutschland"/>
      <sheetName val="Prg"/>
      <sheetName val="UOE"/>
      <sheetName val="1_ENRL_Status"/>
      <sheetName val="UOE_BBE2022"/>
      <sheetName val="UOE_Alt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 val="Daten"/>
      <sheetName val="JB 17.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 val="BIZ 2.11.1"/>
      <sheetName val="Schaubild Seite 29"/>
      <sheetName val="JB 17.1"/>
      <sheetName val="E_6_1_Deutschland"/>
      <sheetName val="Prg"/>
      <sheetName val="UOE"/>
      <sheetName val="1_ENRL_Status"/>
      <sheetName val="UOE_BBE2022"/>
      <sheetName val="UOE_Alter"/>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 val="Daten"/>
      <sheetName val="JB 17.1"/>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 val="Daten"/>
      <sheetName val="Schaubild Seite 29"/>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C5D9F1"/>
  </sheetPr>
  <dimension ref="A2:O41"/>
  <sheetViews>
    <sheetView showGridLines="0" zoomScaleNormal="100" workbookViewId="0">
      <selection activeCell="B31" sqref="B31:H31"/>
    </sheetView>
  </sheetViews>
  <sheetFormatPr baseColWidth="10" defaultColWidth="11.42578125" defaultRowHeight="14.45" customHeight="1"/>
  <cols>
    <col min="1" max="1" width="15.5703125" style="187" customWidth="1"/>
    <col min="2" max="9" width="14.28515625" style="187" customWidth="1"/>
    <col min="10" max="10" width="24" style="187" customWidth="1"/>
    <col min="11" max="11" width="10.5703125" style="187" customWidth="1"/>
    <col min="12" max="16384" width="11.42578125" style="187"/>
  </cols>
  <sheetData>
    <row r="2" spans="1:14" s="232" customFormat="1" ht="30" customHeight="1">
      <c r="A2" s="252" t="s">
        <v>250</v>
      </c>
      <c r="B2" s="252"/>
      <c r="C2" s="252"/>
      <c r="D2" s="252"/>
      <c r="E2" s="252"/>
      <c r="F2" s="252"/>
      <c r="G2" s="252"/>
      <c r="H2" s="252"/>
      <c r="I2" s="252"/>
      <c r="J2" s="252"/>
      <c r="K2" s="231"/>
    </row>
    <row r="4" spans="1:14" ht="14.45" customHeight="1">
      <c r="A4" s="188" t="s">
        <v>52</v>
      </c>
    </row>
    <row r="5" spans="1:14" ht="14.45" customHeight="1">
      <c r="A5" s="188"/>
      <c r="J5" s="233" t="s">
        <v>253</v>
      </c>
    </row>
    <row r="6" spans="1:14" ht="14.45" customHeight="1">
      <c r="A6" s="254" t="s">
        <v>251</v>
      </c>
      <c r="B6" s="255"/>
      <c r="C6" s="255"/>
      <c r="D6" s="255"/>
      <c r="E6" s="255"/>
      <c r="F6" s="255"/>
      <c r="G6" s="255"/>
      <c r="H6" s="255"/>
      <c r="I6" s="255"/>
      <c r="J6" s="233" t="s">
        <v>252</v>
      </c>
      <c r="K6" s="227"/>
      <c r="L6" s="191"/>
      <c r="M6" s="191"/>
      <c r="N6" s="191"/>
    </row>
    <row r="7" spans="1:14" ht="14.45" customHeight="1">
      <c r="A7" s="192"/>
      <c r="B7" s="192"/>
      <c r="C7" s="192"/>
      <c r="D7" s="192"/>
      <c r="E7" s="192"/>
      <c r="F7" s="192"/>
      <c r="G7" s="192"/>
      <c r="H7" s="192"/>
      <c r="I7" s="192"/>
      <c r="J7" s="192"/>
      <c r="K7" s="192"/>
      <c r="L7" s="190"/>
      <c r="M7" s="191"/>
      <c r="N7" s="191"/>
    </row>
    <row r="8" spans="1:14" ht="14.45" customHeight="1">
      <c r="A8" s="234" t="s">
        <v>242</v>
      </c>
      <c r="B8" s="251" t="s">
        <v>132</v>
      </c>
      <c r="C8" s="251"/>
      <c r="D8" s="251"/>
      <c r="E8" s="251"/>
      <c r="F8" s="251"/>
      <c r="G8" s="251"/>
      <c r="H8" s="251"/>
      <c r="I8" s="251"/>
      <c r="J8" s="239" t="s">
        <v>254</v>
      </c>
      <c r="K8" s="189"/>
      <c r="L8" s="193"/>
      <c r="M8" s="191"/>
      <c r="N8" s="191"/>
    </row>
    <row r="9" spans="1:14" ht="12.75" customHeight="1">
      <c r="A9" s="234" t="s">
        <v>133</v>
      </c>
      <c r="B9" s="251" t="s">
        <v>134</v>
      </c>
      <c r="C9" s="251"/>
      <c r="D9" s="251"/>
      <c r="E9" s="251"/>
      <c r="F9" s="251"/>
      <c r="G9" s="251"/>
      <c r="H9" s="251"/>
      <c r="I9" s="251"/>
      <c r="J9" s="240" t="s">
        <v>133</v>
      </c>
      <c r="K9" s="189"/>
      <c r="L9" s="190"/>
      <c r="M9" s="191"/>
      <c r="N9" s="191"/>
    </row>
    <row r="10" spans="1:14" ht="12.75" customHeight="1">
      <c r="A10" s="234" t="s">
        <v>135</v>
      </c>
      <c r="B10" s="251" t="s">
        <v>136</v>
      </c>
      <c r="C10" s="251"/>
      <c r="D10" s="251"/>
      <c r="E10" s="251"/>
      <c r="F10" s="251"/>
      <c r="G10" s="251"/>
      <c r="H10" s="251"/>
      <c r="I10" s="251"/>
      <c r="J10" s="240" t="s">
        <v>135</v>
      </c>
      <c r="K10" s="189"/>
      <c r="L10" s="190"/>
      <c r="M10" s="191"/>
      <c r="N10" s="191"/>
    </row>
    <row r="11" spans="1:14" ht="12.75" customHeight="1">
      <c r="A11" s="234" t="s">
        <v>137</v>
      </c>
      <c r="B11" s="251" t="s">
        <v>138</v>
      </c>
      <c r="C11" s="251"/>
      <c r="D11" s="251"/>
      <c r="E11" s="251"/>
      <c r="F11" s="251"/>
      <c r="G11" s="251"/>
      <c r="H11" s="251"/>
      <c r="I11" s="251"/>
      <c r="J11" s="240" t="s">
        <v>137</v>
      </c>
      <c r="K11" s="189"/>
      <c r="L11" s="190"/>
      <c r="M11" s="191"/>
      <c r="N11" s="191"/>
    </row>
    <row r="12" spans="1:14" ht="12.75" customHeight="1">
      <c r="A12" s="234" t="s">
        <v>139</v>
      </c>
      <c r="B12" s="251" t="s">
        <v>140</v>
      </c>
      <c r="C12" s="251"/>
      <c r="D12" s="251"/>
      <c r="E12" s="251"/>
      <c r="F12" s="251"/>
      <c r="G12" s="251"/>
      <c r="H12" s="251"/>
      <c r="I12" s="251"/>
      <c r="J12" s="240" t="s">
        <v>139</v>
      </c>
      <c r="K12" s="189"/>
      <c r="L12" s="190"/>
      <c r="M12" s="191"/>
      <c r="N12" s="191"/>
    </row>
    <row r="13" spans="1:14" ht="12.75" customHeight="1">
      <c r="A13" s="234" t="s">
        <v>141</v>
      </c>
      <c r="B13" s="251" t="s">
        <v>142</v>
      </c>
      <c r="C13" s="251"/>
      <c r="D13" s="251"/>
      <c r="E13" s="251"/>
      <c r="F13" s="251"/>
      <c r="G13" s="251"/>
      <c r="H13" s="251"/>
      <c r="I13" s="251"/>
      <c r="J13" s="241" t="s">
        <v>141</v>
      </c>
      <c r="K13" s="189"/>
      <c r="L13" s="190"/>
      <c r="M13" s="191"/>
      <c r="N13" s="191"/>
    </row>
    <row r="14" spans="1:14" ht="28.5" customHeight="1">
      <c r="A14" s="234" t="s">
        <v>143</v>
      </c>
      <c r="B14" s="251" t="s">
        <v>144</v>
      </c>
      <c r="C14" s="251"/>
      <c r="D14" s="251"/>
      <c r="E14" s="251"/>
      <c r="F14" s="251"/>
      <c r="G14" s="251"/>
      <c r="H14" s="251"/>
      <c r="I14" s="251"/>
      <c r="J14" s="241" t="s">
        <v>143</v>
      </c>
      <c r="K14" s="189"/>
      <c r="L14" s="194"/>
      <c r="M14" s="191"/>
      <c r="N14" s="191"/>
    </row>
    <row r="15" spans="1:14" ht="12.75" customHeight="1">
      <c r="A15" s="234" t="s">
        <v>145</v>
      </c>
      <c r="B15" s="251" t="s">
        <v>146</v>
      </c>
      <c r="C15" s="251"/>
      <c r="D15" s="251"/>
      <c r="E15" s="251"/>
      <c r="F15" s="251"/>
      <c r="G15" s="251"/>
      <c r="H15" s="251"/>
      <c r="I15" s="251"/>
      <c r="J15" s="241" t="s">
        <v>145</v>
      </c>
      <c r="K15" s="189"/>
      <c r="L15" s="190"/>
      <c r="M15" s="191"/>
      <c r="N15" s="191"/>
    </row>
    <row r="16" spans="1:14" ht="12.75" customHeight="1">
      <c r="A16" s="234" t="s">
        <v>147</v>
      </c>
      <c r="B16" s="251" t="s">
        <v>148</v>
      </c>
      <c r="C16" s="251"/>
      <c r="D16" s="251"/>
      <c r="E16" s="251"/>
      <c r="F16" s="251"/>
      <c r="G16" s="251"/>
      <c r="H16" s="251"/>
      <c r="I16" s="251"/>
      <c r="J16" s="241" t="s">
        <v>147</v>
      </c>
      <c r="K16" s="189"/>
      <c r="L16" s="191"/>
      <c r="M16" s="191"/>
      <c r="N16" s="191"/>
    </row>
    <row r="17" spans="1:15" ht="12.75" customHeight="1">
      <c r="A17" s="234" t="s">
        <v>149</v>
      </c>
      <c r="B17" s="251" t="s">
        <v>150</v>
      </c>
      <c r="C17" s="251"/>
      <c r="D17" s="251"/>
      <c r="E17" s="251"/>
      <c r="F17" s="251"/>
      <c r="G17" s="251"/>
      <c r="H17" s="251"/>
      <c r="I17" s="251"/>
      <c r="J17" s="241" t="s">
        <v>149</v>
      </c>
      <c r="K17" s="189"/>
      <c r="L17" s="191"/>
      <c r="M17" s="191"/>
      <c r="N17" s="191"/>
    </row>
    <row r="18" spans="1:15" ht="28.5" customHeight="1">
      <c r="A18" s="234" t="s">
        <v>151</v>
      </c>
      <c r="B18" s="251" t="s">
        <v>152</v>
      </c>
      <c r="C18" s="251"/>
      <c r="D18" s="251"/>
      <c r="E18" s="251"/>
      <c r="F18" s="251"/>
      <c r="G18" s="251"/>
      <c r="H18" s="251"/>
      <c r="I18" s="251"/>
      <c r="J18" s="243" t="s">
        <v>151</v>
      </c>
      <c r="K18" s="194"/>
      <c r="L18" s="191"/>
      <c r="M18" s="191"/>
      <c r="N18" s="191"/>
      <c r="O18" s="191"/>
    </row>
    <row r="19" spans="1:15" ht="12.75" customHeight="1">
      <c r="A19" s="234" t="s">
        <v>153</v>
      </c>
      <c r="B19" s="251" t="s">
        <v>261</v>
      </c>
      <c r="C19" s="251"/>
      <c r="D19" s="251"/>
      <c r="E19" s="251"/>
      <c r="F19" s="251"/>
      <c r="G19" s="251"/>
      <c r="H19" s="251"/>
      <c r="I19" s="251"/>
      <c r="J19" s="239" t="s">
        <v>153</v>
      </c>
      <c r="K19" s="194"/>
      <c r="L19" s="191"/>
      <c r="N19" s="191"/>
      <c r="O19" s="191"/>
    </row>
    <row r="20" spans="1:15" ht="12.75" customHeight="1">
      <c r="A20" s="234" t="s">
        <v>154</v>
      </c>
      <c r="B20" s="251" t="s">
        <v>260</v>
      </c>
      <c r="C20" s="251"/>
      <c r="D20" s="251"/>
      <c r="E20" s="251"/>
      <c r="F20" s="251"/>
      <c r="G20" s="251"/>
      <c r="H20" s="251"/>
      <c r="I20" s="251"/>
      <c r="J20" s="239" t="s">
        <v>154</v>
      </c>
      <c r="K20" s="194"/>
      <c r="L20" s="191"/>
      <c r="N20" s="191"/>
      <c r="O20" s="191"/>
    </row>
    <row r="21" spans="1:15" ht="12.75" customHeight="1">
      <c r="A21" s="234" t="s">
        <v>155</v>
      </c>
      <c r="B21" s="251" t="s">
        <v>259</v>
      </c>
      <c r="C21" s="251"/>
      <c r="D21" s="251"/>
      <c r="E21" s="251"/>
      <c r="F21" s="251"/>
      <c r="G21" s="251"/>
      <c r="H21" s="251"/>
      <c r="I21" s="251"/>
      <c r="J21" s="239" t="s">
        <v>155</v>
      </c>
      <c r="K21" s="194"/>
      <c r="L21" s="195"/>
      <c r="N21" s="191"/>
      <c r="O21" s="191"/>
    </row>
    <row r="22" spans="1:15" ht="12.75" customHeight="1">
      <c r="A22" s="234" t="s">
        <v>156</v>
      </c>
      <c r="B22" s="251" t="s">
        <v>258</v>
      </c>
      <c r="C22" s="251"/>
      <c r="D22" s="251"/>
      <c r="E22" s="251"/>
      <c r="F22" s="251"/>
      <c r="G22" s="251"/>
      <c r="H22" s="251"/>
      <c r="I22" s="251"/>
      <c r="J22" s="239" t="s">
        <v>156</v>
      </c>
      <c r="K22" s="194"/>
      <c r="L22" s="191"/>
      <c r="N22" s="191"/>
      <c r="O22" s="191"/>
    </row>
    <row r="23" spans="1:15" ht="12.75" customHeight="1">
      <c r="A23" s="234" t="s">
        <v>157</v>
      </c>
      <c r="B23" s="251" t="s">
        <v>243</v>
      </c>
      <c r="C23" s="251"/>
      <c r="D23" s="251"/>
      <c r="E23" s="251"/>
      <c r="F23" s="251"/>
      <c r="G23" s="251"/>
      <c r="H23" s="251"/>
      <c r="I23" s="251"/>
      <c r="J23" s="242" t="s">
        <v>255</v>
      </c>
      <c r="K23" s="194"/>
      <c r="L23" s="191"/>
      <c r="M23" s="191"/>
      <c r="N23" s="191"/>
    </row>
    <row r="24" spans="1:15" ht="12.75" customHeight="1">
      <c r="A24" s="234" t="s">
        <v>158</v>
      </c>
      <c r="B24" s="251" t="s">
        <v>163</v>
      </c>
      <c r="C24" s="251"/>
      <c r="D24" s="251"/>
      <c r="E24" s="251"/>
      <c r="F24" s="251"/>
      <c r="G24" s="251"/>
      <c r="H24" s="251"/>
      <c r="I24" s="251"/>
      <c r="J24" s="242" t="s">
        <v>255</v>
      </c>
      <c r="K24" s="196"/>
      <c r="L24" s="191"/>
      <c r="M24" s="191"/>
      <c r="N24" s="191"/>
    </row>
    <row r="25" spans="1:15" ht="12.75" customHeight="1">
      <c r="A25" s="234" t="s">
        <v>159</v>
      </c>
      <c r="B25" s="251" t="s">
        <v>160</v>
      </c>
      <c r="C25" s="251"/>
      <c r="D25" s="251"/>
      <c r="E25" s="251"/>
      <c r="F25" s="251"/>
      <c r="G25" s="251"/>
      <c r="H25" s="251"/>
      <c r="I25" s="251"/>
      <c r="J25" s="242" t="s">
        <v>255</v>
      </c>
      <c r="K25" s="196"/>
      <c r="L25" s="191"/>
      <c r="M25" s="191"/>
      <c r="N25" s="191"/>
    </row>
    <row r="26" spans="1:15" ht="14.45" customHeight="1">
      <c r="A26" s="197"/>
      <c r="B26" s="196"/>
      <c r="C26" s="196"/>
      <c r="D26" s="196"/>
      <c r="E26" s="196"/>
      <c r="F26" s="196"/>
      <c r="G26" s="196"/>
      <c r="H26" s="196"/>
      <c r="I26" s="196"/>
      <c r="J26" s="196"/>
      <c r="K26" s="196"/>
      <c r="L26" s="191"/>
      <c r="M26" s="191"/>
      <c r="N26" s="191"/>
    </row>
    <row r="27" spans="1:15" ht="14.45" customHeight="1">
      <c r="A27" s="198" t="s">
        <v>34</v>
      </c>
      <c r="B27" s="186"/>
      <c r="C27" s="186"/>
      <c r="D27" s="186"/>
      <c r="E27" s="186"/>
      <c r="F27" s="186"/>
      <c r="G27" s="186"/>
      <c r="H27" s="186"/>
      <c r="I27" s="199"/>
      <c r="J27" s="199"/>
      <c r="K27" s="199"/>
      <c r="L27" s="199"/>
    </row>
    <row r="28" spans="1:15" ht="14.45" customHeight="1">
      <c r="A28" s="200"/>
      <c r="B28" s="201"/>
      <c r="C28" s="201"/>
      <c r="D28" s="201"/>
      <c r="E28" s="201"/>
      <c r="F28" s="201"/>
      <c r="G28" s="201"/>
      <c r="H28" s="201"/>
      <c r="I28" s="202"/>
      <c r="J28" s="202"/>
      <c r="K28" s="202"/>
      <c r="L28" s="202"/>
    </row>
    <row r="29" spans="1:15" ht="14.45" customHeight="1">
      <c r="A29" s="236" t="s">
        <v>35</v>
      </c>
      <c r="B29" s="253" t="s">
        <v>36</v>
      </c>
      <c r="C29" s="253"/>
      <c r="D29" s="253"/>
      <c r="E29" s="253"/>
      <c r="F29" s="253"/>
      <c r="G29" s="253"/>
      <c r="H29" s="253"/>
      <c r="I29" s="202"/>
      <c r="J29" s="202"/>
      <c r="K29" s="202"/>
      <c r="L29" s="202"/>
    </row>
    <row r="30" spans="1:15" ht="14.45" customHeight="1">
      <c r="A30" s="237" t="s">
        <v>37</v>
      </c>
      <c r="B30" s="253" t="s">
        <v>38</v>
      </c>
      <c r="C30" s="253"/>
      <c r="D30" s="253"/>
      <c r="E30" s="253"/>
      <c r="F30" s="253"/>
      <c r="G30" s="253"/>
      <c r="H30" s="253"/>
      <c r="I30" s="202"/>
      <c r="J30" s="202"/>
      <c r="K30" s="202"/>
      <c r="L30" s="202"/>
    </row>
    <row r="31" spans="1:15" ht="14.45" customHeight="1">
      <c r="A31" s="236" t="s">
        <v>39</v>
      </c>
      <c r="B31" s="253" t="s">
        <v>40</v>
      </c>
      <c r="C31" s="253"/>
      <c r="D31" s="253"/>
      <c r="E31" s="253"/>
      <c r="F31" s="253"/>
      <c r="G31" s="253"/>
      <c r="H31" s="253"/>
      <c r="I31" s="202"/>
      <c r="J31" s="202"/>
      <c r="K31" s="202"/>
      <c r="L31" s="202"/>
    </row>
    <row r="32" spans="1:15" ht="14.45" customHeight="1">
      <c r="A32" s="238" t="s">
        <v>41</v>
      </c>
      <c r="B32" s="253" t="s">
        <v>42</v>
      </c>
      <c r="C32" s="253"/>
      <c r="D32" s="253"/>
      <c r="E32" s="253"/>
      <c r="F32" s="253"/>
      <c r="G32" s="253"/>
      <c r="H32" s="253"/>
      <c r="I32" s="202"/>
      <c r="J32" s="202"/>
      <c r="K32" s="202"/>
      <c r="L32" s="202"/>
    </row>
    <row r="33" spans="1:12" ht="14.45" customHeight="1">
      <c r="A33" s="235" t="s">
        <v>43</v>
      </c>
      <c r="B33" s="253" t="s">
        <v>44</v>
      </c>
      <c r="C33" s="253"/>
      <c r="D33" s="253"/>
      <c r="E33" s="253"/>
      <c r="F33" s="253"/>
      <c r="G33" s="253"/>
      <c r="H33" s="253"/>
      <c r="I33" s="202"/>
      <c r="J33" s="202"/>
      <c r="K33" s="202"/>
      <c r="L33" s="203"/>
    </row>
    <row r="34" spans="1:12" ht="14.45" customHeight="1">
      <c r="A34" s="238" t="s">
        <v>45</v>
      </c>
      <c r="B34" s="253" t="s">
        <v>46</v>
      </c>
      <c r="C34" s="253"/>
      <c r="D34" s="253"/>
      <c r="E34" s="253"/>
      <c r="F34" s="253"/>
      <c r="G34" s="253"/>
      <c r="H34" s="253"/>
      <c r="I34" s="202"/>
      <c r="J34" s="202"/>
      <c r="K34" s="202"/>
      <c r="L34" s="202"/>
    </row>
    <row r="35" spans="1:12" ht="14.45" customHeight="1">
      <c r="A35" s="238" t="s">
        <v>47</v>
      </c>
      <c r="B35" s="253" t="s">
        <v>48</v>
      </c>
      <c r="C35" s="253"/>
      <c r="D35" s="253"/>
      <c r="E35" s="253"/>
      <c r="F35" s="253"/>
      <c r="G35" s="253"/>
      <c r="H35" s="253"/>
      <c r="I35" s="202"/>
      <c r="J35" s="202"/>
      <c r="K35" s="202"/>
      <c r="L35" s="202"/>
    </row>
    <row r="36" spans="1:12" ht="14.45" customHeight="1">
      <c r="A36" s="375" t="s">
        <v>256</v>
      </c>
      <c r="B36" s="376" t="s">
        <v>257</v>
      </c>
      <c r="C36" s="226"/>
      <c r="D36" s="204"/>
      <c r="E36" s="204"/>
      <c r="F36" s="204"/>
      <c r="G36" s="204"/>
      <c r="H36" s="204"/>
      <c r="I36" s="202"/>
      <c r="J36" s="202"/>
      <c r="K36" s="202"/>
      <c r="L36" s="202"/>
    </row>
    <row r="37" spans="1:12" ht="14.45" customHeight="1">
      <c r="A37" s="375"/>
      <c r="B37" s="376"/>
      <c r="C37" s="250"/>
      <c r="D37" s="250"/>
      <c r="E37" s="250"/>
      <c r="F37" s="250"/>
      <c r="G37" s="250"/>
      <c r="H37" s="250"/>
      <c r="I37" s="202"/>
      <c r="J37" s="202"/>
      <c r="K37" s="202"/>
      <c r="L37" s="202"/>
    </row>
    <row r="38" spans="1:12" ht="14.45" customHeight="1">
      <c r="A38" s="256" t="s">
        <v>49</v>
      </c>
      <c r="B38" s="256"/>
      <c r="C38" s="256"/>
      <c r="D38" s="256"/>
      <c r="E38" s="256"/>
      <c r="F38" s="256"/>
      <c r="G38" s="256"/>
      <c r="H38" s="201"/>
      <c r="I38" s="202"/>
      <c r="J38" s="202"/>
      <c r="K38" s="202"/>
      <c r="L38" s="202"/>
    </row>
    <row r="39" spans="1:12" ht="14.45" customHeight="1">
      <c r="A39" s="201"/>
      <c r="B39" s="201"/>
      <c r="C39" s="201"/>
      <c r="D39" s="201"/>
      <c r="E39" s="201"/>
      <c r="F39" s="201"/>
      <c r="G39" s="201"/>
      <c r="H39" s="201"/>
      <c r="I39" s="202"/>
      <c r="J39" s="202"/>
      <c r="K39" s="202"/>
      <c r="L39" s="202"/>
    </row>
    <row r="40" spans="1:12" ht="14.45" customHeight="1">
      <c r="A40" s="257" t="s">
        <v>50</v>
      </c>
      <c r="B40" s="257"/>
      <c r="C40" s="257"/>
      <c r="D40" s="257"/>
      <c r="E40" s="257"/>
      <c r="F40" s="257"/>
      <c r="G40" s="257"/>
      <c r="H40" s="257"/>
      <c r="I40" s="257"/>
      <c r="J40" s="257"/>
      <c r="K40" s="257"/>
      <c r="L40" s="257"/>
    </row>
    <row r="41" spans="1:12" ht="14.45" customHeight="1">
      <c r="A41" s="257"/>
      <c r="B41" s="257"/>
      <c r="C41" s="257"/>
      <c r="D41" s="257"/>
      <c r="E41" s="257"/>
      <c r="F41" s="257"/>
      <c r="G41" s="257"/>
      <c r="H41" s="257"/>
      <c r="I41" s="257"/>
      <c r="J41" s="257"/>
      <c r="K41" s="257"/>
      <c r="L41" s="257"/>
    </row>
  </sheetData>
  <mergeCells count="29">
    <mergeCell ref="A38:G38"/>
    <mergeCell ref="A40:L41"/>
    <mergeCell ref="B30:H30"/>
    <mergeCell ref="B31:H31"/>
    <mergeCell ref="B32:H32"/>
    <mergeCell ref="B33:H33"/>
    <mergeCell ref="B34:H34"/>
    <mergeCell ref="B35:H35"/>
    <mergeCell ref="A2:J2"/>
    <mergeCell ref="B29:H29"/>
    <mergeCell ref="B23:I23"/>
    <mergeCell ref="B24:I24"/>
    <mergeCell ref="B25:I25"/>
    <mergeCell ref="A6:I6"/>
    <mergeCell ref="B18:I18"/>
    <mergeCell ref="B19:I19"/>
    <mergeCell ref="B20:I20"/>
    <mergeCell ref="B21:I21"/>
    <mergeCell ref="B22:I22"/>
    <mergeCell ref="B13:I13"/>
    <mergeCell ref="B14:I14"/>
    <mergeCell ref="B15:I15"/>
    <mergeCell ref="B16:I16"/>
    <mergeCell ref="B17:I17"/>
    <mergeCell ref="B8:I8"/>
    <mergeCell ref="B9:I9"/>
    <mergeCell ref="B10:I10"/>
    <mergeCell ref="B11:I11"/>
    <mergeCell ref="B12:I12"/>
  </mergeCells>
  <hyperlinks>
    <hyperlink ref="A8" location="'Abb. B1-3web'!A1" display="Abb. B1-3web" xr:uid="{7751C42F-95C2-4E55-B9A5-48BF72BD3D6E}"/>
    <hyperlink ref="A9" location="'Tab. B1-1web'!A1" display="Tab. B1-1web" xr:uid="{E75F4456-BA34-4E04-A4A3-92A99D305E28}"/>
    <hyperlink ref="A10" location="'Tab. B1-2web'!A1" display="Tab. B1-2web" xr:uid="{6728CB9C-25D6-44F8-B7B7-15ECF1E4CED9}"/>
    <hyperlink ref="A11" location="'Tab. B1-3web'!A1" display="Tab. B1-3web" xr:uid="{98EB0846-84DC-418C-B077-E99FBAF9C31E}"/>
    <hyperlink ref="A12" location="'Tab. B1-4web'!A1" display="Tab. B1-4web" xr:uid="{8FD099FF-E5E1-477D-A323-582965A01151}"/>
    <hyperlink ref="A13" location="'Tab. B1-5web'!A1" display="Tab. B1-5web" xr:uid="{B1D28C3E-D8A5-4EB8-8294-C69BBC6BBB9E}"/>
    <hyperlink ref="A14" location="'Tab. B1-6web'!A1" display="Tab. B1-6web" xr:uid="{3F2B6821-B923-42F3-BBBD-E3BB6FF1F9FD}"/>
    <hyperlink ref="A15" location="'Tab. B1-7web'!A1" display="Tab. B1-7web" xr:uid="{0611922D-7C62-4BAE-BDE0-FEE9DE71C1A8}"/>
    <hyperlink ref="A16" location="'Tab. B1-8web'!A1" display="Tab. B1-8web" xr:uid="{E971CD66-CCBE-4AB6-9EC6-BAE8AF3A6169}"/>
    <hyperlink ref="A17" location="'Tab. B1-9web'!A1" display="Tab. B1-9web" xr:uid="{7BF071DB-3153-4B55-A362-B31DA2C2A1A4}"/>
    <hyperlink ref="A18" location="'Tab. B1-10web'!A1" display="Tab. B1-10web" xr:uid="{ED2153B6-8225-4125-9E2F-7BD03705DBE2}"/>
    <hyperlink ref="A19" location="'Tab. B1-11web'!A1" display="Tab. B1-11web" xr:uid="{D2A86AA6-FA64-4D97-9690-65E506738F14}"/>
    <hyperlink ref="A20" location="'Tab. B1-12web'!A1" display="Tab. B1-12web" xr:uid="{61EC5523-C605-42FB-A7E1-EAEFC4176FA8}"/>
    <hyperlink ref="A21" location="'Tab. B1-13web '!A1" display="Tab. B1-13web" xr:uid="{143093C6-9C6C-4621-BF68-574A55DE61BC}"/>
    <hyperlink ref="A22" location="'Tab. B1-14web'!A1" display="Tab. B1-14web" xr:uid="{D3717B1E-0D78-4B1B-8ED6-1A5C80ABC396}"/>
    <hyperlink ref="A23" location="'Tab. B1-15web'!A1" display="Tab. B1-15web" xr:uid="{EA03CFEB-CF18-4D9F-A3C1-B5A50B8F0D53}"/>
    <hyperlink ref="A24" location="'Tab. B1-16web'!A1" display="Tab. B1-16web" xr:uid="{8EEA810E-37B1-47B0-9DF4-97A526B5B0B3}"/>
    <hyperlink ref="A25" location="'Tab. B1-17web'!A1" display="Tab. B1-17web" xr:uid="{7B7A8507-A890-4521-8668-363FAB1ADD3D}"/>
  </hyperlinks>
  <pageMargins left="0.7" right="0.7" top="0.78740157499999996" bottom="0.78740157499999996" header="0.3" footer="0.3"/>
  <pageSetup paperSize="9"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A1:M72"/>
  <sheetViews>
    <sheetView showGridLines="0" zoomScaleNormal="100" workbookViewId="0">
      <selection activeCell="A67" sqref="A67:M67"/>
    </sheetView>
  </sheetViews>
  <sheetFormatPr baseColWidth="10" defaultColWidth="11.42578125" defaultRowHeight="12"/>
  <cols>
    <col min="1" max="1" width="25.140625" style="18" customWidth="1"/>
    <col min="2" max="10" width="10.7109375" style="18" customWidth="1"/>
    <col min="11" max="11" width="10.85546875" style="18" bestFit="1" customWidth="1"/>
    <col min="12" max="12" width="10.7109375" style="18" customWidth="1"/>
    <col min="13" max="13" width="10.7109375" style="19" customWidth="1"/>
    <col min="14" max="16384" width="11.42578125" style="19"/>
  </cols>
  <sheetData>
    <row r="1" spans="1:13" ht="24" customHeight="1">
      <c r="A1" s="49" t="s">
        <v>51</v>
      </c>
    </row>
    <row r="2" spans="1:13" s="47" customFormat="1" ht="15" customHeight="1">
      <c r="A2" s="294" t="s">
        <v>102</v>
      </c>
      <c r="B2" s="294"/>
      <c r="C2" s="294"/>
      <c r="D2" s="294"/>
      <c r="E2" s="294"/>
      <c r="F2" s="294"/>
      <c r="G2" s="294"/>
      <c r="H2" s="294"/>
      <c r="I2" s="294"/>
      <c r="J2" s="294"/>
      <c r="K2" s="294"/>
      <c r="L2" s="294"/>
      <c r="M2" s="294"/>
    </row>
    <row r="3" spans="1:13" ht="25.5" customHeight="1">
      <c r="A3" s="289" t="s">
        <v>0</v>
      </c>
      <c r="B3" s="263" t="s">
        <v>33</v>
      </c>
      <c r="C3" s="266" t="s">
        <v>2</v>
      </c>
      <c r="D3" s="266"/>
      <c r="E3" s="266"/>
      <c r="F3" s="266"/>
      <c r="G3" s="266"/>
      <c r="H3" s="266"/>
      <c r="I3" s="272" t="s">
        <v>3</v>
      </c>
      <c r="J3" s="273"/>
      <c r="K3" s="274"/>
      <c r="L3" s="266" t="s">
        <v>61</v>
      </c>
      <c r="M3" s="272"/>
    </row>
    <row r="4" spans="1:13" ht="12.75" customHeight="1">
      <c r="A4" s="290"/>
      <c r="B4" s="264"/>
      <c r="C4" s="270" t="s">
        <v>4</v>
      </c>
      <c r="D4" s="266" t="s">
        <v>5</v>
      </c>
      <c r="E4" s="266"/>
      <c r="F4" s="266"/>
      <c r="G4" s="266"/>
      <c r="H4" s="266"/>
      <c r="I4" s="270" t="s">
        <v>4</v>
      </c>
      <c r="J4" s="205" t="s">
        <v>5</v>
      </c>
      <c r="K4" s="205" t="s">
        <v>175</v>
      </c>
      <c r="L4" s="266" t="s">
        <v>4</v>
      </c>
      <c r="M4" s="95" t="s">
        <v>5</v>
      </c>
    </row>
    <row r="5" spans="1:13" ht="51" customHeight="1">
      <c r="A5" s="290"/>
      <c r="B5" s="265"/>
      <c r="C5" s="271"/>
      <c r="D5" s="43" t="s">
        <v>6</v>
      </c>
      <c r="E5" s="43" t="s">
        <v>7</v>
      </c>
      <c r="F5" s="43" t="s">
        <v>30</v>
      </c>
      <c r="G5" s="43" t="s">
        <v>31</v>
      </c>
      <c r="H5" s="43" t="s">
        <v>10</v>
      </c>
      <c r="I5" s="271"/>
      <c r="J5" s="25" t="s">
        <v>11</v>
      </c>
      <c r="K5" s="25" t="s">
        <v>176</v>
      </c>
      <c r="L5" s="266"/>
      <c r="M5" s="95" t="s">
        <v>83</v>
      </c>
    </row>
    <row r="6" spans="1:13" ht="12.75" customHeight="1">
      <c r="A6" s="291"/>
      <c r="B6" s="292" t="s">
        <v>12</v>
      </c>
      <c r="C6" s="293"/>
      <c r="D6" s="293"/>
      <c r="E6" s="293"/>
      <c r="F6" s="293"/>
      <c r="G6" s="293"/>
      <c r="H6" s="293"/>
      <c r="I6" s="293"/>
      <c r="J6" s="293"/>
      <c r="K6" s="293"/>
      <c r="L6" s="293"/>
      <c r="M6" s="293"/>
    </row>
    <row r="7" spans="1:13" ht="12.75" customHeight="1">
      <c r="A7" s="76"/>
      <c r="B7" s="309" t="s">
        <v>94</v>
      </c>
      <c r="C7" s="309"/>
      <c r="D7" s="309"/>
      <c r="E7" s="309"/>
      <c r="F7" s="309"/>
      <c r="G7" s="309"/>
      <c r="H7" s="309"/>
      <c r="I7" s="309"/>
      <c r="J7" s="309"/>
      <c r="K7" s="309"/>
      <c r="L7" s="309"/>
      <c r="M7" s="309"/>
    </row>
    <row r="8" spans="1:13" s="20" customFormat="1" ht="12.75" customHeight="1">
      <c r="A8" s="113" t="s">
        <v>13</v>
      </c>
      <c r="B8" s="6">
        <f>IFERROR('Tab. B1-6web'!B8/'Tab. B1-4web'!B8,0)</f>
        <v>61.954929577464789</v>
      </c>
      <c r="C8" s="6">
        <f>IFERROR('Tab. B1-6web'!C8/'Tab. B1-4web'!C8,0)</f>
        <v>210.7735200845666</v>
      </c>
      <c r="D8" s="6">
        <f>IFERROR('Tab. B1-6web'!D8/'Tab. B1-4web'!D8,0)</f>
        <v>113.92497430626928</v>
      </c>
      <c r="E8" s="6">
        <f>IFERROR('Tab. B1-6web'!E8/'Tab. B1-4web'!E8,0)</f>
        <v>119.89759036144578</v>
      </c>
      <c r="F8" s="6">
        <f>IFERROR('Tab. B1-6web'!F8/'Tab. B1-4web'!F8,0)</f>
        <v>300.70096463022509</v>
      </c>
      <c r="G8" s="6">
        <f>IFERROR('Tab. B1-6web'!G8/'Tab. B1-4web'!G8,0)</f>
        <v>505.3053016453382</v>
      </c>
      <c r="H8" s="6">
        <f>IFERROR('Tab. B1-6web'!H8/'Tab. B1-4web'!H8,0)</f>
        <v>218.0281425891182</v>
      </c>
      <c r="I8" s="6">
        <f>IFERROR('Tab. B1-6web'!I8/'Tab. B1-4web'!I8,0)</f>
        <v>109.41019533111005</v>
      </c>
      <c r="J8" s="6">
        <f>IFERROR('Tab. B1-6web'!J8/'Tab. B1-4web'!J8,0)</f>
        <v>139.06600660066007</v>
      </c>
      <c r="K8" s="6">
        <f>IFERROR('Tab. B1-6web'!K8/'Tab. B1-4web'!K8,0)</f>
        <v>76.700890207715133</v>
      </c>
      <c r="L8" s="6">
        <f>IFERROR('Tab. B1-6web'!L8/'Tab. B1-4web'!L8,0)</f>
        <v>1310.9155844155844</v>
      </c>
      <c r="M8" s="11">
        <f>IFERROR('Tab. B1-6web'!M8/'Tab. B1-4web'!M8,0)</f>
        <v>1600.712389380531</v>
      </c>
    </row>
    <row r="9" spans="1:13" s="20" customFormat="1" ht="12.75" customHeight="1">
      <c r="A9" s="115" t="s">
        <v>92</v>
      </c>
      <c r="B9" s="26">
        <f>IFERROR('Tab. B1-6web'!B9/'Tab. B1-4web'!B9,0)</f>
        <v>57.745828940023571</v>
      </c>
      <c r="C9" s="26">
        <f>IFERROR('Tab. B1-6web'!C9/'Tab. B1-4web'!C9,0)</f>
        <v>227.16367630904432</v>
      </c>
      <c r="D9" s="26">
        <f>IFERROR('Tab. B1-6web'!D9/'Tab. B1-4web'!D9,0)</f>
        <v>110.64842454394693</v>
      </c>
      <c r="E9" s="26">
        <f>IFERROR('Tab. B1-6web'!E9/'Tab. B1-4web'!E9,0)</f>
        <v>119.89759036144578</v>
      </c>
      <c r="F9" s="26">
        <f>IFERROR('Tab. B1-6web'!F9/'Tab. B1-4web'!F9,0)</f>
        <v>300.70096463022509</v>
      </c>
      <c r="G9" s="26">
        <f>IFERROR('Tab. B1-6web'!G9/'Tab. B1-4web'!G9,0)</f>
        <v>554.32211538461536</v>
      </c>
      <c r="H9" s="26">
        <f>IFERROR('Tab. B1-6web'!H9/'Tab. B1-4web'!H9,0)</f>
        <v>237.93801652892563</v>
      </c>
      <c r="I9" s="26">
        <f>IFERROR('Tab. B1-6web'!I9/'Tab. B1-4web'!I9,0)</f>
        <v>110.8026969481902</v>
      </c>
      <c r="J9" s="26">
        <f>IFERROR('Tab. B1-6web'!J9/'Tab. B1-4web'!J9,0)</f>
        <v>161.71770334928229</v>
      </c>
      <c r="K9" s="26">
        <f>IFERROR('Tab. B1-6web'!K9/'Tab. B1-4web'!K9,0)</f>
        <v>78.086685159500689</v>
      </c>
      <c r="L9" s="26">
        <f>IFERROR('Tab. B1-6web'!L9/'Tab. B1-4web'!L9,0)</f>
        <v>1108.0452674897119</v>
      </c>
      <c r="M9" s="32">
        <f>IFERROR('Tab. B1-6web'!M9/'Tab. B1-4web'!M9,0)</f>
        <v>1337.2033898305085</v>
      </c>
    </row>
    <row r="10" spans="1:13" s="20" customFormat="1" ht="12.75" customHeight="1">
      <c r="A10" s="116" t="s">
        <v>93</v>
      </c>
      <c r="B10" s="5">
        <f>IFERROR('Tab. B1-6web'!B10/'Tab. B1-4web'!B10,0)</f>
        <v>79.203202439954254</v>
      </c>
      <c r="C10" s="5">
        <f>IFERROR('Tab. B1-6web'!C10/'Tab. B1-4web'!C10,0)</f>
        <v>168.26495726495727</v>
      </c>
      <c r="D10" s="5">
        <f>IFERROR('Tab. B1-6web'!D10/'Tab. B1-4web'!D10,0)</f>
        <v>119.26486486486486</v>
      </c>
      <c r="E10" s="9">
        <f>IFERROR('Tab. B1-6web'!E10/'Tab. B1-4web'!E10,0)</f>
        <v>0</v>
      </c>
      <c r="F10" s="9">
        <f>IFERROR('Tab. B1-6web'!F10/'Tab. B1-4web'!F10,0)</f>
        <v>0</v>
      </c>
      <c r="G10" s="5">
        <f>IFERROR('Tab. B1-6web'!G10/'Tab. B1-4web'!G10,0)</f>
        <v>349.64885496183206</v>
      </c>
      <c r="H10" s="5">
        <f>IFERROR('Tab. B1-6web'!H10/'Tab. B1-4web'!H10,0)</f>
        <v>201.47079037800688</v>
      </c>
      <c r="I10" s="5">
        <f>IFERROR('Tab. B1-6web'!I10/'Tab. B1-4web'!I10,0)</f>
        <v>106.56666666666666</v>
      </c>
      <c r="J10" s="5">
        <f>IFERROR('Tab. B1-6web'!J10/'Tab. B1-4web'!J10,0)</f>
        <v>88.702127659574472</v>
      </c>
      <c r="K10" s="5">
        <f>IFERROR('Tab. B1-6web'!K10/'Tab. B1-4web'!K10,0)</f>
        <v>68.477366255144034</v>
      </c>
      <c r="L10" s="5">
        <f>IFERROR('Tab. B1-6web'!L10/'Tab. B1-4web'!L10,0)</f>
        <v>2069.3384615384616</v>
      </c>
      <c r="M10" s="22">
        <f>IFERROR('Tab. B1-6web'!M10/'Tab. B1-4web'!M10,0)</f>
        <v>2552.5714285714284</v>
      </c>
    </row>
    <row r="11" spans="1:13" s="20" customFormat="1" ht="12.75" customHeight="1">
      <c r="A11" s="119" t="s">
        <v>14</v>
      </c>
      <c r="B11" s="28">
        <f>IFERROR('Tab. B1-6web'!B11/'Tab. B1-4web'!B11,0)</f>
        <v>47.854443031073963</v>
      </c>
      <c r="C11" s="26">
        <f>IFERROR('Tab. B1-6web'!C11/'Tab. B1-4web'!C11,0)</f>
        <v>168.71816881258943</v>
      </c>
      <c r="D11" s="33">
        <f>IFERROR('Tab. B1-6web'!D11/'Tab. B1-4web'!D11,0)</f>
        <v>103.83653846153847</v>
      </c>
      <c r="E11" s="26">
        <f>IFERROR('Tab. B1-6web'!E11/'Tab. B1-4web'!E11,0)</f>
        <v>92.84210526315789</v>
      </c>
      <c r="F11" s="26">
        <f>IFERROR('Tab. B1-6web'!F11/'Tab. B1-4web'!F11,0)</f>
        <v>231.97368421052633</v>
      </c>
      <c r="G11" s="27">
        <f>IFERROR('Tab. B1-6web'!G11/'Tab. B1-4web'!G11,0)</f>
        <v>454.18518518518516</v>
      </c>
      <c r="H11" s="26">
        <f>IFERROR('Tab. B1-6web'!H11/'Tab. B1-4web'!H11,0)</f>
        <v>138.57142857142858</v>
      </c>
      <c r="I11" s="27">
        <f>IFERROR('Tab. B1-6web'!I11/'Tab. B1-4web'!I11,0)</f>
        <v>109.20967741935483</v>
      </c>
      <c r="J11" s="26">
        <f>IFERROR('Tab. B1-6web'!J11/'Tab. B1-4web'!J11,0)</f>
        <v>96.725490196078425</v>
      </c>
      <c r="K11" s="26">
        <f>IFERROR('Tab. B1-6web'!K11/'Tab. B1-4web'!K11,0)</f>
        <v>0</v>
      </c>
      <c r="L11" s="26">
        <f>IFERROR('Tab. B1-6web'!L11/'Tab. B1-4web'!L11,0)</f>
        <v>1009.6875</v>
      </c>
      <c r="M11" s="32">
        <f>IFERROR('Tab. B1-6web'!M11/'Tab. B1-4web'!M11,0)</f>
        <v>1076.2413793103449</v>
      </c>
    </row>
    <row r="12" spans="1:13" s="20" customFormat="1" ht="12.75" customHeight="1">
      <c r="A12" s="120" t="s">
        <v>15</v>
      </c>
      <c r="B12" s="21">
        <f>IFERROR('Tab. B1-6web'!B12/'Tab. B1-4web'!B12,0)</f>
        <v>59.432295932295929</v>
      </c>
      <c r="C12" s="5">
        <f>IFERROR('Tab. B1-6web'!C12/'Tab. B1-4web'!C12,0)</f>
        <v>208.43453237410071</v>
      </c>
      <c r="D12" s="23">
        <f>IFERROR('Tab. B1-6web'!D12/'Tab. B1-4web'!D12,0)</f>
        <v>110.19230769230769</v>
      </c>
      <c r="E12" s="5">
        <f>IFERROR('Tab. B1-6web'!E12/'Tab. B1-4web'!E12,0)</f>
        <v>133.84684684684686</v>
      </c>
      <c r="F12" s="5">
        <f>IFERROR('Tab. B1-6web'!F12/'Tab. B1-4web'!F12,0)</f>
        <v>349.12598425196853</v>
      </c>
      <c r="G12" s="7">
        <f>IFERROR('Tab. B1-6web'!G12/'Tab. B1-4web'!G12,0)</f>
        <v>415.06493506493507</v>
      </c>
      <c r="H12" s="9">
        <f>IFERROR('Tab. B1-6web'!H12/'Tab. B1-4web'!H12,0)</f>
        <v>0</v>
      </c>
      <c r="I12" s="10">
        <f>IFERROR('Tab. B1-6web'!I12/'Tab. B1-4web'!I12,0)</f>
        <v>96.264044943820224</v>
      </c>
      <c r="J12" s="5">
        <f>IFERROR('Tab. B1-6web'!J12/'Tab. B1-4web'!J12,0)</f>
        <v>244</v>
      </c>
      <c r="K12" s="5">
        <f>IFERROR('Tab. B1-6web'!K12/'Tab. B1-4web'!K12,0)</f>
        <v>62.224438902743145</v>
      </c>
      <c r="L12" s="5">
        <f>IFERROR('Tab. B1-6web'!L12/'Tab. B1-4web'!L12,0)</f>
        <v>1090.4137931034484</v>
      </c>
      <c r="M12" s="22">
        <f>IFERROR('Tab. B1-6web'!M12/'Tab. B1-4web'!M12,0)</f>
        <v>1177.2272727272727</v>
      </c>
    </row>
    <row r="13" spans="1:13" s="20" customFormat="1" ht="12.75" customHeight="1">
      <c r="A13" s="119" t="s">
        <v>16</v>
      </c>
      <c r="B13" s="28">
        <f>IFERROR('Tab. B1-6web'!B13/'Tab. B1-4web'!B13,0)</f>
        <v>53.810106592972758</v>
      </c>
      <c r="C13" s="26">
        <f>IFERROR('Tab. B1-6web'!C13/'Tab. B1-4web'!C13,0)</f>
        <v>191.74418604651163</v>
      </c>
      <c r="D13" s="33">
        <f>IFERROR('Tab. B1-6web'!D13/'Tab. B1-4web'!D13,0)</f>
        <v>143.15873015873015</v>
      </c>
      <c r="E13" s="31">
        <f>IFERROR('Tab. B1-6web'!E13/'Tab. B1-4web'!E13,0)</f>
        <v>0</v>
      </c>
      <c r="F13" s="31">
        <f>IFERROR('Tab. B1-6web'!F13/'Tab. B1-4web'!F13,0)</f>
        <v>0</v>
      </c>
      <c r="G13" s="27">
        <f>IFERROR('Tab. B1-6web'!G13/'Tab. B1-4web'!G13,0)</f>
        <v>380.23809523809524</v>
      </c>
      <c r="H13" s="26">
        <f>IFERROR('Tab. B1-6web'!H13/'Tab. B1-4web'!H13,0)</f>
        <v>306.02127659574467</v>
      </c>
      <c r="I13" s="27">
        <f>IFERROR('Tab. B1-6web'!I13/'Tab. B1-4web'!I13,0)</f>
        <v>116</v>
      </c>
      <c r="J13" s="26">
        <f>IFERROR('Tab. B1-6web'!J13/'Tab. B1-4web'!J13,0)</f>
        <v>102.05555555555556</v>
      </c>
      <c r="K13" s="26">
        <f>IFERROR('Tab. B1-6web'!K13/'Tab. B1-4web'!K13,0)</f>
        <v>90.18518518518519</v>
      </c>
      <c r="L13" s="26">
        <f>IFERROR('Tab. B1-6web'!L13/'Tab. B1-4web'!L13,0)</f>
        <v>837.97222222222217</v>
      </c>
      <c r="M13" s="32">
        <f>IFERROR('Tab. B1-6web'!M13/'Tab. B1-4web'!M13,0)</f>
        <v>905.96296296296293</v>
      </c>
    </row>
    <row r="14" spans="1:13" s="20" customFormat="1" ht="12.75" customHeight="1">
      <c r="A14" s="120" t="s">
        <v>17</v>
      </c>
      <c r="B14" s="21">
        <f>IFERROR('Tab. B1-6web'!B14/'Tab. B1-4web'!B14,0)</f>
        <v>86.805639476334335</v>
      </c>
      <c r="C14" s="5">
        <f>IFERROR('Tab. B1-6web'!C14/'Tab. B1-4web'!C14,0)</f>
        <v>120.30672268907563</v>
      </c>
      <c r="D14" s="23">
        <f>IFERROR('Tab. B1-6web'!D14/'Tab. B1-4web'!D14,0)</f>
        <v>95.351351351351354</v>
      </c>
      <c r="E14" s="9">
        <f>IFERROR('Tab. B1-6web'!E14/'Tab. B1-4web'!E14,0)</f>
        <v>0</v>
      </c>
      <c r="F14" s="9">
        <f>IFERROR('Tab. B1-6web'!F14/'Tab. B1-4web'!F14,0)</f>
        <v>0</v>
      </c>
      <c r="G14" s="7">
        <f>IFERROR('Tab. B1-6web'!G14/'Tab. B1-4web'!G14,0)</f>
        <v>316.5</v>
      </c>
      <c r="H14" s="5">
        <f>IFERROR('Tab. B1-6web'!H14/'Tab. B1-4web'!H14,0)</f>
        <v>147.14583333333334</v>
      </c>
      <c r="I14" s="10">
        <f>IFERROR('Tab. B1-6web'!I14/'Tab. B1-4web'!I14,0)</f>
        <v>113.35416666666667</v>
      </c>
      <c r="J14" s="5">
        <f>IFERROR('Tab. B1-6web'!J14/'Tab. B1-4web'!J14,0)</f>
        <v>120.44444444444444</v>
      </c>
      <c r="K14" s="5">
        <f>IFERROR('Tab. B1-6web'!K14/'Tab. B1-4web'!K14,0)</f>
        <v>49.778846153846153</v>
      </c>
      <c r="L14" s="5">
        <f>IFERROR('Tab. B1-6web'!L14/'Tab. B1-4web'!L14,0)</f>
        <v>420.88888888888891</v>
      </c>
      <c r="M14" s="22">
        <f>IFERROR('Tab. B1-6web'!M14/'Tab. B1-4web'!M14,0)</f>
        <v>335.85714285714283</v>
      </c>
    </row>
    <row r="15" spans="1:13" s="20" customFormat="1" ht="12.75" customHeight="1">
      <c r="A15" s="119" t="s">
        <v>18</v>
      </c>
      <c r="B15" s="28">
        <f>IFERROR('Tab. B1-6web'!B15/'Tab. B1-4web'!B15,0)</f>
        <v>49.706666666666663</v>
      </c>
      <c r="C15" s="26">
        <f>IFERROR('Tab. B1-6web'!C15/'Tab. B1-4web'!C15,0)</f>
        <v>298.52380952380952</v>
      </c>
      <c r="D15" s="33">
        <f>IFERROR('Tab. B1-6web'!D15/'Tab. B1-4web'!D15,0)</f>
        <v>205.14285714285714</v>
      </c>
      <c r="E15" s="31">
        <f>IFERROR('Tab. B1-6web'!E15/'Tab. B1-4web'!E15,0)</f>
        <v>0</v>
      </c>
      <c r="F15" s="31">
        <f>IFERROR('Tab. B1-6web'!F15/'Tab. B1-4web'!F15,0)</f>
        <v>0</v>
      </c>
      <c r="G15" s="27">
        <f>IFERROR('Tab. B1-6web'!G15/'Tab. B1-4web'!G15,0)</f>
        <v>511.5</v>
      </c>
      <c r="H15" s="26">
        <f>IFERROR('Tab. B1-6web'!H15/'Tab. B1-4web'!H15,0)</f>
        <v>272.16666666666669</v>
      </c>
      <c r="I15" s="27">
        <f>IFERROR('Tab. B1-6web'!I15/'Tab. B1-4web'!I15,0)</f>
        <v>101.88235294117646</v>
      </c>
      <c r="J15" s="26">
        <f>IFERROR('Tab. B1-6web'!J15/'Tab. B1-4web'!J15,0)</f>
        <v>187.66666666666666</v>
      </c>
      <c r="K15" s="26">
        <f>IFERROR('Tab. B1-6web'!K15/'Tab. B1-4web'!K15,0)</f>
        <v>59.57692307692308</v>
      </c>
      <c r="L15" s="26">
        <f>IFERROR('Tab. B1-6web'!L15/'Tab. B1-4web'!L15,0)</f>
        <v>1621.25</v>
      </c>
      <c r="M15" s="32">
        <f>IFERROR('Tab. B1-6web'!M15/'Tab. B1-4web'!M15,0)</f>
        <v>1667.3333333333333</v>
      </c>
    </row>
    <row r="16" spans="1:13" s="20" customFormat="1" ht="12.75" customHeight="1">
      <c r="A16" s="120" t="s">
        <v>19</v>
      </c>
      <c r="B16" s="21">
        <f>IFERROR('Tab. B1-6web'!B16/'Tab. B1-4web'!B16,0)</f>
        <v>73.583190394511149</v>
      </c>
      <c r="C16" s="5">
        <f>IFERROR('Tab. B1-6web'!C16/'Tab. B1-4web'!C16,0)</f>
        <v>196.34408602150538</v>
      </c>
      <c r="D16" s="23">
        <f>IFERROR('Tab. B1-6web'!D16/'Tab. B1-4web'!D16,0)</f>
        <v>173.1</v>
      </c>
      <c r="E16" s="9">
        <f>IFERROR('Tab. B1-6web'!E16/'Tab. B1-4web'!E16,0)</f>
        <v>0</v>
      </c>
      <c r="F16" s="9">
        <f>IFERROR('Tab. B1-6web'!F16/'Tab. B1-4web'!F16,0)</f>
        <v>0</v>
      </c>
      <c r="G16" s="7">
        <f>IFERROR('Tab. B1-6web'!G16/'Tab. B1-4web'!G16,0)</f>
        <v>349.72727272727275</v>
      </c>
      <c r="H16" s="5">
        <f>IFERROR('Tab. B1-6web'!H16/'Tab. B1-4web'!H16,0)</f>
        <v>236.10526315789474</v>
      </c>
      <c r="I16" s="10">
        <f>IFERROR('Tab. B1-6web'!I16/'Tab. B1-4web'!I16,0)</f>
        <v>70.52</v>
      </c>
      <c r="J16" s="5">
        <f>IFERROR('Tab. B1-6web'!J16/'Tab. B1-4web'!J16,0)</f>
        <v>39.666666666666664</v>
      </c>
      <c r="K16" s="5">
        <f>IFERROR('Tab. B1-6web'!K16/'Tab. B1-4web'!K16,0)</f>
        <v>221</v>
      </c>
      <c r="L16" s="5">
        <f>IFERROR('Tab. B1-6web'!L16/'Tab. B1-4web'!L16,0)</f>
        <v>2129.7142857142858</v>
      </c>
      <c r="M16" s="22">
        <f>IFERROR('Tab. B1-6web'!M16/'Tab. B1-4web'!M16,0)</f>
        <v>2709.25</v>
      </c>
    </row>
    <row r="17" spans="1:13" s="20" customFormat="1" ht="12.75" customHeight="1">
      <c r="A17" s="119" t="s">
        <v>20</v>
      </c>
      <c r="B17" s="28">
        <f>IFERROR('Tab. B1-6web'!B17/'Tab. B1-4web'!B17,0)</f>
        <v>54.710516252390057</v>
      </c>
      <c r="C17" s="26">
        <f>IFERROR('Tab. B1-6web'!C17/'Tab. B1-4web'!C17,0)</f>
        <v>198.88188976377953</v>
      </c>
      <c r="D17" s="33">
        <f>IFERROR('Tab. B1-6web'!D17/'Tab. B1-4web'!D17,0)</f>
        <v>116.29113924050633</v>
      </c>
      <c r="E17" s="26">
        <f>IFERROR('Tab. B1-6web'!E17/'Tab. B1-4web'!E17,0)</f>
        <v>8.3333333333333339</v>
      </c>
      <c r="F17" s="26">
        <f>IFERROR('Tab. B1-6web'!F17/'Tab. B1-4web'!F17,0)</f>
        <v>185.85714285714286</v>
      </c>
      <c r="G17" s="27">
        <f>IFERROR('Tab. B1-6web'!G17/'Tab. B1-4web'!G17,0)</f>
        <v>436.83333333333331</v>
      </c>
      <c r="H17" s="26">
        <f>IFERROR('Tab. B1-6web'!H17/'Tab. B1-4web'!H17,0)</f>
        <v>106.42857142857143</v>
      </c>
      <c r="I17" s="27">
        <f>IFERROR('Tab. B1-6web'!I17/'Tab. B1-4web'!I17,0)</f>
        <v>97.662162162162161</v>
      </c>
      <c r="J17" s="26">
        <f>IFERROR('Tab. B1-6web'!J17/'Tab. B1-4web'!J17,0)</f>
        <v>147.22222222222223</v>
      </c>
      <c r="K17" s="26">
        <f>IFERROR('Tab. B1-6web'!K17/'Tab. B1-4web'!K17,0)</f>
        <v>96.305555555555557</v>
      </c>
      <c r="L17" s="26">
        <f>IFERROR('Tab. B1-6web'!L17/'Tab. B1-4web'!L17,0)</f>
        <v>888.89361702127655</v>
      </c>
      <c r="M17" s="32">
        <f>IFERROR('Tab. B1-6web'!M17/'Tab. B1-4web'!M17,0)</f>
        <v>1600.0526315789473</v>
      </c>
    </row>
    <row r="18" spans="1:13" s="20" customFormat="1" ht="12.75" customHeight="1">
      <c r="A18" s="120" t="s">
        <v>21</v>
      </c>
      <c r="B18" s="21">
        <f>IFERROR('Tab. B1-6web'!B18/'Tab. B1-4web'!B18,0)</f>
        <v>99.454076367389064</v>
      </c>
      <c r="C18" s="5">
        <f>IFERROR('Tab. B1-6web'!C18/'Tab. B1-4web'!C18,0)</f>
        <v>141.45390070921985</v>
      </c>
      <c r="D18" s="23">
        <f>IFERROR('Tab. B1-6web'!D18/'Tab. B1-4web'!D18,0)</f>
        <v>115.10526315789474</v>
      </c>
      <c r="E18" s="9">
        <f>IFERROR('Tab. B1-6web'!E18/'Tab. B1-4web'!E18,0)</f>
        <v>0</v>
      </c>
      <c r="F18" s="9">
        <f>IFERROR('Tab. B1-6web'!F18/'Tab. B1-4web'!F18,0)</f>
        <v>0</v>
      </c>
      <c r="G18" s="7">
        <f>IFERROR('Tab. B1-6web'!G18/'Tab. B1-4web'!G18,0)</f>
        <v>314.85714285714283</v>
      </c>
      <c r="H18" s="5">
        <f>IFERROR('Tab. B1-6web'!H18/'Tab. B1-4web'!H18,0)</f>
        <v>126.18867924528301</v>
      </c>
      <c r="I18" s="10">
        <f>IFERROR('Tab. B1-6web'!I18/'Tab. B1-4web'!I18,0)</f>
        <v>101.62264150943396</v>
      </c>
      <c r="J18" s="9">
        <f>IFERROR('Tab. B1-6web'!J18/'Tab. B1-4web'!J18,0)</f>
        <v>0</v>
      </c>
      <c r="K18" s="9">
        <f>IFERROR('Tab. B1-6web'!K18/'Tab. B1-4web'!K18,0)</f>
        <v>0</v>
      </c>
      <c r="L18" s="5">
        <f>IFERROR('Tab. B1-6web'!L18/'Tab. B1-4web'!L18,0)</f>
        <v>334.33333333333331</v>
      </c>
      <c r="M18" s="22">
        <f>IFERROR('Tab. B1-6web'!M18/'Tab. B1-4web'!M18,0)</f>
        <v>334.33333333333331</v>
      </c>
    </row>
    <row r="19" spans="1:13" s="20" customFormat="1" ht="12.75" customHeight="1">
      <c r="A19" s="119" t="s">
        <v>22</v>
      </c>
      <c r="B19" s="28">
        <f>IFERROR('Tab. B1-6web'!B19/'Tab. B1-4web'!B19,0)</f>
        <v>59.216453473789819</v>
      </c>
      <c r="C19" s="26">
        <f>IFERROR('Tab. B1-6web'!C19/'Tab. B1-4web'!C19,0)</f>
        <v>243.23684210526315</v>
      </c>
      <c r="D19" s="33">
        <f>IFERROR('Tab. B1-6web'!D19/'Tab. B1-4web'!D19,0)</f>
        <v>66.260000000000005</v>
      </c>
      <c r="E19" s="26">
        <f>IFERROR('Tab. B1-6web'!E19/'Tab. B1-4web'!E19,0)</f>
        <v>63.6</v>
      </c>
      <c r="F19" s="26">
        <f>IFERROR('Tab. B1-6web'!F19/'Tab. B1-4web'!F19,0)</f>
        <v>133.625</v>
      </c>
      <c r="G19" s="27">
        <f>IFERROR('Tab. B1-6web'!G19/'Tab. B1-4web'!G19,0)</f>
        <v>657.75675675675677</v>
      </c>
      <c r="H19" s="26">
        <f>IFERROR('Tab. B1-6web'!H19/'Tab. B1-4web'!H19,0)</f>
        <v>348.37837837837839</v>
      </c>
      <c r="I19" s="27">
        <f>IFERROR('Tab. B1-6web'!I19/'Tab. B1-4web'!I19,0)</f>
        <v>104.55797101449275</v>
      </c>
      <c r="J19" s="26">
        <f>IFERROR('Tab. B1-6web'!J19/'Tab. B1-4web'!J19,0)</f>
        <v>32.5</v>
      </c>
      <c r="K19" s="26">
        <f>IFERROR('Tab. B1-6web'!K19/'Tab. B1-4web'!K19,0)</f>
        <v>53.56088560885609</v>
      </c>
      <c r="L19" s="26">
        <f>IFERROR('Tab. B1-6web'!L19/'Tab. B1-4web'!L19,0)</f>
        <v>643.85714285714289</v>
      </c>
      <c r="M19" s="32">
        <f>IFERROR('Tab. B1-6web'!M19/'Tab. B1-4web'!M19,0)</f>
        <v>877.83333333333337</v>
      </c>
    </row>
    <row r="20" spans="1:13" s="20" customFormat="1" ht="12.75" customHeight="1">
      <c r="A20" s="120" t="s">
        <v>23</v>
      </c>
      <c r="B20" s="21">
        <f>IFERROR('Tab. B1-6web'!B20/'Tab. B1-4web'!B20,0)</f>
        <v>58.672079111219631</v>
      </c>
      <c r="C20" s="5">
        <f>IFERROR('Tab. B1-6web'!C20/'Tab. B1-4web'!C20,0)</f>
        <v>374.94419642857144</v>
      </c>
      <c r="D20" s="23">
        <f>IFERROR('Tab. B1-6web'!D20/'Tab. B1-4web'!D20,0)</f>
        <v>136.51898734177215</v>
      </c>
      <c r="E20" s="5">
        <f>IFERROR('Tab. B1-6web'!E20/'Tab. B1-4web'!E20,0)</f>
        <v>174.16666666666666</v>
      </c>
      <c r="F20" s="5">
        <f>IFERROR('Tab. B1-6web'!F20/'Tab. B1-4web'!F20,0)</f>
        <v>376.94444444444446</v>
      </c>
      <c r="G20" s="7">
        <f>IFERROR('Tab. B1-6web'!G20/'Tab. B1-4web'!G20,0)</f>
        <v>744.07894736842104</v>
      </c>
      <c r="H20" s="5">
        <f>IFERROR('Tab. B1-6web'!H20/'Tab. B1-4web'!H20,0)</f>
        <v>419.18367346938777</v>
      </c>
      <c r="I20" s="10">
        <f>IFERROR('Tab. B1-6web'!I20/'Tab. B1-4web'!I20,0)</f>
        <v>143.16254416961129</v>
      </c>
      <c r="J20" s="5">
        <f>IFERROR('Tab. B1-6web'!J20/'Tab. B1-4web'!J20,0)</f>
        <v>202.11267605633802</v>
      </c>
      <c r="K20" s="5">
        <f>IFERROR('Tab. B1-6web'!K20/'Tab. B1-4web'!K20,0)</f>
        <v>96.887966804979257</v>
      </c>
      <c r="L20" s="5">
        <f>IFERROR('Tab. B1-6web'!L20/'Tab. B1-4web'!L20,0)</f>
        <v>1099.3243243243244</v>
      </c>
      <c r="M20" s="22">
        <f>IFERROR('Tab. B1-6web'!M20/'Tab. B1-4web'!M20,0)</f>
        <v>1155.0757575757575</v>
      </c>
    </row>
    <row r="21" spans="1:13" s="20" customFormat="1" ht="12.75" customHeight="1">
      <c r="A21" s="119" t="s">
        <v>24</v>
      </c>
      <c r="B21" s="28">
        <f>IFERROR('Tab. B1-6web'!B21/'Tab. B1-4web'!B21,0)</f>
        <v>64.815850815850823</v>
      </c>
      <c r="C21" s="26">
        <f>IFERROR('Tab. B1-6web'!C21/'Tab. B1-4web'!C21,0)</f>
        <v>312.83783783783781</v>
      </c>
      <c r="D21" s="33">
        <f>IFERROR('Tab. B1-6web'!D21/'Tab. B1-4web'!D21,0)</f>
        <v>126.21428571428571</v>
      </c>
      <c r="E21" s="26">
        <f>IFERROR('Tab. B1-6web'!E21/'Tab. B1-4web'!E21,0)</f>
        <v>43.333333333333336</v>
      </c>
      <c r="F21" s="26">
        <f>IFERROR('Tab. B1-6web'!F21/'Tab. B1-4web'!F21,0)</f>
        <v>351.625</v>
      </c>
      <c r="G21" s="27">
        <f>IFERROR('Tab. B1-6web'!G21/'Tab. B1-4web'!G21,0)</f>
        <v>667.64285714285711</v>
      </c>
      <c r="H21" s="26">
        <f>IFERROR('Tab. B1-6web'!H21/'Tab. B1-4web'!H21,0)</f>
        <v>348.33333333333331</v>
      </c>
      <c r="I21" s="27">
        <f>IFERROR('Tab. B1-6web'!I21/'Tab. B1-4web'!I21,0)</f>
        <v>116.28571428571429</v>
      </c>
      <c r="J21" s="26">
        <f>IFERROR('Tab. B1-6web'!J21/'Tab. B1-4web'!J21,0)</f>
        <v>131.19999999999999</v>
      </c>
      <c r="K21" s="26">
        <f>IFERROR('Tab. B1-6web'!K21/'Tab. B1-4web'!K21,0)</f>
        <v>64.873684210526321</v>
      </c>
      <c r="L21" s="26">
        <f>IFERROR('Tab. B1-6web'!L21/'Tab. B1-4web'!L21,0)</f>
        <v>702.57142857142856</v>
      </c>
      <c r="M21" s="32">
        <f>IFERROR('Tab. B1-6web'!M21/'Tab. B1-4web'!M21,0)</f>
        <v>612</v>
      </c>
    </row>
    <row r="22" spans="1:13" s="20" customFormat="1" ht="12.75" customHeight="1">
      <c r="A22" s="120" t="s">
        <v>25</v>
      </c>
      <c r="B22" s="21">
        <f>IFERROR('Tab. B1-6web'!B22/'Tab. B1-4web'!B22,0)</f>
        <v>72.901785714285708</v>
      </c>
      <c r="C22" s="5">
        <f>IFERROR('Tab. B1-6web'!C22/'Tab. B1-4web'!C22,0)</f>
        <v>273.85714285714283</v>
      </c>
      <c r="D22" s="23">
        <f>IFERROR('Tab. B1-6web'!D22/'Tab. B1-4web'!D22,0)</f>
        <v>116.5</v>
      </c>
      <c r="E22" s="9">
        <f>IFERROR('Tab. B1-6web'!E22/'Tab. B1-4web'!E22,0)</f>
        <v>0</v>
      </c>
      <c r="F22" s="23">
        <f>IFERROR('Tab. B1-6web'!F22/'Tab. B1-4web'!F22,0)</f>
        <v>519.5</v>
      </c>
      <c r="G22" s="23">
        <f>IFERROR('Tab. B1-6web'!G22/'Tab. B1-4web'!G22,0)</f>
        <v>615.20000000000005</v>
      </c>
      <c r="H22" s="23">
        <f>IFERROR('Tab. B1-6web'!H22/'Tab. B1-4web'!H22,0)</f>
        <v>315.75</v>
      </c>
      <c r="I22" s="10">
        <f>IFERROR('Tab. B1-6web'!I22/'Tab. B1-4web'!I22,0)</f>
        <v>142.14285714285714</v>
      </c>
      <c r="J22" s="5">
        <f>IFERROR('Tab. B1-6web'!J22/'Tab. B1-4web'!J22,0)</f>
        <v>109</v>
      </c>
      <c r="K22" s="5">
        <f>IFERROR('Tab. B1-6web'!K22/'Tab. B1-4web'!K22,0)</f>
        <v>122.79310344827586</v>
      </c>
      <c r="L22" s="5">
        <f>IFERROR('Tab. B1-6web'!L22/'Tab. B1-4web'!L22,0)</f>
        <v>2042.5</v>
      </c>
      <c r="M22" s="22">
        <f>IFERROR('Tab. B1-6web'!M22/'Tab. B1-4web'!M22,0)</f>
        <v>3615</v>
      </c>
    </row>
    <row r="23" spans="1:13" s="20" customFormat="1" ht="12.75" customHeight="1">
      <c r="A23" s="119" t="s">
        <v>26</v>
      </c>
      <c r="B23" s="28">
        <f>IFERROR('Tab. B1-6web'!B23/'Tab. B1-4web'!B23,0)</f>
        <v>98.559496567505718</v>
      </c>
      <c r="C23" s="26">
        <f>IFERROR('Tab. B1-6web'!C23/'Tab. B1-4web'!C23,0)</f>
        <v>188.429718875502</v>
      </c>
      <c r="D23" s="33">
        <f>IFERROR('Tab. B1-6web'!D23/'Tab. B1-4web'!D23,0)</f>
        <v>129.54444444444445</v>
      </c>
      <c r="E23" s="31">
        <f>IFERROR('Tab. B1-6web'!E23/'Tab. B1-4web'!E23,0)</f>
        <v>0</v>
      </c>
      <c r="F23" s="31">
        <f>IFERROR('Tab. B1-6web'!F23/'Tab. B1-4web'!F23,0)</f>
        <v>0</v>
      </c>
      <c r="G23" s="27">
        <f>IFERROR('Tab. B1-6web'!G23/'Tab. B1-4web'!G23,0)</f>
        <v>332.59090909090907</v>
      </c>
      <c r="H23" s="26">
        <f>IFERROR('Tab. B1-6web'!H23/'Tab. B1-4web'!H23,0)</f>
        <v>191.32530120481928</v>
      </c>
      <c r="I23" s="27">
        <f>IFERROR('Tab. B1-6web'!I23/'Tab. B1-4web'!I23,0)</f>
        <v>119.07352941176471</v>
      </c>
      <c r="J23" s="26">
        <f>IFERROR('Tab. B1-6web'!J23/'Tab. B1-4web'!J23,0)</f>
        <v>79.425925925925924</v>
      </c>
      <c r="K23" s="31">
        <f>IFERROR('Tab. B1-6web'!K23/'Tab. B1-4web'!K23,0)</f>
        <v>0</v>
      </c>
      <c r="L23" s="26">
        <f>IFERROR('Tab. B1-6web'!L23/'Tab. B1-4web'!L23,0)</f>
        <v>471.41666666666669</v>
      </c>
      <c r="M23" s="32">
        <f>IFERROR('Tab. B1-6web'!M23/'Tab. B1-4web'!M23,0)</f>
        <v>405.11111111111109</v>
      </c>
    </row>
    <row r="24" spans="1:13" s="20" customFormat="1" ht="12.75" customHeight="1">
      <c r="A24" s="120" t="s">
        <v>27</v>
      </c>
      <c r="B24" s="21">
        <f>IFERROR('Tab. B1-6web'!B24/'Tab. B1-4web'!B24,0)</f>
        <v>91.808750000000003</v>
      </c>
      <c r="C24" s="5">
        <f>IFERROR('Tab. B1-6web'!C24/'Tab. B1-4web'!C24,0)</f>
        <v>190.16216216216216</v>
      </c>
      <c r="D24" s="5">
        <f>IFERROR('Tab. B1-6web'!D24/'Tab. B1-4web'!D24,0)</f>
        <v>111.7090909090909</v>
      </c>
      <c r="E24" s="9">
        <f>IFERROR('Tab. B1-6web'!E24/'Tab. B1-4web'!E24,0)</f>
        <v>0</v>
      </c>
      <c r="F24" s="9">
        <f>IFERROR('Tab. B1-6web'!F24/'Tab. B1-4web'!F24,0)</f>
        <v>0</v>
      </c>
      <c r="G24" s="7">
        <f>IFERROR('Tab. B1-6web'!G24/'Tab. B1-4web'!G24,0)</f>
        <v>423.4</v>
      </c>
      <c r="H24" s="5">
        <f>IFERROR('Tab. B1-6web'!H24/'Tab. B1-4web'!H24,0)</f>
        <v>225.5</v>
      </c>
      <c r="I24" s="10">
        <f>IFERROR('Tab. B1-6web'!I24/'Tab. B1-4web'!I24,0)</f>
        <v>57.151515151515149</v>
      </c>
      <c r="J24" s="5">
        <f>IFERROR('Tab. B1-6web'!J24/'Tab. B1-4web'!J24,0)</f>
        <v>19.5</v>
      </c>
      <c r="K24" s="5">
        <f>IFERROR('Tab. B1-6web'!K24/'Tab. B1-4web'!K24,0)</f>
        <v>71.689655172413794</v>
      </c>
      <c r="L24" s="5">
        <f>IFERROR('Tab. B1-6web'!L24/'Tab. B1-4web'!L24,0)</f>
        <v>1760.3333333333333</v>
      </c>
      <c r="M24" s="22">
        <f>IFERROR('Tab. B1-6web'!M24/'Tab. B1-4web'!M24,0)</f>
        <v>5004</v>
      </c>
    </row>
    <row r="25" spans="1:13" s="20" customFormat="1" ht="12.75" customHeight="1">
      <c r="A25" s="119" t="s">
        <v>28</v>
      </c>
      <c r="B25" s="28">
        <f>IFERROR('Tab. B1-6web'!B25/'Tab. B1-4web'!B25,0)</f>
        <v>62.486301369863014</v>
      </c>
      <c r="C25" s="26">
        <f>IFERROR('Tab. B1-6web'!C25/'Tab. B1-4web'!C25,0)</f>
        <v>108.55194805194805</v>
      </c>
      <c r="D25" s="33">
        <f>IFERROR('Tab. B1-6web'!D25/'Tab. B1-4web'!D25,0)</f>
        <v>71.640625</v>
      </c>
      <c r="E25" s="31">
        <f>IFERROR('Tab. B1-6web'!E25/'Tab. B1-4web'!E25,0)</f>
        <v>0</v>
      </c>
      <c r="F25" s="31">
        <f>IFERROR('Tab. B1-6web'!F25/'Tab. B1-4web'!F25,0)</f>
        <v>0</v>
      </c>
      <c r="G25" s="27">
        <f>IFERROR('Tab. B1-6web'!G25/'Tab. B1-4web'!G25,0)</f>
        <v>287</v>
      </c>
      <c r="H25" s="26">
        <f>IFERROR('Tab. B1-6web'!H25/'Tab. B1-4web'!H25,0)</f>
        <v>93.288135593220332</v>
      </c>
      <c r="I25" s="27">
        <f>IFERROR('Tab. B1-6web'!I25/'Tab. B1-4web'!I25,0)</f>
        <v>57.89473684210526</v>
      </c>
      <c r="J25" s="26">
        <f>IFERROR('Tab. B1-6web'!J25/'Tab. B1-4web'!J25,0)</f>
        <v>4</v>
      </c>
      <c r="K25" s="26">
        <f>IFERROR('Tab. B1-6web'!K25/'Tab. B1-4web'!K25,0)</f>
        <v>82.760869565217391</v>
      </c>
      <c r="L25" s="26">
        <f>IFERROR('Tab. B1-6web'!L25/'Tab. B1-4web'!L25,0)</f>
        <v>1094.25</v>
      </c>
      <c r="M25" s="32">
        <f>IFERROR('Tab. B1-6web'!M25/'Tab. B1-4web'!M25,0)</f>
        <v>1094.25</v>
      </c>
    </row>
    <row r="26" spans="1:13" s="20" customFormat="1" ht="12.75" customHeight="1">
      <c r="A26" s="114" t="s">
        <v>29</v>
      </c>
      <c r="B26" s="12">
        <f>IFERROR('Tab. B1-6web'!B26/'Tab. B1-4web'!B26,0)</f>
        <v>71.006053268765129</v>
      </c>
      <c r="C26" s="13">
        <f>IFERROR('Tab. B1-6web'!C26/'Tab. B1-4web'!C26,0)</f>
        <v>195.4848484848485</v>
      </c>
      <c r="D26" s="24">
        <f>IFERROR('Tab. B1-6web'!D26/'Tab. B1-4web'!D26,0)</f>
        <v>119</v>
      </c>
      <c r="E26" s="14">
        <f>IFERROR('Tab. B1-6web'!E26/'Tab. B1-4web'!E26,0)</f>
        <v>0</v>
      </c>
      <c r="F26" s="14">
        <f>IFERROR('Tab. B1-6web'!F26/'Tab. B1-4web'!F26,0)</f>
        <v>0</v>
      </c>
      <c r="G26" s="15">
        <f>IFERROR('Tab. B1-6web'!G26/'Tab. B1-4web'!G26,0)</f>
        <v>381.54545454545456</v>
      </c>
      <c r="H26" s="13">
        <f>IFERROR('Tab. B1-6web'!H26/'Tab. B1-4web'!H26,0)</f>
        <v>261.63333333333333</v>
      </c>
      <c r="I26" s="12">
        <f>IFERROR('Tab. B1-6web'!I26/'Tab. B1-4web'!I26,0)</f>
        <v>108.75862068965517</v>
      </c>
      <c r="J26" s="13">
        <f>IFERROR('Tab. B1-6web'!J26/'Tab. B1-4web'!J26,0)</f>
        <v>99</v>
      </c>
      <c r="K26" s="14">
        <f>IFERROR('Tab. B1-6web'!K26/'Tab. B1-4web'!K26,0)</f>
        <v>0</v>
      </c>
      <c r="L26" s="13">
        <f>IFERROR('Tab. B1-6web'!L26/'Tab. B1-4web'!L26,0)</f>
        <v>44305.5</v>
      </c>
      <c r="M26" s="89">
        <f>IFERROR('Tab. B1-6web'!M26/'Tab. B1-4web'!M26,0)</f>
        <v>44305.5</v>
      </c>
    </row>
    <row r="27" spans="1:13" s="20" customFormat="1" ht="12.75" customHeight="1">
      <c r="A27" s="82"/>
      <c r="B27" s="309" t="s">
        <v>95</v>
      </c>
      <c r="C27" s="309"/>
      <c r="D27" s="309"/>
      <c r="E27" s="309"/>
      <c r="F27" s="309"/>
      <c r="G27" s="309"/>
      <c r="H27" s="309"/>
      <c r="I27" s="309"/>
      <c r="J27" s="309"/>
      <c r="K27" s="309"/>
      <c r="L27" s="309"/>
      <c r="M27" s="309"/>
    </row>
    <row r="28" spans="1:13" s="20" customFormat="1" ht="12.75" customHeight="1">
      <c r="A28" s="113" t="s">
        <v>13</v>
      </c>
      <c r="B28" s="6">
        <f>IFERROR('Tab. B1-6web'!B28/'Tab. B1-4web'!B28,0)</f>
        <v>58.567424973052702</v>
      </c>
      <c r="C28" s="6">
        <f>IFERROR('Tab. B1-6web'!C28/'Tab. B1-4web'!C28,0)</f>
        <v>208.94939965694684</v>
      </c>
      <c r="D28" s="6">
        <f>IFERROR('Tab. B1-6web'!D28/'Tab. B1-4web'!D28,0)</f>
        <v>105.57402912621359</v>
      </c>
      <c r="E28" s="6">
        <f>IFERROR('Tab. B1-6web'!E28/'Tab. B1-4web'!E28,0)</f>
        <v>122.96825396825396</v>
      </c>
      <c r="F28" s="6">
        <f>IFERROR('Tab. B1-6web'!F28/'Tab. B1-4web'!F28,0)</f>
        <v>310.80281690140845</v>
      </c>
      <c r="G28" s="6">
        <f>IFERROR('Tab. B1-6web'!G28/'Tab. B1-4web'!G28,0)</f>
        <v>529.40882917466411</v>
      </c>
      <c r="H28" s="6">
        <f>IFERROR('Tab. B1-6web'!H28/'Tab. B1-4web'!H28,0)</f>
        <v>155.59390862944161</v>
      </c>
      <c r="I28" s="6">
        <f>IFERROR('Tab. B1-6web'!I28/'Tab. B1-4web'!I28,0)</f>
        <v>110.46118084611808</v>
      </c>
      <c r="J28" s="6">
        <f>IFERROR('Tab. B1-6web'!J28/'Tab. B1-4web'!J28,0)</f>
        <v>146.42767295597486</v>
      </c>
      <c r="K28" s="6">
        <f>IFERROR('Tab. B1-6web'!K28/'Tab. B1-4web'!K28,0)</f>
        <v>81.622564935064929</v>
      </c>
      <c r="L28" s="6">
        <f>IFERROR('Tab. B1-6web'!L28/'Tab. B1-4web'!L28,0)</f>
        <v>767.10454545454547</v>
      </c>
      <c r="M28" s="11">
        <f>IFERROR('Tab. B1-6web'!M28/'Tab. B1-4web'!M28,0)</f>
        <v>895.46103896103898</v>
      </c>
    </row>
    <row r="29" spans="1:13" s="20" customFormat="1" ht="12.75" customHeight="1">
      <c r="A29" s="115" t="s">
        <v>92</v>
      </c>
      <c r="B29" s="26">
        <f>IFERROR('Tab. B1-6web'!B29/'Tab. B1-4web'!B29,0)</f>
        <v>54.127247822422028</v>
      </c>
      <c r="C29" s="26">
        <f>IFERROR('Tab. B1-6web'!C29/'Tab. B1-4web'!C29,0)</f>
        <v>234.2990007686395</v>
      </c>
      <c r="D29" s="26">
        <f>IFERROR('Tab. B1-6web'!D29/'Tab. B1-4web'!D29,0)</f>
        <v>104.79</v>
      </c>
      <c r="E29" s="26">
        <f>IFERROR('Tab. B1-6web'!E29/'Tab. B1-4web'!E29,0)</f>
        <v>123.30851063829788</v>
      </c>
      <c r="F29" s="26">
        <f>IFERROR('Tab. B1-6web'!F29/'Tab. B1-4web'!F29,0)</f>
        <v>321.14035087719299</v>
      </c>
      <c r="G29" s="26">
        <f>IFERROR('Tab. B1-6web'!G29/'Tab. B1-4web'!G29,0)</f>
        <v>594.45925925925928</v>
      </c>
      <c r="H29" s="26">
        <f>IFERROR('Tab. B1-6web'!H29/'Tab. B1-4web'!H29,0)</f>
        <v>185.10404624277456</v>
      </c>
      <c r="I29" s="26">
        <f>IFERROR('Tab. B1-6web'!I29/'Tab. B1-4web'!I29,0)</f>
        <v>115.3616724738676</v>
      </c>
      <c r="J29" s="26">
        <f>IFERROR('Tab. B1-6web'!J29/'Tab. B1-4web'!J29,0)</f>
        <v>172.81081081081081</v>
      </c>
      <c r="K29" s="26">
        <f>IFERROR('Tab. B1-6web'!K29/'Tab. B1-4web'!K29,0)</f>
        <v>80.892857142857139</v>
      </c>
      <c r="L29" s="26">
        <f>IFERROR('Tab. B1-6web'!L29/'Tab. B1-4web'!L29,0)</f>
        <v>851.64117647058822</v>
      </c>
      <c r="M29" s="32">
        <f>IFERROR('Tab. B1-6web'!M29/'Tab. B1-4web'!M29,0)</f>
        <v>1043.7966101694915</v>
      </c>
    </row>
    <row r="30" spans="1:13" s="20" customFormat="1" ht="12.75" customHeight="1">
      <c r="A30" s="116" t="s">
        <v>93</v>
      </c>
      <c r="B30" s="5">
        <f>IFERROR('Tab. B1-6web'!B30/'Tab. B1-4web'!B30,0)</f>
        <v>77.208050722500744</v>
      </c>
      <c r="C30" s="5">
        <f>IFERROR('Tab. B1-6web'!C30/'Tab. B1-4web'!C30,0)</f>
        <v>135.33370535714286</v>
      </c>
      <c r="D30" s="5">
        <f>IFERROR('Tab. B1-6web'!D30/'Tab. B1-4web'!D30,0)</f>
        <v>106.78395061728395</v>
      </c>
      <c r="E30" s="9">
        <f>IFERROR('Tab. B1-6web'!E30/'Tab. B1-4web'!E30,0)</f>
        <v>59</v>
      </c>
      <c r="F30" s="9">
        <f>IFERROR('Tab. B1-6web'!F30/'Tab. B1-4web'!F30,0)</f>
        <v>38.846153846153847</v>
      </c>
      <c r="G30" s="5">
        <f>IFERROR('Tab. B1-6web'!G30/'Tab. B1-4web'!G30,0)</f>
        <v>302.29310344827587</v>
      </c>
      <c r="H30" s="5">
        <f>IFERROR('Tab. B1-6web'!H30/'Tab. B1-4web'!H30,0)</f>
        <v>132.49321266968326</v>
      </c>
      <c r="I30" s="5">
        <f>IFERROR('Tab. B1-6web'!I30/'Tab. B1-4web'!I30,0)</f>
        <v>100.63966480446928</v>
      </c>
      <c r="J30" s="5">
        <f>IFERROR('Tab. B1-6web'!J30/'Tab. B1-4web'!J30,0)</f>
        <v>85.416666666666671</v>
      </c>
      <c r="K30" s="5">
        <f>IFERROR('Tab. B1-6web'!K30/'Tab. B1-4web'!K30,0)</f>
        <v>88.919642857142861</v>
      </c>
      <c r="L30" s="5">
        <f>IFERROR('Tab. B1-6web'!L30/'Tab. B1-4web'!L30,0)</f>
        <v>479.68</v>
      </c>
      <c r="M30" s="22">
        <f>IFERROR('Tab. B1-6web'!M30/'Tab. B1-4web'!M30,0)</f>
        <v>409.25</v>
      </c>
    </row>
    <row r="31" spans="1:13" s="20" customFormat="1" ht="12.75" customHeight="1">
      <c r="A31" s="119" t="s">
        <v>14</v>
      </c>
      <c r="B31" s="28">
        <f>IFERROR('Tab. B1-6web'!B31/'Tab. B1-4web'!B31,0)</f>
        <v>45.832794177112817</v>
      </c>
      <c r="C31" s="26">
        <f>IFERROR('Tab. B1-6web'!C31/'Tab. B1-4web'!C31,0)</f>
        <v>162.55373134328357</v>
      </c>
      <c r="D31" s="33">
        <f>IFERROR('Tab. B1-6web'!D31/'Tab. B1-4web'!D31,0)</f>
        <v>93.554455445544548</v>
      </c>
      <c r="E31" s="26">
        <f>IFERROR('Tab. B1-6web'!E31/'Tab. B1-4web'!E31,0)</f>
        <v>115.34090909090909</v>
      </c>
      <c r="F31" s="26">
        <f>IFERROR('Tab. B1-6web'!F31/'Tab. B1-4web'!F31,0)</f>
        <v>195.54054054054055</v>
      </c>
      <c r="G31" s="27">
        <f>IFERROR('Tab. B1-6web'!G31/'Tab. B1-4web'!G31,0)</f>
        <v>432.38961038961037</v>
      </c>
      <c r="H31" s="26">
        <f>IFERROR('Tab. B1-6web'!H31/'Tab. B1-4web'!H31,0)</f>
        <v>81</v>
      </c>
      <c r="I31" s="27">
        <f>IFERROR('Tab. B1-6web'!I31/'Tab. B1-4web'!I31,0)</f>
        <v>110.43099273607749</v>
      </c>
      <c r="J31" s="26">
        <f>IFERROR('Tab. B1-6web'!J31/'Tab. B1-4web'!J31,0)</f>
        <v>135.25714285714287</v>
      </c>
      <c r="K31" s="26">
        <f>IFERROR('Tab. B1-6web'!K31/'Tab. B1-4web'!K31,0)</f>
        <v>0</v>
      </c>
      <c r="L31" s="26">
        <f>IFERROR('Tab. B1-6web'!L31/'Tab. B1-4web'!L31,0)</f>
        <v>590.44000000000005</v>
      </c>
      <c r="M31" s="32">
        <f>IFERROR('Tab. B1-6web'!M31/'Tab. B1-4web'!M31,0)</f>
        <v>660.35</v>
      </c>
    </row>
    <row r="32" spans="1:13" s="20" customFormat="1" ht="12.75" customHeight="1">
      <c r="A32" s="120" t="s">
        <v>15</v>
      </c>
      <c r="B32" s="21">
        <f>IFERROR('Tab. B1-6web'!B32/'Tab. B1-4web'!B32,0)</f>
        <v>54.678680611423971</v>
      </c>
      <c r="C32" s="5">
        <f>IFERROR('Tab. B1-6web'!C32/'Tab. B1-4web'!C32,0)</f>
        <v>222.50877192982455</v>
      </c>
      <c r="D32" s="23">
        <f>IFERROR('Tab. B1-6web'!D32/'Tab. B1-4web'!D32,0)</f>
        <v>105.9448275862069</v>
      </c>
      <c r="E32" s="5">
        <f>IFERROR('Tab. B1-6web'!E32/'Tab. B1-4web'!E32,0)</f>
        <v>121.04672897196262</v>
      </c>
      <c r="F32" s="5">
        <f>IFERROR('Tab. B1-6web'!F32/'Tab. B1-4web'!F32,0)</f>
        <v>389.47826086956519</v>
      </c>
      <c r="G32" s="7">
        <f>IFERROR('Tab. B1-6web'!G32/'Tab. B1-4web'!G32,0)</f>
        <v>474.77027027027026</v>
      </c>
      <c r="H32" s="9">
        <f>IFERROR('Tab. B1-6web'!H32/'Tab. B1-4web'!H32,0)</f>
        <v>0</v>
      </c>
      <c r="I32" s="10">
        <f>IFERROR('Tab. B1-6web'!I32/'Tab. B1-4web'!I32,0)</f>
        <v>102.37243401759531</v>
      </c>
      <c r="J32" s="5">
        <f>IFERROR('Tab. B1-6web'!J32/'Tab. B1-4web'!J32,0)</f>
        <v>273.72727272727275</v>
      </c>
      <c r="K32" s="5">
        <f>IFERROR('Tab. B1-6web'!K32/'Tab. B1-4web'!K32,0)</f>
        <v>59.059322033898304</v>
      </c>
      <c r="L32" s="5">
        <f>IFERROR('Tab. B1-6web'!L32/'Tab. B1-4web'!L32,0)</f>
        <v>694.86363636363637</v>
      </c>
      <c r="M32" s="22">
        <f>IFERROR('Tab. B1-6web'!M32/'Tab. B1-4web'!M32,0)</f>
        <v>648.4666666666667</v>
      </c>
    </row>
    <row r="33" spans="1:13" s="20" customFormat="1" ht="12.75" customHeight="1">
      <c r="A33" s="119" t="s">
        <v>16</v>
      </c>
      <c r="B33" s="28">
        <f>IFERROR('Tab. B1-6web'!B33/'Tab. B1-4web'!B33,0)</f>
        <v>54.147575919019715</v>
      </c>
      <c r="C33" s="26">
        <f>IFERROR('Tab. B1-6web'!C33/'Tab. B1-4web'!C33,0)</f>
        <v>150.67500000000001</v>
      </c>
      <c r="D33" s="33">
        <f>IFERROR('Tab. B1-6web'!D33/'Tab. B1-4web'!D33,0)</f>
        <v>133.41071428571428</v>
      </c>
      <c r="E33" s="26">
        <f>IFERROR('Tab. B1-6web'!E33/'Tab. B1-4web'!E33,0)</f>
        <v>59</v>
      </c>
      <c r="F33" s="26">
        <f>IFERROR('Tab. B1-6web'!F33/'Tab. B1-4web'!F33,0)</f>
        <v>38.846153846153847</v>
      </c>
      <c r="G33" s="27">
        <f>IFERROR('Tab. B1-6web'!G33/'Tab. B1-4web'!G33,0)</f>
        <v>300.26086956521738</v>
      </c>
      <c r="H33" s="26">
        <f>IFERROR('Tab. B1-6web'!H33/'Tab. B1-4web'!H33,0)</f>
        <v>205.69444444444446</v>
      </c>
      <c r="I33" s="27">
        <f>IFERROR('Tab. B1-6web'!I33/'Tab. B1-4web'!I33,0)</f>
        <v>126.79611650485437</v>
      </c>
      <c r="J33" s="26">
        <f>IFERROR('Tab. B1-6web'!J33/'Tab. B1-4web'!J33,0)</f>
        <v>174.54545454545453</v>
      </c>
      <c r="K33" s="26">
        <f>IFERROR('Tab. B1-6web'!K33/'Tab. B1-4web'!K33,0)</f>
        <v>90.875</v>
      </c>
      <c r="L33" s="26">
        <f>IFERROR('Tab. B1-6web'!L33/'Tab. B1-4web'!L33,0)</f>
        <v>570.4666666666667</v>
      </c>
      <c r="M33" s="32">
        <f>IFERROR('Tab. B1-6web'!M33/'Tab. B1-4web'!M33,0)</f>
        <v>473.38095238095241</v>
      </c>
    </row>
    <row r="34" spans="1:13" s="20" customFormat="1" ht="12.75" customHeight="1">
      <c r="A34" s="120" t="s">
        <v>17</v>
      </c>
      <c r="B34" s="21">
        <f>IFERROR('Tab. B1-6web'!B34/'Tab. B1-4web'!B34,0)</f>
        <v>82.648711943793913</v>
      </c>
      <c r="C34" s="5">
        <f>IFERROR('Tab. B1-6web'!C34/'Tab. B1-4web'!C34,0)</f>
        <v>107.37696335078535</v>
      </c>
      <c r="D34" s="23">
        <f>IFERROR('Tab. B1-6web'!D34/'Tab. B1-4web'!D34,0)</f>
        <v>96.161290322580641</v>
      </c>
      <c r="E34" s="9">
        <f>IFERROR('Tab. B1-6web'!E34/'Tab. B1-4web'!E34,0)</f>
        <v>0</v>
      </c>
      <c r="F34" s="9">
        <f>IFERROR('Tab. B1-6web'!F34/'Tab. B1-4web'!F34,0)</f>
        <v>0</v>
      </c>
      <c r="G34" s="7">
        <f>IFERROR('Tab. B1-6web'!G34/'Tab. B1-4web'!G34,0)</f>
        <v>278.6521739130435</v>
      </c>
      <c r="H34" s="5">
        <f>IFERROR('Tab. B1-6web'!H34/'Tab. B1-4web'!H34,0)</f>
        <v>97.606060606060609</v>
      </c>
      <c r="I34" s="10">
        <f>IFERROR('Tab. B1-6web'!I34/'Tab. B1-4web'!I34,0)</f>
        <v>129.25925925925927</v>
      </c>
      <c r="J34" s="5">
        <f>IFERROR('Tab. B1-6web'!J34/'Tab. B1-4web'!J34,0)</f>
        <v>149.33333333333334</v>
      </c>
      <c r="K34" s="5">
        <f>IFERROR('Tab. B1-6web'!K34/'Tab. B1-4web'!K34,0)</f>
        <v>139.74193548387098</v>
      </c>
      <c r="L34" s="5">
        <f>IFERROR('Tab. B1-6web'!L34/'Tab. B1-4web'!L34,0)</f>
        <v>91.5</v>
      </c>
      <c r="M34" s="22">
        <f>IFERROR('Tab. B1-6web'!M34/'Tab. B1-4web'!M34,0)</f>
        <v>91.5</v>
      </c>
    </row>
    <row r="35" spans="1:13" s="20" customFormat="1" ht="12.75" customHeight="1">
      <c r="A35" s="119" t="s">
        <v>18</v>
      </c>
      <c r="B35" s="28">
        <f>IFERROR('Tab. B1-6web'!B35/'Tab. B1-4web'!B35,0)</f>
        <v>39.876832844574778</v>
      </c>
      <c r="C35" s="26">
        <f>IFERROR('Tab. B1-6web'!C35/'Tab. B1-4web'!C35,0)</f>
        <v>271.32</v>
      </c>
      <c r="D35" s="33">
        <f>IFERROR('Tab. B1-6web'!D35/'Tab. B1-4web'!D35,0)</f>
        <v>197.77777777777777</v>
      </c>
      <c r="E35" s="31">
        <f>IFERROR('Tab. B1-6web'!E35/'Tab. B1-4web'!E35,0)</f>
        <v>0</v>
      </c>
      <c r="F35" s="31">
        <f>IFERROR('Tab. B1-6web'!F35/'Tab. B1-4web'!F35,0)</f>
        <v>0</v>
      </c>
      <c r="G35" s="27">
        <f>IFERROR('Tab. B1-6web'!G35/'Tab. B1-4web'!G35,0)</f>
        <v>366.71428571428572</v>
      </c>
      <c r="H35" s="26">
        <f>IFERROR('Tab. B1-6web'!H35/'Tab. B1-4web'!H35,0)</f>
        <v>267.60000000000002</v>
      </c>
      <c r="I35" s="27">
        <f>IFERROR('Tab. B1-6web'!I35/'Tab. B1-4web'!I35,0)</f>
        <v>241.33333333333334</v>
      </c>
      <c r="J35" s="26">
        <f>IFERROR('Tab. B1-6web'!J35/'Tab. B1-4web'!J35,0)</f>
        <v>283.5</v>
      </c>
      <c r="K35" s="26">
        <f>IFERROR('Tab. B1-6web'!K35/'Tab. B1-4web'!K35,0)</f>
        <v>148.66666666666666</v>
      </c>
      <c r="L35" s="26">
        <f>IFERROR('Tab. B1-6web'!L35/'Tab. B1-4web'!L35,0)</f>
        <v>874</v>
      </c>
      <c r="M35" s="32">
        <f>IFERROR('Tab. B1-6web'!M35/'Tab. B1-4web'!M35,0)</f>
        <v>655</v>
      </c>
    </row>
    <row r="36" spans="1:13" s="20" customFormat="1" ht="12.75" customHeight="1">
      <c r="A36" s="120" t="s">
        <v>19</v>
      </c>
      <c r="B36" s="21">
        <f>IFERROR('Tab. B1-6web'!B36/'Tab. B1-4web'!B36,0)</f>
        <v>74.143778801843311</v>
      </c>
      <c r="C36" s="5">
        <f>IFERROR('Tab. B1-6web'!C36/'Tab. B1-4web'!C36,0)</f>
        <v>178.27522935779817</v>
      </c>
      <c r="D36" s="23">
        <f>IFERROR('Tab. B1-6web'!D36/'Tab. B1-4web'!D36,0)</f>
        <v>173.55172413793105</v>
      </c>
      <c r="E36" s="5">
        <f>IFERROR('Tab. B1-6web'!E36/'Tab. B1-4web'!E36,0)</f>
        <v>0</v>
      </c>
      <c r="F36" s="23">
        <f>IFERROR('Tab. B1-6web'!F36/'Tab. B1-4web'!F36,0)</f>
        <v>0</v>
      </c>
      <c r="G36" s="7">
        <f>IFERROR('Tab. B1-6web'!G36/'Tab. B1-4web'!G36,0)</f>
        <v>377.45454545454544</v>
      </c>
      <c r="H36" s="5">
        <f>IFERROR('Tab. B1-6web'!H36/'Tab. B1-4web'!H36,0)</f>
        <v>145.53846153846155</v>
      </c>
      <c r="I36" s="10">
        <f>IFERROR('Tab. B1-6web'!I36/'Tab. B1-4web'!I36,0)</f>
        <v>91.04</v>
      </c>
      <c r="J36" s="5">
        <f>IFERROR('Tab. B1-6web'!J36/'Tab. B1-4web'!J36,0)</f>
        <v>93.25</v>
      </c>
      <c r="K36" s="5">
        <f>IFERROR('Tab. B1-6web'!K36/'Tab. B1-4web'!K36,0)</f>
        <v>100.66666666666667</v>
      </c>
      <c r="L36" s="5">
        <f>IFERROR('Tab. B1-6web'!L36/'Tab. B1-4web'!L36,0)</f>
        <v>1429.6</v>
      </c>
      <c r="M36" s="22">
        <f>IFERROR('Tab. B1-6web'!M36/'Tab. B1-4web'!M36,0)</f>
        <v>1567.4615384615386</v>
      </c>
    </row>
    <row r="37" spans="1:13" s="20" customFormat="1" ht="12.75" customHeight="1">
      <c r="A37" s="119" t="s">
        <v>20</v>
      </c>
      <c r="B37" s="28">
        <f>IFERROR('Tab. B1-6web'!B37/'Tab. B1-4web'!B37,0)</f>
        <v>51.84647302904564</v>
      </c>
      <c r="C37" s="26">
        <f>IFERROR('Tab. B1-6web'!C37/'Tab. B1-4web'!C37,0)</f>
        <v>204.63181818181818</v>
      </c>
      <c r="D37" s="33">
        <f>IFERROR('Tab. B1-6web'!D37/'Tab. B1-4web'!D37,0)</f>
        <v>106.4375</v>
      </c>
      <c r="E37" s="26">
        <f>IFERROR('Tab. B1-6web'!E37/'Tab. B1-4web'!E37,0)</f>
        <v>26.5</v>
      </c>
      <c r="F37" s="26">
        <f>IFERROR('Tab. B1-6web'!F37/'Tab. B1-4web'!F37,0)</f>
        <v>191.11111111111111</v>
      </c>
      <c r="G37" s="27">
        <f>IFERROR('Tab. B1-6web'!G37/'Tab. B1-4web'!G37,0)</f>
        <v>482.82222222222219</v>
      </c>
      <c r="H37" s="26">
        <f>IFERROR('Tab. B1-6web'!H37/'Tab. B1-4web'!H37,0)</f>
        <v>149.72222222222223</v>
      </c>
      <c r="I37" s="27">
        <f>IFERROR('Tab. B1-6web'!I37/'Tab. B1-4web'!I37,0)</f>
        <v>87.479452054794521</v>
      </c>
      <c r="J37" s="26">
        <f>IFERROR('Tab. B1-6web'!J37/'Tab. B1-4web'!J37,0)</f>
        <v>163.11111111111111</v>
      </c>
      <c r="K37" s="26">
        <f>IFERROR('Tab. B1-6web'!K37/'Tab. B1-4web'!K37,0)</f>
        <v>92.657142857142858</v>
      </c>
      <c r="L37" s="26">
        <f>IFERROR('Tab. B1-6web'!L37/'Tab. B1-4web'!L37,0)</f>
        <v>782.16</v>
      </c>
      <c r="M37" s="32">
        <f>IFERROR('Tab. B1-6web'!M37/'Tab. B1-4web'!M37,0)</f>
        <v>1602</v>
      </c>
    </row>
    <row r="38" spans="1:13" s="20" customFormat="1" ht="12.75" customHeight="1">
      <c r="A38" s="120" t="s">
        <v>21</v>
      </c>
      <c r="B38" s="21">
        <f>IFERROR('Tab. B1-6web'!B38/'Tab. B1-4web'!B38,0)</f>
        <v>90.355990783410135</v>
      </c>
      <c r="C38" s="5">
        <f>IFERROR('Tab. B1-6web'!C38/'Tab. B1-4web'!C38,0)</f>
        <v>111.2396694214876</v>
      </c>
      <c r="D38" s="23">
        <f>IFERROR('Tab. B1-6web'!D38/'Tab. B1-4web'!D38,0)</f>
        <v>95.8</v>
      </c>
      <c r="E38" s="9">
        <f>IFERROR('Tab. B1-6web'!E38/'Tab. B1-4web'!E38,0)</f>
        <v>0</v>
      </c>
      <c r="F38" s="9">
        <f>IFERROR('Tab. B1-6web'!F38/'Tab. B1-4web'!F38,0)</f>
        <v>0</v>
      </c>
      <c r="G38" s="7">
        <f>IFERROR('Tab. B1-6web'!G38/'Tab. B1-4web'!G38,0)</f>
        <v>243.41666666666666</v>
      </c>
      <c r="H38" s="5">
        <f>IFERROR('Tab. B1-6web'!H38/'Tab. B1-4web'!H38,0)</f>
        <v>92.311111111111117</v>
      </c>
      <c r="I38" s="10">
        <f>IFERROR('Tab. B1-6web'!I38/'Tab. B1-4web'!I38,0)</f>
        <v>126.375</v>
      </c>
      <c r="J38" s="9">
        <f>IFERROR('Tab. B1-6web'!J38/'Tab. B1-4web'!J38,0)</f>
        <v>0</v>
      </c>
      <c r="K38" s="9">
        <f>IFERROR('Tab. B1-6web'!K38/'Tab. B1-4web'!K38,0)</f>
        <v>0</v>
      </c>
      <c r="L38" s="5">
        <f>IFERROR('Tab. B1-6web'!L38/'Tab. B1-4web'!L38,0)</f>
        <v>169</v>
      </c>
      <c r="M38" s="22">
        <f>IFERROR('Tab. B1-6web'!M38/'Tab. B1-4web'!M38,0)</f>
        <v>169</v>
      </c>
    </row>
    <row r="39" spans="1:13" s="20" customFormat="1" ht="12.75" customHeight="1">
      <c r="A39" s="119" t="s">
        <v>22</v>
      </c>
      <c r="B39" s="28">
        <f>IFERROR('Tab. B1-6web'!B39/'Tab. B1-4web'!B39,0)</f>
        <v>56.515386913654019</v>
      </c>
      <c r="C39" s="26">
        <f>IFERROR('Tab. B1-6web'!C39/'Tab. B1-4web'!C39,0)</f>
        <v>240.42533936651583</v>
      </c>
      <c r="D39" s="33">
        <f>IFERROR('Tab. B1-6web'!D39/'Tab. B1-4web'!D39,0)</f>
        <v>58.424242424242422</v>
      </c>
      <c r="E39" s="26">
        <f>IFERROR('Tab. B1-6web'!E39/'Tab. B1-4web'!E39,0)</f>
        <v>123.25</v>
      </c>
      <c r="F39" s="26">
        <f>IFERROR('Tab. B1-6web'!F39/'Tab. B1-4web'!F39,0)</f>
        <v>248.48275862068965</v>
      </c>
      <c r="G39" s="27">
        <f>IFERROR('Tab. B1-6web'!G39/'Tab. B1-4web'!G39,0)</f>
        <v>627</v>
      </c>
      <c r="H39" s="26">
        <f>IFERROR('Tab. B1-6web'!H39/'Tab. B1-4web'!H39,0)</f>
        <v>253.45454545454547</v>
      </c>
      <c r="I39" s="27">
        <f>IFERROR('Tab. B1-6web'!I39/'Tab. B1-4web'!I39,0)</f>
        <v>109.6685393258427</v>
      </c>
      <c r="J39" s="26">
        <f>IFERROR('Tab. B1-6web'!J39/'Tab. B1-4web'!J39,0)</f>
        <v>29.6875</v>
      </c>
      <c r="K39" s="26">
        <f>IFERROR('Tab. B1-6web'!K39/'Tab. B1-4web'!K39,0)</f>
        <v>61.432748538011694</v>
      </c>
      <c r="L39" s="26">
        <f>IFERROR('Tab. B1-6web'!L39/'Tab. B1-4web'!L39,0)</f>
        <v>352</v>
      </c>
      <c r="M39" s="32">
        <f>IFERROR('Tab. B1-6web'!M39/'Tab. B1-4web'!M39,0)</f>
        <v>504</v>
      </c>
    </row>
    <row r="40" spans="1:13" s="20" customFormat="1" ht="12.75" customHeight="1">
      <c r="A40" s="120" t="s">
        <v>23</v>
      </c>
      <c r="B40" s="21">
        <f>IFERROR('Tab. B1-6web'!B40/'Tab. B1-4web'!B40,0)</f>
        <v>54.831473371945187</v>
      </c>
      <c r="C40" s="5">
        <f>IFERROR('Tab. B1-6web'!C40/'Tab. B1-4web'!C40,0)</f>
        <v>431.96649484536084</v>
      </c>
      <c r="D40" s="23">
        <f>IFERROR('Tab. B1-6web'!D40/'Tab. B1-4web'!D40,0)</f>
        <v>142.0392156862745</v>
      </c>
      <c r="E40" s="5">
        <f>IFERROR('Tab. B1-6web'!E40/'Tab. B1-4web'!E40,0)</f>
        <v>223</v>
      </c>
      <c r="F40" s="5">
        <f>IFERROR('Tab. B1-6web'!F40/'Tab. B1-4web'!F40,0)</f>
        <v>414.71428571428572</v>
      </c>
      <c r="G40" s="7">
        <f>IFERROR('Tab. B1-6web'!G40/'Tab. B1-4web'!G40,0)</f>
        <v>840.81578947368416</v>
      </c>
      <c r="H40" s="5">
        <f>IFERROR('Tab. B1-6web'!H40/'Tab. B1-4web'!H40,0)</f>
        <v>445.73913043478262</v>
      </c>
      <c r="I40" s="10">
        <f>IFERROR('Tab. B1-6web'!I40/'Tab. B1-4web'!I40,0)</f>
        <v>148.07843137254903</v>
      </c>
      <c r="J40" s="5">
        <f>IFERROR('Tab. B1-6web'!J40/'Tab. B1-4web'!J40,0)</f>
        <v>174.22340425531914</v>
      </c>
      <c r="K40" s="5">
        <f>IFERROR('Tab. B1-6web'!K40/'Tab. B1-4web'!K40,0)</f>
        <v>120.61486486486487</v>
      </c>
      <c r="L40" s="5">
        <f>IFERROR('Tab. B1-6web'!L40/'Tab. B1-4web'!L40,0)</f>
        <v>1044.2549019607843</v>
      </c>
      <c r="M40" s="22">
        <f>IFERROR('Tab. B1-6web'!M40/'Tab. B1-4web'!M40,0)</f>
        <v>1147.0227272727273</v>
      </c>
    </row>
    <row r="41" spans="1:13" s="20" customFormat="1" ht="12.75" customHeight="1">
      <c r="A41" s="119" t="s">
        <v>24</v>
      </c>
      <c r="B41" s="28">
        <f>IFERROR('Tab. B1-6web'!B41/'Tab. B1-4web'!B41,0)</f>
        <v>59.358253145817912</v>
      </c>
      <c r="C41" s="26">
        <f>IFERROR('Tab. B1-6web'!C41/'Tab. B1-4web'!C41,0)</f>
        <v>330.67307692307691</v>
      </c>
      <c r="D41" s="33">
        <f>IFERROR('Tab. B1-6web'!D41/'Tab. B1-4web'!D41,0)</f>
        <v>124.95238095238095</v>
      </c>
      <c r="E41" s="26">
        <f>IFERROR('Tab. B1-6web'!E41/'Tab. B1-4web'!E41,0)</f>
        <v>97.666666666666671</v>
      </c>
      <c r="F41" s="26">
        <f>IFERROR('Tab. B1-6web'!F41/'Tab. B1-4web'!F41,0)</f>
        <v>418.45454545454544</v>
      </c>
      <c r="G41" s="27">
        <f>IFERROR('Tab. B1-6web'!G41/'Tab. B1-4web'!G41,0)</f>
        <v>734.65384615384619</v>
      </c>
      <c r="H41" s="26">
        <f>IFERROR('Tab. B1-6web'!H41/'Tab. B1-4web'!H41,0)</f>
        <v>297.42857142857144</v>
      </c>
      <c r="I41" s="27">
        <f>IFERROR('Tab. B1-6web'!I41/'Tab. B1-4web'!I41,0)</f>
        <v>131.85714285714286</v>
      </c>
      <c r="J41" s="26">
        <f>IFERROR('Tab. B1-6web'!J41/'Tab. B1-4web'!J41,0)</f>
        <v>161.80000000000001</v>
      </c>
      <c r="K41" s="26">
        <f>IFERROR('Tab. B1-6web'!K41/'Tab. B1-4web'!K41,0)</f>
        <v>55.844444444444441</v>
      </c>
      <c r="L41" s="26">
        <f>IFERROR('Tab. B1-6web'!L41/'Tab. B1-4web'!L41,0)</f>
        <v>663.75</v>
      </c>
      <c r="M41" s="32">
        <f>IFERROR('Tab. B1-6web'!M41/'Tab. B1-4web'!M41,0)</f>
        <v>1089</v>
      </c>
    </row>
    <row r="42" spans="1:13" s="20" customFormat="1" ht="12.75" customHeight="1">
      <c r="A42" s="120" t="s">
        <v>25</v>
      </c>
      <c r="B42" s="21">
        <f>IFERROR('Tab. B1-6web'!B42/'Tab. B1-4web'!B42,0)</f>
        <v>66.48082595870207</v>
      </c>
      <c r="C42" s="5">
        <f>IFERROR('Tab. B1-6web'!C42/'Tab. B1-4web'!C42,0)</f>
        <v>251.61290322580646</v>
      </c>
      <c r="D42" s="23">
        <f>IFERROR('Tab. B1-6web'!D42/'Tab. B1-4web'!D42,0)</f>
        <v>92.857142857142861</v>
      </c>
      <c r="E42" s="23">
        <f>IFERROR('Tab. B1-6web'!E42/'Tab. B1-4web'!E42,0)</f>
        <v>267</v>
      </c>
      <c r="F42" s="23">
        <f>IFERROR('Tab. B1-6web'!F42/'Tab. B1-4web'!F42,0)</f>
        <v>422</v>
      </c>
      <c r="G42" s="23">
        <f>IFERROR('Tab. B1-6web'!G42/'Tab. B1-4web'!G42,0)</f>
        <v>668</v>
      </c>
      <c r="H42" s="23">
        <f>IFERROR('Tab. B1-6web'!H42/'Tab. B1-4web'!H42,0)</f>
        <v>184.66666666666666</v>
      </c>
      <c r="I42" s="10">
        <f>IFERROR('Tab. B1-6web'!I42/'Tab. B1-4web'!I42,0)</f>
        <v>149.85714285714286</v>
      </c>
      <c r="J42" s="5">
        <f>IFERROR('Tab. B1-6web'!J42/'Tab. B1-4web'!J42,0)</f>
        <v>110</v>
      </c>
      <c r="K42" s="5">
        <f>IFERROR('Tab. B1-6web'!K42/'Tab. B1-4web'!K42,0)</f>
        <v>99.291666666666671</v>
      </c>
      <c r="L42" s="5">
        <f>IFERROR('Tab. B1-6web'!L42/'Tab. B1-4web'!L42,0)</f>
        <v>1938.5</v>
      </c>
      <c r="M42" s="22">
        <f>IFERROR('Tab. B1-6web'!M42/'Tab. B1-4web'!M42,0)</f>
        <v>3421</v>
      </c>
    </row>
    <row r="43" spans="1:13" s="20" customFormat="1" ht="12.75" customHeight="1">
      <c r="A43" s="119" t="s">
        <v>26</v>
      </c>
      <c r="B43" s="28">
        <f>IFERROR('Tab. B1-6web'!B43/'Tab. B1-4web'!B43,0)</f>
        <v>93.528409090909093</v>
      </c>
      <c r="C43" s="26">
        <f>IFERROR('Tab. B1-6web'!C43/'Tab. B1-4web'!C43,0)</f>
        <v>153.04123711340208</v>
      </c>
      <c r="D43" s="33">
        <f>IFERROR('Tab. B1-6web'!D43/'Tab. B1-4web'!D43,0)</f>
        <v>114.86842105263158</v>
      </c>
      <c r="E43" s="31">
        <f>IFERROR('Tab. B1-6web'!E43/'Tab. B1-4web'!E43,0)</f>
        <v>0</v>
      </c>
      <c r="F43" s="31">
        <f>IFERROR('Tab. B1-6web'!F43/'Tab. B1-4web'!F43,0)</f>
        <v>0</v>
      </c>
      <c r="G43" s="27">
        <f>IFERROR('Tab. B1-6web'!G43/'Tab. B1-4web'!G43,0)</f>
        <v>283.05882352941177</v>
      </c>
      <c r="H43" s="26">
        <f>IFERROR('Tab. B1-6web'!H43/'Tab. B1-4web'!H43,0)</f>
        <v>147.77586206896552</v>
      </c>
      <c r="I43" s="27">
        <f>IFERROR('Tab. B1-6web'!I43/'Tab. B1-4web'!I43,0)</f>
        <v>100.51465798045602</v>
      </c>
      <c r="J43" s="26">
        <f>IFERROR('Tab. B1-6web'!J43/'Tab. B1-4web'!J43,0)</f>
        <v>70.06</v>
      </c>
      <c r="K43" s="31">
        <f>IFERROR('Tab. B1-6web'!K43/'Tab. B1-4web'!K43,0)</f>
        <v>0</v>
      </c>
      <c r="L43" s="26">
        <f>IFERROR('Tab. B1-6web'!L43/'Tab. B1-4web'!L43,0)</f>
        <v>524.5</v>
      </c>
      <c r="M43" s="32">
        <f>IFERROR('Tab. B1-6web'!M43/'Tab. B1-4web'!M43,0)</f>
        <v>486.28571428571428</v>
      </c>
    </row>
    <row r="44" spans="1:13" s="20" customFormat="1" ht="12.75" customHeight="1">
      <c r="A44" s="120" t="s">
        <v>27</v>
      </c>
      <c r="B44" s="21">
        <f>IFERROR('Tab. B1-6web'!B44/'Tab. B1-4web'!B44,0)</f>
        <v>85.169230769230765</v>
      </c>
      <c r="C44" s="5">
        <f>IFERROR('Tab. B1-6web'!C44/'Tab. B1-4web'!C44,0)</f>
        <v>145.21052631578948</v>
      </c>
      <c r="D44" s="5">
        <f>IFERROR('Tab. B1-6web'!D44/'Tab. B1-4web'!D44,0)</f>
        <v>98.2</v>
      </c>
      <c r="E44" s="9">
        <f>IFERROR('Tab. B1-6web'!E44/'Tab. B1-4web'!E44,0)</f>
        <v>0</v>
      </c>
      <c r="F44" s="9">
        <f>IFERROR('Tab. B1-6web'!F44/'Tab. B1-4web'!F44,0)</f>
        <v>0</v>
      </c>
      <c r="G44" s="7">
        <f>IFERROR('Tab. B1-6web'!G44/'Tab. B1-4web'!G44,0)</f>
        <v>403</v>
      </c>
      <c r="H44" s="5">
        <f>IFERROR('Tab. B1-6web'!H44/'Tab. B1-4web'!H44,0)</f>
        <v>109.37037037037037</v>
      </c>
      <c r="I44" s="10">
        <f>IFERROR('Tab. B1-6web'!I44/'Tab. B1-4web'!I44,0)</f>
        <v>57.4609375</v>
      </c>
      <c r="J44" s="5">
        <f>IFERROR('Tab. B1-6web'!J44/'Tab. B1-4web'!J44,0)</f>
        <v>57.5</v>
      </c>
      <c r="K44" s="5">
        <f>IFERROR('Tab. B1-6web'!K44/'Tab. B1-4web'!K44,0)</f>
        <v>38.333333333333336</v>
      </c>
      <c r="L44" s="5">
        <f>IFERROR('Tab. B1-6web'!L44/'Tab. B1-4web'!L44,0)</f>
        <v>118.5</v>
      </c>
      <c r="M44" s="22">
        <f>IFERROR('Tab. B1-6web'!M44/'Tab. B1-4web'!M44,0)</f>
        <v>0</v>
      </c>
    </row>
    <row r="45" spans="1:13" s="20" customFormat="1" ht="12.75" customHeight="1">
      <c r="A45" s="119" t="s">
        <v>28</v>
      </c>
      <c r="B45" s="28">
        <f>IFERROR('Tab. B1-6web'!B45/'Tab. B1-4web'!B45,0)</f>
        <v>55.600441501103752</v>
      </c>
      <c r="C45" s="26">
        <f>IFERROR('Tab. B1-6web'!C45/'Tab. B1-4web'!C45,0)</f>
        <v>95.853333333333339</v>
      </c>
      <c r="D45" s="33">
        <f>IFERROR('Tab. B1-6web'!D45/'Tab. B1-4web'!D45,0)</f>
        <v>57.428571428571431</v>
      </c>
      <c r="E45" s="26">
        <f>IFERROR('Tab. B1-6web'!E45/'Tab. B1-4web'!E45,0)</f>
        <v>0</v>
      </c>
      <c r="F45" s="26">
        <f>IFERROR('Tab. B1-6web'!F45/'Tab. B1-4web'!F45,0)</f>
        <v>38.25</v>
      </c>
      <c r="G45" s="27">
        <f>IFERROR('Tab. B1-6web'!G45/'Tab. B1-4web'!G45,0)</f>
        <v>220.375</v>
      </c>
      <c r="H45" s="26">
        <f>IFERROR('Tab. B1-6web'!H45/'Tab. B1-4web'!H45,0)</f>
        <v>68.527272727272731</v>
      </c>
      <c r="I45" s="27">
        <f>IFERROR('Tab. B1-6web'!I45/'Tab. B1-4web'!I45,0)</f>
        <v>68.151515151515156</v>
      </c>
      <c r="J45" s="26">
        <f>IFERROR('Tab. B1-6web'!J45/'Tab. B1-4web'!J45,0)</f>
        <v>5</v>
      </c>
      <c r="K45" s="26">
        <f>IFERROR('Tab. B1-6web'!K45/'Tab. B1-4web'!K45,0)</f>
        <v>70.75</v>
      </c>
      <c r="L45" s="26">
        <f>IFERROR('Tab. B1-6web'!L45/'Tab. B1-4web'!L45,0)</f>
        <v>1158.5</v>
      </c>
      <c r="M45" s="32">
        <f>IFERROR('Tab. B1-6web'!M45/'Tab. B1-4web'!M45,0)</f>
        <v>1370</v>
      </c>
    </row>
    <row r="46" spans="1:13" s="20" customFormat="1" ht="12.75" customHeight="1">
      <c r="A46" s="120" t="s">
        <v>29</v>
      </c>
      <c r="B46" s="12">
        <f>IFERROR('Tab. B1-6web'!B46/'Tab. B1-4web'!B46,0)</f>
        <v>71.304029304029299</v>
      </c>
      <c r="C46" s="13">
        <f>IFERROR('Tab. B1-6web'!C46/'Tab. B1-4web'!C46,0)</f>
        <v>143.89473684210526</v>
      </c>
      <c r="D46" s="24">
        <f>IFERROR('Tab. B1-6web'!D46/'Tab. B1-4web'!D46,0)</f>
        <v>92.171428571428578</v>
      </c>
      <c r="E46" s="14">
        <f>IFERROR('Tab. B1-6web'!E46/'Tab. B1-4web'!E46,0)</f>
        <v>0</v>
      </c>
      <c r="F46" s="14">
        <f>IFERROR('Tab. B1-6web'!F46/'Tab. B1-4web'!F46,0)</f>
        <v>0</v>
      </c>
      <c r="G46" s="15">
        <f>IFERROR('Tab. B1-6web'!G46/'Tab. B1-4web'!G46,0)</f>
        <v>360.63636363636363</v>
      </c>
      <c r="H46" s="13">
        <f>IFERROR('Tab. B1-6web'!H46/'Tab. B1-4web'!H46,0)</f>
        <v>135.31818181818181</v>
      </c>
      <c r="I46" s="12">
        <f>IFERROR('Tab. B1-6web'!I46/'Tab. B1-4web'!I46,0)</f>
        <v>106.09782608695652</v>
      </c>
      <c r="J46" s="13">
        <f>IFERROR('Tab. B1-6web'!J46/'Tab. B1-4web'!J46,0)</f>
        <v>41.428571428571431</v>
      </c>
      <c r="K46" s="9">
        <f>IFERROR('Tab. B1-6web'!K46/'Tab. B1-4web'!K46,0)</f>
        <v>0</v>
      </c>
      <c r="L46" s="13">
        <f>IFERROR('Tab. B1-6web'!L46/'Tab. B1-4web'!L46,0)</f>
        <v>207.2</v>
      </c>
      <c r="M46" s="89">
        <f>IFERROR('Tab. B1-6web'!M46/'Tab. B1-4web'!M46,0)</f>
        <v>207.2</v>
      </c>
    </row>
    <row r="47" spans="1:13" s="20" customFormat="1" ht="12.75" customHeight="1">
      <c r="A47" s="83"/>
      <c r="B47" s="310" t="s">
        <v>97</v>
      </c>
      <c r="C47" s="310"/>
      <c r="D47" s="310"/>
      <c r="E47" s="310"/>
      <c r="F47" s="310"/>
      <c r="G47" s="310"/>
      <c r="H47" s="310"/>
      <c r="I47" s="310"/>
      <c r="J47" s="310"/>
      <c r="K47" s="310"/>
      <c r="L47" s="310"/>
      <c r="M47" s="310"/>
    </row>
    <row r="48" spans="1:13" s="20" customFormat="1" ht="12.75" customHeight="1">
      <c r="A48" s="113" t="s">
        <v>13</v>
      </c>
      <c r="B48" s="6">
        <f t="shared" ref="B48:M48" si="0">IFERROR(B8-B28,0)</f>
        <v>3.3875046044120865</v>
      </c>
      <c r="C48" s="6">
        <f t="shared" si="0"/>
        <v>1.8241204276197607</v>
      </c>
      <c r="D48" s="6">
        <f t="shared" si="0"/>
        <v>8.3509451800556889</v>
      </c>
      <c r="E48" s="6">
        <f t="shared" si="0"/>
        <v>-3.0706636068081821</v>
      </c>
      <c r="F48" s="6">
        <f t="shared" si="0"/>
        <v>-10.101852271183361</v>
      </c>
      <c r="G48" s="6">
        <f t="shared" si="0"/>
        <v>-24.103527529325902</v>
      </c>
      <c r="H48" s="6">
        <f t="shared" si="0"/>
        <v>62.43423395967659</v>
      </c>
      <c r="I48" s="6">
        <f t="shared" si="0"/>
        <v>-1.0509855150080369</v>
      </c>
      <c r="J48" s="6">
        <f t="shared" si="0"/>
        <v>-7.3616663553147816</v>
      </c>
      <c r="K48" s="6">
        <f t="shared" ref="K48" si="1">IFERROR(K8-K28,0)</f>
        <v>-4.9216747273497958</v>
      </c>
      <c r="L48" s="6">
        <f t="shared" si="0"/>
        <v>543.81103896103889</v>
      </c>
      <c r="M48" s="11">
        <f t="shared" si="0"/>
        <v>705.25135041949204</v>
      </c>
    </row>
    <row r="49" spans="1:13" ht="12.75" customHeight="1">
      <c r="A49" s="115" t="s">
        <v>92</v>
      </c>
      <c r="B49" s="26">
        <f t="shared" ref="B49:M49" si="2">IFERROR(B9-B29,0)</f>
        <v>3.6185811176015434</v>
      </c>
      <c r="C49" s="26">
        <f t="shared" si="2"/>
        <v>-7.1353244595951821</v>
      </c>
      <c r="D49" s="26">
        <f t="shared" si="2"/>
        <v>5.8584245439469242</v>
      </c>
      <c r="E49" s="26">
        <f t="shared" si="2"/>
        <v>-3.4109202768520959</v>
      </c>
      <c r="F49" s="26">
        <f t="shared" si="2"/>
        <v>-20.439386246967899</v>
      </c>
      <c r="G49" s="26">
        <f t="shared" si="2"/>
        <v>-40.137143874643925</v>
      </c>
      <c r="H49" s="26">
        <f t="shared" si="2"/>
        <v>52.833970286151072</v>
      </c>
      <c r="I49" s="26">
        <f t="shared" si="2"/>
        <v>-4.5589755256773969</v>
      </c>
      <c r="J49" s="26">
        <f t="shared" si="2"/>
        <v>-11.093107461528518</v>
      </c>
      <c r="K49" s="26">
        <f t="shared" ref="K49" si="3">IFERROR(K9-K29,0)</f>
        <v>-2.8061719833564496</v>
      </c>
      <c r="L49" s="26">
        <f t="shared" si="2"/>
        <v>256.40409101912371</v>
      </c>
      <c r="M49" s="32">
        <f t="shared" si="2"/>
        <v>293.40677966101703</v>
      </c>
    </row>
    <row r="50" spans="1:13" s="20" customFormat="1" ht="12.75" customHeight="1">
      <c r="A50" s="116" t="s">
        <v>93</v>
      </c>
      <c r="B50" s="5">
        <f t="shared" ref="B50:M50" si="4">IFERROR(B10-B30,0)</f>
        <v>1.9951517174535098</v>
      </c>
      <c r="C50" s="5">
        <f t="shared" si="4"/>
        <v>32.931251907814413</v>
      </c>
      <c r="D50" s="5">
        <f t="shared" si="4"/>
        <v>12.480914247580913</v>
      </c>
      <c r="E50" s="9">
        <f t="shared" si="4"/>
        <v>-59</v>
      </c>
      <c r="F50" s="9">
        <f t="shared" si="4"/>
        <v>-38.846153846153847</v>
      </c>
      <c r="G50" s="5">
        <f t="shared" si="4"/>
        <v>47.355751513556186</v>
      </c>
      <c r="H50" s="5">
        <f t="shared" si="4"/>
        <v>68.977577708323622</v>
      </c>
      <c r="I50" s="5">
        <f t="shared" si="4"/>
        <v>5.9270018621973861</v>
      </c>
      <c r="J50" s="5">
        <f t="shared" si="4"/>
        <v>3.2854609929078009</v>
      </c>
      <c r="K50" s="5">
        <f t="shared" ref="K50:K51" si="5">IFERROR(K10-K30,0)</f>
        <v>-20.442276601998827</v>
      </c>
      <c r="L50" s="5">
        <f t="shared" si="4"/>
        <v>1589.6584615384616</v>
      </c>
      <c r="M50" s="22">
        <f t="shared" si="4"/>
        <v>2143.3214285714284</v>
      </c>
    </row>
    <row r="51" spans="1:13" s="20" customFormat="1" ht="12.75" customHeight="1">
      <c r="A51" s="119" t="s">
        <v>14</v>
      </c>
      <c r="B51" s="28">
        <f t="shared" ref="B51:M51" si="6">IFERROR(B11-B31,0)</f>
        <v>2.0216488539611461</v>
      </c>
      <c r="C51" s="26">
        <f t="shared" si="6"/>
        <v>6.1644374693058523</v>
      </c>
      <c r="D51" s="33">
        <f t="shared" si="6"/>
        <v>10.282083015993919</v>
      </c>
      <c r="E51" s="26">
        <f t="shared" si="6"/>
        <v>-22.498803827751203</v>
      </c>
      <c r="F51" s="26">
        <f t="shared" si="6"/>
        <v>36.433143669985782</v>
      </c>
      <c r="G51" s="27">
        <f t="shared" si="6"/>
        <v>21.795574795574794</v>
      </c>
      <c r="H51" s="26">
        <f t="shared" si="6"/>
        <v>57.571428571428584</v>
      </c>
      <c r="I51" s="27">
        <f t="shared" si="6"/>
        <v>-1.2213153167226523</v>
      </c>
      <c r="J51" s="26">
        <f t="shared" si="6"/>
        <v>-38.531652661064442</v>
      </c>
      <c r="K51" s="31">
        <f t="shared" si="5"/>
        <v>0</v>
      </c>
      <c r="L51" s="26">
        <f t="shared" si="6"/>
        <v>419.24749999999995</v>
      </c>
      <c r="M51" s="32">
        <f t="shared" si="6"/>
        <v>415.89137931034486</v>
      </c>
    </row>
    <row r="52" spans="1:13" s="20" customFormat="1" ht="12.75" customHeight="1">
      <c r="A52" s="120" t="s">
        <v>15</v>
      </c>
      <c r="B52" s="21">
        <f t="shared" ref="B52:M52" si="7">IFERROR(B12-B32,0)</f>
        <v>4.7536153208719583</v>
      </c>
      <c r="C52" s="5">
        <f t="shared" si="7"/>
        <v>-14.074239555723835</v>
      </c>
      <c r="D52" s="23">
        <f t="shared" si="7"/>
        <v>4.2474801061007952</v>
      </c>
      <c r="E52" s="5">
        <f t="shared" si="7"/>
        <v>12.800117874884236</v>
      </c>
      <c r="F52" s="5">
        <f t="shared" si="7"/>
        <v>-40.352276617596658</v>
      </c>
      <c r="G52" s="7">
        <f t="shared" si="7"/>
        <v>-59.705335205335189</v>
      </c>
      <c r="H52" s="9">
        <f t="shared" si="7"/>
        <v>0</v>
      </c>
      <c r="I52" s="10">
        <f t="shared" si="7"/>
        <v>-6.1083890737750863</v>
      </c>
      <c r="J52" s="5">
        <f t="shared" si="7"/>
        <v>-29.727272727272748</v>
      </c>
      <c r="K52" s="5">
        <f t="shared" ref="K52" si="8">IFERROR(K12-K32,0)</f>
        <v>3.1651168688448408</v>
      </c>
      <c r="L52" s="5">
        <f t="shared" si="7"/>
        <v>395.550156739812</v>
      </c>
      <c r="M52" s="22">
        <f t="shared" si="7"/>
        <v>528.76060606060605</v>
      </c>
    </row>
    <row r="53" spans="1:13" s="20" customFormat="1" ht="12.75" customHeight="1">
      <c r="A53" s="119" t="s">
        <v>16</v>
      </c>
      <c r="B53" s="28">
        <f t="shared" ref="B53:M53" si="9">IFERROR(B13-B33,0)</f>
        <v>-0.33746932604695701</v>
      </c>
      <c r="C53" s="26">
        <f t="shared" si="9"/>
        <v>41.069186046511618</v>
      </c>
      <c r="D53" s="33">
        <f t="shared" si="9"/>
        <v>9.7480158730158735</v>
      </c>
      <c r="E53" s="26">
        <f t="shared" si="9"/>
        <v>-59</v>
      </c>
      <c r="F53" s="26">
        <f t="shared" si="9"/>
        <v>-38.846153846153847</v>
      </c>
      <c r="G53" s="27">
        <f t="shared" si="9"/>
        <v>79.977225672877864</v>
      </c>
      <c r="H53" s="26">
        <f t="shared" si="9"/>
        <v>100.32683215130021</v>
      </c>
      <c r="I53" s="27">
        <f t="shared" si="9"/>
        <v>-10.796116504854368</v>
      </c>
      <c r="J53" s="26">
        <f t="shared" si="9"/>
        <v>-72.489898989898975</v>
      </c>
      <c r="K53" s="26">
        <f t="shared" ref="K53" si="10">IFERROR(K13-K33,0)</f>
        <v>-0.68981481481480955</v>
      </c>
      <c r="L53" s="26">
        <f t="shared" si="9"/>
        <v>267.50555555555547</v>
      </c>
      <c r="M53" s="32">
        <f t="shared" si="9"/>
        <v>432.58201058201053</v>
      </c>
    </row>
    <row r="54" spans="1:13" s="20" customFormat="1" ht="12.75" customHeight="1">
      <c r="A54" s="120" t="s">
        <v>17</v>
      </c>
      <c r="B54" s="21">
        <f t="shared" ref="B54:M54" si="11">IFERROR(B14-B34,0)</f>
        <v>4.156927532540422</v>
      </c>
      <c r="C54" s="5">
        <f t="shared" si="11"/>
        <v>12.929759338290282</v>
      </c>
      <c r="D54" s="23">
        <f t="shared" si="11"/>
        <v>-0.80993897122928615</v>
      </c>
      <c r="E54" s="9">
        <f t="shared" si="11"/>
        <v>0</v>
      </c>
      <c r="F54" s="9">
        <f t="shared" si="11"/>
        <v>0</v>
      </c>
      <c r="G54" s="7">
        <f t="shared" si="11"/>
        <v>37.847826086956502</v>
      </c>
      <c r="H54" s="5">
        <f t="shared" si="11"/>
        <v>49.539772727272734</v>
      </c>
      <c r="I54" s="10">
        <f t="shared" si="11"/>
        <v>-15.905092592592595</v>
      </c>
      <c r="J54" s="5">
        <f t="shared" si="11"/>
        <v>-28.8888888888889</v>
      </c>
      <c r="K54" s="5">
        <f t="shared" ref="K54" si="12">IFERROR(K14-K34,0)</f>
        <v>-89.963089330024815</v>
      </c>
      <c r="L54" s="5">
        <f t="shared" si="11"/>
        <v>329.38888888888891</v>
      </c>
      <c r="M54" s="22">
        <f t="shared" si="11"/>
        <v>244.35714285714283</v>
      </c>
    </row>
    <row r="55" spans="1:13" s="20" customFormat="1" ht="12.75" customHeight="1">
      <c r="A55" s="119" t="s">
        <v>18</v>
      </c>
      <c r="B55" s="28">
        <f t="shared" ref="B55:M55" si="13">IFERROR(B15-B35,0)</f>
        <v>9.8298338220918851</v>
      </c>
      <c r="C55" s="26">
        <f t="shared" si="13"/>
        <v>27.203809523809525</v>
      </c>
      <c r="D55" s="33">
        <f t="shared" si="13"/>
        <v>7.3650793650793673</v>
      </c>
      <c r="E55" s="31">
        <f t="shared" si="13"/>
        <v>0</v>
      </c>
      <c r="F55" s="31">
        <f t="shared" si="13"/>
        <v>0</v>
      </c>
      <c r="G55" s="27">
        <f t="shared" si="13"/>
        <v>144.78571428571428</v>
      </c>
      <c r="H55" s="26">
        <f t="shared" si="13"/>
        <v>4.5666666666666629</v>
      </c>
      <c r="I55" s="27">
        <f t="shared" si="13"/>
        <v>-139.45098039215688</v>
      </c>
      <c r="J55" s="26">
        <f t="shared" si="13"/>
        <v>-95.833333333333343</v>
      </c>
      <c r="K55" s="26">
        <f t="shared" ref="K55" si="14">IFERROR(K15-K35,0)</f>
        <v>-89.089743589743577</v>
      </c>
      <c r="L55" s="26">
        <f t="shared" si="13"/>
        <v>747.25</v>
      </c>
      <c r="M55" s="32">
        <f t="shared" si="13"/>
        <v>1012.3333333333333</v>
      </c>
    </row>
    <row r="56" spans="1:13" s="20" customFormat="1" ht="12.75" customHeight="1">
      <c r="A56" s="120" t="s">
        <v>19</v>
      </c>
      <c r="B56" s="21">
        <f t="shared" ref="B56:M56" si="15">IFERROR(B16-B36,0)</f>
        <v>-0.56058840733216186</v>
      </c>
      <c r="C56" s="5">
        <f t="shared" si="15"/>
        <v>18.068856663707209</v>
      </c>
      <c r="D56" s="23">
        <f t="shared" si="15"/>
        <v>-0.45172413793105193</v>
      </c>
      <c r="E56" s="5">
        <f t="shared" si="15"/>
        <v>0</v>
      </c>
      <c r="F56" s="23">
        <f t="shared" si="15"/>
        <v>0</v>
      </c>
      <c r="G56" s="7">
        <f t="shared" si="15"/>
        <v>-27.727272727272691</v>
      </c>
      <c r="H56" s="5">
        <f t="shared" si="15"/>
        <v>90.566801619433193</v>
      </c>
      <c r="I56" s="10">
        <f t="shared" si="15"/>
        <v>-20.52000000000001</v>
      </c>
      <c r="J56" s="5">
        <f t="shared" si="15"/>
        <v>-53.583333333333336</v>
      </c>
      <c r="K56" s="5">
        <f t="shared" ref="K56" si="16">IFERROR(K16-K36,0)</f>
        <v>120.33333333333333</v>
      </c>
      <c r="L56" s="5">
        <f t="shared" si="15"/>
        <v>700.11428571428587</v>
      </c>
      <c r="M56" s="22">
        <f t="shared" si="15"/>
        <v>1141.7884615384614</v>
      </c>
    </row>
    <row r="57" spans="1:13" s="20" customFormat="1" ht="12.75" customHeight="1">
      <c r="A57" s="119" t="s">
        <v>20</v>
      </c>
      <c r="B57" s="28">
        <f t="shared" ref="B57:M57" si="17">IFERROR(B17-B37,0)</f>
        <v>2.8640432233444173</v>
      </c>
      <c r="C57" s="26">
        <f t="shared" si="17"/>
        <v>-5.7499284180386496</v>
      </c>
      <c r="D57" s="33">
        <f t="shared" si="17"/>
        <v>9.8536392405063253</v>
      </c>
      <c r="E57" s="26">
        <f t="shared" si="17"/>
        <v>-18.166666666666664</v>
      </c>
      <c r="F57" s="26">
        <f t="shared" si="17"/>
        <v>-5.2539682539682531</v>
      </c>
      <c r="G57" s="27">
        <f t="shared" si="17"/>
        <v>-45.98888888888888</v>
      </c>
      <c r="H57" s="26">
        <f t="shared" si="17"/>
        <v>-43.293650793650798</v>
      </c>
      <c r="I57" s="27">
        <f t="shared" si="17"/>
        <v>10.18271010736764</v>
      </c>
      <c r="J57" s="26">
        <f t="shared" si="17"/>
        <v>-15.888888888888886</v>
      </c>
      <c r="K57" s="26">
        <f t="shared" ref="K57" si="18">IFERROR(K17-K37,0)</f>
        <v>3.6484126984126988</v>
      </c>
      <c r="L57" s="26">
        <f t="shared" si="17"/>
        <v>106.73361702127659</v>
      </c>
      <c r="M57" s="32">
        <f t="shared" si="17"/>
        <v>-1.9473684210527153</v>
      </c>
    </row>
    <row r="58" spans="1:13" s="20" customFormat="1" ht="12.75" customHeight="1">
      <c r="A58" s="120" t="s">
        <v>21</v>
      </c>
      <c r="B58" s="21">
        <f t="shared" ref="B58:M58" si="19">IFERROR(B18-B38,0)</f>
        <v>9.0980855839789285</v>
      </c>
      <c r="C58" s="5">
        <f t="shared" si="19"/>
        <v>30.214231287732247</v>
      </c>
      <c r="D58" s="23">
        <f t="shared" si="19"/>
        <v>19.305263157894743</v>
      </c>
      <c r="E58" s="9">
        <f t="shared" si="19"/>
        <v>0</v>
      </c>
      <c r="F58" s="9">
        <f t="shared" si="19"/>
        <v>0</v>
      </c>
      <c r="G58" s="7">
        <f t="shared" si="19"/>
        <v>71.440476190476176</v>
      </c>
      <c r="H58" s="5">
        <f t="shared" si="19"/>
        <v>33.877568134171895</v>
      </c>
      <c r="I58" s="10">
        <f t="shared" si="19"/>
        <v>-24.752358490566039</v>
      </c>
      <c r="J58" s="9">
        <f t="shared" si="19"/>
        <v>0</v>
      </c>
      <c r="K58" s="9">
        <f t="shared" ref="K58" si="20">IFERROR(K18-K38,0)</f>
        <v>0</v>
      </c>
      <c r="L58" s="5">
        <f t="shared" si="19"/>
        <v>165.33333333333331</v>
      </c>
      <c r="M58" s="22">
        <f t="shared" si="19"/>
        <v>165.33333333333331</v>
      </c>
    </row>
    <row r="59" spans="1:13" s="20" customFormat="1" ht="12.75" customHeight="1">
      <c r="A59" s="119" t="s">
        <v>22</v>
      </c>
      <c r="B59" s="28">
        <f t="shared" ref="B59:M59" si="21">IFERROR(B19-B39,0)</f>
        <v>2.7010665601357999</v>
      </c>
      <c r="C59" s="26">
        <f t="shared" si="21"/>
        <v>2.8115027387473219</v>
      </c>
      <c r="D59" s="33">
        <f t="shared" si="21"/>
        <v>7.835757575757583</v>
      </c>
      <c r="E59" s="26">
        <f t="shared" si="21"/>
        <v>-59.65</v>
      </c>
      <c r="F59" s="26">
        <f t="shared" si="21"/>
        <v>-114.85775862068965</v>
      </c>
      <c r="G59" s="27">
        <f t="shared" si="21"/>
        <v>30.756756756756772</v>
      </c>
      <c r="H59" s="26">
        <f t="shared" si="21"/>
        <v>94.923832923832919</v>
      </c>
      <c r="I59" s="27">
        <f t="shared" si="21"/>
        <v>-5.1105683113499509</v>
      </c>
      <c r="J59" s="26">
        <f t="shared" si="21"/>
        <v>2.8125</v>
      </c>
      <c r="K59" s="26">
        <f t="shared" ref="K59" si="22">IFERROR(K19-K39,0)</f>
        <v>-7.8718629291556041</v>
      </c>
      <c r="L59" s="26">
        <f t="shared" si="21"/>
        <v>291.85714285714289</v>
      </c>
      <c r="M59" s="32">
        <f t="shared" si="21"/>
        <v>373.83333333333337</v>
      </c>
    </row>
    <row r="60" spans="1:13" s="20" customFormat="1" ht="12.75" customHeight="1">
      <c r="A60" s="120" t="s">
        <v>23</v>
      </c>
      <c r="B60" s="21">
        <f t="shared" ref="B60:M60" si="23">IFERROR(B20-B40,0)</f>
        <v>3.8406057392744444</v>
      </c>
      <c r="C60" s="5">
        <f t="shared" si="23"/>
        <v>-57.022298416789397</v>
      </c>
      <c r="D60" s="23">
        <f t="shared" si="23"/>
        <v>-5.5202283445023568</v>
      </c>
      <c r="E60" s="5">
        <f t="shared" si="23"/>
        <v>-48.833333333333343</v>
      </c>
      <c r="F60" s="5">
        <f t="shared" si="23"/>
        <v>-37.769841269841265</v>
      </c>
      <c r="G60" s="7">
        <f t="shared" si="23"/>
        <v>-96.736842105263122</v>
      </c>
      <c r="H60" s="5">
        <f t="shared" si="23"/>
        <v>-26.555456965394853</v>
      </c>
      <c r="I60" s="10">
        <f t="shared" si="23"/>
        <v>-4.9158872029377392</v>
      </c>
      <c r="J60" s="5">
        <f t="shared" si="23"/>
        <v>27.889271801018879</v>
      </c>
      <c r="K60" s="5">
        <f t="shared" ref="K60" si="24">IFERROR(K20-K40,0)</f>
        <v>-23.726898059885613</v>
      </c>
      <c r="L60" s="5">
        <f t="shared" si="23"/>
        <v>55.06942236354007</v>
      </c>
      <c r="M60" s="22">
        <f t="shared" si="23"/>
        <v>8.0530303030302548</v>
      </c>
    </row>
    <row r="61" spans="1:13" s="20" customFormat="1" ht="12.75" customHeight="1">
      <c r="A61" s="119" t="s">
        <v>24</v>
      </c>
      <c r="B61" s="28">
        <f t="shared" ref="B61:M61" si="25">IFERROR(B21-B41,0)</f>
        <v>5.4575976700329107</v>
      </c>
      <c r="C61" s="26">
        <f t="shared" si="25"/>
        <v>-17.835239085239095</v>
      </c>
      <c r="D61" s="33">
        <f t="shared" si="25"/>
        <v>1.2619047619047592</v>
      </c>
      <c r="E61" s="26">
        <f t="shared" si="25"/>
        <v>-54.333333333333336</v>
      </c>
      <c r="F61" s="26">
        <f t="shared" si="25"/>
        <v>-66.829545454545439</v>
      </c>
      <c r="G61" s="27">
        <f t="shared" si="25"/>
        <v>-67.010989010989078</v>
      </c>
      <c r="H61" s="26">
        <f t="shared" si="25"/>
        <v>50.90476190476187</v>
      </c>
      <c r="I61" s="27">
        <f t="shared" si="25"/>
        <v>-15.571428571428569</v>
      </c>
      <c r="J61" s="26">
        <f t="shared" si="25"/>
        <v>-30.600000000000023</v>
      </c>
      <c r="K61" s="26">
        <f t="shared" ref="K61" si="26">IFERROR(K21-K41,0)</f>
        <v>9.0292397660818793</v>
      </c>
      <c r="L61" s="26">
        <f t="shared" si="25"/>
        <v>38.821428571428555</v>
      </c>
      <c r="M61" s="32">
        <f t="shared" si="25"/>
        <v>-477</v>
      </c>
    </row>
    <row r="62" spans="1:13" s="20" customFormat="1" ht="12.75" customHeight="1">
      <c r="A62" s="120" t="s">
        <v>25</v>
      </c>
      <c r="B62" s="21">
        <f t="shared" ref="B62:M62" si="27">IFERROR(B22-B42,0)</f>
        <v>6.4209597555836382</v>
      </c>
      <c r="C62" s="5">
        <f t="shared" si="27"/>
        <v>22.24423963133637</v>
      </c>
      <c r="D62" s="23">
        <f t="shared" si="27"/>
        <v>23.642857142857139</v>
      </c>
      <c r="E62" s="23">
        <f t="shared" si="27"/>
        <v>-267</v>
      </c>
      <c r="F62" s="23">
        <f t="shared" si="27"/>
        <v>97.5</v>
      </c>
      <c r="G62" s="23">
        <f t="shared" si="27"/>
        <v>-52.799999999999955</v>
      </c>
      <c r="H62" s="23">
        <f t="shared" si="27"/>
        <v>131.08333333333334</v>
      </c>
      <c r="I62" s="10">
        <f t="shared" si="27"/>
        <v>-7.7142857142857224</v>
      </c>
      <c r="J62" s="5">
        <f t="shared" si="27"/>
        <v>-1</v>
      </c>
      <c r="K62" s="5">
        <f t="shared" ref="K62" si="28">IFERROR(K22-K42,0)</f>
        <v>23.501436781609186</v>
      </c>
      <c r="L62" s="5">
        <f t="shared" si="27"/>
        <v>104</v>
      </c>
      <c r="M62" s="22">
        <f t="shared" si="27"/>
        <v>194</v>
      </c>
    </row>
    <row r="63" spans="1:13" s="20" customFormat="1" ht="12.75" customHeight="1">
      <c r="A63" s="119" t="s">
        <v>26</v>
      </c>
      <c r="B63" s="28">
        <f t="shared" ref="B63:M63" si="29">IFERROR(B23-B43,0)</f>
        <v>5.0310874765966247</v>
      </c>
      <c r="C63" s="26">
        <f t="shared" si="29"/>
        <v>35.388481762099929</v>
      </c>
      <c r="D63" s="33">
        <f t="shared" si="29"/>
        <v>14.676023391812876</v>
      </c>
      <c r="E63" s="31">
        <f t="shared" si="29"/>
        <v>0</v>
      </c>
      <c r="F63" s="31">
        <f t="shared" si="29"/>
        <v>0</v>
      </c>
      <c r="G63" s="27">
        <f t="shared" si="29"/>
        <v>49.532085561497297</v>
      </c>
      <c r="H63" s="26">
        <f t="shared" si="29"/>
        <v>43.54943913585376</v>
      </c>
      <c r="I63" s="27">
        <f t="shared" si="29"/>
        <v>18.558871431308688</v>
      </c>
      <c r="J63" s="26">
        <f t="shared" si="29"/>
        <v>9.3659259259259215</v>
      </c>
      <c r="K63" s="31">
        <f t="shared" si="29"/>
        <v>0</v>
      </c>
      <c r="L63" s="26">
        <f t="shared" si="29"/>
        <v>-53.083333333333314</v>
      </c>
      <c r="M63" s="32">
        <f t="shared" si="29"/>
        <v>-81.174603174603192</v>
      </c>
    </row>
    <row r="64" spans="1:13" s="20" customFormat="1" ht="12.75" customHeight="1">
      <c r="A64" s="120" t="s">
        <v>27</v>
      </c>
      <c r="B64" s="21">
        <f t="shared" ref="B64:M64" si="30">IFERROR(B24-B44,0)</f>
        <v>6.6395192307692383</v>
      </c>
      <c r="C64" s="5">
        <f t="shared" si="30"/>
        <v>44.951635846372682</v>
      </c>
      <c r="D64" s="5">
        <f t="shared" si="30"/>
        <v>13.509090909090901</v>
      </c>
      <c r="E64" s="9">
        <f t="shared" si="30"/>
        <v>0</v>
      </c>
      <c r="F64" s="9">
        <f t="shared" si="30"/>
        <v>0</v>
      </c>
      <c r="G64" s="7">
        <f t="shared" si="30"/>
        <v>20.399999999999977</v>
      </c>
      <c r="H64" s="5">
        <f t="shared" si="30"/>
        <v>116.12962962962963</v>
      </c>
      <c r="I64" s="10">
        <f t="shared" si="30"/>
        <v>-0.30942234848485128</v>
      </c>
      <c r="J64" s="5">
        <f t="shared" si="30"/>
        <v>-38</v>
      </c>
      <c r="K64" s="5">
        <f t="shared" ref="K64" si="31">IFERROR(K24-K44,0)</f>
        <v>33.356321839080458</v>
      </c>
      <c r="L64" s="5">
        <f t="shared" si="30"/>
        <v>1641.8333333333333</v>
      </c>
      <c r="M64" s="22">
        <f t="shared" si="30"/>
        <v>5004</v>
      </c>
    </row>
    <row r="65" spans="1:13" s="20" customFormat="1" ht="12.75" customHeight="1">
      <c r="A65" s="119" t="s">
        <v>28</v>
      </c>
      <c r="B65" s="28">
        <f t="shared" ref="B65:M65" si="32">IFERROR(B25-B45,0)</f>
        <v>6.8858598687592618</v>
      </c>
      <c r="C65" s="26">
        <f t="shared" si="32"/>
        <v>12.698614718614706</v>
      </c>
      <c r="D65" s="33">
        <f t="shared" si="32"/>
        <v>14.212053571428569</v>
      </c>
      <c r="E65" s="26">
        <f t="shared" si="32"/>
        <v>0</v>
      </c>
      <c r="F65" s="26">
        <f t="shared" si="32"/>
        <v>-38.25</v>
      </c>
      <c r="G65" s="27">
        <f t="shared" si="32"/>
        <v>66.625</v>
      </c>
      <c r="H65" s="26">
        <f t="shared" si="32"/>
        <v>24.760862865947601</v>
      </c>
      <c r="I65" s="27">
        <f t="shared" si="32"/>
        <v>-10.256778309409896</v>
      </c>
      <c r="J65" s="26">
        <f t="shared" si="32"/>
        <v>-1</v>
      </c>
      <c r="K65" s="26">
        <f t="shared" ref="K65" si="33">IFERROR(K25-K45,0)</f>
        <v>12.010869565217391</v>
      </c>
      <c r="L65" s="26">
        <f t="shared" si="32"/>
        <v>-64.25</v>
      </c>
      <c r="M65" s="32">
        <f t="shared" si="32"/>
        <v>-275.75</v>
      </c>
    </row>
    <row r="66" spans="1:13" s="20" customFormat="1" ht="12.75" customHeight="1">
      <c r="A66" s="121" t="s">
        <v>29</v>
      </c>
      <c r="B66" s="12">
        <f t="shared" ref="B66:M66" si="34">IFERROR(B26-B46,0)</f>
        <v>-0.29797603526417049</v>
      </c>
      <c r="C66" s="13">
        <f t="shared" si="34"/>
        <v>51.590111642743238</v>
      </c>
      <c r="D66" s="24">
        <f t="shared" si="34"/>
        <v>26.828571428571422</v>
      </c>
      <c r="E66" s="14">
        <f t="shared" si="34"/>
        <v>0</v>
      </c>
      <c r="F66" s="14">
        <f t="shared" si="34"/>
        <v>0</v>
      </c>
      <c r="G66" s="15">
        <f t="shared" si="34"/>
        <v>20.909090909090935</v>
      </c>
      <c r="H66" s="13">
        <f t="shared" si="34"/>
        <v>126.31515151515151</v>
      </c>
      <c r="I66" s="12">
        <f t="shared" si="34"/>
        <v>2.6607946026986582</v>
      </c>
      <c r="J66" s="13">
        <f t="shared" si="34"/>
        <v>57.571428571428569</v>
      </c>
      <c r="K66" s="14">
        <f t="shared" si="34"/>
        <v>0</v>
      </c>
      <c r="L66" s="13">
        <f t="shared" si="34"/>
        <v>44098.3</v>
      </c>
      <c r="M66" s="89">
        <f t="shared" si="34"/>
        <v>44098.3</v>
      </c>
    </row>
    <row r="67" spans="1:13" s="46" customFormat="1" ht="12.75" customHeight="1">
      <c r="A67" s="280" t="s">
        <v>246</v>
      </c>
      <c r="B67" s="280"/>
      <c r="C67" s="280"/>
      <c r="D67" s="280"/>
      <c r="E67" s="280"/>
      <c r="F67" s="280"/>
      <c r="G67" s="280"/>
      <c r="H67" s="280"/>
      <c r="I67" s="280"/>
      <c r="J67" s="280"/>
      <c r="K67" s="280"/>
      <c r="L67" s="280"/>
      <c r="M67" s="280"/>
    </row>
    <row r="68" spans="1:13" s="46" customFormat="1" ht="12.75" customHeight="1">
      <c r="A68" s="281" t="s">
        <v>121</v>
      </c>
      <c r="B68" s="281"/>
      <c r="C68" s="281"/>
      <c r="D68" s="281"/>
      <c r="E68" s="281"/>
      <c r="F68" s="281"/>
      <c r="G68" s="281"/>
      <c r="H68" s="281"/>
      <c r="I68" s="281"/>
      <c r="J68" s="281"/>
      <c r="K68" s="281"/>
      <c r="L68" s="281"/>
      <c r="M68" s="281"/>
    </row>
    <row r="69" spans="1:13" ht="12.75" customHeight="1">
      <c r="A69" s="281" t="s">
        <v>122</v>
      </c>
      <c r="B69" s="281"/>
      <c r="C69" s="281"/>
      <c r="D69" s="281"/>
      <c r="E69" s="281"/>
      <c r="F69" s="281"/>
      <c r="G69" s="281"/>
      <c r="H69" s="281"/>
      <c r="I69" s="281"/>
      <c r="J69" s="281"/>
      <c r="K69" s="281"/>
      <c r="L69" s="281"/>
      <c r="M69" s="281"/>
    </row>
    <row r="70" spans="1:13" ht="12.75" customHeight="1">
      <c r="A70" s="307" t="s">
        <v>124</v>
      </c>
      <c r="B70" s="307"/>
      <c r="C70" s="307"/>
      <c r="D70" s="307"/>
      <c r="E70" s="307"/>
      <c r="F70" s="307"/>
      <c r="G70" s="307"/>
      <c r="H70" s="307"/>
      <c r="I70" s="307"/>
      <c r="J70" s="307"/>
      <c r="K70" s="307"/>
      <c r="L70" s="307"/>
      <c r="M70" s="307"/>
    </row>
    <row r="71" spans="1:13" ht="12.75" customHeight="1">
      <c r="A71" s="279" t="s">
        <v>62</v>
      </c>
      <c r="B71" s="279"/>
      <c r="C71" s="279"/>
      <c r="D71" s="279"/>
      <c r="E71" s="279"/>
      <c r="F71" s="279"/>
      <c r="G71" s="279"/>
      <c r="H71" s="279"/>
      <c r="I71" s="279"/>
      <c r="J71" s="279"/>
      <c r="K71" s="279"/>
      <c r="L71" s="279"/>
      <c r="M71" s="279"/>
    </row>
    <row r="72" spans="1:13">
      <c r="A72" s="125"/>
      <c r="B72" s="125"/>
      <c r="C72" s="125"/>
      <c r="D72" s="125"/>
      <c r="E72" s="125"/>
      <c r="F72" s="125"/>
      <c r="G72" s="125"/>
      <c r="H72" s="125"/>
      <c r="I72" s="125"/>
      <c r="J72" s="125"/>
      <c r="K72" s="125"/>
      <c r="L72" s="125"/>
      <c r="M72" s="112"/>
    </row>
  </sheetData>
  <mergeCells count="19">
    <mergeCell ref="A70:M70"/>
    <mergeCell ref="A71:M71"/>
    <mergeCell ref="A3:A6"/>
    <mergeCell ref="B3:B5"/>
    <mergeCell ref="C3:H3"/>
    <mergeCell ref="C4:C5"/>
    <mergeCell ref="D4:H4"/>
    <mergeCell ref="I4:I5"/>
    <mergeCell ref="A69:M69"/>
    <mergeCell ref="A68:M68"/>
    <mergeCell ref="A67:M67"/>
    <mergeCell ref="A2:M2"/>
    <mergeCell ref="B27:M27"/>
    <mergeCell ref="B47:M47"/>
    <mergeCell ref="L3:M3"/>
    <mergeCell ref="L4:L5"/>
    <mergeCell ref="B6:M6"/>
    <mergeCell ref="B7:M7"/>
    <mergeCell ref="I3:K3"/>
  </mergeCells>
  <hyperlinks>
    <hyperlink ref="A1" location="Inhalt!A1" display="zurück zum Inhalt" xr:uid="{00000000-0004-0000-0B00-000000000000}"/>
  </hyperlinks>
  <pageMargins left="0.78740157499999996" right="0.78740157499999996" top="0.984251969" bottom="0.984251969" header="0.4921259845" footer="0.4921259845"/>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dimension ref="A1:Q71"/>
  <sheetViews>
    <sheetView showGridLines="0" zoomScaleNormal="100" workbookViewId="0">
      <selection activeCell="A71" sqref="A71:N71"/>
    </sheetView>
  </sheetViews>
  <sheetFormatPr baseColWidth="10" defaultColWidth="11.42578125" defaultRowHeight="12"/>
  <cols>
    <col min="1" max="1" width="25.140625" style="18" customWidth="1"/>
    <col min="2" max="10" width="10.7109375" style="18" customWidth="1"/>
    <col min="11" max="11" width="10.85546875" style="18" bestFit="1" customWidth="1"/>
    <col min="12" max="12" width="10.7109375" style="18" customWidth="1"/>
    <col min="13" max="13" width="10.7109375" style="19" customWidth="1"/>
    <col min="14" max="16384" width="11.42578125" style="19"/>
  </cols>
  <sheetData>
    <row r="1" spans="1:17" ht="24" customHeight="1">
      <c r="A1" s="49" t="s">
        <v>51</v>
      </c>
    </row>
    <row r="2" spans="1:17" s="112" customFormat="1" ht="15" customHeight="1">
      <c r="A2" s="294" t="s">
        <v>103</v>
      </c>
      <c r="B2" s="294"/>
      <c r="C2" s="294"/>
      <c r="D2" s="294"/>
      <c r="E2" s="294"/>
      <c r="F2" s="294"/>
      <c r="G2" s="294"/>
      <c r="H2" s="294"/>
      <c r="I2" s="294"/>
      <c r="J2" s="294"/>
      <c r="K2" s="294"/>
      <c r="L2" s="294"/>
      <c r="M2" s="294"/>
    </row>
    <row r="3" spans="1:17" ht="25.5" customHeight="1">
      <c r="A3" s="289" t="s">
        <v>0</v>
      </c>
      <c r="B3" s="263" t="s">
        <v>33</v>
      </c>
      <c r="C3" s="266" t="s">
        <v>2</v>
      </c>
      <c r="D3" s="266"/>
      <c r="E3" s="266"/>
      <c r="F3" s="266"/>
      <c r="G3" s="266"/>
      <c r="H3" s="266"/>
      <c r="I3" s="272" t="s">
        <v>3</v>
      </c>
      <c r="J3" s="273"/>
      <c r="K3" s="274"/>
      <c r="L3" s="266" t="s">
        <v>61</v>
      </c>
      <c r="M3" s="272"/>
    </row>
    <row r="4" spans="1:17" ht="12.75" customHeight="1">
      <c r="A4" s="290"/>
      <c r="B4" s="264"/>
      <c r="C4" s="270" t="s">
        <v>4</v>
      </c>
      <c r="D4" s="266" t="s">
        <v>5</v>
      </c>
      <c r="E4" s="266"/>
      <c r="F4" s="266"/>
      <c r="G4" s="266"/>
      <c r="H4" s="266"/>
      <c r="I4" s="270" t="s">
        <v>4</v>
      </c>
      <c r="J4" s="205" t="s">
        <v>5</v>
      </c>
      <c r="K4" s="205" t="s">
        <v>175</v>
      </c>
      <c r="L4" s="266" t="s">
        <v>4</v>
      </c>
      <c r="M4" s="95" t="s">
        <v>5</v>
      </c>
    </row>
    <row r="5" spans="1:17" ht="51" customHeight="1">
      <c r="A5" s="290"/>
      <c r="B5" s="265"/>
      <c r="C5" s="271"/>
      <c r="D5" s="36" t="s">
        <v>6</v>
      </c>
      <c r="E5" s="36" t="s">
        <v>7</v>
      </c>
      <c r="F5" s="36" t="s">
        <v>30</v>
      </c>
      <c r="G5" s="36" t="s">
        <v>9</v>
      </c>
      <c r="H5" s="36" t="s">
        <v>10</v>
      </c>
      <c r="I5" s="271"/>
      <c r="J5" s="25" t="s">
        <v>11</v>
      </c>
      <c r="K5" s="25" t="s">
        <v>176</v>
      </c>
      <c r="L5" s="266"/>
      <c r="M5" s="95" t="s">
        <v>83</v>
      </c>
    </row>
    <row r="6" spans="1:17" ht="12.75" customHeight="1">
      <c r="A6" s="291"/>
      <c r="B6" s="292" t="s">
        <v>12</v>
      </c>
      <c r="C6" s="293"/>
      <c r="D6" s="293"/>
      <c r="E6" s="293"/>
      <c r="F6" s="293"/>
      <c r="G6" s="293"/>
      <c r="H6" s="293"/>
      <c r="I6" s="293"/>
      <c r="J6" s="293"/>
      <c r="K6" s="293"/>
      <c r="L6" s="293"/>
      <c r="M6" s="293"/>
    </row>
    <row r="7" spans="1:17" ht="12.75" customHeight="1">
      <c r="A7" s="76"/>
      <c r="B7" s="309" t="s">
        <v>94</v>
      </c>
      <c r="C7" s="309"/>
      <c r="D7" s="309"/>
      <c r="E7" s="309"/>
      <c r="F7" s="309"/>
      <c r="G7" s="309"/>
      <c r="H7" s="309"/>
      <c r="I7" s="309"/>
      <c r="J7" s="309"/>
      <c r="K7" s="309"/>
      <c r="L7" s="309"/>
      <c r="M7" s="309"/>
    </row>
    <row r="8" spans="1:17" ht="12.75" customHeight="1">
      <c r="A8" s="113" t="s">
        <v>13</v>
      </c>
      <c r="B8" s="6">
        <f>IFERROR('Tab. B1-7web'!B8/'Tab. B1-5web'!B8,0)</f>
        <v>72.308128449573502</v>
      </c>
      <c r="C8" s="6">
        <f>IFERROR('Tab. B1-7web'!C8/'Tab. B1-5web'!C8,0)</f>
        <v>273.3805484384738</v>
      </c>
      <c r="D8" s="6">
        <f>IFERROR('Tab. B1-7web'!D8/'Tab. B1-5web'!D8,0)</f>
        <v>199.55726766182843</v>
      </c>
      <c r="E8" s="6">
        <f>IFERROR('Tab. B1-7web'!E8/'Tab. B1-5web'!E8,0)</f>
        <v>202.02192134107028</v>
      </c>
      <c r="F8" s="6">
        <f>IFERROR('Tab. B1-7web'!F8/'Tab. B1-5web'!F8,0)</f>
        <v>482.73838456040028</v>
      </c>
      <c r="G8" s="6">
        <f>IFERROR('Tab. B1-7web'!G8/'Tab. B1-5web'!G8,0)</f>
        <v>766.81180528938296</v>
      </c>
      <c r="H8" s="6">
        <f>IFERROR('Tab. B1-7web'!H8/'Tab. B1-5web'!H8,0)</f>
        <v>435.86033519553075</v>
      </c>
      <c r="I8" s="6">
        <f>IFERROR('Tab. B1-7web'!I8/'Tab. B1-5web'!I8,0)</f>
        <v>329.10342032744364</v>
      </c>
      <c r="J8" s="6">
        <f>IFERROR('Tab. B1-7web'!J8/'Tab. B1-5web'!J8,0)</f>
        <v>591.05034722222217</v>
      </c>
      <c r="K8" s="6">
        <f>IFERROR('Tab. B1-7web'!K8/'Tab. B1-5web'!K8,0)</f>
        <v>90.194570135746602</v>
      </c>
      <c r="L8" s="6">
        <f>IFERROR('Tab. B1-7web'!L8/'Tab. B1-5web'!L8,0)</f>
        <v>6243.0641975308645</v>
      </c>
      <c r="M8" s="11">
        <f>IFERROR('Tab. B1-7web'!M8/'Tab. B1-5web'!M8,0)</f>
        <v>3944.4301075268818</v>
      </c>
      <c r="N8" s="2"/>
      <c r="O8" s="52"/>
      <c r="P8" s="52"/>
      <c r="Q8" s="52"/>
    </row>
    <row r="9" spans="1:17" ht="12.75" customHeight="1">
      <c r="A9" s="115" t="s">
        <v>92</v>
      </c>
      <c r="B9" s="26">
        <f>IFERROR('Tab. B1-7web'!B9/'Tab. B1-5web'!B9,0)</f>
        <v>65.070616205101842</v>
      </c>
      <c r="C9" s="26">
        <f>IFERROR('Tab. B1-7web'!C9/'Tab. B1-5web'!C9,0)</f>
        <v>277.72253411642771</v>
      </c>
      <c r="D9" s="26">
        <f>IFERROR('Tab. B1-7web'!D9/'Tab. B1-5web'!D9,0)</f>
        <v>199.02429559642314</v>
      </c>
      <c r="E9" s="26">
        <f>IFERROR('Tab. B1-7web'!E9/'Tab. B1-5web'!E9,0)</f>
        <v>202.02192134107028</v>
      </c>
      <c r="F9" s="26">
        <f>IFERROR('Tab. B1-7web'!F9/'Tab. B1-5web'!F9,0)</f>
        <v>482.73838456040028</v>
      </c>
      <c r="G9" s="26">
        <f>IFERROR('Tab. B1-7web'!G9/'Tab. B1-5web'!G9,0)</f>
        <v>797.1447746883988</v>
      </c>
      <c r="H9" s="26">
        <f>IFERROR('Tab. B1-7web'!H9/'Tab. B1-5web'!H9,0)</f>
        <v>462.44526143790847</v>
      </c>
      <c r="I9" s="26">
        <f>IFERROR('Tab. B1-7web'!I9/'Tab. B1-5web'!I9,0)</f>
        <v>339.13599380085236</v>
      </c>
      <c r="J9" s="26">
        <f>IFERROR('Tab. B1-7web'!J9/'Tab. B1-5web'!J9,0)</f>
        <v>618.02823654768247</v>
      </c>
      <c r="K9" s="26">
        <f>IFERROR('Tab. B1-7web'!K9/'Tab. B1-5web'!K9,0)</f>
        <v>91.252475247524757</v>
      </c>
      <c r="L9" s="26">
        <f>IFERROR('Tab. B1-7web'!L9/'Tab. B1-5web'!L9,0)</f>
        <v>6472.484375</v>
      </c>
      <c r="M9" s="32">
        <f>IFERROR('Tab. B1-7web'!M9/'Tab. B1-5web'!M9,0)</f>
        <v>4011.1447368421054</v>
      </c>
      <c r="N9" s="2"/>
      <c r="O9" s="52"/>
      <c r="P9" s="52"/>
      <c r="Q9" s="52"/>
    </row>
    <row r="10" spans="1:17" ht="12.75" customHeight="1">
      <c r="A10" s="116" t="s">
        <v>93</v>
      </c>
      <c r="B10" s="5">
        <f>IFERROR('Tab. B1-7web'!B10/'Tab. B1-5web'!B10,0)</f>
        <v>98.100984657659723</v>
      </c>
      <c r="C10" s="5">
        <f>IFERROR('Tab. B1-7web'!C10/'Tab. B1-5web'!C10,0)</f>
        <v>255.82151589242054</v>
      </c>
      <c r="D10" s="5">
        <f>IFERROR('Tab. B1-7web'!D10/'Tab. B1-5web'!D10,0)</f>
        <v>201.91203876257921</v>
      </c>
      <c r="E10" s="9">
        <f>IFERROR('Tab. B1-7web'!E10/'Tab. B1-5web'!E10,0)</f>
        <v>0</v>
      </c>
      <c r="F10" s="9">
        <f>IFERROR('Tab. B1-7web'!F10/'Tab. B1-5web'!F10,0)</f>
        <v>0</v>
      </c>
      <c r="G10" s="5">
        <f>IFERROR('Tab. B1-7web'!G10/'Tab. B1-5web'!G10,0)</f>
        <v>645.82791586998087</v>
      </c>
      <c r="H10" s="5">
        <f>IFERROR('Tab. B1-7web'!H10/'Tab. B1-5web'!H10,0)</f>
        <v>378.36925795053003</v>
      </c>
      <c r="I10" s="5">
        <f>IFERROR('Tab. B1-7web'!I10/'Tab. B1-5web'!I10,0)</f>
        <v>277.67527308838135</v>
      </c>
      <c r="J10" s="5">
        <f>IFERROR('Tab. B1-7web'!J10/'Tab. B1-5web'!J10,0)</f>
        <v>472.46135831381736</v>
      </c>
      <c r="K10" s="5">
        <f>IFERROR('Tab. B1-7web'!K10/'Tab. B1-5web'!K10,0)</f>
        <v>78.94736842105263</v>
      </c>
      <c r="L10" s="5">
        <f>IFERROR('Tab. B1-7web'!L10/'Tab. B1-5web'!L10,0)</f>
        <v>5379.3647058823526</v>
      </c>
      <c r="M10" s="22">
        <f>IFERROR('Tab. B1-7web'!M10/'Tab. B1-5web'!M10,0)</f>
        <v>3646.1764705882351</v>
      </c>
      <c r="N10" s="2"/>
      <c r="O10" s="52"/>
      <c r="P10" s="52"/>
      <c r="Q10" s="52"/>
    </row>
    <row r="11" spans="1:17" ht="12.75" customHeight="1">
      <c r="A11" s="119" t="s">
        <v>14</v>
      </c>
      <c r="B11" s="28">
        <f>IFERROR('Tab. B1-7web'!B11/'Tab. B1-5web'!B11,0)</f>
        <v>51.568044588945661</v>
      </c>
      <c r="C11" s="26">
        <f>IFERROR('Tab. B1-7web'!C11/'Tab. B1-5web'!C11,0)</f>
        <v>232.28731428571427</v>
      </c>
      <c r="D11" s="33">
        <f>IFERROR('Tab. B1-7web'!D11/'Tab. B1-5web'!D11,0)</f>
        <v>158.6247619047619</v>
      </c>
      <c r="E11" s="26">
        <f>IFERROR('Tab. B1-7web'!E11/'Tab. B1-5web'!E11,0)</f>
        <v>179.75109170305677</v>
      </c>
      <c r="F11" s="26">
        <f>IFERROR('Tab. B1-7web'!F11/'Tab. B1-5web'!F11,0)</f>
        <v>482.97</v>
      </c>
      <c r="G11" s="27">
        <f>IFERROR('Tab. B1-7web'!G11/'Tab. B1-5web'!G11,0)</f>
        <v>702.34042553191489</v>
      </c>
      <c r="H11" s="26">
        <f>IFERROR('Tab. B1-7web'!H11/'Tab. B1-5web'!H11,0)</f>
        <v>264.77407407407406</v>
      </c>
      <c r="I11" s="27">
        <f>IFERROR('Tab. B1-7web'!I11/'Tab. B1-5web'!I11,0)</f>
        <v>280.86101398601397</v>
      </c>
      <c r="J11" s="26">
        <f>IFERROR('Tab. B1-7web'!J11/'Tab. B1-5web'!J11,0)</f>
        <v>390.19696969696969</v>
      </c>
      <c r="K11" s="26">
        <f>IFERROR('Tab. B1-7web'!K11/'Tab. B1-5web'!K11,0)</f>
        <v>118.34482758620689</v>
      </c>
      <c r="L11" s="26">
        <f>IFERROR('Tab. B1-7web'!L11/'Tab. B1-5web'!L11,0)</f>
        <v>4605.5571428571429</v>
      </c>
      <c r="M11" s="32">
        <f>IFERROR('Tab. B1-7web'!M11/'Tab. B1-5web'!M11,0)</f>
        <v>2929.4749999999999</v>
      </c>
      <c r="N11" s="2"/>
      <c r="O11" s="52"/>
      <c r="P11" s="52"/>
      <c r="Q11" s="52"/>
    </row>
    <row r="12" spans="1:17" ht="12.75" customHeight="1">
      <c r="A12" s="120" t="s">
        <v>15</v>
      </c>
      <c r="B12" s="21">
        <f>IFERROR('Tab. B1-7web'!B12/'Tab. B1-5web'!B12,0)</f>
        <v>72.296869625043001</v>
      </c>
      <c r="C12" s="5">
        <f>IFERROR('Tab. B1-7web'!C12/'Tab. B1-5web'!C12,0)</f>
        <v>291.98127056441405</v>
      </c>
      <c r="D12" s="23">
        <f>IFERROR('Tab. B1-7web'!D12/'Tab. B1-5web'!D12,0)</f>
        <v>201.12908930150309</v>
      </c>
      <c r="E12" s="5">
        <f>IFERROR('Tab. B1-7web'!E12/'Tab. B1-5web'!E12,0)</f>
        <v>221.61768219832737</v>
      </c>
      <c r="F12" s="5">
        <f>IFERROR('Tab. B1-7web'!F12/'Tab. B1-5web'!F12,0)</f>
        <v>583.32500000000005</v>
      </c>
      <c r="G12" s="7">
        <f>IFERROR('Tab. B1-7web'!G12/'Tab. B1-5web'!G12,0)</f>
        <v>818.37815126050418</v>
      </c>
      <c r="H12" s="9">
        <f>IFERROR('Tab. B1-7web'!H12/'Tab. B1-5web'!H12,0)</f>
        <v>952</v>
      </c>
      <c r="I12" s="10">
        <f>IFERROR('Tab. B1-7web'!I12/'Tab. B1-5web'!I12,0)</f>
        <v>436.91142857142859</v>
      </c>
      <c r="J12" s="5">
        <f>IFERROR('Tab. B1-7web'!J12/'Tab. B1-5web'!J12,0)</f>
        <v>1243.6951871657755</v>
      </c>
      <c r="K12" s="5">
        <f>IFERROR('Tab. B1-7web'!K12/'Tab. B1-5web'!K12,0)</f>
        <v>63.622807017543863</v>
      </c>
      <c r="L12" s="5">
        <f>IFERROR('Tab. B1-7web'!L12/'Tab. B1-5web'!L12,0)</f>
        <v>6196.8833333333332</v>
      </c>
      <c r="M12" s="22">
        <f>IFERROR('Tab. B1-7web'!M12/'Tab. B1-5web'!M12,0)</f>
        <v>4084.8965517241381</v>
      </c>
      <c r="N12" s="2"/>
      <c r="O12" s="52"/>
      <c r="P12" s="52"/>
      <c r="Q12" s="52"/>
    </row>
    <row r="13" spans="1:17" ht="12.75" customHeight="1">
      <c r="A13" s="119" t="s">
        <v>16</v>
      </c>
      <c r="B13" s="28">
        <f>IFERROR('Tab. B1-7web'!B13/'Tab. B1-5web'!B13,0)</f>
        <v>118.34448160535118</v>
      </c>
      <c r="C13" s="26">
        <f>IFERROR('Tab. B1-7web'!C13/'Tab. B1-5web'!C13,0)</f>
        <v>323.15697137580793</v>
      </c>
      <c r="D13" s="33">
        <f>IFERROR('Tab. B1-7web'!D13/'Tab. B1-5web'!D13,0)</f>
        <v>320.61315789473684</v>
      </c>
      <c r="E13" s="31">
        <f>IFERROR('Tab. B1-7web'!E13/'Tab. B1-5web'!E13,0)</f>
        <v>0</v>
      </c>
      <c r="F13" s="31">
        <f>IFERROR('Tab. B1-7web'!F13/'Tab. B1-5web'!F13,0)</f>
        <v>0</v>
      </c>
      <c r="G13" s="27">
        <f>IFERROR('Tab. B1-7web'!G13/'Tab. B1-5web'!G13,0)</f>
        <v>819.2197802197802</v>
      </c>
      <c r="H13" s="26">
        <f>IFERROR('Tab. B1-7web'!H13/'Tab. B1-5web'!H13,0)</f>
        <v>676.17164179104475</v>
      </c>
      <c r="I13" s="27">
        <f>IFERROR('Tab. B1-7web'!I13/'Tab. B1-5web'!I13,0)</f>
        <v>312.33658536585364</v>
      </c>
      <c r="J13" s="26">
        <f>IFERROR('Tab. B1-7web'!J13/'Tab. B1-5web'!J13,0)</f>
        <v>549.1882352941177</v>
      </c>
      <c r="K13" s="26">
        <f>IFERROR('Tab. B1-7web'!K13/'Tab. B1-5web'!K13,0)</f>
        <v>108.56521739130434</v>
      </c>
      <c r="L13" s="26">
        <f>IFERROR('Tab. B1-7web'!L13/'Tab. B1-5web'!L13,0)</f>
        <v>13032.76923076923</v>
      </c>
      <c r="M13" s="32">
        <f>IFERROR('Tab. B1-7web'!M13/'Tab. B1-5web'!M13,0)</f>
        <v>10899.75</v>
      </c>
      <c r="N13" s="2"/>
      <c r="O13" s="52"/>
      <c r="P13" s="52"/>
      <c r="Q13" s="52"/>
    </row>
    <row r="14" spans="1:17" ht="12.75" customHeight="1">
      <c r="A14" s="120" t="s">
        <v>17</v>
      </c>
      <c r="B14" s="21">
        <f>IFERROR('Tab. B1-7web'!B14/'Tab. B1-5web'!B14,0)</f>
        <v>107.17946257197697</v>
      </c>
      <c r="C14" s="5">
        <f>IFERROR('Tab. B1-7web'!C14/'Tab. B1-5web'!C14,0)</f>
        <v>196.01392301392301</v>
      </c>
      <c r="D14" s="23">
        <f>IFERROR('Tab. B1-7web'!D14/'Tab. B1-5web'!D14,0)</f>
        <v>200.65990990990991</v>
      </c>
      <c r="E14" s="9">
        <f>IFERROR('Tab. B1-7web'!E14/'Tab. B1-5web'!E14,0)</f>
        <v>0</v>
      </c>
      <c r="F14" s="9">
        <f>IFERROR('Tab. B1-7web'!F14/'Tab. B1-5web'!F14,0)</f>
        <v>0</v>
      </c>
      <c r="G14" s="7">
        <f>IFERROR('Tab. B1-7web'!G14/'Tab. B1-5web'!G14,0)</f>
        <v>587.95000000000005</v>
      </c>
      <c r="H14" s="5">
        <f>IFERROR('Tab. B1-7web'!H14/'Tab. B1-5web'!H14,0)</f>
        <v>352.23841059602648</v>
      </c>
      <c r="I14" s="10">
        <f>IFERROR('Tab. B1-7web'!I14/'Tab. B1-5web'!I14,0)</f>
        <v>358.11650485436894</v>
      </c>
      <c r="J14" s="5">
        <f>IFERROR('Tab. B1-7web'!J14/'Tab. B1-5web'!J14,0)</f>
        <v>984.8</v>
      </c>
      <c r="K14" s="5">
        <f>IFERROR('Tab. B1-7web'!K14/'Tab. B1-5web'!K14,0)</f>
        <v>66.285714285714292</v>
      </c>
      <c r="L14" s="5">
        <f>IFERROR('Tab. B1-7web'!L14/'Tab. B1-5web'!L14,0)</f>
        <v>4239.909090909091</v>
      </c>
      <c r="M14" s="22">
        <f>IFERROR('Tab. B1-7web'!M14/'Tab. B1-5web'!M14,0)</f>
        <v>2937.5</v>
      </c>
      <c r="N14" s="2"/>
      <c r="O14" s="52"/>
      <c r="P14" s="52"/>
      <c r="Q14" s="52"/>
    </row>
    <row r="15" spans="1:17" ht="12.75" customHeight="1">
      <c r="A15" s="119" t="s">
        <v>18</v>
      </c>
      <c r="B15" s="28">
        <f>IFERROR('Tab. B1-7web'!B15/'Tab. B1-5web'!B15,0)</f>
        <v>104.74311926605505</v>
      </c>
      <c r="C15" s="26">
        <f>IFERROR('Tab. B1-7web'!C15/'Tab. B1-5web'!C15,0)</f>
        <v>357.5934065934066</v>
      </c>
      <c r="D15" s="33">
        <f>IFERROR('Tab. B1-7web'!D15/'Tab. B1-5web'!D15,0)</f>
        <v>242.84848484848484</v>
      </c>
      <c r="E15" s="31">
        <f>IFERROR('Tab. B1-7web'!E15/'Tab. B1-5web'!E15,0)</f>
        <v>0</v>
      </c>
      <c r="F15" s="31">
        <f>IFERROR('Tab. B1-7web'!F15/'Tab. B1-5web'!F15,0)</f>
        <v>0</v>
      </c>
      <c r="G15" s="27">
        <f>IFERROR('Tab. B1-7web'!G15/'Tab. B1-5web'!G15,0)</f>
        <v>1033.1111111111111</v>
      </c>
      <c r="H15" s="26">
        <f>IFERROR('Tab. B1-7web'!H15/'Tab. B1-5web'!H15,0)</f>
        <v>502.88524590163934</v>
      </c>
      <c r="I15" s="27">
        <f>IFERROR('Tab. B1-7web'!I15/'Tab. B1-5web'!I15,0)</f>
        <v>258.88235294117646</v>
      </c>
      <c r="J15" s="26">
        <f>IFERROR('Tab. B1-7web'!J15/'Tab. B1-5web'!J15,0)</f>
        <v>427.15</v>
      </c>
      <c r="K15" s="31">
        <f>IFERROR('Tab. B1-7web'!K15/'Tab. B1-5web'!K15,0)</f>
        <v>0</v>
      </c>
      <c r="L15" s="26">
        <f>IFERROR('Tab. B1-7web'!L15/'Tab. B1-5web'!L15,0)</f>
        <v>6224.6</v>
      </c>
      <c r="M15" s="32">
        <f>IFERROR('Tab. B1-7web'!M15/'Tab. B1-5web'!M15,0)</f>
        <v>5766</v>
      </c>
      <c r="N15" s="2"/>
      <c r="O15" s="52"/>
      <c r="P15" s="52"/>
      <c r="Q15" s="52"/>
    </row>
    <row r="16" spans="1:17" ht="12.75" customHeight="1">
      <c r="A16" s="120" t="s">
        <v>19</v>
      </c>
      <c r="B16" s="21">
        <f>IFERROR('Tab. B1-7web'!B16/'Tab. B1-5web'!B16,0)</f>
        <v>55.7</v>
      </c>
      <c r="C16" s="5">
        <f>IFERROR('Tab. B1-7web'!C16/'Tab. B1-5web'!C16,0)</f>
        <v>337.77622377622379</v>
      </c>
      <c r="D16" s="23">
        <f>IFERROR('Tab. B1-7web'!D16/'Tab. B1-5web'!D16,0)</f>
        <v>314.21134020618558</v>
      </c>
      <c r="E16" s="9">
        <f>IFERROR('Tab. B1-7web'!E16/'Tab. B1-5web'!E16,0)</f>
        <v>0</v>
      </c>
      <c r="F16" s="9">
        <f>IFERROR('Tab. B1-7web'!F16/'Tab. B1-5web'!F16,0)</f>
        <v>0</v>
      </c>
      <c r="G16" s="7">
        <f>IFERROR('Tab. B1-7web'!G16/'Tab. B1-5web'!G16,0)</f>
        <v>827.530303030303</v>
      </c>
      <c r="H16" s="5">
        <f>IFERROR('Tab. B1-7web'!H16/'Tab. B1-5web'!H16,0)</f>
        <v>1000.016129032258</v>
      </c>
      <c r="I16" s="10">
        <f>IFERROR('Tab. B1-7web'!I16/'Tab. B1-5web'!I16,0)</f>
        <v>382.93103448275861</v>
      </c>
      <c r="J16" s="5">
        <f>IFERROR('Tab. B1-7web'!J16/'Tab. B1-5web'!J16,0)</f>
        <v>647.76363636363635</v>
      </c>
      <c r="K16" s="5">
        <f>IFERROR('Tab. B1-7web'!K16/'Tab. B1-5web'!K16,0)</f>
        <v>499</v>
      </c>
      <c r="L16" s="5">
        <f>IFERROR('Tab. B1-7web'!L16/'Tab. B1-5web'!L16,0)</f>
        <v>7483.8</v>
      </c>
      <c r="M16" s="22">
        <f>IFERROR('Tab. B1-7web'!M16/'Tab. B1-5web'!M16,0)</f>
        <v>8514</v>
      </c>
      <c r="N16" s="2"/>
      <c r="O16" s="52"/>
      <c r="P16" s="52"/>
      <c r="Q16" s="52"/>
    </row>
    <row r="17" spans="1:17" ht="12.75" customHeight="1">
      <c r="A17" s="119" t="s">
        <v>20</v>
      </c>
      <c r="B17" s="28">
        <f>IFERROR('Tab. B1-7web'!B17/'Tab. B1-5web'!B17,0)</f>
        <v>73.777299623453473</v>
      </c>
      <c r="C17" s="26">
        <f>IFERROR('Tab. B1-7web'!C17/'Tab. B1-5web'!C17,0)</f>
        <v>183.94027655192704</v>
      </c>
      <c r="D17" s="33">
        <f>IFERROR('Tab. B1-7web'!D17/'Tab. B1-5web'!D17,0)</f>
        <v>198.69499105545617</v>
      </c>
      <c r="E17" s="26">
        <f>IFERROR('Tab. B1-7web'!E17/'Tab. B1-5web'!E17,0)</f>
        <v>91.424390243902437</v>
      </c>
      <c r="F17" s="26">
        <f>IFERROR('Tab. B1-7web'!F17/'Tab. B1-5web'!F17,0)</f>
        <v>275.15962441314554</v>
      </c>
      <c r="G17" s="27">
        <f>IFERROR('Tab. B1-7web'!G17/'Tab. B1-5web'!G17,0)</f>
        <v>727.59003831417624</v>
      </c>
      <c r="H17" s="26">
        <f>IFERROR('Tab. B1-7web'!H17/'Tab. B1-5web'!H17,0)</f>
        <v>589.54399999999998</v>
      </c>
      <c r="I17" s="27">
        <f>IFERROR('Tab. B1-7web'!I17/'Tab. B1-5web'!I17,0)</f>
        <v>320.21020408163264</v>
      </c>
      <c r="J17" s="26">
        <f>IFERROR('Tab. B1-7web'!J17/'Tab. B1-5web'!J17,0)</f>
        <v>559.86033519553075</v>
      </c>
      <c r="K17" s="26">
        <f>IFERROR('Tab. B1-7web'!K17/'Tab. B1-5web'!K17,0)</f>
        <v>103.98275862068965</v>
      </c>
      <c r="L17" s="26">
        <f>IFERROR('Tab. B1-7web'!L17/'Tab. B1-5web'!L17,0)</f>
        <v>6864.875</v>
      </c>
      <c r="M17" s="32">
        <f>IFERROR('Tab. B1-7web'!M17/'Tab. B1-5web'!M17,0)</f>
        <v>7119.7</v>
      </c>
      <c r="N17" s="2"/>
      <c r="O17" s="52"/>
      <c r="P17" s="52"/>
      <c r="Q17" s="52"/>
    </row>
    <row r="18" spans="1:17" ht="12.75" customHeight="1">
      <c r="A18" s="120" t="s">
        <v>21</v>
      </c>
      <c r="B18" s="21">
        <f>IFERROR('Tab. B1-7web'!B18/'Tab. B1-5web'!B18,0)</f>
        <v>108.85294117647059</v>
      </c>
      <c r="C18" s="5">
        <f>IFERROR('Tab. B1-7web'!C18/'Tab. B1-5web'!C18,0)</f>
        <v>249.22671353251317</v>
      </c>
      <c r="D18" s="23">
        <f>IFERROR('Tab. B1-7web'!D18/'Tab. B1-5web'!D18,0)</f>
        <v>194.45925925925926</v>
      </c>
      <c r="E18" s="9">
        <f>IFERROR('Tab. B1-7web'!E18/'Tab. B1-5web'!E18,0)</f>
        <v>0</v>
      </c>
      <c r="F18" s="9">
        <f>IFERROR('Tab. B1-7web'!F18/'Tab. B1-5web'!F18,0)</f>
        <v>0</v>
      </c>
      <c r="G18" s="7">
        <f>IFERROR('Tab. B1-7web'!G18/'Tab. B1-5web'!G18,0)</f>
        <v>481.09836065573768</v>
      </c>
      <c r="H18" s="5">
        <f>IFERROR('Tab. B1-7web'!H18/'Tab. B1-5web'!H18,0)</f>
        <v>317.35542168674698</v>
      </c>
      <c r="I18" s="10">
        <f>IFERROR('Tab. B1-7web'!I18/'Tab. B1-5web'!I18,0)</f>
        <v>452.90769230769229</v>
      </c>
      <c r="J18" s="9">
        <f>IFERROR('Tab. B1-7web'!J18/'Tab. B1-5web'!J18,0)</f>
        <v>760.37931034482756</v>
      </c>
      <c r="K18" s="9">
        <f>IFERROR('Tab. B1-7web'!K18/'Tab. B1-5web'!K18,0)</f>
        <v>0</v>
      </c>
      <c r="L18" s="5">
        <f>IFERROR('Tab. B1-7web'!L18/'Tab. B1-5web'!L18,0)</f>
        <v>4672.125</v>
      </c>
      <c r="M18" s="22">
        <f>IFERROR('Tab. B1-7web'!M18/'Tab. B1-5web'!M18,0)</f>
        <v>3250.75</v>
      </c>
      <c r="N18" s="2"/>
      <c r="O18" s="52"/>
      <c r="P18" s="52"/>
      <c r="Q18" s="52"/>
    </row>
    <row r="19" spans="1:17" ht="12.75" customHeight="1">
      <c r="A19" s="119" t="s">
        <v>22</v>
      </c>
      <c r="B19" s="28">
        <f>IFERROR('Tab. B1-7web'!B19/'Tab. B1-5web'!B19,0)</f>
        <v>60.459376596831888</v>
      </c>
      <c r="C19" s="26">
        <f>IFERROR('Tab. B1-7web'!C19/'Tab. B1-5web'!C19,0)</f>
        <v>254.87617554858934</v>
      </c>
      <c r="D19" s="33">
        <f>IFERROR('Tab. B1-7web'!D19/'Tab. B1-5web'!D19,0)</f>
        <v>180.21406913280777</v>
      </c>
      <c r="E19" s="26">
        <f>IFERROR('Tab. B1-7web'!E19/'Tab. B1-5web'!E19,0)</f>
        <v>162.9917355371901</v>
      </c>
      <c r="F19" s="26">
        <f>IFERROR('Tab. B1-7web'!F19/'Tab. B1-5web'!F19,0)</f>
        <v>396.39455782312928</v>
      </c>
      <c r="G19" s="27">
        <f>IFERROR('Tab. B1-7web'!G19/'Tab. B1-5web'!G19,0)</f>
        <v>907.81102362204729</v>
      </c>
      <c r="H19" s="26">
        <f>IFERROR('Tab. B1-7web'!H19/'Tab. B1-5web'!H19,0)</f>
        <v>295.57809983896942</v>
      </c>
      <c r="I19" s="27">
        <f>IFERROR('Tab. B1-7web'!I19/'Tab. B1-5web'!I19,0)</f>
        <v>338.56686930091183</v>
      </c>
      <c r="J19" s="26">
        <f>IFERROR('Tab. B1-7web'!J19/'Tab. B1-5web'!J19,0)</f>
        <v>643.64502164502164</v>
      </c>
      <c r="K19" s="26">
        <f>IFERROR('Tab. B1-7web'!K19/'Tab. B1-5web'!K19,0)</f>
        <v>39.875</v>
      </c>
      <c r="L19" s="26">
        <f>IFERROR('Tab. B1-7web'!L19/'Tab. B1-5web'!L19,0)</f>
        <v>6365.6206896551721</v>
      </c>
      <c r="M19" s="32">
        <f>IFERROR('Tab. B1-7web'!M19/'Tab. B1-5web'!M19,0)</f>
        <v>3318</v>
      </c>
      <c r="N19" s="2"/>
      <c r="O19" s="52"/>
      <c r="P19" s="52"/>
      <c r="Q19" s="52"/>
    </row>
    <row r="20" spans="1:17" ht="12.75" customHeight="1">
      <c r="A20" s="120" t="s">
        <v>23</v>
      </c>
      <c r="B20" s="21">
        <f>IFERROR('Tab. B1-7web'!B20/'Tab. B1-5web'!B20,0)</f>
        <v>71.538917423943104</v>
      </c>
      <c r="C20" s="5">
        <f>IFERROR('Tab. B1-7web'!C20/'Tab. B1-5web'!C20,0)</f>
        <v>387.624220262422</v>
      </c>
      <c r="D20" s="23">
        <f>IFERROR('Tab. B1-7web'!D20/'Tab. B1-5web'!D20,0)</f>
        <v>249.46244477172311</v>
      </c>
      <c r="E20" s="5">
        <f>IFERROR('Tab. B1-7web'!E20/'Tab. B1-5web'!E20,0)</f>
        <v>303.23899371069183</v>
      </c>
      <c r="F20" s="5">
        <f>IFERROR('Tab. B1-7web'!F20/'Tab. B1-5web'!F20,0)</f>
        <v>559.93730407523515</v>
      </c>
      <c r="G20" s="7">
        <f>IFERROR('Tab. B1-7web'!G20/'Tab. B1-5web'!G20,0)</f>
        <v>827.35294117647061</v>
      </c>
      <c r="H20" s="5">
        <f>IFERROR('Tab. B1-7web'!H20/'Tab. B1-5web'!H20,0)</f>
        <v>894.02073732718895</v>
      </c>
      <c r="I20" s="10">
        <f>IFERROR('Tab. B1-7web'!I20/'Tab. B1-5web'!I20,0)</f>
        <v>370.38279400157853</v>
      </c>
      <c r="J20" s="5">
        <f>IFERROR('Tab. B1-7web'!J20/'Tab. B1-5web'!J20,0)</f>
        <v>647.40546218487395</v>
      </c>
      <c r="K20" s="5">
        <f>IFERROR('Tab. B1-7web'!K20/'Tab. B1-5web'!K20,0)</f>
        <v>79.839743589743591</v>
      </c>
      <c r="L20" s="5">
        <f>IFERROR('Tab. B1-7web'!L20/'Tab. B1-5web'!L20,0)</f>
        <v>9165.3424657534251</v>
      </c>
      <c r="M20" s="22">
        <f>IFERROR('Tab. B1-7web'!M20/'Tab. B1-5web'!M20,0)</f>
        <v>4541.5555555555557</v>
      </c>
      <c r="N20" s="2"/>
      <c r="O20" s="52"/>
      <c r="P20" s="52"/>
      <c r="Q20" s="52"/>
    </row>
    <row r="21" spans="1:17" ht="12.75" customHeight="1">
      <c r="A21" s="119" t="s">
        <v>24</v>
      </c>
      <c r="B21" s="28">
        <f>IFERROR('Tab. B1-7web'!B21/'Tab. B1-5web'!B21,0)</f>
        <v>66.643556895252445</v>
      </c>
      <c r="C21" s="26">
        <f>IFERROR('Tab. B1-7web'!C21/'Tab. B1-5web'!C21,0)</f>
        <v>277.94819020581974</v>
      </c>
      <c r="D21" s="33">
        <f>IFERROR('Tab. B1-7web'!D21/'Tab. B1-5web'!D21,0)</f>
        <v>160.92077087794434</v>
      </c>
      <c r="E21" s="31">
        <f>IFERROR('Tab. B1-7web'!E21/'Tab. B1-5web'!E21,0)</f>
        <v>0</v>
      </c>
      <c r="F21" s="31">
        <f>IFERROR('Tab. B1-7web'!F21/'Tab. B1-5web'!F21,0)</f>
        <v>0</v>
      </c>
      <c r="G21" s="27">
        <f>IFERROR('Tab. B1-7web'!G21/'Tab. B1-5web'!G21,0)</f>
        <v>841.56097560975604</v>
      </c>
      <c r="H21" s="26">
        <f>IFERROR('Tab. B1-7web'!H21/'Tab. B1-5web'!H21,0)</f>
        <v>539.58078602620083</v>
      </c>
      <c r="I21" s="27">
        <f>IFERROR('Tab. B1-7web'!I21/'Tab. B1-5web'!I21,0)</f>
        <v>287.27220630372494</v>
      </c>
      <c r="J21" s="26">
        <f>IFERROR('Tab. B1-7web'!J21/'Tab. B1-5web'!J21,0)</f>
        <v>552.58620689655174</v>
      </c>
      <c r="K21" s="26">
        <f>IFERROR('Tab. B1-7web'!K21/'Tab. B1-5web'!K21,0)</f>
        <v>52.6875</v>
      </c>
      <c r="L21" s="26">
        <f>IFERROR('Tab. B1-7web'!L21/'Tab. B1-5web'!L21,0)</f>
        <v>4671.083333333333</v>
      </c>
      <c r="M21" s="32">
        <f>IFERROR('Tab. B1-7web'!M21/'Tab. B1-5web'!M21,0)</f>
        <v>2873.3076923076924</v>
      </c>
      <c r="N21" s="2"/>
      <c r="O21" s="52"/>
      <c r="P21" s="52"/>
      <c r="Q21" s="52"/>
    </row>
    <row r="22" spans="1:17" ht="12.75" customHeight="1">
      <c r="A22" s="120" t="s">
        <v>25</v>
      </c>
      <c r="B22" s="21">
        <f>IFERROR('Tab. B1-7web'!B22/'Tab. B1-5web'!B22,0)</f>
        <v>85.226415094339629</v>
      </c>
      <c r="C22" s="5">
        <f>IFERROR('Tab. B1-7web'!C22/'Tab. B1-5web'!C22,0)</f>
        <v>307.91519434628975</v>
      </c>
      <c r="D22" s="23">
        <f>IFERROR('Tab. B1-7web'!D22/'Tab. B1-5web'!D22,0)</f>
        <v>210.09615384615384</v>
      </c>
      <c r="E22" s="9">
        <f>IFERROR('Tab. B1-7web'!E22/'Tab. B1-5web'!E22,0)</f>
        <v>0</v>
      </c>
      <c r="F22" s="9">
        <f>IFERROR('Tab. B1-7web'!F22/'Tab. B1-5web'!F22,0)</f>
        <v>0</v>
      </c>
      <c r="G22" s="23">
        <f>IFERROR('Tab. B1-7web'!G22/'Tab. B1-5web'!G22,0)</f>
        <v>705.48387096774195</v>
      </c>
      <c r="H22" s="23">
        <f>IFERROR('Tab. B1-7web'!H22/'Tab. B1-5web'!H22,0)</f>
        <v>500.51724137931035</v>
      </c>
      <c r="I22" s="10">
        <f>IFERROR('Tab. B1-7web'!I22/'Tab. B1-5web'!I22,0)</f>
        <v>169.51351351351352</v>
      </c>
      <c r="J22" s="5">
        <f>IFERROR('Tab. B1-7web'!J22/'Tab. B1-5web'!J22,0)</f>
        <v>270.15517241379308</v>
      </c>
      <c r="K22" s="5">
        <f>IFERROR('Tab. B1-7web'!K22/'Tab. B1-5web'!K22,0)</f>
        <v>64</v>
      </c>
      <c r="L22" s="5">
        <f>IFERROR('Tab. B1-7web'!L22/'Tab. B1-5web'!L22,0)</f>
        <v>4764.6000000000004</v>
      </c>
      <c r="M22" s="22">
        <f>IFERROR('Tab. B1-7web'!M22/'Tab. B1-5web'!M22,0)</f>
        <v>5944</v>
      </c>
      <c r="N22" s="2"/>
      <c r="O22" s="52"/>
      <c r="P22" s="52"/>
      <c r="Q22" s="52"/>
    </row>
    <row r="23" spans="1:17" ht="12.75" customHeight="1">
      <c r="A23" s="119" t="s">
        <v>26</v>
      </c>
      <c r="B23" s="28">
        <f>IFERROR('Tab. B1-7web'!B23/'Tab. B1-5web'!B23,0)</f>
        <v>114.08036391205459</v>
      </c>
      <c r="C23" s="26">
        <f>IFERROR('Tab. B1-7web'!C23/'Tab. B1-5web'!C23,0)</f>
        <v>272.8659090909091</v>
      </c>
      <c r="D23" s="33">
        <f>IFERROR('Tab. B1-7web'!D23/'Tab. B1-5web'!D23,0)</f>
        <v>186.57370517928288</v>
      </c>
      <c r="E23" s="31">
        <f>IFERROR('Tab. B1-7web'!E23/'Tab. B1-5web'!E23,0)</f>
        <v>0</v>
      </c>
      <c r="F23" s="31">
        <f>IFERROR('Tab. B1-7web'!F23/'Tab. B1-5web'!F23,0)</f>
        <v>0</v>
      </c>
      <c r="G23" s="27">
        <f>IFERROR('Tab. B1-7web'!G23/'Tab. B1-5web'!G23,0)</f>
        <v>708.24060150375942</v>
      </c>
      <c r="H23" s="26">
        <f>IFERROR('Tab. B1-7web'!H23/'Tab. B1-5web'!H23,0)</f>
        <v>365.72318339100349</v>
      </c>
      <c r="I23" s="27">
        <f>IFERROR('Tab. B1-7web'!I23/'Tab. B1-5web'!I23,0)</f>
        <v>228.60952380952381</v>
      </c>
      <c r="J23" s="26">
        <f>IFERROR('Tab. B1-7web'!J23/'Tab. B1-5web'!J23,0)</f>
        <v>293.27472527472526</v>
      </c>
      <c r="K23" s="31">
        <f>IFERROR('Tab. B1-7web'!K23/'Tab. B1-5web'!K23,0)</f>
        <v>0</v>
      </c>
      <c r="L23" s="26">
        <f>IFERROR('Tab. B1-7web'!L23/'Tab. B1-5web'!L23,0)</f>
        <v>3564.9655172413795</v>
      </c>
      <c r="M23" s="32">
        <f>IFERROR('Tab. B1-7web'!M23/'Tab. B1-5web'!M23,0)</f>
        <v>2867.25</v>
      </c>
      <c r="N23" s="2"/>
      <c r="O23" s="52"/>
      <c r="P23" s="52"/>
      <c r="Q23" s="52"/>
    </row>
    <row r="24" spans="1:17" ht="12.75" customHeight="1">
      <c r="A24" s="120" t="s">
        <v>27</v>
      </c>
      <c r="B24" s="21">
        <f>IFERROR('Tab. B1-7web'!B24/'Tab. B1-5web'!B24,0)</f>
        <v>79.899606299212593</v>
      </c>
      <c r="C24" s="5">
        <f>IFERROR('Tab. B1-7web'!C24/'Tab. B1-5web'!C24,0)</f>
        <v>246.04730617608411</v>
      </c>
      <c r="D24" s="5">
        <f>IFERROR('Tab. B1-7web'!D24/'Tab. B1-5web'!D24,0)</f>
        <v>161.65986394557822</v>
      </c>
      <c r="E24" s="9">
        <f>IFERROR('Tab. B1-7web'!E24/'Tab. B1-5web'!E24,0)</f>
        <v>0</v>
      </c>
      <c r="F24" s="9">
        <f>IFERROR('Tab. B1-7web'!F24/'Tab. B1-5web'!F24,0)</f>
        <v>0</v>
      </c>
      <c r="G24" s="7">
        <f>IFERROR('Tab. B1-7web'!G24/'Tab. B1-5web'!G24,0)</f>
        <v>663.55714285714282</v>
      </c>
      <c r="H24" s="5">
        <f>IFERROR('Tab. B1-7web'!H24/'Tab. B1-5web'!H24,0)</f>
        <v>373.20779220779218</v>
      </c>
      <c r="I24" s="10">
        <f>IFERROR('Tab. B1-7web'!I24/'Tab. B1-5web'!I24,0)</f>
        <v>229.2754491017964</v>
      </c>
      <c r="J24" s="5">
        <f>IFERROR('Tab. B1-7web'!J24/'Tab. B1-5web'!J24,0)</f>
        <v>650.52272727272725</v>
      </c>
      <c r="K24" s="5">
        <f>IFERROR('Tab. B1-7web'!K24/'Tab. B1-5web'!K24,0)</f>
        <v>57</v>
      </c>
      <c r="L24" s="5">
        <f>IFERROR('Tab. B1-7web'!L24/'Tab. B1-5web'!L24,0)</f>
        <v>4421.416666666667</v>
      </c>
      <c r="M24" s="22">
        <f>IFERROR('Tab. B1-7web'!M24/'Tab. B1-5web'!M24,0)</f>
        <v>2286.5</v>
      </c>
      <c r="N24" s="2"/>
      <c r="O24" s="52"/>
      <c r="P24" s="52"/>
      <c r="Q24" s="52"/>
    </row>
    <row r="25" spans="1:17" ht="12.75" customHeight="1">
      <c r="A25" s="119" t="s">
        <v>28</v>
      </c>
      <c r="B25" s="28">
        <f>IFERROR('Tab. B1-7web'!B25/'Tab. B1-5web'!B25,0)</f>
        <v>75.321608040200999</v>
      </c>
      <c r="C25" s="26">
        <f>IFERROR('Tab. B1-7web'!C25/'Tab. B1-5web'!C25,0)</f>
        <v>247.53577661431063</v>
      </c>
      <c r="D25" s="33">
        <f>IFERROR('Tab. B1-7web'!D25/'Tab. B1-5web'!D25,0)</f>
        <v>169.71246006389777</v>
      </c>
      <c r="E25" s="31">
        <f>IFERROR('Tab. B1-7web'!E25/'Tab. B1-5web'!E25,0)</f>
        <v>0</v>
      </c>
      <c r="F25" s="31">
        <f>IFERROR('Tab. B1-7web'!F25/'Tab. B1-5web'!F25,0)</f>
        <v>0</v>
      </c>
      <c r="G25" s="27">
        <f>IFERROR('Tab. B1-7web'!G25/'Tab. B1-5web'!G25,0)</f>
        <v>756.27272727272725</v>
      </c>
      <c r="H25" s="26">
        <f>IFERROR('Tab. B1-7web'!H25/'Tab. B1-5web'!H25,0)</f>
        <v>305.88924050632909</v>
      </c>
      <c r="I25" s="27">
        <f>IFERROR('Tab. B1-7web'!I25/'Tab. B1-5web'!I25,0)</f>
        <v>403.66341463414636</v>
      </c>
      <c r="J25" s="26">
        <f>IFERROR('Tab. B1-7web'!J25/'Tab. B1-5web'!J25,0)</f>
        <v>789.76712328767121</v>
      </c>
      <c r="K25" s="26">
        <f>IFERROR('Tab. B1-7web'!K25/'Tab. B1-5web'!K25,0)</f>
        <v>133.14285714285714</v>
      </c>
      <c r="L25" s="26">
        <f>IFERROR('Tab. B1-7web'!L25/'Tab. B1-5web'!L25,0)</f>
        <v>5146.166666666667</v>
      </c>
      <c r="M25" s="32">
        <f>IFERROR('Tab. B1-7web'!M25/'Tab. B1-5web'!M25,0)</f>
        <v>4433.25</v>
      </c>
      <c r="N25" s="2"/>
      <c r="O25" s="52"/>
      <c r="P25" s="52"/>
      <c r="Q25" s="52"/>
    </row>
    <row r="26" spans="1:17" ht="12.75" customHeight="1">
      <c r="A26" s="120" t="s">
        <v>29</v>
      </c>
      <c r="B26" s="12">
        <f>IFERROR('Tab. B1-7web'!B26/'Tab. B1-5web'!B26,0)</f>
        <v>59.857965451055662</v>
      </c>
      <c r="C26" s="13">
        <f>IFERROR('Tab. B1-7web'!C26/'Tab. B1-5web'!C26,0)</f>
        <v>241.30440414507771</v>
      </c>
      <c r="D26" s="24">
        <f>IFERROR('Tab. B1-7web'!D26/'Tab. B1-5web'!D26,0)</f>
        <v>168.4</v>
      </c>
      <c r="E26" s="14">
        <f>IFERROR('Tab. B1-7web'!E26/'Tab. B1-5web'!E26,0)</f>
        <v>0</v>
      </c>
      <c r="F26" s="14">
        <f>IFERROR('Tab. B1-7web'!F26/'Tab. B1-5web'!F26,0)</f>
        <v>0</v>
      </c>
      <c r="G26" s="15">
        <f>IFERROR('Tab. B1-7web'!G26/'Tab. B1-5web'!G26,0)</f>
        <v>524.89772727272725</v>
      </c>
      <c r="H26" s="13">
        <f>IFERROR('Tab. B1-7web'!H26/'Tab. B1-5web'!H26,0)</f>
        <v>288.52941176470586</v>
      </c>
      <c r="I26" s="12">
        <f>IFERROR('Tab. B1-7web'!I26/'Tab. B1-5web'!I26,0)</f>
        <v>256.34210526315792</v>
      </c>
      <c r="J26" s="13">
        <f>IFERROR('Tab. B1-7web'!J26/'Tab. B1-5web'!J26,0)</f>
        <v>425.64516129032256</v>
      </c>
      <c r="K26" s="14">
        <f>IFERROR('Tab. B1-7web'!K26/'Tab. B1-5web'!K26,0)</f>
        <v>0</v>
      </c>
      <c r="L26" s="13">
        <f>IFERROR('Tab. B1-7web'!L26/'Tab. B1-5web'!L26,0)</f>
        <v>3946.9166666666665</v>
      </c>
      <c r="M26" s="89">
        <f>IFERROR('Tab. B1-7web'!M26/'Tab. B1-5web'!M26,0)</f>
        <v>2398</v>
      </c>
      <c r="N26" s="2"/>
      <c r="O26" s="52"/>
      <c r="P26" s="52"/>
      <c r="Q26" s="52"/>
    </row>
    <row r="27" spans="1:17" ht="12.75" customHeight="1">
      <c r="A27" s="81"/>
      <c r="B27" s="309" t="s">
        <v>95</v>
      </c>
      <c r="C27" s="309"/>
      <c r="D27" s="309"/>
      <c r="E27" s="309"/>
      <c r="F27" s="309"/>
      <c r="G27" s="309"/>
      <c r="H27" s="309"/>
      <c r="I27" s="309"/>
      <c r="J27" s="309"/>
      <c r="K27" s="309"/>
      <c r="L27" s="309"/>
      <c r="M27" s="309"/>
    </row>
    <row r="28" spans="1:17" ht="12.75" customHeight="1">
      <c r="A28" s="113" t="s">
        <v>13</v>
      </c>
      <c r="B28" s="6">
        <f>IFERROR('Tab. B1-7web'!B28/'Tab. B1-5web'!B28,0)</f>
        <v>66.652872896111433</v>
      </c>
      <c r="C28" s="6">
        <f>IFERROR('Tab. B1-7web'!C28/'Tab. B1-5web'!C28,0)</f>
        <v>254.57773006733677</v>
      </c>
      <c r="D28" s="6">
        <f>IFERROR('Tab. B1-7web'!D28/'Tab. B1-5web'!D28,0)</f>
        <v>175.5717963953258</v>
      </c>
      <c r="E28" s="6">
        <f>IFERROR('Tab. B1-7web'!E28/'Tab. B1-5web'!E28,0)</f>
        <v>181.17043693833281</v>
      </c>
      <c r="F28" s="6">
        <f>IFERROR('Tab. B1-7web'!F28/'Tab. B1-5web'!F28,0)</f>
        <v>447.1258064516129</v>
      </c>
      <c r="G28" s="6">
        <f>IFERROR('Tab. B1-7web'!G28/'Tab. B1-5web'!G28,0)</f>
        <v>811.90618992695113</v>
      </c>
      <c r="H28" s="6">
        <f>IFERROR('Tab. B1-7web'!H28/'Tab. B1-5web'!H28,0)</f>
        <v>403.91950939057108</v>
      </c>
      <c r="I28" s="6">
        <f>IFERROR('Tab. B1-7web'!I28/'Tab. B1-5web'!I28,0)</f>
        <v>346.23820895522385</v>
      </c>
      <c r="J28" s="6">
        <f>IFERROR('Tab. B1-7web'!J28/'Tab. B1-5web'!J28,0)</f>
        <v>619.88279999999997</v>
      </c>
      <c r="K28" s="6">
        <f>IFERROR('Tab. B1-7web'!K28/'Tab. B1-5web'!K28,0)</f>
        <v>86.019713261648747</v>
      </c>
      <c r="L28" s="6">
        <f>IFERROR('Tab. B1-7web'!L28/'Tab. B1-5web'!L28,0)</f>
        <v>6094.182291666667</v>
      </c>
      <c r="M28" s="11">
        <f>IFERROR('Tab. B1-7web'!M28/'Tab. B1-5web'!M28,0)</f>
        <v>3742.4914285714285</v>
      </c>
    </row>
    <row r="29" spans="1:17" ht="12.75" customHeight="1">
      <c r="A29" s="115" t="s">
        <v>92</v>
      </c>
      <c r="B29" s="26">
        <f>IFERROR('Tab. B1-7web'!B29/'Tab. B1-5web'!B29,0)</f>
        <v>59.979486006253339</v>
      </c>
      <c r="C29" s="26">
        <f>IFERROR('Tab. B1-7web'!C29/'Tab. B1-5web'!C29,0)</f>
        <v>265.56197012515139</v>
      </c>
      <c r="D29" s="26">
        <f>IFERROR('Tab. B1-7web'!D29/'Tab. B1-5web'!D29,0)</f>
        <v>178.54619609109997</v>
      </c>
      <c r="E29" s="26">
        <f>IFERROR('Tab. B1-7web'!E29/'Tab. B1-5web'!E29,0)</f>
        <v>182.70003137747096</v>
      </c>
      <c r="F29" s="26">
        <f>IFERROR('Tab. B1-7web'!F29/'Tab. B1-5web'!F29,0)</f>
        <v>455.28443396226413</v>
      </c>
      <c r="G29" s="26">
        <f>IFERROR('Tab. B1-7web'!G29/'Tab. B1-5web'!G29,0)</f>
        <v>860.46966077400862</v>
      </c>
      <c r="H29" s="26">
        <f>IFERROR('Tab. B1-7web'!H29/'Tab. B1-5web'!H29,0)</f>
        <v>492.63237311385461</v>
      </c>
      <c r="I29" s="26">
        <f>IFERROR('Tab. B1-7web'!I29/'Tab. B1-5web'!I29,0)</f>
        <v>364.38437839797029</v>
      </c>
      <c r="J29" s="26">
        <f>IFERROR('Tab. B1-7web'!J29/'Tab. B1-5web'!J29,0)</f>
        <v>664.24362181090544</v>
      </c>
      <c r="K29" s="26">
        <f>IFERROR('Tab. B1-7web'!K29/'Tab. B1-5web'!K29,0)</f>
        <v>87.167953667953668</v>
      </c>
      <c r="L29" s="26">
        <f>IFERROR('Tab. B1-7web'!L29/'Tab. B1-5web'!L29,0)</f>
        <v>6259.086378737542</v>
      </c>
      <c r="M29" s="32">
        <f>IFERROR('Tab. B1-7web'!M29/'Tab. B1-5web'!M29,0)</f>
        <v>3735.894366197183</v>
      </c>
    </row>
    <row r="30" spans="1:17" ht="12.75" customHeight="1">
      <c r="A30" s="116" t="s">
        <v>93</v>
      </c>
      <c r="B30" s="5">
        <f>IFERROR('Tab. B1-7web'!B30/'Tab. B1-5web'!B30,0)</f>
        <v>87.908185572018454</v>
      </c>
      <c r="C30" s="5">
        <f>IFERROR('Tab. B1-7web'!C30/'Tab. B1-5web'!C30,0)</f>
        <v>209.0108859487523</v>
      </c>
      <c r="D30" s="5">
        <f>IFERROR('Tab. B1-7web'!D30/'Tab. B1-5web'!D30,0)</f>
        <v>162.25207956600363</v>
      </c>
      <c r="E30" s="9">
        <f>IFERROR('Tab. B1-7web'!E30/'Tab. B1-5web'!E30,0)</f>
        <v>59.3</v>
      </c>
      <c r="F30" s="6">
        <f>IFERROR('Tab. B1-7web'!F30/'Tab. B1-5web'!F30,0)</f>
        <v>101.2</v>
      </c>
      <c r="G30" s="6">
        <f>IFERROR('Tab. B1-7web'!G30/'Tab. B1-5web'!G30,0)</f>
        <v>611.82086614173227</v>
      </c>
      <c r="H30" s="5">
        <f>IFERROR('Tab. B1-7web'!H30/'Tab. B1-5web'!H30,0)</f>
        <v>291.54474370112945</v>
      </c>
      <c r="I30" s="5">
        <f>IFERROR('Tab. B1-7web'!I30/'Tab. B1-5web'!I30,0)</f>
        <v>261.52538071065987</v>
      </c>
      <c r="J30" s="5">
        <f>IFERROR('Tab. B1-7web'!J30/'Tab. B1-5web'!J30,0)</f>
        <v>442.88223552894209</v>
      </c>
      <c r="K30" s="5">
        <f>IFERROR('Tab. B1-7web'!K30/'Tab. B1-5web'!K30,0)</f>
        <v>71.150000000000006</v>
      </c>
      <c r="L30" s="5">
        <f>IFERROR('Tab. B1-7web'!L30/'Tab. B1-5web'!L30,0)</f>
        <v>5496.1566265060237</v>
      </c>
      <c r="M30" s="22">
        <f>IFERROR('Tab. B1-7web'!M30/'Tab. B1-5web'!M30,0)</f>
        <v>3770.878787878788</v>
      </c>
    </row>
    <row r="31" spans="1:17" ht="12.75" customHeight="1">
      <c r="A31" s="119" t="s">
        <v>14</v>
      </c>
      <c r="B31" s="28">
        <f>IFERROR('Tab. B1-7web'!B31/'Tab. B1-5web'!B31,0)</f>
        <v>49.038494934876987</v>
      </c>
      <c r="C31" s="26">
        <f>IFERROR('Tab. B1-7web'!C31/'Tab. B1-5web'!C31,0)</f>
        <v>218.20956486042692</v>
      </c>
      <c r="D31" s="33">
        <f>IFERROR('Tab. B1-7web'!D31/'Tab. B1-5web'!D31,0)</f>
        <v>149.01925491837588</v>
      </c>
      <c r="E31" s="26">
        <f>IFERROR('Tab. B1-7web'!E31/'Tab. B1-5web'!E31,0)</f>
        <v>158.24477958236659</v>
      </c>
      <c r="F31" s="26">
        <f>IFERROR('Tab. B1-7web'!F31/'Tab. B1-5web'!F31,0)</f>
        <v>535.27505827505831</v>
      </c>
      <c r="G31" s="27">
        <f>IFERROR('Tab. B1-7web'!G31/'Tab. B1-5web'!G31,0)</f>
        <v>754.1269841269841</v>
      </c>
      <c r="H31" s="26">
        <f>IFERROR('Tab. B1-7web'!H31/'Tab. B1-5web'!H31,0)</f>
        <v>290.43181818181819</v>
      </c>
      <c r="I31" s="27">
        <f>IFERROR('Tab. B1-7web'!I31/'Tab. B1-5web'!I31,0)</f>
        <v>312.73821989528795</v>
      </c>
      <c r="J31" s="26">
        <f>IFERROR('Tab. B1-7web'!J31/'Tab. B1-5web'!J31,0)</f>
        <v>472.98561151079139</v>
      </c>
      <c r="K31" s="26">
        <f>IFERROR('Tab. B1-7web'!K31/'Tab. B1-5web'!K31,0)</f>
        <v>115.05369127516778</v>
      </c>
      <c r="L31" s="26">
        <f>IFERROR('Tab. B1-7web'!L31/'Tab. B1-5web'!L31,0)</f>
        <v>4683.1764705882351</v>
      </c>
      <c r="M31" s="32">
        <f>IFERROR('Tab. B1-7web'!M31/'Tab. B1-5web'!M31,0)</f>
        <v>2955.7179487179487</v>
      </c>
    </row>
    <row r="32" spans="1:17" ht="12.75" customHeight="1">
      <c r="A32" s="120" t="s">
        <v>15</v>
      </c>
      <c r="B32" s="21">
        <f>IFERROR('Tab. B1-7web'!B32/'Tab. B1-5web'!B32,0)</f>
        <v>60.355564325177582</v>
      </c>
      <c r="C32" s="5">
        <f>IFERROR('Tab. B1-7web'!C32/'Tab. B1-5web'!C32,0)</f>
        <v>289.53243847874722</v>
      </c>
      <c r="D32" s="23">
        <f>IFERROR('Tab. B1-7web'!D32/'Tab. B1-5web'!D32,0)</f>
        <v>179.63503971756398</v>
      </c>
      <c r="E32" s="5">
        <f>IFERROR('Tab. B1-7web'!E32/'Tab. B1-5web'!E32,0)</f>
        <v>210.84557235421167</v>
      </c>
      <c r="F32" s="5">
        <f>IFERROR('Tab. B1-7web'!F32/'Tab. B1-5web'!F32,0)</f>
        <v>675.14376996805117</v>
      </c>
      <c r="G32" s="7">
        <f>IFERROR('Tab. B1-7web'!G32/'Tab. B1-5web'!G32,0)</f>
        <v>920.62209302325584</v>
      </c>
      <c r="H32" s="11">
        <f>IFERROR('Tab. B1-7web'!H32/'Tab. B1-5web'!H32,0)</f>
        <v>1026.5</v>
      </c>
      <c r="I32" s="6">
        <f>IFERROR('Tab. B1-7web'!I32/'Tab. B1-5web'!I32,0)</f>
        <v>496.97521865889212</v>
      </c>
      <c r="J32" s="5">
        <f>IFERROR('Tab. B1-7web'!J32/'Tab. B1-5web'!J32,0)</f>
        <v>1434.6284153005465</v>
      </c>
      <c r="K32" s="5">
        <f>IFERROR('Tab. B1-7web'!K32/'Tab. B1-5web'!K32,0)</f>
        <v>72.027272727272731</v>
      </c>
      <c r="L32" s="5">
        <f>IFERROR('Tab. B1-7web'!L32/'Tab. B1-5web'!L32,0)</f>
        <v>6901.673913043478</v>
      </c>
      <c r="M32" s="22">
        <f>IFERROR('Tab. B1-7web'!M32/'Tab. B1-5web'!M32,0)</f>
        <v>4504.136363636364</v>
      </c>
    </row>
    <row r="33" spans="1:17" ht="12.75" customHeight="1">
      <c r="A33" s="119" t="s">
        <v>16</v>
      </c>
      <c r="B33" s="28">
        <f>IFERROR('Tab. B1-7web'!B33/'Tab. B1-5web'!B33,0)</f>
        <v>119.64259927797833</v>
      </c>
      <c r="C33" s="26">
        <f>IFERROR('Tab. B1-7web'!C33/'Tab. B1-5web'!C33,0)</f>
        <v>247.54553119730184</v>
      </c>
      <c r="D33" s="33">
        <f>IFERROR('Tab. B1-7web'!D33/'Tab. B1-5web'!D33,0)</f>
        <v>260.12261580381471</v>
      </c>
      <c r="E33" s="26">
        <f>IFERROR('Tab. B1-7web'!E33/'Tab. B1-5web'!E33,0)</f>
        <v>59.3</v>
      </c>
      <c r="F33" s="26">
        <f>IFERROR('Tab. B1-7web'!F33/'Tab. B1-5web'!F33,0)</f>
        <v>101.2</v>
      </c>
      <c r="G33" s="27">
        <f>IFERROR('Tab. B1-7web'!G33/'Tab. B1-5web'!G33,0)</f>
        <v>739.3763440860215</v>
      </c>
      <c r="H33" s="26">
        <f>IFERROR('Tab. B1-7web'!H33/'Tab. B1-5web'!H33,0)</f>
        <v>386.60465116279067</v>
      </c>
      <c r="I33" s="27">
        <f>IFERROR('Tab. B1-7web'!I33/'Tab. B1-5web'!I33,0)</f>
        <v>340.03571428571428</v>
      </c>
      <c r="J33" s="26">
        <f>IFERROR('Tab. B1-7web'!J33/'Tab. B1-5web'!J33,0)</f>
        <v>664.27631578947364</v>
      </c>
      <c r="K33" s="26">
        <f>IFERROR('Tab. B1-7web'!K33/'Tab. B1-5web'!K33,0)</f>
        <v>83</v>
      </c>
      <c r="L33" s="26">
        <f>IFERROR('Tab. B1-7web'!L33/'Tab. B1-5web'!L33,0)</f>
        <v>11008.153846153846</v>
      </c>
      <c r="M33" s="32">
        <f>IFERROR('Tab. B1-7web'!M33/'Tab. B1-5web'!M33,0)</f>
        <v>9095.5</v>
      </c>
    </row>
    <row r="34" spans="1:17" ht="12.75" customHeight="1">
      <c r="A34" s="120" t="s">
        <v>17</v>
      </c>
      <c r="B34" s="21">
        <f>IFERROR('Tab. B1-7web'!B34/'Tab. B1-5web'!B34,0)</f>
        <v>92.38598326359832</v>
      </c>
      <c r="C34" s="5">
        <f>IFERROR('Tab. B1-7web'!C34/'Tab. B1-5web'!C34,0)</f>
        <v>161.32499999999999</v>
      </c>
      <c r="D34" s="23">
        <f>IFERROR('Tab. B1-7web'!D34/'Tab. B1-5web'!D34,0)</f>
        <v>159.84198645598195</v>
      </c>
      <c r="E34" s="9">
        <f>IFERROR('Tab. B1-7web'!E34/'Tab. B1-5web'!E34,0)</f>
        <v>0</v>
      </c>
      <c r="F34" s="9">
        <f>IFERROR('Tab. B1-7web'!F34/'Tab. B1-5web'!F34,0)</f>
        <v>0</v>
      </c>
      <c r="G34" s="7">
        <f>IFERROR('Tab. B1-7web'!G34/'Tab. B1-5web'!G34,0)</f>
        <v>568.58441558441564</v>
      </c>
      <c r="H34" s="5">
        <f>IFERROR('Tab. B1-7web'!H34/'Tab. B1-5web'!H34,0)</f>
        <v>293.31468531468533</v>
      </c>
      <c r="I34" s="10">
        <f>IFERROR('Tab. B1-7web'!I34/'Tab. B1-5web'!I34,0)</f>
        <v>378.34615384615387</v>
      </c>
      <c r="J34" s="5">
        <f>IFERROR('Tab. B1-7web'!J34/'Tab. B1-5web'!J34,0)</f>
        <v>1190.1199999999999</v>
      </c>
      <c r="K34" s="5">
        <f>IFERROR('Tab. B1-7web'!K34/'Tab. B1-5web'!K34,0)</f>
        <v>195</v>
      </c>
      <c r="L34" s="5">
        <f>IFERROR('Tab. B1-7web'!L34/'Tab. B1-5web'!L34,0)</f>
        <v>4320.666666666667</v>
      </c>
      <c r="M34" s="22">
        <f>IFERROR('Tab. B1-7web'!M34/'Tab. B1-5web'!M34,0)</f>
        <v>2621</v>
      </c>
    </row>
    <row r="35" spans="1:17" ht="12.75" customHeight="1">
      <c r="A35" s="119" t="s">
        <v>18</v>
      </c>
      <c r="B35" s="28">
        <f>IFERROR('Tab. B1-7web'!B35/'Tab. B1-5web'!B35,0)</f>
        <v>111.43820224719101</v>
      </c>
      <c r="C35" s="26">
        <f>IFERROR('Tab. B1-7web'!C35/'Tab. B1-5web'!C35,0)</f>
        <v>265.46396396396398</v>
      </c>
      <c r="D35" s="33">
        <f>IFERROR('Tab. B1-7web'!D35/'Tab. B1-5web'!D35,0)</f>
        <v>209.2967032967033</v>
      </c>
      <c r="E35" s="26">
        <f>IFERROR('Tab. B1-7web'!E35/'Tab. B1-5web'!E35,0)</f>
        <v>0</v>
      </c>
      <c r="F35" s="31">
        <f>IFERROR('Tab. B1-7web'!F35/'Tab. B1-5web'!F35,0)</f>
        <v>0</v>
      </c>
      <c r="G35" s="27">
        <f>IFERROR('Tab. B1-7web'!G35/'Tab. B1-5web'!G35,0)</f>
        <v>411.64285714285717</v>
      </c>
      <c r="H35" s="26">
        <f>IFERROR('Tab. B1-7web'!H35/'Tab. B1-5web'!H35,0)</f>
        <v>303.8805970149254</v>
      </c>
      <c r="I35" s="27">
        <f>IFERROR('Tab. B1-7web'!I35/'Tab. B1-5web'!I35,0)</f>
        <v>385.74242424242425</v>
      </c>
      <c r="J35" s="26">
        <f>IFERROR('Tab. B1-7web'!J35/'Tab. B1-5web'!J35,0)</f>
        <v>980.52631578947364</v>
      </c>
      <c r="K35" s="31">
        <f>IFERROR('Tab. B1-7web'!K35/'Tab. B1-5web'!K35,0)</f>
        <v>0</v>
      </c>
      <c r="L35" s="26">
        <f>IFERROR('Tab. B1-7web'!L35/'Tab. B1-5web'!L35,0)</f>
        <v>6432.2</v>
      </c>
      <c r="M35" s="32">
        <f>IFERROR('Tab. B1-7web'!M35/'Tab. B1-5web'!M35,0)</f>
        <v>6005</v>
      </c>
    </row>
    <row r="36" spans="1:17" ht="12.75" customHeight="1">
      <c r="A36" s="120" t="s">
        <v>19</v>
      </c>
      <c r="B36" s="21">
        <f>IFERROR('Tab. B1-7web'!B36/'Tab. B1-5web'!B36,0)</f>
        <v>44.25</v>
      </c>
      <c r="C36" s="5">
        <f>IFERROR('Tab. B1-7web'!C36/'Tab. B1-5web'!C36,0)</f>
        <v>271.04635761589407</v>
      </c>
      <c r="D36" s="23">
        <f>IFERROR('Tab. B1-7web'!D36/'Tab. B1-5web'!D36,0)</f>
        <v>248.078125</v>
      </c>
      <c r="E36" s="5">
        <f>IFERROR('Tab. B1-7web'!E36/'Tab. B1-5web'!E36,0)</f>
        <v>0</v>
      </c>
      <c r="F36" s="5">
        <f>IFERROR('Tab. B1-7web'!F36/'Tab. B1-5web'!F36,0)</f>
        <v>0</v>
      </c>
      <c r="G36" s="7">
        <f>IFERROR('Tab. B1-7web'!G36/'Tab. B1-5web'!G36,0)</f>
        <v>732.73134328358208</v>
      </c>
      <c r="H36" s="5">
        <f>IFERROR('Tab. B1-7web'!H36/'Tab. B1-5web'!H36,0)</f>
        <v>571.92473118279565</v>
      </c>
      <c r="I36" s="10">
        <f>IFERROR('Tab. B1-7web'!I36/'Tab. B1-5web'!I36,0)</f>
        <v>351.21794871794873</v>
      </c>
      <c r="J36" s="5">
        <f>IFERROR('Tab. B1-7web'!J36/'Tab. B1-5web'!J36,0)</f>
        <v>603.58823529411768</v>
      </c>
      <c r="K36" s="5">
        <f>IFERROR('Tab. B1-7web'!K36/'Tab. B1-5web'!K36,0)</f>
        <v>80.666666666666671</v>
      </c>
      <c r="L36" s="5">
        <f>IFERROR('Tab. B1-7web'!L36/'Tab. B1-5web'!L36,0)</f>
        <v>7717.666666666667</v>
      </c>
      <c r="M36" s="22">
        <f>IFERROR('Tab. B1-7web'!M36/'Tab. B1-5web'!M36,0)</f>
        <v>14928</v>
      </c>
    </row>
    <row r="37" spans="1:17" ht="12.75" customHeight="1">
      <c r="A37" s="119" t="s">
        <v>20</v>
      </c>
      <c r="B37" s="28">
        <f>IFERROR('Tab. B1-7web'!B37/'Tab. B1-5web'!B37,0)</f>
        <v>70.448592411260705</v>
      </c>
      <c r="C37" s="26">
        <f>IFERROR('Tab. B1-7web'!C37/'Tab. B1-5web'!C37,0)</f>
        <v>226.58898463844136</v>
      </c>
      <c r="D37" s="33">
        <f>IFERROR('Tab. B1-7web'!D37/'Tab. B1-5web'!D37,0)</f>
        <v>177.93611357586514</v>
      </c>
      <c r="E37" s="26">
        <f>IFERROR('Tab. B1-7web'!E37/'Tab. B1-5web'!E37,0)</f>
        <v>95.745019920318725</v>
      </c>
      <c r="F37" s="26">
        <f>IFERROR('Tab. B1-7web'!F37/'Tab. B1-5web'!F37,0)</f>
        <v>305.48</v>
      </c>
      <c r="G37" s="27">
        <f>IFERROR('Tab. B1-7web'!G37/'Tab. B1-5web'!G37,0)</f>
        <v>764.02489626556019</v>
      </c>
      <c r="H37" s="26">
        <f>IFERROR('Tab. B1-7web'!H37/'Tab. B1-5web'!H37,0)</f>
        <v>654.92792792792795</v>
      </c>
      <c r="I37" s="27">
        <f>IFERROR('Tab. B1-7web'!I37/'Tab. B1-5web'!I37,0)</f>
        <v>356.88974854932303</v>
      </c>
      <c r="J37" s="26">
        <f>IFERROR('Tab. B1-7web'!J37/'Tab. B1-5web'!J37,0)</f>
        <v>589.09693877551024</v>
      </c>
      <c r="K37" s="26">
        <f>IFERROR('Tab. B1-7web'!K37/'Tab. B1-5web'!K37,0)</f>
        <v>80.548387096774192</v>
      </c>
      <c r="L37" s="26">
        <f>IFERROR('Tab. B1-7web'!L37/'Tab. B1-5web'!L37,0)</f>
        <v>6157.71875</v>
      </c>
      <c r="M37" s="32">
        <f>IFERROR('Tab. B1-7web'!M37/'Tab. B1-5web'!M37,0)</f>
        <v>5414.7</v>
      </c>
    </row>
    <row r="38" spans="1:17" ht="12.75" customHeight="1">
      <c r="A38" s="120" t="s">
        <v>21</v>
      </c>
      <c r="B38" s="21">
        <f>IFERROR('Tab. B1-7web'!B38/'Tab. B1-5web'!B38,0)</f>
        <v>90.413043478260875</v>
      </c>
      <c r="C38" s="5">
        <f>IFERROR('Tab. B1-7web'!C38/'Tab. B1-5web'!C38,0)</f>
        <v>206.84156729131175</v>
      </c>
      <c r="D38" s="23">
        <f>IFERROR('Tab. B1-7web'!D38/'Tab. B1-5web'!D38,0)</f>
        <v>162.86029411764707</v>
      </c>
      <c r="E38" s="9">
        <f>IFERROR('Tab. B1-7web'!E38/'Tab. B1-5web'!E38,0)</f>
        <v>0</v>
      </c>
      <c r="F38" s="5">
        <f>IFERROR('Tab. B1-7web'!F38/'Tab. B1-5web'!F38,0)</f>
        <v>0</v>
      </c>
      <c r="G38" s="7">
        <f>IFERROR('Tab. B1-7web'!G38/'Tab. B1-5web'!G38,0)</f>
        <v>438.77049180327867</v>
      </c>
      <c r="H38" s="5">
        <f>IFERROR('Tab. B1-7web'!H38/'Tab. B1-5web'!H38,0)</f>
        <v>253.70303030303029</v>
      </c>
      <c r="I38" s="10">
        <f>IFERROR('Tab. B1-7web'!I38/'Tab. B1-5web'!I38,0)</f>
        <v>290.99082568807341</v>
      </c>
      <c r="J38" s="9">
        <f>IFERROR('Tab. B1-7web'!J38/'Tab. B1-5web'!J38,0)</f>
        <v>549.61363636363637</v>
      </c>
      <c r="K38" s="9">
        <f>IFERROR('Tab. B1-7web'!K38/'Tab. B1-5web'!K38,0)</f>
        <v>0</v>
      </c>
      <c r="L38" s="5">
        <f>IFERROR('Tab. B1-7web'!L38/'Tab. B1-5web'!L38,0)</f>
        <v>5676.7142857142853</v>
      </c>
      <c r="M38" s="22">
        <f>IFERROR('Tab. B1-7web'!M38/'Tab. B1-5web'!M38,0)</f>
        <v>3972.6666666666665</v>
      </c>
    </row>
    <row r="39" spans="1:17" ht="12.75" customHeight="1">
      <c r="A39" s="119" t="s">
        <v>22</v>
      </c>
      <c r="B39" s="28">
        <f>IFERROR('Tab. B1-7web'!B39/'Tab. B1-5web'!B39,0)</f>
        <v>57.986631016042779</v>
      </c>
      <c r="C39" s="26">
        <f>IFERROR('Tab. B1-7web'!C39/'Tab. B1-5web'!C39,0)</f>
        <v>219.77986257928117</v>
      </c>
      <c r="D39" s="33">
        <f>IFERROR('Tab. B1-7web'!D39/'Tab. B1-5web'!D39,0)</f>
        <v>164.71281464530892</v>
      </c>
      <c r="E39" s="26">
        <f>IFERROR('Tab. B1-7web'!E39/'Tab. B1-5web'!E39,0)</f>
        <v>136.92094017094018</v>
      </c>
      <c r="F39" s="26">
        <f>IFERROR('Tab. B1-7web'!F39/'Tab. B1-5web'!F39,0)</f>
        <v>326</v>
      </c>
      <c r="G39" s="27">
        <f>IFERROR('Tab. B1-7web'!G39/'Tab. B1-5web'!G39,0)</f>
        <v>877.3671875</v>
      </c>
      <c r="H39" s="26">
        <f>IFERROR('Tab. B1-7web'!H39/'Tab. B1-5web'!H39,0)</f>
        <v>254.6</v>
      </c>
      <c r="I39" s="27">
        <f>IFERROR('Tab. B1-7web'!I39/'Tab. B1-5web'!I39,0)</f>
        <v>338.76539973787681</v>
      </c>
      <c r="J39" s="26">
        <f>IFERROR('Tab. B1-7web'!J39/'Tab. B1-5web'!J39,0)</f>
        <v>524.61874999999998</v>
      </c>
      <c r="K39" s="26">
        <f>IFERROR('Tab. B1-7web'!K39/'Tab. B1-5web'!K39,0)</f>
        <v>56.071428571428569</v>
      </c>
      <c r="L39" s="26">
        <f>IFERROR('Tab. B1-7web'!L39/'Tab. B1-5web'!L39,0)</f>
        <v>5463.6333333333332</v>
      </c>
      <c r="M39" s="32">
        <f>IFERROR('Tab. B1-7web'!M39/'Tab. B1-5web'!M39,0)</f>
        <v>3120.6</v>
      </c>
    </row>
    <row r="40" spans="1:17" ht="12.75" customHeight="1">
      <c r="A40" s="120" t="s">
        <v>23</v>
      </c>
      <c r="B40" s="21">
        <f>IFERROR('Tab. B1-7web'!B40/'Tab. B1-5web'!B40,0)</f>
        <v>66.393492407809106</v>
      </c>
      <c r="C40" s="5">
        <f>IFERROR('Tab. B1-7web'!C40/'Tab. B1-5web'!C40,0)</f>
        <v>342.05928712161921</v>
      </c>
      <c r="D40" s="23">
        <f>IFERROR('Tab. B1-7web'!D40/'Tab. B1-5web'!D40,0)</f>
        <v>212.40597716588314</v>
      </c>
      <c r="E40" s="5">
        <f>IFERROR('Tab. B1-7web'!E40/'Tab. B1-5web'!E40,0)</f>
        <v>276.99647887323943</v>
      </c>
      <c r="F40" s="5">
        <f>IFERROR('Tab. B1-7web'!F40/'Tab. B1-5web'!F40,0)</f>
        <v>542.68307086614175</v>
      </c>
      <c r="G40" s="7">
        <f>IFERROR('Tab. B1-7web'!G40/'Tab. B1-5web'!G40,0)</f>
        <v>967.93372319688115</v>
      </c>
      <c r="H40" s="5">
        <f>IFERROR('Tab. B1-7web'!H40/'Tab. B1-5web'!H40,0)</f>
        <v>858.46996466431096</v>
      </c>
      <c r="I40" s="10">
        <f>IFERROR('Tab. B1-7web'!I40/'Tab. B1-5web'!I40,0)</f>
        <v>398.27019089574156</v>
      </c>
      <c r="J40" s="5">
        <f>IFERROR('Tab. B1-7web'!J40/'Tab. B1-5web'!J40,0)</f>
        <v>648.56862745098044</v>
      </c>
      <c r="K40" s="5">
        <f>IFERROR('Tab. B1-7web'!K40/'Tab. B1-5web'!K40,0)</f>
        <v>89.504201680672267</v>
      </c>
      <c r="L40" s="5">
        <f>IFERROR('Tab. B1-7web'!L40/'Tab. B1-5web'!L40,0)</f>
        <v>8447.9285714285706</v>
      </c>
      <c r="M40" s="22">
        <f>IFERROR('Tab. B1-7web'!M40/'Tab. B1-5web'!M40,0)</f>
        <v>3732.9142857142856</v>
      </c>
    </row>
    <row r="41" spans="1:17" ht="12.75" customHeight="1">
      <c r="A41" s="119" t="s">
        <v>24</v>
      </c>
      <c r="B41" s="28">
        <f>IFERROR('Tab. B1-7web'!B41/'Tab. B1-5web'!B41,0)</f>
        <v>59.244748858447487</v>
      </c>
      <c r="C41" s="26">
        <f>IFERROR('Tab. B1-7web'!C41/'Tab. B1-5web'!C41,0)</f>
        <v>266.00267379679144</v>
      </c>
      <c r="D41" s="33">
        <f>IFERROR('Tab. B1-7web'!D41/'Tab. B1-5web'!D41,0)</f>
        <v>140.0506329113924</v>
      </c>
      <c r="E41" s="26">
        <f>IFERROR('Tab. B1-7web'!E41/'Tab. B1-5web'!E41,0)</f>
        <v>56.95</v>
      </c>
      <c r="F41" s="26">
        <f>IFERROR('Tab. B1-7web'!F41/'Tab. B1-5web'!F41,0)</f>
        <v>389.57142857142856</v>
      </c>
      <c r="G41" s="27">
        <f>IFERROR('Tab. B1-7web'!G41/'Tab. B1-5web'!G41,0)</f>
        <v>958.73170731707319</v>
      </c>
      <c r="H41" s="26">
        <f>IFERROR('Tab. B1-7web'!H41/'Tab. B1-5web'!H41,0)</f>
        <v>525.66532258064512</v>
      </c>
      <c r="I41" s="27">
        <f>IFERROR('Tab. B1-7web'!I41/'Tab. B1-5web'!I41,0)</f>
        <v>307.91709844559585</v>
      </c>
      <c r="J41" s="26">
        <f>IFERROR('Tab. B1-7web'!J41/'Tab. B1-5web'!J41,0)</f>
        <v>645.18803418803418</v>
      </c>
      <c r="K41" s="26">
        <f>IFERROR('Tab. B1-7web'!K41/'Tab. B1-5web'!K41,0)</f>
        <v>51.348837209302324</v>
      </c>
      <c r="L41" s="26">
        <f>IFERROR('Tab. B1-7web'!L41/'Tab. B1-5web'!L41,0)</f>
        <v>4933.875</v>
      </c>
      <c r="M41" s="32">
        <f>IFERROR('Tab. B1-7web'!M41/'Tab. B1-5web'!M41,0)</f>
        <v>2756.5384615384614</v>
      </c>
    </row>
    <row r="42" spans="1:17" ht="12.75" customHeight="1">
      <c r="A42" s="120" t="s">
        <v>25</v>
      </c>
      <c r="B42" s="21">
        <f>IFERROR('Tab. B1-7web'!B42/'Tab. B1-5web'!B42,0)</f>
        <v>70.328358208955223</v>
      </c>
      <c r="C42" s="5">
        <f>IFERROR('Tab. B1-7web'!C42/'Tab. B1-5web'!C42,0)</f>
        <v>241.76536312849163</v>
      </c>
      <c r="D42" s="23">
        <f>IFERROR('Tab. B1-7web'!D42/'Tab. B1-5web'!D42,0)</f>
        <v>189.6</v>
      </c>
      <c r="E42" s="9">
        <f>IFERROR('Tab. B1-7web'!E42/'Tab. B1-5web'!E42,0)</f>
        <v>0</v>
      </c>
      <c r="F42" s="9">
        <f>IFERROR('Tab. B1-7web'!F42/'Tab. B1-5web'!F42,0)</f>
        <v>0</v>
      </c>
      <c r="G42" s="23">
        <f>IFERROR('Tab. B1-7web'!G42/'Tab. B1-5web'!G42,0)</f>
        <v>770.16666666666663</v>
      </c>
      <c r="H42" s="23">
        <f>IFERROR('Tab. B1-7web'!H42/'Tab. B1-5web'!H42,0)</f>
        <v>236.44094488188978</v>
      </c>
      <c r="I42" s="10">
        <f>IFERROR('Tab. B1-7web'!I42/'Tab. B1-5web'!I42,0)</f>
        <v>194.30409356725147</v>
      </c>
      <c r="J42" s="5">
        <f>IFERROR('Tab. B1-7web'!J42/'Tab. B1-5web'!J42,0)</f>
        <v>252.07058823529411</v>
      </c>
      <c r="K42" s="5">
        <f>IFERROR('Tab. B1-7web'!K42/'Tab. B1-5web'!K42,0)</f>
        <v>63.555555555555557</v>
      </c>
      <c r="L42" s="5">
        <f>IFERROR('Tab. B1-7web'!L42/'Tab. B1-5web'!L42,0)</f>
        <v>4968.2</v>
      </c>
      <c r="M42" s="22">
        <f>IFERROR('Tab. B1-7web'!M42/'Tab. B1-5web'!M42,0)</f>
        <v>5575</v>
      </c>
    </row>
    <row r="43" spans="1:17" ht="12.75" customHeight="1">
      <c r="A43" s="119" t="s">
        <v>26</v>
      </c>
      <c r="B43" s="28">
        <f>IFERROR('Tab. B1-7web'!B43/'Tab. B1-5web'!B43,0)</f>
        <v>101.24857839155159</v>
      </c>
      <c r="C43" s="26">
        <f>IFERROR('Tab. B1-7web'!C43/'Tab. B1-5web'!C43,0)</f>
        <v>231.58275596612779</v>
      </c>
      <c r="D43" s="33">
        <f>IFERROR('Tab. B1-7web'!D43/'Tab. B1-5web'!D43,0)</f>
        <v>152.98675496688742</v>
      </c>
      <c r="E43" s="31">
        <f>IFERROR('Tab. B1-7web'!E43/'Tab. B1-5web'!E43,0)</f>
        <v>0</v>
      </c>
      <c r="F43" s="31">
        <f>IFERROR('Tab. B1-7web'!F43/'Tab. B1-5web'!F43,0)</f>
        <v>0</v>
      </c>
      <c r="G43" s="27">
        <f>IFERROR('Tab. B1-7web'!G43/'Tab. B1-5web'!G43,0)</f>
        <v>665.49579831932772</v>
      </c>
      <c r="H43" s="26">
        <f>IFERROR('Tab. B1-7web'!H43/'Tab. B1-5web'!H43,0)</f>
        <v>309.22661870503595</v>
      </c>
      <c r="I43" s="27">
        <f>IFERROR('Tab. B1-7web'!I43/'Tab. B1-5web'!I43,0)</f>
        <v>201.21409214092142</v>
      </c>
      <c r="J43" s="26">
        <f>IFERROR('Tab. B1-7web'!J43/'Tab. B1-5web'!J43,0)</f>
        <v>257.54976303317534</v>
      </c>
      <c r="K43" s="31">
        <f>IFERROR('Tab. B1-7web'!K43/'Tab. B1-5web'!K43,0)</f>
        <v>0</v>
      </c>
      <c r="L43" s="26">
        <f>IFERROR('Tab. B1-7web'!L43/'Tab. B1-5web'!L43,0)</f>
        <v>4158.9629629629626</v>
      </c>
      <c r="M43" s="32">
        <f>IFERROR('Tab. B1-7web'!M43/'Tab. B1-5web'!M43,0)</f>
        <v>3222.5</v>
      </c>
    </row>
    <row r="44" spans="1:17" ht="12.75" customHeight="1">
      <c r="A44" s="120" t="s">
        <v>27</v>
      </c>
      <c r="B44" s="21">
        <f>IFERROR('Tab. B1-7web'!B44/'Tab. B1-5web'!B44,0)</f>
        <v>72.3491246138002</v>
      </c>
      <c r="C44" s="5">
        <f>IFERROR('Tab. B1-7web'!C44/'Tab. B1-5web'!C44,0)</f>
        <v>196.71411625148281</v>
      </c>
      <c r="D44" s="5">
        <f>IFERROR('Tab. B1-7web'!D44/'Tab. B1-5web'!D44,0)</f>
        <v>123.00400801603206</v>
      </c>
      <c r="E44" s="9">
        <f>IFERROR('Tab. B1-7web'!E44/'Tab. B1-5web'!E44,0)</f>
        <v>0</v>
      </c>
      <c r="F44" s="9">
        <f>IFERROR('Tab. B1-7web'!F44/'Tab. B1-5web'!F44,0)</f>
        <v>0</v>
      </c>
      <c r="G44" s="7">
        <f>IFERROR('Tab. B1-7web'!G44/'Tab. B1-5web'!G44,0)</f>
        <v>641.45714285714291</v>
      </c>
      <c r="H44" s="5">
        <f>IFERROR('Tab. B1-7web'!H44/'Tab. B1-5web'!H44,0)</f>
        <v>307.27741935483868</v>
      </c>
      <c r="I44" s="10">
        <f>IFERROR('Tab. B1-7web'!I44/'Tab. B1-5web'!I44,0)</f>
        <v>238.56593406593407</v>
      </c>
      <c r="J44" s="5">
        <f>IFERROR('Tab. B1-7web'!J44/'Tab. B1-5web'!J44,0)</f>
        <v>519.390625</v>
      </c>
      <c r="K44" s="5">
        <f>IFERROR('Tab. B1-7web'!K44/'Tab. B1-5web'!K44,0)</f>
        <v>55.095238095238095</v>
      </c>
      <c r="L44" s="5">
        <f>IFERROR('Tab. B1-7web'!L44/'Tab. B1-5web'!L44,0)</f>
        <v>4279.9230769230771</v>
      </c>
      <c r="M44" s="22">
        <f>IFERROR('Tab. B1-7web'!M44/'Tab. B1-5web'!M44,0)</f>
        <v>2505.625</v>
      </c>
    </row>
    <row r="45" spans="1:17" ht="12.75" customHeight="1">
      <c r="A45" s="119" t="s">
        <v>28</v>
      </c>
      <c r="B45" s="28">
        <f>IFERROR('Tab. B1-7web'!B45/'Tab. B1-5web'!B45,0)</f>
        <v>67.975206611570243</v>
      </c>
      <c r="C45" s="26">
        <f>IFERROR('Tab. B1-7web'!C45/'Tab. B1-5web'!C45,0)</f>
        <v>256.08024158757547</v>
      </c>
      <c r="D45" s="33">
        <f>IFERROR('Tab. B1-7web'!D45/'Tab. B1-5web'!D45,0)</f>
        <v>200.55122950819671</v>
      </c>
      <c r="E45" s="26">
        <f>IFERROR('Tab. B1-7web'!E45/'Tab. B1-5web'!E45,0)</f>
        <v>43.815217391304351</v>
      </c>
      <c r="F45" s="26">
        <f>IFERROR('Tab. B1-7web'!F45/'Tab. B1-5web'!F45,0)</f>
        <v>115.11111111111111</v>
      </c>
      <c r="G45" s="27">
        <f>IFERROR('Tab. B1-7web'!G45/'Tab. B1-5web'!G45,0)</f>
        <v>873.85858585858591</v>
      </c>
      <c r="H45" s="26">
        <f>IFERROR('Tab. B1-7web'!H45/'Tab. B1-5web'!H45,0)</f>
        <v>399.52112676056339</v>
      </c>
      <c r="I45" s="27">
        <f>IFERROR('Tab. B1-7web'!I45/'Tab. B1-5web'!I45,0)</f>
        <v>353.15094339622641</v>
      </c>
      <c r="J45" s="26">
        <f>IFERROR('Tab. B1-7web'!J45/'Tab. B1-5web'!J45,0)</f>
        <v>1947.7575757575758</v>
      </c>
      <c r="K45" s="26">
        <f>IFERROR('Tab. B1-7web'!K45/'Tab. B1-5web'!K45,0)</f>
        <v>50.333333333333336</v>
      </c>
      <c r="L45" s="26">
        <f>IFERROR('Tab. B1-7web'!L45/'Tab. B1-5web'!L45,0)</f>
        <v>4238.916666666667</v>
      </c>
      <c r="M45" s="32">
        <f>IFERROR('Tab. B1-7web'!M45/'Tab. B1-5web'!M45,0)</f>
        <v>4044.25</v>
      </c>
    </row>
    <row r="46" spans="1:17" ht="12.75" customHeight="1">
      <c r="A46" s="120" t="s">
        <v>29</v>
      </c>
      <c r="B46" s="12">
        <f>IFERROR('Tab. B1-7web'!B46/'Tab. B1-5web'!B46,0)</f>
        <v>58.096385542168676</v>
      </c>
      <c r="C46" s="13">
        <f>IFERROR('Tab. B1-7web'!C46/'Tab. B1-5web'!C46,0)</f>
        <v>203.79901960784315</v>
      </c>
      <c r="D46" s="24">
        <f>IFERROR('Tab. B1-7web'!D46/'Tab. B1-5web'!D46,0)</f>
        <v>142.58741258741259</v>
      </c>
      <c r="E46" s="14">
        <f>IFERROR('Tab. B1-7web'!E46/'Tab. B1-5web'!E46,0)</f>
        <v>0</v>
      </c>
      <c r="F46" s="14">
        <f>IFERROR('Tab. B1-7web'!F46/'Tab. B1-5web'!F46,0)</f>
        <v>0</v>
      </c>
      <c r="G46" s="15">
        <f>IFERROR('Tab. B1-7web'!G46/'Tab. B1-5web'!G46,0)</f>
        <v>538.64772727272725</v>
      </c>
      <c r="H46" s="13">
        <f>IFERROR('Tab. B1-7web'!H46/'Tab. B1-5web'!H46,0)</f>
        <v>217.11764705882354</v>
      </c>
      <c r="I46" s="12">
        <f>IFERROR('Tab. B1-7web'!I46/'Tab. B1-5web'!I46,0)</f>
        <v>227.94845360824743</v>
      </c>
      <c r="J46" s="13">
        <f>IFERROR('Tab. B1-7web'!J46/'Tab. B1-5web'!J46,0)</f>
        <v>368.87654320987656</v>
      </c>
      <c r="K46" s="14">
        <f>IFERROR('Tab. B1-7web'!K46/'Tab. B1-5web'!K46,0)</f>
        <v>0</v>
      </c>
      <c r="L46" s="13">
        <f>IFERROR('Tab. B1-7web'!L46/'Tab. B1-5web'!L46,0)</f>
        <v>4869</v>
      </c>
      <c r="M46" s="89">
        <f>IFERROR('Tab. B1-7web'!M46/'Tab. B1-5web'!M46,0)</f>
        <v>3647</v>
      </c>
    </row>
    <row r="47" spans="1:17" ht="12.75" customHeight="1">
      <c r="A47" s="78"/>
      <c r="B47" s="310" t="s">
        <v>97</v>
      </c>
      <c r="C47" s="310"/>
      <c r="D47" s="310"/>
      <c r="E47" s="310"/>
      <c r="F47" s="310"/>
      <c r="G47" s="310"/>
      <c r="H47" s="310"/>
      <c r="I47" s="310"/>
      <c r="J47" s="310"/>
      <c r="K47" s="310"/>
      <c r="L47" s="310"/>
      <c r="M47" s="310"/>
    </row>
    <row r="48" spans="1:17" ht="12.75" customHeight="1">
      <c r="A48" s="113" t="s">
        <v>13</v>
      </c>
      <c r="B48" s="6">
        <f t="shared" ref="B48:M48" si="0">IFERROR(B8-B28,0)</f>
        <v>5.6552555534620694</v>
      </c>
      <c r="C48" s="6">
        <f t="shared" si="0"/>
        <v>18.802818371137022</v>
      </c>
      <c r="D48" s="6">
        <f t="shared" si="0"/>
        <v>23.985471266502628</v>
      </c>
      <c r="E48" s="6">
        <f t="shared" si="0"/>
        <v>20.851484402737469</v>
      </c>
      <c r="F48" s="6">
        <f t="shared" si="0"/>
        <v>35.612578108787375</v>
      </c>
      <c r="G48" s="6">
        <f t="shared" si="0"/>
        <v>-45.094384637568169</v>
      </c>
      <c r="H48" s="6">
        <f t="shared" si="0"/>
        <v>31.940825804959672</v>
      </c>
      <c r="I48" s="6">
        <f t="shared" si="0"/>
        <v>-17.13478862778021</v>
      </c>
      <c r="J48" s="6">
        <f t="shared" si="0"/>
        <v>-28.832452777777803</v>
      </c>
      <c r="K48" s="6">
        <f t="shared" ref="K48" si="1">IFERROR(K8-K28,0)</f>
        <v>4.1748568740978556</v>
      </c>
      <c r="L48" s="6">
        <f t="shared" si="0"/>
        <v>148.88190586419751</v>
      </c>
      <c r="M48" s="11">
        <f t="shared" si="0"/>
        <v>201.93867895545327</v>
      </c>
      <c r="N48" s="51"/>
      <c r="O48" s="51"/>
      <c r="P48" s="51"/>
      <c r="Q48" s="51"/>
    </row>
    <row r="49" spans="1:17" ht="12.75" customHeight="1">
      <c r="A49" s="115" t="s">
        <v>92</v>
      </c>
      <c r="B49" s="26">
        <f t="shared" ref="B49:M49" si="2">IFERROR(B9-B29,0)</f>
        <v>5.0911301988485036</v>
      </c>
      <c r="C49" s="26">
        <f t="shared" si="2"/>
        <v>12.160563991276319</v>
      </c>
      <c r="D49" s="26">
        <f t="shared" si="2"/>
        <v>20.478099505323172</v>
      </c>
      <c r="E49" s="26">
        <f t="shared" si="2"/>
        <v>19.321889963599318</v>
      </c>
      <c r="F49" s="26">
        <f t="shared" si="2"/>
        <v>27.453950598136146</v>
      </c>
      <c r="G49" s="26">
        <f t="shared" si="2"/>
        <v>-63.324886085609819</v>
      </c>
      <c r="H49" s="26">
        <f t="shared" si="2"/>
        <v>-30.187111675946142</v>
      </c>
      <c r="I49" s="26">
        <f t="shared" si="2"/>
        <v>-25.248384597117933</v>
      </c>
      <c r="J49" s="26">
        <f t="shared" si="2"/>
        <v>-46.21538526322297</v>
      </c>
      <c r="K49" s="26">
        <f t="shared" ref="K49" si="3">IFERROR(K9-K29,0)</f>
        <v>4.0845215795710885</v>
      </c>
      <c r="L49" s="26">
        <f t="shared" si="2"/>
        <v>213.39799626245804</v>
      </c>
      <c r="M49" s="32">
        <f t="shared" si="2"/>
        <v>275.25037064492244</v>
      </c>
      <c r="N49" s="51"/>
      <c r="O49" s="51"/>
      <c r="P49" s="51"/>
      <c r="Q49" s="51"/>
    </row>
    <row r="50" spans="1:17" ht="12.75" customHeight="1">
      <c r="A50" s="116" t="s">
        <v>93</v>
      </c>
      <c r="B50" s="5">
        <f t="shared" ref="B50:M50" si="4">IFERROR(B10-B30,0)</f>
        <v>10.192799085641269</v>
      </c>
      <c r="C50" s="5">
        <f t="shared" si="4"/>
        <v>46.810629943668232</v>
      </c>
      <c r="D50" s="5">
        <f t="shared" si="4"/>
        <v>39.659959196575585</v>
      </c>
      <c r="E50" s="9">
        <f t="shared" si="4"/>
        <v>-59.3</v>
      </c>
      <c r="F50" s="6">
        <f t="shared" si="4"/>
        <v>-101.2</v>
      </c>
      <c r="G50" s="6">
        <f t="shared" si="4"/>
        <v>34.007049728248603</v>
      </c>
      <c r="H50" s="5">
        <f t="shared" si="4"/>
        <v>86.824514249400579</v>
      </c>
      <c r="I50" s="5">
        <f t="shared" si="4"/>
        <v>16.149892377721471</v>
      </c>
      <c r="J50" s="5">
        <f t="shared" si="4"/>
        <v>29.579122784875267</v>
      </c>
      <c r="K50" s="5">
        <f t="shared" ref="K50" si="5">IFERROR(K10-K30,0)</f>
        <v>7.7973684210526244</v>
      </c>
      <c r="L50" s="5">
        <f t="shared" si="4"/>
        <v>-116.7919206236711</v>
      </c>
      <c r="M50" s="22">
        <f t="shared" si="4"/>
        <v>-124.70231729055286</v>
      </c>
      <c r="N50" s="51"/>
      <c r="O50" s="51"/>
      <c r="P50" s="51"/>
      <c r="Q50" s="51"/>
    </row>
    <row r="51" spans="1:17" ht="12.75" customHeight="1">
      <c r="A51" s="119" t="s">
        <v>14</v>
      </c>
      <c r="B51" s="28">
        <f t="shared" ref="B51:M51" si="6">IFERROR(B11-B31,0)</f>
        <v>2.5295496540686742</v>
      </c>
      <c r="C51" s="26">
        <f t="shared" si="6"/>
        <v>14.077749425287351</v>
      </c>
      <c r="D51" s="33">
        <f t="shared" si="6"/>
        <v>9.6055069863860183</v>
      </c>
      <c r="E51" s="26">
        <f t="shared" si="6"/>
        <v>21.506312120690183</v>
      </c>
      <c r="F51" s="26">
        <f t="shared" si="6"/>
        <v>-52.305058275058286</v>
      </c>
      <c r="G51" s="27">
        <f t="shared" si="6"/>
        <v>-51.786558595069209</v>
      </c>
      <c r="H51" s="26">
        <f t="shared" si="6"/>
        <v>-25.657744107744122</v>
      </c>
      <c r="I51" s="27">
        <f t="shared" si="6"/>
        <v>-31.877205909273982</v>
      </c>
      <c r="J51" s="26">
        <f t="shared" si="6"/>
        <v>-82.788641813821698</v>
      </c>
      <c r="K51" s="26">
        <f t="shared" ref="K51" si="7">IFERROR(K11-K31,0)</f>
        <v>3.2911363110391108</v>
      </c>
      <c r="L51" s="26">
        <f t="shared" si="6"/>
        <v>-77.619327731092199</v>
      </c>
      <c r="M51" s="32">
        <f t="shared" si="6"/>
        <v>-26.242948717948821</v>
      </c>
      <c r="N51" s="51"/>
      <c r="O51" s="51"/>
      <c r="P51" s="51"/>
      <c r="Q51" s="51"/>
    </row>
    <row r="52" spans="1:17" ht="12.75" customHeight="1">
      <c r="A52" s="120" t="s">
        <v>15</v>
      </c>
      <c r="B52" s="21">
        <f t="shared" ref="B52:M52" si="8">IFERROR(B12-B32,0)</f>
        <v>11.941305299865419</v>
      </c>
      <c r="C52" s="5">
        <f t="shared" si="8"/>
        <v>2.4488320856668224</v>
      </c>
      <c r="D52" s="23">
        <f t="shared" si="8"/>
        <v>21.494049583939102</v>
      </c>
      <c r="E52" s="5">
        <f t="shared" si="8"/>
        <v>10.772109844115704</v>
      </c>
      <c r="F52" s="5">
        <f t="shared" si="8"/>
        <v>-91.818769968051129</v>
      </c>
      <c r="G52" s="6">
        <f t="shared" si="8"/>
        <v>-102.24394176275166</v>
      </c>
      <c r="H52" s="5">
        <f t="shared" si="8"/>
        <v>-74.5</v>
      </c>
      <c r="I52" s="5">
        <f t="shared" si="8"/>
        <v>-60.063790087463531</v>
      </c>
      <c r="J52" s="5">
        <f t="shared" si="8"/>
        <v>-190.93322813477107</v>
      </c>
      <c r="K52" s="5">
        <f t="shared" ref="K52" si="9">IFERROR(K12-K32,0)</f>
        <v>-8.4044657097288678</v>
      </c>
      <c r="L52" s="5">
        <f t="shared" si="8"/>
        <v>-704.79057971014481</v>
      </c>
      <c r="M52" s="22">
        <f t="shared" si="8"/>
        <v>-419.23981191222583</v>
      </c>
      <c r="N52" s="51"/>
      <c r="O52" s="51"/>
      <c r="P52" s="51"/>
      <c r="Q52" s="51"/>
    </row>
    <row r="53" spans="1:17" ht="12.75" customHeight="1">
      <c r="A53" s="119" t="s">
        <v>16</v>
      </c>
      <c r="B53" s="28">
        <f t="shared" ref="B53:M53" si="10">IFERROR(B13-B33,0)</f>
        <v>-1.298117672627157</v>
      </c>
      <c r="C53" s="26">
        <f t="shared" si="10"/>
        <v>75.611440178506086</v>
      </c>
      <c r="D53" s="33">
        <f t="shared" si="10"/>
        <v>60.490542090922133</v>
      </c>
      <c r="E53" s="26">
        <f t="shared" si="10"/>
        <v>-59.3</v>
      </c>
      <c r="F53" s="26">
        <f t="shared" si="10"/>
        <v>-101.2</v>
      </c>
      <c r="G53" s="27">
        <f t="shared" si="10"/>
        <v>79.843436133758701</v>
      </c>
      <c r="H53" s="26">
        <f t="shared" si="10"/>
        <v>289.56699062825408</v>
      </c>
      <c r="I53" s="27">
        <f t="shared" si="10"/>
        <v>-27.699128919860641</v>
      </c>
      <c r="J53" s="26">
        <f t="shared" si="10"/>
        <v>-115.08808049535594</v>
      </c>
      <c r="K53" s="26">
        <f t="shared" ref="K53" si="11">IFERROR(K13-K33,0)</f>
        <v>25.565217391304344</v>
      </c>
      <c r="L53" s="26">
        <f t="shared" si="10"/>
        <v>2024.6153846153848</v>
      </c>
      <c r="M53" s="32">
        <f t="shared" si="10"/>
        <v>1804.25</v>
      </c>
      <c r="N53" s="51"/>
      <c r="O53" s="51"/>
      <c r="P53" s="51"/>
      <c r="Q53" s="51"/>
    </row>
    <row r="54" spans="1:17" ht="12.75" customHeight="1">
      <c r="A54" s="120" t="s">
        <v>17</v>
      </c>
      <c r="B54" s="21">
        <f t="shared" ref="B54:M54" si="12">IFERROR(B14-B34,0)</f>
        <v>14.79347930837865</v>
      </c>
      <c r="C54" s="5">
        <f t="shared" si="12"/>
        <v>34.688923013923016</v>
      </c>
      <c r="D54" s="23">
        <f t="shared" si="12"/>
        <v>40.817923453927961</v>
      </c>
      <c r="E54" s="9">
        <f t="shared" si="12"/>
        <v>0</v>
      </c>
      <c r="F54" s="9">
        <f t="shared" si="12"/>
        <v>0</v>
      </c>
      <c r="G54" s="7">
        <f t="shared" si="12"/>
        <v>19.365584415584408</v>
      </c>
      <c r="H54" s="5">
        <f t="shared" si="12"/>
        <v>58.923725281341149</v>
      </c>
      <c r="I54" s="10">
        <f t="shared" si="12"/>
        <v>-20.229648991784927</v>
      </c>
      <c r="J54" s="5">
        <f t="shared" si="12"/>
        <v>-205.31999999999994</v>
      </c>
      <c r="K54" s="5">
        <f t="shared" ref="K54" si="13">IFERROR(K14-K34,0)</f>
        <v>-128.71428571428572</v>
      </c>
      <c r="L54" s="5">
        <f t="shared" si="12"/>
        <v>-80.757575757575978</v>
      </c>
      <c r="M54" s="22">
        <f t="shared" si="12"/>
        <v>316.5</v>
      </c>
      <c r="N54" s="51"/>
      <c r="O54" s="51"/>
      <c r="P54" s="51"/>
      <c r="Q54" s="51"/>
    </row>
    <row r="55" spans="1:17" ht="12.75" customHeight="1">
      <c r="A55" s="119" t="s">
        <v>18</v>
      </c>
      <c r="B55" s="28">
        <f t="shared" ref="B55:M55" si="14">IFERROR(B15-B35,0)</f>
        <v>-6.6950829811359682</v>
      </c>
      <c r="C55" s="26">
        <f t="shared" si="14"/>
        <v>92.129442629442622</v>
      </c>
      <c r="D55" s="33">
        <f t="shared" si="14"/>
        <v>33.551781551781545</v>
      </c>
      <c r="E55" s="31">
        <f t="shared" si="14"/>
        <v>0</v>
      </c>
      <c r="F55" s="31">
        <f t="shared" si="14"/>
        <v>0</v>
      </c>
      <c r="G55" s="27">
        <f t="shared" si="14"/>
        <v>621.46825396825398</v>
      </c>
      <c r="H55" s="26">
        <f t="shared" si="14"/>
        <v>199.00464888671394</v>
      </c>
      <c r="I55" s="27">
        <f t="shared" si="14"/>
        <v>-126.86007130124779</v>
      </c>
      <c r="J55" s="26">
        <f t="shared" si="14"/>
        <v>-553.37631578947367</v>
      </c>
      <c r="K55" s="26">
        <f t="shared" ref="K55" si="15">IFERROR(K15-K35,0)</f>
        <v>0</v>
      </c>
      <c r="L55" s="26">
        <f t="shared" si="14"/>
        <v>-207.59999999999945</v>
      </c>
      <c r="M55" s="32">
        <f t="shared" si="14"/>
        <v>-239</v>
      </c>
      <c r="N55" s="51"/>
      <c r="O55" s="51"/>
      <c r="P55" s="51"/>
      <c r="Q55" s="51"/>
    </row>
    <row r="56" spans="1:17" ht="12.75" customHeight="1">
      <c r="A56" s="120" t="s">
        <v>19</v>
      </c>
      <c r="B56" s="21">
        <f t="shared" ref="B56:M56" si="16">IFERROR(B16-B36,0)</f>
        <v>11.450000000000003</v>
      </c>
      <c r="C56" s="5">
        <f t="shared" si="16"/>
        <v>66.729866160329721</v>
      </c>
      <c r="D56" s="23">
        <f t="shared" si="16"/>
        <v>66.133215206185582</v>
      </c>
      <c r="E56" s="9">
        <f t="shared" si="16"/>
        <v>0</v>
      </c>
      <c r="F56" s="9">
        <f t="shared" si="16"/>
        <v>0</v>
      </c>
      <c r="G56" s="7">
        <f t="shared" si="16"/>
        <v>94.798959746720925</v>
      </c>
      <c r="H56" s="5">
        <f t="shared" si="16"/>
        <v>428.0913978494624</v>
      </c>
      <c r="I56" s="10">
        <f t="shared" si="16"/>
        <v>31.713085764809875</v>
      </c>
      <c r="J56" s="5">
        <f t="shared" si="16"/>
        <v>44.175401069518671</v>
      </c>
      <c r="K56" s="5">
        <f t="shared" ref="K56" si="17">IFERROR(K16-K36,0)</f>
        <v>418.33333333333331</v>
      </c>
      <c r="L56" s="5">
        <f t="shared" si="16"/>
        <v>-233.86666666666679</v>
      </c>
      <c r="M56" s="22">
        <f t="shared" si="16"/>
        <v>-6414</v>
      </c>
      <c r="N56" s="51"/>
      <c r="O56" s="51"/>
      <c r="P56" s="51"/>
      <c r="Q56" s="51"/>
    </row>
    <row r="57" spans="1:17" ht="12.75" customHeight="1">
      <c r="A57" s="119" t="s">
        <v>20</v>
      </c>
      <c r="B57" s="28">
        <f t="shared" ref="B57:M57" si="18">IFERROR(B17-B37,0)</f>
        <v>3.3287072121927679</v>
      </c>
      <c r="C57" s="26">
        <f t="shared" si="18"/>
        <v>-42.648708086514318</v>
      </c>
      <c r="D57" s="33">
        <f t="shared" si="18"/>
        <v>20.758877479591035</v>
      </c>
      <c r="E57" s="26">
        <f t="shared" si="18"/>
        <v>-4.3206296764162886</v>
      </c>
      <c r="F57" s="26">
        <f t="shared" si="18"/>
        <v>-30.320375586854482</v>
      </c>
      <c r="G57" s="27">
        <f t="shared" si="18"/>
        <v>-36.434857951383947</v>
      </c>
      <c r="H57" s="26">
        <f t="shared" si="18"/>
        <v>-65.383927927927971</v>
      </c>
      <c r="I57" s="27">
        <f t="shared" si="18"/>
        <v>-36.679544467690391</v>
      </c>
      <c r="J57" s="26">
        <f t="shared" si="18"/>
        <v>-29.236603579979487</v>
      </c>
      <c r="K57" s="26">
        <f t="shared" ref="K57" si="19">IFERROR(K17-K37,0)</f>
        <v>23.434371523915459</v>
      </c>
      <c r="L57" s="26">
        <f t="shared" si="18"/>
        <v>707.15625</v>
      </c>
      <c r="M57" s="32">
        <f t="shared" si="18"/>
        <v>1705</v>
      </c>
      <c r="N57" s="51"/>
      <c r="O57" s="51"/>
      <c r="P57" s="51"/>
      <c r="Q57" s="51"/>
    </row>
    <row r="58" spans="1:17" ht="12.75" customHeight="1">
      <c r="A58" s="120" t="s">
        <v>21</v>
      </c>
      <c r="B58" s="21">
        <f t="shared" ref="B58:M58" si="20">IFERROR(B18-B38,0)</f>
        <v>18.43989769820972</v>
      </c>
      <c r="C58" s="5">
        <f t="shared" si="20"/>
        <v>42.385146241201426</v>
      </c>
      <c r="D58" s="23">
        <f t="shared" si="20"/>
        <v>31.598965141612183</v>
      </c>
      <c r="E58" s="9">
        <f t="shared" si="20"/>
        <v>0</v>
      </c>
      <c r="F58" s="9">
        <f t="shared" si="20"/>
        <v>0</v>
      </c>
      <c r="G58" s="7">
        <f t="shared" si="20"/>
        <v>42.327868852459005</v>
      </c>
      <c r="H58" s="5">
        <f t="shared" si="20"/>
        <v>63.65239138371669</v>
      </c>
      <c r="I58" s="10">
        <f t="shared" si="20"/>
        <v>161.91686661961887</v>
      </c>
      <c r="J58" s="9">
        <f t="shared" si="20"/>
        <v>210.76567398119118</v>
      </c>
      <c r="K58" s="9">
        <f t="shared" ref="K58" si="21">IFERROR(K18-K38,0)</f>
        <v>0</v>
      </c>
      <c r="L58" s="5">
        <f t="shared" si="20"/>
        <v>-1004.5892857142853</v>
      </c>
      <c r="M58" s="22">
        <f t="shared" si="20"/>
        <v>-721.91666666666652</v>
      </c>
      <c r="N58" s="51"/>
      <c r="O58" s="51"/>
      <c r="P58" s="51"/>
      <c r="Q58" s="51"/>
    </row>
    <row r="59" spans="1:17" ht="12.75" customHeight="1">
      <c r="A59" s="119" t="s">
        <v>22</v>
      </c>
      <c r="B59" s="28">
        <f t="shared" ref="B59:M59" si="22">IFERROR(B19-B39,0)</f>
        <v>2.472745580789109</v>
      </c>
      <c r="C59" s="26">
        <f t="shared" si="22"/>
        <v>35.096312969308173</v>
      </c>
      <c r="D59" s="33">
        <f t="shared" si="22"/>
        <v>15.501254487498841</v>
      </c>
      <c r="E59" s="26">
        <f t="shared" si="22"/>
        <v>26.070795366249911</v>
      </c>
      <c r="F59" s="26">
        <f t="shared" si="22"/>
        <v>70.394557823129276</v>
      </c>
      <c r="G59" s="27">
        <f t="shared" si="22"/>
        <v>30.443836122047287</v>
      </c>
      <c r="H59" s="26">
        <f t="shared" si="22"/>
        <v>40.978099838969428</v>
      </c>
      <c r="I59" s="27">
        <f t="shared" si="22"/>
        <v>-0.19853043696497252</v>
      </c>
      <c r="J59" s="26">
        <f t="shared" si="22"/>
        <v>119.02627164502167</v>
      </c>
      <c r="K59" s="26">
        <f t="shared" ref="K59" si="23">IFERROR(K19-K39,0)</f>
        <v>-16.196428571428569</v>
      </c>
      <c r="L59" s="26">
        <f t="shared" si="22"/>
        <v>901.98735632183889</v>
      </c>
      <c r="M59" s="32">
        <f t="shared" si="22"/>
        <v>197.40000000000009</v>
      </c>
      <c r="N59" s="51"/>
      <c r="O59" s="51"/>
      <c r="P59" s="51"/>
      <c r="Q59" s="51"/>
    </row>
    <row r="60" spans="1:17" ht="12.75" customHeight="1">
      <c r="A60" s="120" t="s">
        <v>23</v>
      </c>
      <c r="B60" s="21">
        <f t="shared" ref="B60:M60" si="24">IFERROR(B20-B40,0)</f>
        <v>5.1454250161339985</v>
      </c>
      <c r="C60" s="5">
        <f t="shared" si="24"/>
        <v>45.564933140802793</v>
      </c>
      <c r="D60" s="23">
        <f t="shared" si="24"/>
        <v>37.05646760583997</v>
      </c>
      <c r="E60" s="5">
        <f t="shared" si="24"/>
        <v>26.242514837452404</v>
      </c>
      <c r="F60" s="5">
        <f t="shared" si="24"/>
        <v>17.2542332090934</v>
      </c>
      <c r="G60" s="7">
        <f t="shared" si="24"/>
        <v>-140.58078202041054</v>
      </c>
      <c r="H60" s="5">
        <f t="shared" si="24"/>
        <v>35.550772662877989</v>
      </c>
      <c r="I60" s="10">
        <f t="shared" si="24"/>
        <v>-27.887396894163032</v>
      </c>
      <c r="J60" s="5">
        <f t="shared" si="24"/>
        <v>-1.1631652661064891</v>
      </c>
      <c r="K60" s="5">
        <f t="shared" ref="K60" si="25">IFERROR(K20-K40,0)</f>
        <v>-9.6644580909286759</v>
      </c>
      <c r="L60" s="5">
        <f t="shared" si="24"/>
        <v>717.41389432485448</v>
      </c>
      <c r="M60" s="22">
        <f t="shared" si="24"/>
        <v>808.64126984127006</v>
      </c>
      <c r="N60" s="51"/>
      <c r="O60" s="51"/>
      <c r="P60" s="51"/>
      <c r="Q60" s="51"/>
    </row>
    <row r="61" spans="1:17" ht="12.75" customHeight="1">
      <c r="A61" s="119" t="s">
        <v>24</v>
      </c>
      <c r="B61" s="28">
        <f t="shared" ref="B61:M61" si="26">IFERROR(B21-B41,0)</f>
        <v>7.398808036804958</v>
      </c>
      <c r="C61" s="26">
        <f t="shared" si="26"/>
        <v>11.945516409028301</v>
      </c>
      <c r="D61" s="33">
        <f t="shared" si="26"/>
        <v>20.870137966551937</v>
      </c>
      <c r="E61" s="26">
        <f t="shared" si="26"/>
        <v>-56.95</v>
      </c>
      <c r="F61" s="26">
        <f t="shared" si="26"/>
        <v>-389.57142857142856</v>
      </c>
      <c r="G61" s="27">
        <f t="shared" si="26"/>
        <v>-117.17073170731715</v>
      </c>
      <c r="H61" s="26">
        <f t="shared" si="26"/>
        <v>13.915463445555702</v>
      </c>
      <c r="I61" s="27">
        <f t="shared" si="26"/>
        <v>-20.644892141870912</v>
      </c>
      <c r="J61" s="26">
        <f t="shared" si="26"/>
        <v>-92.601827291482437</v>
      </c>
      <c r="K61" s="26">
        <f t="shared" ref="K61" si="27">IFERROR(K21-K41,0)</f>
        <v>1.3386627906976756</v>
      </c>
      <c r="L61" s="26">
        <f t="shared" si="26"/>
        <v>-262.79166666666697</v>
      </c>
      <c r="M61" s="32">
        <f t="shared" si="26"/>
        <v>116.76923076923094</v>
      </c>
      <c r="N61" s="51"/>
      <c r="O61" s="51"/>
      <c r="P61" s="51"/>
      <c r="Q61" s="51"/>
    </row>
    <row r="62" spans="1:17" ht="12.75" customHeight="1">
      <c r="A62" s="120" t="s">
        <v>25</v>
      </c>
      <c r="B62" s="21">
        <f t="shared" ref="B62:M62" si="28">IFERROR(B22-B42,0)</f>
        <v>14.898056885384406</v>
      </c>
      <c r="C62" s="5">
        <f t="shared" si="28"/>
        <v>66.149831217798123</v>
      </c>
      <c r="D62" s="23">
        <f t="shared" si="28"/>
        <v>20.496153846153845</v>
      </c>
      <c r="E62" s="9">
        <f t="shared" si="28"/>
        <v>0</v>
      </c>
      <c r="F62" s="9">
        <f t="shared" si="28"/>
        <v>0</v>
      </c>
      <c r="G62" s="23">
        <f t="shared" si="28"/>
        <v>-64.682795698924679</v>
      </c>
      <c r="H62" s="23">
        <f t="shared" si="28"/>
        <v>264.07629649742057</v>
      </c>
      <c r="I62" s="10">
        <f t="shared" si="28"/>
        <v>-24.790580053737955</v>
      </c>
      <c r="J62" s="5">
        <f t="shared" si="28"/>
        <v>18.084584178498972</v>
      </c>
      <c r="K62" s="9">
        <f t="shared" ref="K62" si="29">IFERROR(K22-K42,0)</f>
        <v>0.44444444444444287</v>
      </c>
      <c r="L62" s="5">
        <f t="shared" si="28"/>
        <v>-203.59999999999945</v>
      </c>
      <c r="M62" s="22">
        <f t="shared" si="28"/>
        <v>369</v>
      </c>
      <c r="N62" s="51"/>
      <c r="O62" s="51"/>
      <c r="P62" s="51"/>
      <c r="Q62" s="51"/>
    </row>
    <row r="63" spans="1:17" ht="12.75" customHeight="1">
      <c r="A63" s="119" t="s">
        <v>26</v>
      </c>
      <c r="B63" s="28">
        <f t="shared" ref="B63:M63" si="30">IFERROR(B23-B43,0)</f>
        <v>12.831785520503004</v>
      </c>
      <c r="C63" s="26">
        <f t="shared" si="30"/>
        <v>41.283153124781307</v>
      </c>
      <c r="D63" s="33">
        <f t="shared" si="30"/>
        <v>33.586950212395465</v>
      </c>
      <c r="E63" s="31">
        <f t="shared" si="30"/>
        <v>0</v>
      </c>
      <c r="F63" s="31">
        <f t="shared" si="30"/>
        <v>0</v>
      </c>
      <c r="G63" s="27">
        <f t="shared" si="30"/>
        <v>42.744803184431703</v>
      </c>
      <c r="H63" s="26">
        <f t="shared" si="30"/>
        <v>56.496564685967542</v>
      </c>
      <c r="I63" s="27">
        <f t="shared" si="30"/>
        <v>27.395431668602384</v>
      </c>
      <c r="J63" s="26">
        <f t="shared" si="30"/>
        <v>35.724962241549918</v>
      </c>
      <c r="K63" s="31">
        <f t="shared" ref="K63" si="31">IFERROR(K23-K43,0)</f>
        <v>0</v>
      </c>
      <c r="L63" s="26">
        <f t="shared" si="30"/>
        <v>-593.99744572158306</v>
      </c>
      <c r="M63" s="32">
        <f t="shared" si="30"/>
        <v>-355.25</v>
      </c>
      <c r="N63" s="51"/>
      <c r="O63" s="51"/>
      <c r="P63" s="51"/>
      <c r="Q63" s="51"/>
    </row>
    <row r="64" spans="1:17" ht="12.75" customHeight="1">
      <c r="A64" s="120" t="s">
        <v>27</v>
      </c>
      <c r="B64" s="21">
        <f t="shared" ref="B64:M64" si="32">IFERROR(B24-B44,0)</f>
        <v>7.5504816854123931</v>
      </c>
      <c r="C64" s="5">
        <f t="shared" si="32"/>
        <v>49.333189924601299</v>
      </c>
      <c r="D64" s="5">
        <f t="shared" si="32"/>
        <v>38.655855929546163</v>
      </c>
      <c r="E64" s="9">
        <f t="shared" si="32"/>
        <v>0</v>
      </c>
      <c r="F64" s="9">
        <f t="shared" si="32"/>
        <v>0</v>
      </c>
      <c r="G64" s="7">
        <f t="shared" si="32"/>
        <v>22.099999999999909</v>
      </c>
      <c r="H64" s="5">
        <f t="shared" si="32"/>
        <v>65.930372852953496</v>
      </c>
      <c r="I64" s="10">
        <f t="shared" si="32"/>
        <v>-9.2904849641376757</v>
      </c>
      <c r="J64" s="5">
        <f t="shared" si="32"/>
        <v>131.13210227272725</v>
      </c>
      <c r="K64" s="5">
        <f t="shared" ref="K64" si="33">IFERROR(K24-K44,0)</f>
        <v>1.9047619047619051</v>
      </c>
      <c r="L64" s="5">
        <f t="shared" si="32"/>
        <v>141.49358974358984</v>
      </c>
      <c r="M64" s="22">
        <f t="shared" si="32"/>
        <v>-219.125</v>
      </c>
      <c r="N64" s="51"/>
      <c r="O64" s="51"/>
      <c r="P64" s="51"/>
      <c r="Q64" s="51"/>
    </row>
    <row r="65" spans="1:17" ht="12.75" customHeight="1">
      <c r="A65" s="119" t="s">
        <v>28</v>
      </c>
      <c r="B65" s="28">
        <f t="shared" ref="B65:M65" si="34">IFERROR(B25-B45,0)</f>
        <v>7.346401428630756</v>
      </c>
      <c r="C65" s="26">
        <f t="shared" si="34"/>
        <v>-8.5444649732648372</v>
      </c>
      <c r="D65" s="33">
        <f t="shared" si="34"/>
        <v>-30.838769444298947</v>
      </c>
      <c r="E65" s="26">
        <f t="shared" si="34"/>
        <v>-43.815217391304351</v>
      </c>
      <c r="F65" s="26">
        <f t="shared" si="34"/>
        <v>-115.11111111111111</v>
      </c>
      <c r="G65" s="27">
        <f t="shared" si="34"/>
        <v>-117.58585858585866</v>
      </c>
      <c r="H65" s="26">
        <f t="shared" si="34"/>
        <v>-93.631886254234303</v>
      </c>
      <c r="I65" s="27">
        <f t="shared" si="34"/>
        <v>50.512471237919954</v>
      </c>
      <c r="J65" s="26">
        <f t="shared" si="34"/>
        <v>-1157.9904524699045</v>
      </c>
      <c r="K65" s="26">
        <f t="shared" ref="K65" si="35">IFERROR(K25-K45,0)</f>
        <v>82.809523809523796</v>
      </c>
      <c r="L65" s="26">
        <f t="shared" si="34"/>
        <v>907.25</v>
      </c>
      <c r="M65" s="32">
        <f t="shared" si="34"/>
        <v>389</v>
      </c>
      <c r="N65" s="51"/>
      <c r="O65" s="51"/>
      <c r="P65" s="51"/>
      <c r="Q65" s="51"/>
    </row>
    <row r="66" spans="1:17" ht="12.75" customHeight="1">
      <c r="A66" s="121" t="s">
        <v>29</v>
      </c>
      <c r="B66" s="12">
        <f t="shared" ref="B66:M66" si="36">IFERROR(B26-B46,0)</f>
        <v>1.7615799088869863</v>
      </c>
      <c r="C66" s="13">
        <f t="shared" si="36"/>
        <v>37.505384537234562</v>
      </c>
      <c r="D66" s="24">
        <f t="shared" si="36"/>
        <v>25.812587412587419</v>
      </c>
      <c r="E66" s="14">
        <f t="shared" si="36"/>
        <v>0</v>
      </c>
      <c r="F66" s="14">
        <f t="shared" si="36"/>
        <v>0</v>
      </c>
      <c r="G66" s="15">
        <f t="shared" si="36"/>
        <v>-13.75</v>
      </c>
      <c r="H66" s="13">
        <f t="shared" si="36"/>
        <v>71.41176470588232</v>
      </c>
      <c r="I66" s="12">
        <f t="shared" si="36"/>
        <v>28.393651654910485</v>
      </c>
      <c r="J66" s="13">
        <f t="shared" si="36"/>
        <v>56.768618080446004</v>
      </c>
      <c r="K66" s="14">
        <f t="shared" ref="K66" si="37">IFERROR(K26-K46,0)</f>
        <v>0</v>
      </c>
      <c r="L66" s="13">
        <f t="shared" si="36"/>
        <v>-922.08333333333348</v>
      </c>
      <c r="M66" s="89">
        <f t="shared" si="36"/>
        <v>-1249</v>
      </c>
      <c r="N66" s="51"/>
      <c r="O66" s="51"/>
      <c r="P66" s="51"/>
      <c r="Q66" s="51"/>
    </row>
    <row r="67" spans="1:17" ht="12.75" customHeight="1">
      <c r="A67" s="280" t="s">
        <v>246</v>
      </c>
      <c r="B67" s="280"/>
      <c r="C67" s="280"/>
      <c r="D67" s="280"/>
      <c r="E67" s="280"/>
      <c r="F67" s="280"/>
      <c r="G67" s="280"/>
      <c r="H67" s="280"/>
      <c r="I67" s="280"/>
      <c r="J67" s="280"/>
      <c r="K67" s="280"/>
      <c r="L67" s="280"/>
      <c r="M67" s="280"/>
      <c r="N67" s="51"/>
      <c r="O67" s="51"/>
      <c r="P67" s="51"/>
      <c r="Q67" s="51"/>
    </row>
    <row r="68" spans="1:17" ht="12.75" customHeight="1">
      <c r="A68" s="281" t="s">
        <v>121</v>
      </c>
      <c r="B68" s="281"/>
      <c r="C68" s="281"/>
      <c r="D68" s="281"/>
      <c r="E68" s="281"/>
      <c r="F68" s="281"/>
      <c r="G68" s="281"/>
      <c r="H68" s="281"/>
      <c r="I68" s="281"/>
      <c r="J68" s="281"/>
      <c r="K68" s="281"/>
      <c r="L68" s="281"/>
      <c r="M68" s="281"/>
      <c r="N68" s="51"/>
      <c r="O68" s="51"/>
      <c r="P68" s="51"/>
      <c r="Q68" s="51"/>
    </row>
    <row r="69" spans="1:17" ht="12.75" customHeight="1">
      <c r="A69" s="281" t="s">
        <v>122</v>
      </c>
      <c r="B69" s="281"/>
      <c r="C69" s="281"/>
      <c r="D69" s="281"/>
      <c r="E69" s="281"/>
      <c r="F69" s="281"/>
      <c r="G69" s="281"/>
      <c r="H69" s="281"/>
      <c r="I69" s="281"/>
      <c r="J69" s="281"/>
      <c r="K69" s="281"/>
      <c r="L69" s="281"/>
      <c r="M69" s="281"/>
      <c r="N69" s="51"/>
      <c r="O69" s="51"/>
      <c r="P69" s="51"/>
      <c r="Q69" s="51"/>
    </row>
    <row r="70" spans="1:17" ht="12.75" customHeight="1">
      <c r="A70" s="307" t="s">
        <v>123</v>
      </c>
      <c r="B70" s="307"/>
      <c r="C70" s="307"/>
      <c r="D70" s="307"/>
      <c r="E70" s="307"/>
      <c r="F70" s="307"/>
      <c r="G70" s="307"/>
      <c r="H70" s="307"/>
      <c r="I70" s="307"/>
      <c r="J70" s="307"/>
      <c r="K70" s="307"/>
      <c r="L70" s="307"/>
      <c r="M70" s="307"/>
    </row>
    <row r="71" spans="1:17" ht="12.75" customHeight="1">
      <c r="A71" s="279" t="s">
        <v>62</v>
      </c>
      <c r="B71" s="279"/>
      <c r="C71" s="279"/>
      <c r="D71" s="279"/>
      <c r="E71" s="279"/>
      <c r="F71" s="279"/>
      <c r="G71" s="279"/>
      <c r="H71" s="279"/>
      <c r="I71" s="279"/>
      <c r="J71" s="279"/>
      <c r="K71" s="279"/>
      <c r="L71" s="279"/>
      <c r="M71" s="279"/>
      <c r="N71" s="279"/>
    </row>
  </sheetData>
  <mergeCells count="19">
    <mergeCell ref="A69:M69"/>
    <mergeCell ref="I3:K3"/>
    <mergeCell ref="A70:M70"/>
    <mergeCell ref="A2:M2"/>
    <mergeCell ref="A71:N71"/>
    <mergeCell ref="A3:A6"/>
    <mergeCell ref="B3:B5"/>
    <mergeCell ref="C3:H3"/>
    <mergeCell ref="C4:C5"/>
    <mergeCell ref="D4:H4"/>
    <mergeCell ref="I4:I5"/>
    <mergeCell ref="B27:M27"/>
    <mergeCell ref="B47:M47"/>
    <mergeCell ref="L3:M3"/>
    <mergeCell ref="L4:L5"/>
    <mergeCell ref="B6:M6"/>
    <mergeCell ref="B7:M7"/>
    <mergeCell ref="A67:M67"/>
    <mergeCell ref="A68:M68"/>
  </mergeCells>
  <hyperlinks>
    <hyperlink ref="A1" location="Inhalt!A1" display="zurück zum Inhalt" xr:uid="{00000000-0004-0000-0C00-000000000000}"/>
  </hyperlinks>
  <pageMargins left="0.78740157499999996" right="0.78740157499999996" top="0.984251969" bottom="0.984251969" header="0.4921259845" footer="0.4921259845"/>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6"/>
  <sheetViews>
    <sheetView showGridLines="0" zoomScaleNormal="100" workbookViewId="0">
      <selection activeCell="A62" sqref="A62:J62"/>
    </sheetView>
  </sheetViews>
  <sheetFormatPr baseColWidth="10" defaultColWidth="11.42578125" defaultRowHeight="12"/>
  <cols>
    <col min="1" max="1" width="31.140625" style="18" customWidth="1"/>
    <col min="2" max="6" width="11.5703125" style="18" customWidth="1"/>
    <col min="7" max="9" width="11.7109375" style="18" customWidth="1"/>
    <col min="10" max="10" width="12.140625" style="18" customWidth="1"/>
    <col min="11" max="16384" width="11.42578125" style="19"/>
  </cols>
  <sheetData>
    <row r="1" spans="1:13" ht="24" customHeight="1">
      <c r="A1" s="49" t="s">
        <v>51</v>
      </c>
    </row>
    <row r="2" spans="1:13" s="112" customFormat="1" ht="30" customHeight="1">
      <c r="A2" s="288" t="s">
        <v>108</v>
      </c>
      <c r="B2" s="288"/>
      <c r="C2" s="288"/>
      <c r="D2" s="288"/>
      <c r="E2" s="288"/>
      <c r="F2" s="288"/>
      <c r="G2" s="288"/>
      <c r="H2" s="288"/>
      <c r="I2" s="288"/>
      <c r="J2" s="288"/>
    </row>
    <row r="3" spans="1:13" ht="12.75" customHeight="1">
      <c r="A3" s="311" t="s">
        <v>65</v>
      </c>
      <c r="B3" s="263" t="s">
        <v>56</v>
      </c>
      <c r="C3" s="267"/>
      <c r="D3" s="316"/>
      <c r="E3" s="314" t="s">
        <v>76</v>
      </c>
      <c r="F3" s="314"/>
      <c r="G3" s="314"/>
      <c r="H3" s="314"/>
      <c r="I3" s="314"/>
      <c r="J3" s="315"/>
    </row>
    <row r="4" spans="1:13" ht="12.75" customHeight="1">
      <c r="A4" s="312"/>
      <c r="B4" s="265"/>
      <c r="C4" s="269"/>
      <c r="D4" s="317"/>
      <c r="E4" s="266" t="s">
        <v>77</v>
      </c>
      <c r="F4" s="266"/>
      <c r="G4" s="266"/>
      <c r="H4" s="266" t="s">
        <v>78</v>
      </c>
      <c r="I4" s="266"/>
      <c r="J4" s="272"/>
    </row>
    <row r="5" spans="1:13" ht="38.25" customHeight="1">
      <c r="A5" s="312"/>
      <c r="B5" s="107" t="s">
        <v>66</v>
      </c>
      <c r="C5" s="107" t="s">
        <v>67</v>
      </c>
      <c r="D5" s="107" t="s">
        <v>68</v>
      </c>
      <c r="E5" s="107" t="s">
        <v>66</v>
      </c>
      <c r="F5" s="107" t="s">
        <v>67</v>
      </c>
      <c r="G5" s="107" t="s">
        <v>68</v>
      </c>
      <c r="H5" s="107" t="s">
        <v>66</v>
      </c>
      <c r="I5" s="107" t="s">
        <v>67</v>
      </c>
      <c r="J5" s="108" t="s">
        <v>68</v>
      </c>
    </row>
    <row r="6" spans="1:13" ht="12.75" customHeight="1">
      <c r="A6" s="313"/>
      <c r="B6" s="297" t="s">
        <v>12</v>
      </c>
      <c r="C6" s="298"/>
      <c r="D6" s="298"/>
      <c r="E6" s="298"/>
      <c r="F6" s="298"/>
      <c r="G6" s="298"/>
      <c r="H6" s="298"/>
      <c r="I6" s="298"/>
      <c r="J6" s="298"/>
    </row>
    <row r="7" spans="1:13" ht="12.75" customHeight="1">
      <c r="A7" s="76"/>
      <c r="B7" s="284" t="s">
        <v>94</v>
      </c>
      <c r="C7" s="284"/>
      <c r="D7" s="284"/>
      <c r="E7" s="284"/>
      <c r="F7" s="284"/>
      <c r="G7" s="284"/>
      <c r="H7" s="284"/>
      <c r="I7" s="284"/>
      <c r="J7" s="284"/>
    </row>
    <row r="8" spans="1:13" ht="12.75" customHeight="1">
      <c r="A8" s="84" t="s">
        <v>56</v>
      </c>
      <c r="B8" s="29">
        <v>40934</v>
      </c>
      <c r="C8" s="29">
        <v>10953238</v>
      </c>
      <c r="D8" s="29">
        <v>264.64548255885614</v>
      </c>
      <c r="E8" s="29">
        <v>35051</v>
      </c>
      <c r="F8" s="29">
        <v>9926027</v>
      </c>
      <c r="G8" s="29">
        <v>279.91858254105443</v>
      </c>
      <c r="H8" s="29">
        <v>5883</v>
      </c>
      <c r="I8" s="29">
        <v>1027224</v>
      </c>
      <c r="J8" s="34">
        <v>174.10298889837745</v>
      </c>
    </row>
    <row r="9" spans="1:13" ht="12.75" customHeight="1">
      <c r="A9" s="113" t="s">
        <v>2</v>
      </c>
      <c r="B9" s="6">
        <v>32666</v>
      </c>
      <c r="C9" s="6">
        <v>8693339</v>
      </c>
      <c r="D9" s="6">
        <v>260.04614000248233</v>
      </c>
      <c r="E9" s="6">
        <v>28882</v>
      </c>
      <c r="F9" s="6">
        <v>7895785</v>
      </c>
      <c r="G9" s="6">
        <v>266.53943261913946</v>
      </c>
      <c r="H9" s="6">
        <v>3784</v>
      </c>
      <c r="I9" s="6">
        <v>797567</v>
      </c>
      <c r="J9" s="11">
        <v>210.14793856103475</v>
      </c>
      <c r="K9" s="2"/>
      <c r="L9" s="52"/>
      <c r="M9" s="52"/>
    </row>
    <row r="10" spans="1:13" ht="12.75" customHeight="1">
      <c r="A10" s="115" t="s">
        <v>69</v>
      </c>
      <c r="B10" s="29"/>
      <c r="C10" s="29"/>
      <c r="D10" s="29"/>
      <c r="E10" s="29"/>
      <c r="F10" s="29"/>
      <c r="G10" s="29"/>
      <c r="H10" s="29"/>
      <c r="I10" s="29"/>
      <c r="J10" s="34"/>
      <c r="K10" s="2"/>
      <c r="L10" s="52"/>
      <c r="M10" s="52"/>
    </row>
    <row r="11" spans="1:13" ht="12.75" customHeight="1">
      <c r="A11" s="118" t="s">
        <v>173</v>
      </c>
      <c r="B11" s="6">
        <v>15510</v>
      </c>
      <c r="C11" s="6">
        <v>3011813</v>
      </c>
      <c r="D11" s="6">
        <v>184.00349582443192</v>
      </c>
      <c r="E11" s="6">
        <v>14537</v>
      </c>
      <c r="F11" s="6">
        <v>2900964</v>
      </c>
      <c r="G11" s="6">
        <v>188.70361944157187</v>
      </c>
      <c r="H11" s="6">
        <v>973</v>
      </c>
      <c r="I11" s="6">
        <v>110849</v>
      </c>
      <c r="J11" s="11">
        <v>111.63057324840764</v>
      </c>
      <c r="K11" s="2"/>
      <c r="L11" s="52"/>
      <c r="M11" s="52"/>
    </row>
    <row r="12" spans="1:13" ht="12.75" customHeight="1">
      <c r="A12" s="119" t="s">
        <v>32</v>
      </c>
      <c r="B12" s="29">
        <v>1717</v>
      </c>
      <c r="C12" s="29">
        <v>333239</v>
      </c>
      <c r="D12" s="29">
        <v>183.41914191419141</v>
      </c>
      <c r="E12" s="29">
        <v>1551</v>
      </c>
      <c r="F12" s="29">
        <v>313336</v>
      </c>
      <c r="G12" s="29">
        <v>190.28805336567618</v>
      </c>
      <c r="H12" s="29">
        <v>166</v>
      </c>
      <c r="I12" s="29">
        <v>19903</v>
      </c>
      <c r="J12" s="34">
        <v>116.39644970414201</v>
      </c>
      <c r="K12" s="2"/>
      <c r="L12" s="52"/>
      <c r="M12" s="52"/>
    </row>
    <row r="13" spans="1:13" ht="12.75" customHeight="1">
      <c r="A13" s="120" t="s">
        <v>8</v>
      </c>
      <c r="B13" s="6">
        <v>1710</v>
      </c>
      <c r="C13" s="6">
        <v>768869</v>
      </c>
      <c r="D13" s="6">
        <v>441.22945205479454</v>
      </c>
      <c r="E13" s="6">
        <v>1399</v>
      </c>
      <c r="F13" s="6">
        <v>675351</v>
      </c>
      <c r="G13" s="6">
        <v>472.05906879777621</v>
      </c>
      <c r="H13" s="6">
        <v>311</v>
      </c>
      <c r="I13" s="6">
        <v>93518</v>
      </c>
      <c r="J13" s="11">
        <v>299.48242811501598</v>
      </c>
      <c r="K13" s="2"/>
      <c r="L13" s="52"/>
      <c r="M13" s="52"/>
    </row>
    <row r="14" spans="1:13" ht="12.75" customHeight="1">
      <c r="A14" s="119" t="s">
        <v>174</v>
      </c>
      <c r="B14" s="29">
        <v>3156</v>
      </c>
      <c r="C14" s="29">
        <v>2277014</v>
      </c>
      <c r="D14" s="29">
        <v>707.42021614748887</v>
      </c>
      <c r="E14" s="29">
        <v>2609</v>
      </c>
      <c r="F14" s="29">
        <v>2000612</v>
      </c>
      <c r="G14" s="29">
        <v>750.58477508650515</v>
      </c>
      <c r="H14" s="29">
        <v>547</v>
      </c>
      <c r="I14" s="29">
        <v>276402</v>
      </c>
      <c r="J14" s="34">
        <v>501.41834862385321</v>
      </c>
      <c r="K14" s="2"/>
      <c r="L14" s="52"/>
      <c r="M14" s="52"/>
    </row>
    <row r="15" spans="1:13" ht="25.5" customHeight="1">
      <c r="A15" s="120" t="s">
        <v>70</v>
      </c>
      <c r="B15" s="6">
        <v>4113</v>
      </c>
      <c r="C15" s="6">
        <v>1676586</v>
      </c>
      <c r="D15" s="6">
        <v>399.5643194824583</v>
      </c>
      <c r="E15" s="6">
        <v>3580</v>
      </c>
      <c r="F15" s="6">
        <v>1560380</v>
      </c>
      <c r="G15" s="6">
        <v>425.69889110036962</v>
      </c>
      <c r="H15" s="6">
        <v>533</v>
      </c>
      <c r="I15" s="6">
        <v>116209</v>
      </c>
      <c r="J15" s="11">
        <v>216.46613545816734</v>
      </c>
      <c r="K15" s="2"/>
      <c r="L15" s="52"/>
      <c r="M15" s="52"/>
    </row>
    <row r="16" spans="1:13" ht="12.75" customHeight="1">
      <c r="A16" s="119" t="s">
        <v>71</v>
      </c>
      <c r="B16" s="29">
        <v>2795</v>
      </c>
      <c r="C16" s="29">
        <v>337630</v>
      </c>
      <c r="D16" s="29">
        <v>116.70919458303635</v>
      </c>
      <c r="E16" s="29">
        <v>2120</v>
      </c>
      <c r="F16" s="29">
        <v>262160</v>
      </c>
      <c r="G16" s="29">
        <v>118.57517564402811</v>
      </c>
      <c r="H16" s="29">
        <v>675</v>
      </c>
      <c r="I16" s="29">
        <v>75470</v>
      </c>
      <c r="J16" s="34">
        <v>110.77198211624442</v>
      </c>
      <c r="K16" s="2"/>
      <c r="L16" s="52"/>
      <c r="M16" s="52"/>
    </row>
    <row r="17" spans="1:13" ht="12.75" customHeight="1">
      <c r="A17" s="114" t="s">
        <v>3</v>
      </c>
      <c r="B17" s="6">
        <v>8268</v>
      </c>
      <c r="C17" s="6">
        <v>2259899</v>
      </c>
      <c r="D17" s="6">
        <v>282.42533285354443</v>
      </c>
      <c r="E17" s="6">
        <v>6169</v>
      </c>
      <c r="F17" s="6">
        <v>2030242</v>
      </c>
      <c r="G17" s="6">
        <v>341.52527046665591</v>
      </c>
      <c r="H17" s="6">
        <v>2099</v>
      </c>
      <c r="I17" s="6">
        <v>229657</v>
      </c>
      <c r="J17" s="11">
        <v>111.71222014925372</v>
      </c>
      <c r="K17" s="2"/>
      <c r="L17" s="52"/>
      <c r="M17" s="52"/>
    </row>
    <row r="18" spans="1:13" ht="12.75" customHeight="1">
      <c r="A18" s="117" t="s">
        <v>69</v>
      </c>
      <c r="B18" s="29"/>
      <c r="C18" s="29"/>
      <c r="D18" s="29"/>
      <c r="E18" s="29"/>
      <c r="F18" s="29"/>
      <c r="G18" s="29"/>
      <c r="H18" s="29"/>
      <c r="I18" s="29"/>
      <c r="J18" s="34"/>
      <c r="K18" s="2"/>
      <c r="L18" s="52"/>
      <c r="M18" s="52"/>
    </row>
    <row r="19" spans="1:13" ht="12.75" customHeight="1">
      <c r="A19" s="120" t="s">
        <v>172</v>
      </c>
      <c r="B19" s="6">
        <v>2607</v>
      </c>
      <c r="C19" s="6">
        <v>1403917</v>
      </c>
      <c r="D19" s="6">
        <v>561.03726708074532</v>
      </c>
      <c r="E19" s="6">
        <v>2304</v>
      </c>
      <c r="F19" s="6">
        <v>1361780</v>
      </c>
      <c r="G19" s="6">
        <v>615.50416849495389</v>
      </c>
      <c r="H19" s="6">
        <v>303</v>
      </c>
      <c r="I19" s="6">
        <v>42137</v>
      </c>
      <c r="J19" s="11">
        <v>143.09090909090909</v>
      </c>
      <c r="K19" s="2"/>
      <c r="L19" s="52"/>
      <c r="M19" s="52"/>
    </row>
    <row r="20" spans="1:13" ht="12.75" customHeight="1">
      <c r="A20" s="119" t="s">
        <v>72</v>
      </c>
      <c r="B20" s="29">
        <v>2209</v>
      </c>
      <c r="C20" s="29">
        <v>380330</v>
      </c>
      <c r="D20" s="29">
        <v>184.3823659725299</v>
      </c>
      <c r="E20" s="29">
        <v>1282</v>
      </c>
      <c r="F20" s="29">
        <v>290882</v>
      </c>
      <c r="G20" s="29">
        <v>245.1864801864802</v>
      </c>
      <c r="H20" s="29">
        <v>927</v>
      </c>
      <c r="I20" s="29">
        <v>89453</v>
      </c>
      <c r="J20" s="34">
        <v>103.70721649484535</v>
      </c>
      <c r="K20" s="2"/>
      <c r="L20" s="52"/>
      <c r="M20" s="52"/>
    </row>
    <row r="21" spans="1:13" ht="12.75" customHeight="1">
      <c r="A21" s="120" t="s">
        <v>73</v>
      </c>
      <c r="B21" s="6">
        <v>893</v>
      </c>
      <c r="C21" s="6">
        <v>166644</v>
      </c>
      <c r="D21" s="6">
        <v>191.50278086763069</v>
      </c>
      <c r="E21" s="6">
        <v>773</v>
      </c>
      <c r="F21" s="6">
        <v>152059</v>
      </c>
      <c r="G21" s="6">
        <v>203.57692307692307</v>
      </c>
      <c r="H21" s="6">
        <v>120</v>
      </c>
      <c r="I21" s="6">
        <v>14585</v>
      </c>
      <c r="J21" s="11">
        <v>112.36134453781513</v>
      </c>
      <c r="K21" s="2"/>
      <c r="L21" s="52"/>
      <c r="M21" s="52"/>
    </row>
    <row r="22" spans="1:13" ht="12.75" customHeight="1">
      <c r="A22" s="119" t="s">
        <v>74</v>
      </c>
      <c r="B22" s="29">
        <v>789</v>
      </c>
      <c r="C22" s="29">
        <v>118625</v>
      </c>
      <c r="D22" s="29">
        <v>146.73741007194243</v>
      </c>
      <c r="E22" s="29">
        <v>651</v>
      </c>
      <c r="F22" s="29">
        <v>104907</v>
      </c>
      <c r="G22" s="29">
        <v>159.76979472140764</v>
      </c>
      <c r="H22" s="29">
        <v>138</v>
      </c>
      <c r="I22" s="29">
        <v>13713</v>
      </c>
      <c r="J22" s="34">
        <v>88.263157894736835</v>
      </c>
      <c r="K22" s="2"/>
      <c r="L22" s="52"/>
      <c r="M22" s="52"/>
    </row>
    <row r="23" spans="1:13" ht="12.75" customHeight="1">
      <c r="A23" s="120" t="s">
        <v>75</v>
      </c>
      <c r="B23" s="93">
        <v>1446</v>
      </c>
      <c r="C23" s="93">
        <v>166749</v>
      </c>
      <c r="D23" s="93">
        <v>120.67438692098092</v>
      </c>
      <c r="E23" s="93">
        <v>924</v>
      </c>
      <c r="F23" s="93">
        <v>107046</v>
      </c>
      <c r="G23" s="93">
        <v>121.97024442082891</v>
      </c>
      <c r="H23" s="93">
        <v>522</v>
      </c>
      <c r="I23" s="93">
        <v>59703</v>
      </c>
      <c r="J23" s="94">
        <v>118.36053130929791</v>
      </c>
      <c r="K23" s="2"/>
      <c r="L23" s="52"/>
      <c r="M23" s="52"/>
    </row>
    <row r="24" spans="1:13" ht="12.75" customHeight="1">
      <c r="A24" s="81"/>
      <c r="B24" s="309" t="s">
        <v>95</v>
      </c>
      <c r="C24" s="309"/>
      <c r="D24" s="309"/>
      <c r="E24" s="309"/>
      <c r="F24" s="309"/>
      <c r="G24" s="309"/>
      <c r="H24" s="309"/>
      <c r="I24" s="309"/>
      <c r="J24" s="309"/>
    </row>
    <row r="25" spans="1:13" ht="12.75" customHeight="1">
      <c r="A25" s="85" t="s">
        <v>80</v>
      </c>
      <c r="B25" s="29">
        <v>43090</v>
      </c>
      <c r="C25" s="29">
        <v>11114277</v>
      </c>
      <c r="D25" s="29">
        <v>262.78155817412193</v>
      </c>
      <c r="E25" s="29">
        <v>37441</v>
      </c>
      <c r="F25" s="29">
        <v>10145770</v>
      </c>
      <c r="G25" s="29">
        <v>274.94623403088019</v>
      </c>
      <c r="H25" s="29">
        <v>5649</v>
      </c>
      <c r="I25" s="29">
        <v>968507</v>
      </c>
      <c r="J25" s="34">
        <v>176.99907885040531</v>
      </c>
    </row>
    <row r="26" spans="1:13" ht="12.75" customHeight="1">
      <c r="A26" s="113" t="s">
        <v>2</v>
      </c>
      <c r="B26" s="6">
        <v>34239</v>
      </c>
      <c r="C26" s="6">
        <v>8556879</v>
      </c>
      <c r="D26" s="6">
        <v>252.51583086947787</v>
      </c>
      <c r="E26" s="6">
        <v>30741</v>
      </c>
      <c r="F26" s="6">
        <v>7825974</v>
      </c>
      <c r="G26" s="6">
        <v>256.85194136165615</v>
      </c>
      <c r="H26" s="6">
        <v>3498</v>
      </c>
      <c r="I26" s="6">
        <v>730905</v>
      </c>
      <c r="J26" s="11">
        <v>212.29233038348082</v>
      </c>
    </row>
    <row r="27" spans="1:13" ht="12.75" customHeight="1">
      <c r="A27" s="115" t="s">
        <v>69</v>
      </c>
      <c r="B27" s="29"/>
      <c r="C27" s="29"/>
      <c r="D27" s="29"/>
      <c r="E27" s="29"/>
      <c r="F27" s="29"/>
      <c r="G27" s="29"/>
      <c r="H27" s="29"/>
      <c r="I27" s="29"/>
      <c r="J27" s="34"/>
    </row>
    <row r="28" spans="1:13" ht="12.75" customHeight="1">
      <c r="A28" s="118" t="s">
        <v>173</v>
      </c>
      <c r="B28" s="6">
        <v>15971</v>
      </c>
      <c r="C28" s="6">
        <v>2746379</v>
      </c>
      <c r="D28" s="6">
        <v>174.20116635972988</v>
      </c>
      <c r="E28" s="6">
        <v>15147</v>
      </c>
      <c r="F28" s="6">
        <v>2659386</v>
      </c>
      <c r="G28" s="6">
        <v>177.79340602619524</v>
      </c>
      <c r="H28" s="6">
        <v>824</v>
      </c>
      <c r="I28" s="6">
        <v>86993</v>
      </c>
      <c r="J28" s="11">
        <v>103.8141592920354</v>
      </c>
    </row>
    <row r="29" spans="1:13" ht="12.75" customHeight="1">
      <c r="A29" s="119" t="s">
        <v>32</v>
      </c>
      <c r="B29" s="29">
        <v>3416</v>
      </c>
      <c r="C29" s="29">
        <v>607878</v>
      </c>
      <c r="D29" s="29">
        <v>181.18078805047642</v>
      </c>
      <c r="E29" s="29">
        <v>3227</v>
      </c>
      <c r="F29" s="29">
        <v>584637</v>
      </c>
      <c r="G29" s="29">
        <v>184.09169831795984</v>
      </c>
      <c r="H29" s="29">
        <v>189</v>
      </c>
      <c r="I29" s="29">
        <v>23241</v>
      </c>
      <c r="J29" s="34">
        <v>126.71573604060913</v>
      </c>
    </row>
    <row r="30" spans="1:13" ht="12.75" customHeight="1">
      <c r="A30" s="120" t="s">
        <v>8</v>
      </c>
      <c r="B30" s="6">
        <v>2525</v>
      </c>
      <c r="C30" s="6">
        <v>1080598</v>
      </c>
      <c r="D30" s="6">
        <v>449.86849209409951</v>
      </c>
      <c r="E30" s="6">
        <v>2170</v>
      </c>
      <c r="F30" s="6">
        <v>970263</v>
      </c>
      <c r="G30" s="6">
        <v>468.70868596881962</v>
      </c>
      <c r="H30" s="6">
        <v>355</v>
      </c>
      <c r="I30" s="6">
        <v>110335</v>
      </c>
      <c r="J30" s="11">
        <v>328.32758620689657</v>
      </c>
    </row>
    <row r="31" spans="1:13" ht="12.75" customHeight="1">
      <c r="A31" s="119" t="s">
        <v>174</v>
      </c>
      <c r="B31" s="29">
        <v>3122</v>
      </c>
      <c r="C31" s="29">
        <v>2387590</v>
      </c>
      <c r="D31" s="29">
        <v>798.18574653337635</v>
      </c>
      <c r="E31" s="29">
        <v>2601</v>
      </c>
      <c r="F31" s="29">
        <v>2111768</v>
      </c>
      <c r="G31" s="29">
        <v>843.04529750479844</v>
      </c>
      <c r="H31" s="29">
        <v>521</v>
      </c>
      <c r="I31" s="29">
        <v>275822</v>
      </c>
      <c r="J31" s="34">
        <v>562.58266129032256</v>
      </c>
    </row>
    <row r="32" spans="1:13" ht="25.5" customHeight="1">
      <c r="A32" s="120" t="s">
        <v>70</v>
      </c>
      <c r="B32" s="6">
        <v>3003</v>
      </c>
      <c r="C32" s="6">
        <v>1115130</v>
      </c>
      <c r="D32" s="6">
        <v>381.02950558213718</v>
      </c>
      <c r="E32" s="6">
        <v>2609</v>
      </c>
      <c r="F32" s="6">
        <v>1053826</v>
      </c>
      <c r="G32" s="6">
        <v>415.67519415258107</v>
      </c>
      <c r="H32" s="6">
        <v>394</v>
      </c>
      <c r="I32" s="6">
        <v>61304</v>
      </c>
      <c r="J32" s="11">
        <v>143.28840125391849</v>
      </c>
    </row>
    <row r="33" spans="1:13" ht="12.75" customHeight="1">
      <c r="A33" s="119" t="s">
        <v>71</v>
      </c>
      <c r="B33" s="29">
        <v>3258</v>
      </c>
      <c r="C33" s="29">
        <v>355139</v>
      </c>
      <c r="D33" s="29">
        <v>113.83192771084337</v>
      </c>
      <c r="E33" s="29">
        <v>2603</v>
      </c>
      <c r="F33" s="29">
        <v>284402</v>
      </c>
      <c r="G33" s="29">
        <v>115.07389347336834</v>
      </c>
      <c r="H33" s="29">
        <v>655</v>
      </c>
      <c r="I33" s="29">
        <v>70737</v>
      </c>
      <c r="J33" s="34">
        <v>108.7691131498471</v>
      </c>
    </row>
    <row r="34" spans="1:13" ht="12.75" customHeight="1">
      <c r="A34" s="114" t="s">
        <v>3</v>
      </c>
      <c r="B34" s="6">
        <v>8851</v>
      </c>
      <c r="C34" s="6">
        <v>2557398</v>
      </c>
      <c r="D34" s="6">
        <v>303.10938204781235</v>
      </c>
      <c r="E34" s="6">
        <v>6700</v>
      </c>
      <c r="F34" s="6">
        <v>2319796</v>
      </c>
      <c r="G34" s="6">
        <v>358.25680819912151</v>
      </c>
      <c r="H34" s="6">
        <v>2151</v>
      </c>
      <c r="I34" s="6">
        <v>237602</v>
      </c>
      <c r="J34" s="11">
        <v>118.29244357212954</v>
      </c>
    </row>
    <row r="35" spans="1:13" ht="12.75" customHeight="1">
      <c r="A35" s="117" t="s">
        <v>69</v>
      </c>
      <c r="B35" s="29"/>
      <c r="C35" s="29"/>
      <c r="D35" s="29"/>
      <c r="E35" s="29"/>
      <c r="F35" s="29"/>
      <c r="G35" s="29"/>
      <c r="H35" s="29"/>
      <c r="I35" s="29"/>
      <c r="J35" s="34"/>
    </row>
    <row r="36" spans="1:13" ht="12.75" customHeight="1">
      <c r="A36" s="120" t="s">
        <v>172</v>
      </c>
      <c r="B36" s="6">
        <v>2818</v>
      </c>
      <c r="C36" s="6">
        <v>1596271</v>
      </c>
      <c r="D36" s="6">
        <v>573.60405405405402</v>
      </c>
      <c r="E36" s="6">
        <v>2500</v>
      </c>
      <c r="F36" s="6">
        <v>1549707</v>
      </c>
      <c r="G36" s="6">
        <v>621.8649056603773</v>
      </c>
      <c r="H36" s="6">
        <v>318</v>
      </c>
      <c r="I36" s="6">
        <v>46564</v>
      </c>
      <c r="J36" s="11">
        <v>161.05161290322582</v>
      </c>
    </row>
    <row r="37" spans="1:13" ht="12.75" customHeight="1">
      <c r="A37" s="119" t="s">
        <v>72</v>
      </c>
      <c r="B37" s="29">
        <v>2505</v>
      </c>
      <c r="C37" s="29">
        <v>436723</v>
      </c>
      <c r="D37" s="29">
        <v>190.75996810207337</v>
      </c>
      <c r="E37" s="29">
        <v>1463</v>
      </c>
      <c r="F37" s="29">
        <v>332189</v>
      </c>
      <c r="G37" s="29">
        <v>243.38543046357617</v>
      </c>
      <c r="H37" s="29">
        <v>1042</v>
      </c>
      <c r="I37" s="29">
        <v>104534</v>
      </c>
      <c r="J37" s="34">
        <v>111.13627254509018</v>
      </c>
    </row>
    <row r="38" spans="1:13" ht="12.75" customHeight="1">
      <c r="A38" s="120" t="s">
        <v>73</v>
      </c>
      <c r="B38" s="6">
        <v>863</v>
      </c>
      <c r="C38" s="6">
        <v>172879</v>
      </c>
      <c r="D38" s="6">
        <v>201.34895191122072</v>
      </c>
      <c r="E38" s="6">
        <v>766</v>
      </c>
      <c r="F38" s="6">
        <v>164203</v>
      </c>
      <c r="G38" s="6">
        <v>214.77241379310345</v>
      </c>
      <c r="H38" s="6">
        <v>97</v>
      </c>
      <c r="I38" s="6">
        <v>8676</v>
      </c>
      <c r="J38" s="11">
        <v>88.186046511627907</v>
      </c>
    </row>
    <row r="39" spans="1:13" ht="12.75" customHeight="1">
      <c r="A39" s="119" t="s">
        <v>74</v>
      </c>
      <c r="B39" s="29">
        <v>864</v>
      </c>
      <c r="C39" s="29">
        <v>134151</v>
      </c>
      <c r="D39" s="29">
        <v>162.75669383003492</v>
      </c>
      <c r="E39" s="29">
        <v>728</v>
      </c>
      <c r="F39" s="29">
        <v>122713</v>
      </c>
      <c r="G39" s="29">
        <v>176.65655172413793</v>
      </c>
      <c r="H39" s="29">
        <v>136</v>
      </c>
      <c r="I39" s="29">
        <v>11438</v>
      </c>
      <c r="J39" s="34">
        <v>87.552238805970148</v>
      </c>
    </row>
    <row r="40" spans="1:13" ht="12.75" customHeight="1">
      <c r="A40" s="120" t="s">
        <v>75</v>
      </c>
      <c r="B40" s="6">
        <v>1416</v>
      </c>
      <c r="C40" s="6">
        <v>185202</v>
      </c>
      <c r="D40" s="6">
        <v>128.81071166544388</v>
      </c>
      <c r="E40" s="6">
        <v>935</v>
      </c>
      <c r="F40" s="6">
        <v>124857</v>
      </c>
      <c r="G40" s="6">
        <v>129.95995670995671</v>
      </c>
      <c r="H40" s="6">
        <v>481</v>
      </c>
      <c r="I40" s="6">
        <v>60345</v>
      </c>
      <c r="J40" s="42">
        <v>126.39179954441913</v>
      </c>
    </row>
    <row r="41" spans="1:13" ht="12.75" customHeight="1">
      <c r="A41" s="78"/>
      <c r="B41" s="286" t="s">
        <v>97</v>
      </c>
      <c r="C41" s="286"/>
      <c r="D41" s="286"/>
      <c r="E41" s="286"/>
      <c r="F41" s="286"/>
      <c r="G41" s="286"/>
      <c r="H41" s="286"/>
      <c r="I41" s="286"/>
      <c r="J41" s="286"/>
    </row>
    <row r="42" spans="1:13" ht="12.75" customHeight="1">
      <c r="A42" s="86" t="s">
        <v>56</v>
      </c>
      <c r="B42" s="29">
        <f>IFERROR(B8-B25,"-")</f>
        <v>-2156</v>
      </c>
      <c r="C42" s="29">
        <f t="shared" ref="C42:J43" si="0">IFERROR(C8-C25,"-")</f>
        <v>-161039</v>
      </c>
      <c r="D42" s="29">
        <f t="shared" si="0"/>
        <v>1.8639243847342186</v>
      </c>
      <c r="E42" s="29">
        <f t="shared" si="0"/>
        <v>-2390</v>
      </c>
      <c r="F42" s="29">
        <f t="shared" si="0"/>
        <v>-219743</v>
      </c>
      <c r="G42" s="29">
        <f t="shared" si="0"/>
        <v>4.9723485101742426</v>
      </c>
      <c r="H42" s="29">
        <f t="shared" si="0"/>
        <v>234</v>
      </c>
      <c r="I42" s="29">
        <f t="shared" si="0"/>
        <v>58717</v>
      </c>
      <c r="J42" s="34">
        <f t="shared" si="0"/>
        <v>-2.8960899520278645</v>
      </c>
    </row>
    <row r="43" spans="1:13" ht="12.75" customHeight="1">
      <c r="A43" s="113" t="s">
        <v>2</v>
      </c>
      <c r="B43" s="6">
        <f>IFERROR(B9-B26,"-")</f>
        <v>-1573</v>
      </c>
      <c r="C43" s="6">
        <f t="shared" si="0"/>
        <v>136460</v>
      </c>
      <c r="D43" s="6">
        <f t="shared" si="0"/>
        <v>7.5303091330044651</v>
      </c>
      <c r="E43" s="6">
        <f t="shared" si="0"/>
        <v>-1859</v>
      </c>
      <c r="F43" s="6">
        <f t="shared" si="0"/>
        <v>69811</v>
      </c>
      <c r="G43" s="6">
        <f t="shared" si="0"/>
        <v>9.6874912574833161</v>
      </c>
      <c r="H43" s="6">
        <f t="shared" si="0"/>
        <v>286</v>
      </c>
      <c r="I43" s="6">
        <f t="shared" si="0"/>
        <v>66662</v>
      </c>
      <c r="J43" s="11">
        <f t="shared" si="0"/>
        <v>-2.1443918224460674</v>
      </c>
      <c r="K43" s="51"/>
      <c r="L43" s="51"/>
      <c r="M43" s="51"/>
    </row>
    <row r="44" spans="1:13" ht="12.75" customHeight="1">
      <c r="A44" s="115" t="s">
        <v>69</v>
      </c>
      <c r="B44" s="29"/>
      <c r="C44" s="29"/>
      <c r="D44" s="29"/>
      <c r="E44" s="29"/>
      <c r="F44" s="29"/>
      <c r="G44" s="29"/>
      <c r="H44" s="29"/>
      <c r="I44" s="29"/>
      <c r="J44" s="34"/>
      <c r="K44" s="51"/>
      <c r="L44" s="51"/>
      <c r="M44" s="51"/>
    </row>
    <row r="45" spans="1:13" ht="12.75" customHeight="1">
      <c r="A45" s="118" t="s">
        <v>55</v>
      </c>
      <c r="B45" s="6">
        <f t="shared" ref="B45:J45" si="1">IFERROR(B11-B28,"-")</f>
        <v>-461</v>
      </c>
      <c r="C45" s="6">
        <f t="shared" si="1"/>
        <v>265434</v>
      </c>
      <c r="D45" s="6">
        <f t="shared" si="1"/>
        <v>9.8023294647020407</v>
      </c>
      <c r="E45" s="6">
        <f t="shared" si="1"/>
        <v>-610</v>
      </c>
      <c r="F45" s="6">
        <f t="shared" si="1"/>
        <v>241578</v>
      </c>
      <c r="G45" s="6">
        <f t="shared" si="1"/>
        <v>10.910213415376631</v>
      </c>
      <c r="H45" s="6">
        <f t="shared" si="1"/>
        <v>149</v>
      </c>
      <c r="I45" s="6">
        <f t="shared" si="1"/>
        <v>23856</v>
      </c>
      <c r="J45" s="11">
        <f t="shared" si="1"/>
        <v>7.8164139563722443</v>
      </c>
      <c r="K45" s="51"/>
      <c r="L45" s="51"/>
      <c r="M45" s="51"/>
    </row>
    <row r="46" spans="1:13" ht="12.75" customHeight="1">
      <c r="A46" s="119" t="s">
        <v>32</v>
      </c>
      <c r="B46" s="29">
        <f t="shared" ref="B46:J46" si="2">IFERROR(B12-B29,"-")</f>
        <v>-1699</v>
      </c>
      <c r="C46" s="29">
        <f t="shared" si="2"/>
        <v>-274639</v>
      </c>
      <c r="D46" s="29">
        <f t="shared" si="2"/>
        <v>2.2383538637149911</v>
      </c>
      <c r="E46" s="29">
        <f t="shared" si="2"/>
        <v>-1676</v>
      </c>
      <c r="F46" s="29">
        <f t="shared" si="2"/>
        <v>-271301</v>
      </c>
      <c r="G46" s="29">
        <f t="shared" si="2"/>
        <v>6.196355047716338</v>
      </c>
      <c r="H46" s="29">
        <f t="shared" si="2"/>
        <v>-23</v>
      </c>
      <c r="I46" s="29">
        <f t="shared" si="2"/>
        <v>-3338</v>
      </c>
      <c r="J46" s="34">
        <f t="shared" si="2"/>
        <v>-10.319286336467115</v>
      </c>
      <c r="K46" s="51"/>
      <c r="L46" s="51"/>
      <c r="M46" s="51"/>
    </row>
    <row r="47" spans="1:13" ht="12.75" customHeight="1">
      <c r="A47" s="120" t="s">
        <v>8</v>
      </c>
      <c r="B47" s="6">
        <f t="shared" ref="B47:J47" si="3">IFERROR(B13-B30,"-")</f>
        <v>-815</v>
      </c>
      <c r="C47" s="6">
        <f t="shared" si="3"/>
        <v>-311729</v>
      </c>
      <c r="D47" s="6">
        <f t="shared" si="3"/>
        <v>-8.6390400393049731</v>
      </c>
      <c r="E47" s="6">
        <f t="shared" si="3"/>
        <v>-771</v>
      </c>
      <c r="F47" s="6">
        <f t="shared" si="3"/>
        <v>-294912</v>
      </c>
      <c r="G47" s="6">
        <f t="shared" si="3"/>
        <v>3.3503828289565831</v>
      </c>
      <c r="H47" s="6">
        <f t="shared" si="3"/>
        <v>-44</v>
      </c>
      <c r="I47" s="6">
        <f t="shared" si="3"/>
        <v>-16817</v>
      </c>
      <c r="J47" s="11">
        <f t="shared" si="3"/>
        <v>-28.845158091880592</v>
      </c>
      <c r="K47" s="51"/>
      <c r="L47" s="51"/>
      <c r="M47" s="51"/>
    </row>
    <row r="48" spans="1:13" ht="12.75" customHeight="1">
      <c r="A48" s="119" t="s">
        <v>9</v>
      </c>
      <c r="B48" s="29">
        <f t="shared" ref="B48:J48" si="4">IFERROR(B14-B31,"-")</f>
        <v>34</v>
      </c>
      <c r="C48" s="29">
        <f t="shared" si="4"/>
        <v>-110576</v>
      </c>
      <c r="D48" s="29">
        <f t="shared" si="4"/>
        <v>-90.765530385887473</v>
      </c>
      <c r="E48" s="29">
        <f t="shared" si="4"/>
        <v>8</v>
      </c>
      <c r="F48" s="29">
        <f t="shared" si="4"/>
        <v>-111156</v>
      </c>
      <c r="G48" s="29">
        <f t="shared" si="4"/>
        <v>-92.460522418293294</v>
      </c>
      <c r="H48" s="29">
        <f t="shared" si="4"/>
        <v>26</v>
      </c>
      <c r="I48" s="29">
        <f t="shared" si="4"/>
        <v>580</v>
      </c>
      <c r="J48" s="34">
        <f t="shared" si="4"/>
        <v>-61.164312666469357</v>
      </c>
      <c r="K48" s="51"/>
      <c r="L48" s="51"/>
      <c r="M48" s="51"/>
    </row>
    <row r="49" spans="1:13" ht="25.5" customHeight="1">
      <c r="A49" s="120" t="s">
        <v>70</v>
      </c>
      <c r="B49" s="6">
        <f t="shared" ref="B49:J49" si="5">IFERROR(B15-B32,"-")</f>
        <v>1110</v>
      </c>
      <c r="C49" s="6">
        <f t="shared" si="5"/>
        <v>561456</v>
      </c>
      <c r="D49" s="6">
        <f t="shared" si="5"/>
        <v>18.534813900321126</v>
      </c>
      <c r="E49" s="6">
        <f t="shared" si="5"/>
        <v>971</v>
      </c>
      <c r="F49" s="6">
        <f t="shared" si="5"/>
        <v>506554</v>
      </c>
      <c r="G49" s="6">
        <f t="shared" si="5"/>
        <v>10.023696947788551</v>
      </c>
      <c r="H49" s="6">
        <f t="shared" si="5"/>
        <v>139</v>
      </c>
      <c r="I49" s="6">
        <f t="shared" si="5"/>
        <v>54905</v>
      </c>
      <c r="J49" s="11">
        <f t="shared" si="5"/>
        <v>73.17773420424885</v>
      </c>
      <c r="K49" s="51"/>
      <c r="L49" s="51"/>
      <c r="M49" s="51"/>
    </row>
    <row r="50" spans="1:13" ht="12.75" customHeight="1">
      <c r="A50" s="119" t="s">
        <v>71</v>
      </c>
      <c r="B50" s="29">
        <f t="shared" ref="B50:J50" si="6">IFERROR(B16-B33,"-")</f>
        <v>-463</v>
      </c>
      <c r="C50" s="29">
        <f t="shared" si="6"/>
        <v>-17509</v>
      </c>
      <c r="D50" s="29">
        <f t="shared" si="6"/>
        <v>2.8772668721929762</v>
      </c>
      <c r="E50" s="29">
        <f t="shared" si="6"/>
        <v>-483</v>
      </c>
      <c r="F50" s="29">
        <f t="shared" si="6"/>
        <v>-22242</v>
      </c>
      <c r="G50" s="29">
        <f t="shared" si="6"/>
        <v>3.5012821706597634</v>
      </c>
      <c r="H50" s="29">
        <f t="shared" si="6"/>
        <v>20</v>
      </c>
      <c r="I50" s="29">
        <f t="shared" si="6"/>
        <v>4733</v>
      </c>
      <c r="J50" s="34">
        <f t="shared" si="6"/>
        <v>2.0028689663973154</v>
      </c>
      <c r="K50" s="51"/>
      <c r="L50" s="51"/>
      <c r="M50" s="51"/>
    </row>
    <row r="51" spans="1:13" ht="12.75" customHeight="1">
      <c r="A51" s="114" t="s">
        <v>3</v>
      </c>
      <c r="B51" s="6">
        <f t="shared" ref="B51:J51" si="7">IFERROR(B17-B34,"-")</f>
        <v>-583</v>
      </c>
      <c r="C51" s="6">
        <f t="shared" si="7"/>
        <v>-297499</v>
      </c>
      <c r="D51" s="6">
        <f t="shared" si="7"/>
        <v>-20.684049194267914</v>
      </c>
      <c r="E51" s="6">
        <f t="shared" si="7"/>
        <v>-531</v>
      </c>
      <c r="F51" s="6">
        <f t="shared" si="7"/>
        <v>-289554</v>
      </c>
      <c r="G51" s="6">
        <f t="shared" si="7"/>
        <v>-16.731537732465597</v>
      </c>
      <c r="H51" s="6">
        <f t="shared" si="7"/>
        <v>-52</v>
      </c>
      <c r="I51" s="6">
        <f t="shared" si="7"/>
        <v>-7945</v>
      </c>
      <c r="J51" s="11">
        <f t="shared" si="7"/>
        <v>-6.5802234228758181</v>
      </c>
      <c r="K51" s="51"/>
      <c r="L51" s="51"/>
      <c r="M51" s="51"/>
    </row>
    <row r="52" spans="1:13" ht="12.75" customHeight="1">
      <c r="A52" s="117" t="s">
        <v>69</v>
      </c>
      <c r="B52" s="29"/>
      <c r="C52" s="29"/>
      <c r="D52" s="29"/>
      <c r="E52" s="29"/>
      <c r="F52" s="29"/>
      <c r="G52" s="29"/>
      <c r="H52" s="29"/>
      <c r="I52" s="29"/>
      <c r="J52" s="34"/>
      <c r="K52" s="51"/>
      <c r="L52" s="51"/>
      <c r="M52" s="51"/>
    </row>
    <row r="53" spans="1:13" ht="12.75" customHeight="1">
      <c r="A53" s="120" t="s">
        <v>172</v>
      </c>
      <c r="B53" s="6">
        <f t="shared" ref="B53:J53" si="8">IFERROR(B19-B36,"-")</f>
        <v>-211</v>
      </c>
      <c r="C53" s="6">
        <f t="shared" si="8"/>
        <v>-192354</v>
      </c>
      <c r="D53" s="6">
        <f t="shared" si="8"/>
        <v>-12.566786973308695</v>
      </c>
      <c r="E53" s="6">
        <f t="shared" si="8"/>
        <v>-196</v>
      </c>
      <c r="F53" s="6">
        <f t="shared" si="8"/>
        <v>-187927</v>
      </c>
      <c r="G53" s="6">
        <f t="shared" si="8"/>
        <v>-6.3607371654234157</v>
      </c>
      <c r="H53" s="6">
        <f t="shared" si="8"/>
        <v>-15</v>
      </c>
      <c r="I53" s="6">
        <f t="shared" si="8"/>
        <v>-4427</v>
      </c>
      <c r="J53" s="11">
        <f t="shared" si="8"/>
        <v>-17.960703812316723</v>
      </c>
      <c r="K53" s="51"/>
      <c r="L53" s="51"/>
      <c r="M53" s="51"/>
    </row>
    <row r="54" spans="1:13" ht="12.75" customHeight="1">
      <c r="A54" s="119" t="s">
        <v>72</v>
      </c>
      <c r="B54" s="29">
        <f t="shared" ref="B54:J54" si="9">IFERROR(B20-B37,"-")</f>
        <v>-296</v>
      </c>
      <c r="C54" s="29">
        <f t="shared" si="9"/>
        <v>-56393</v>
      </c>
      <c r="D54" s="29">
        <f t="shared" si="9"/>
        <v>-6.3776021295434759</v>
      </c>
      <c r="E54" s="29">
        <f t="shared" si="9"/>
        <v>-181</v>
      </c>
      <c r="F54" s="29">
        <f t="shared" si="9"/>
        <v>-41307</v>
      </c>
      <c r="G54" s="29">
        <f t="shared" si="9"/>
        <v>1.8010497229040254</v>
      </c>
      <c r="H54" s="29">
        <f t="shared" si="9"/>
        <v>-115</v>
      </c>
      <c r="I54" s="29">
        <f t="shared" si="9"/>
        <v>-15081</v>
      </c>
      <c r="J54" s="34">
        <f t="shared" si="9"/>
        <v>-7.4290560502448244</v>
      </c>
      <c r="K54" s="51"/>
      <c r="L54" s="51"/>
      <c r="M54" s="51"/>
    </row>
    <row r="55" spans="1:13" ht="12.75" customHeight="1">
      <c r="A55" s="120" t="s">
        <v>73</v>
      </c>
      <c r="B55" s="6">
        <f t="shared" ref="B55:J55" si="10">IFERROR(B21-B38,"-")</f>
        <v>30</v>
      </c>
      <c r="C55" s="6">
        <f t="shared" si="10"/>
        <v>-6235</v>
      </c>
      <c r="D55" s="6">
        <f t="shared" si="10"/>
        <v>-9.8461710435900329</v>
      </c>
      <c r="E55" s="6">
        <f t="shared" si="10"/>
        <v>7</v>
      </c>
      <c r="F55" s="6">
        <f t="shared" si="10"/>
        <v>-12144</v>
      </c>
      <c r="G55" s="6">
        <f t="shared" si="10"/>
        <v>-11.195490716180387</v>
      </c>
      <c r="H55" s="6">
        <f t="shared" si="10"/>
        <v>23</v>
      </c>
      <c r="I55" s="6">
        <f t="shared" si="10"/>
        <v>5909</v>
      </c>
      <c r="J55" s="11">
        <f t="shared" si="10"/>
        <v>24.175298026187221</v>
      </c>
      <c r="K55" s="51"/>
      <c r="L55" s="51"/>
      <c r="M55" s="51"/>
    </row>
    <row r="56" spans="1:13" ht="12.75" customHeight="1">
      <c r="A56" s="119" t="s">
        <v>74</v>
      </c>
      <c r="B56" s="29">
        <f t="shared" ref="B56:J56" si="11">IFERROR(B22-B39,"-")</f>
        <v>-75</v>
      </c>
      <c r="C56" s="29">
        <f t="shared" si="11"/>
        <v>-15526</v>
      </c>
      <c r="D56" s="29">
        <f t="shared" si="11"/>
        <v>-16.019283758092485</v>
      </c>
      <c r="E56" s="29">
        <f t="shared" si="11"/>
        <v>-77</v>
      </c>
      <c r="F56" s="29">
        <f t="shared" si="11"/>
        <v>-17806</v>
      </c>
      <c r="G56" s="29">
        <f t="shared" si="11"/>
        <v>-16.886757002730292</v>
      </c>
      <c r="H56" s="29">
        <f t="shared" si="11"/>
        <v>2</v>
      </c>
      <c r="I56" s="29">
        <f t="shared" si="11"/>
        <v>2275</v>
      </c>
      <c r="J56" s="34">
        <f t="shared" si="11"/>
        <v>0.71091908876668697</v>
      </c>
      <c r="K56" s="51"/>
      <c r="L56" s="51"/>
      <c r="M56" s="51"/>
    </row>
    <row r="57" spans="1:13" ht="12.75" customHeight="1">
      <c r="A57" s="120" t="s">
        <v>75</v>
      </c>
      <c r="B57" s="6">
        <f t="shared" ref="B57:J57" si="12">IFERROR(B23-B40,"-")</f>
        <v>30</v>
      </c>
      <c r="C57" s="6">
        <f t="shared" si="12"/>
        <v>-18453</v>
      </c>
      <c r="D57" s="6">
        <f t="shared" si="12"/>
        <v>-8.1363247444629536</v>
      </c>
      <c r="E57" s="6">
        <f t="shared" si="12"/>
        <v>-11</v>
      </c>
      <c r="F57" s="6">
        <f t="shared" si="12"/>
        <v>-17811</v>
      </c>
      <c r="G57" s="6">
        <f t="shared" si="12"/>
        <v>-7.9897122891278087</v>
      </c>
      <c r="H57" s="6">
        <f t="shared" si="12"/>
        <v>41</v>
      </c>
      <c r="I57" s="6">
        <f t="shared" si="12"/>
        <v>-642</v>
      </c>
      <c r="J57" s="42">
        <f t="shared" si="12"/>
        <v>-8.0312682351212175</v>
      </c>
      <c r="K57" s="51"/>
      <c r="L57" s="51"/>
      <c r="M57" s="51"/>
    </row>
    <row r="58" spans="1:13" ht="24" customHeight="1">
      <c r="A58" s="318" t="s">
        <v>168</v>
      </c>
      <c r="B58" s="318"/>
      <c r="C58" s="318"/>
      <c r="D58" s="318"/>
      <c r="E58" s="318"/>
      <c r="F58" s="318"/>
      <c r="G58" s="318"/>
      <c r="H58" s="318"/>
      <c r="I58" s="318"/>
      <c r="J58" s="318"/>
    </row>
    <row r="59" spans="1:13" ht="12.75" customHeight="1">
      <c r="A59" s="278" t="s">
        <v>169</v>
      </c>
      <c r="B59" s="278"/>
      <c r="C59" s="278"/>
      <c r="D59" s="278"/>
      <c r="E59" s="278"/>
      <c r="F59" s="278"/>
      <c r="G59" s="278"/>
      <c r="H59" s="278"/>
      <c r="I59" s="278"/>
      <c r="J59" s="278"/>
    </row>
    <row r="60" spans="1:13" ht="12.75" customHeight="1">
      <c r="A60" s="278" t="s">
        <v>170</v>
      </c>
      <c r="B60" s="278"/>
      <c r="C60" s="278"/>
      <c r="D60" s="278"/>
      <c r="E60" s="278"/>
      <c r="F60" s="278"/>
      <c r="G60" s="278"/>
      <c r="H60" s="278"/>
      <c r="I60" s="278"/>
      <c r="J60" s="278"/>
    </row>
    <row r="61" spans="1:13" ht="12.75" customHeight="1">
      <c r="A61" s="278" t="s">
        <v>171</v>
      </c>
      <c r="B61" s="278"/>
      <c r="C61" s="278"/>
      <c r="D61" s="278"/>
      <c r="E61" s="278"/>
      <c r="F61" s="278"/>
      <c r="G61" s="278"/>
      <c r="H61" s="278"/>
      <c r="I61" s="278"/>
      <c r="J61" s="278"/>
    </row>
    <row r="62" spans="1:13" ht="12.75" customHeight="1">
      <c r="A62" s="299" t="s">
        <v>79</v>
      </c>
      <c r="B62" s="299"/>
      <c r="C62" s="299"/>
      <c r="D62" s="299"/>
      <c r="E62" s="299"/>
      <c r="F62" s="299"/>
      <c r="G62" s="299"/>
      <c r="H62" s="299"/>
      <c r="I62" s="299"/>
      <c r="J62" s="299"/>
    </row>
    <row r="63" spans="1:13" ht="12.75" customHeight="1"/>
    <row r="64" spans="1:13" ht="12.75" customHeight="1"/>
    <row r="65" ht="12.75" customHeight="1"/>
    <row r="66" ht="12.75" customHeight="1"/>
  </sheetData>
  <mergeCells count="15">
    <mergeCell ref="A61:J61"/>
    <mergeCell ref="A62:J62"/>
    <mergeCell ref="A2:J2"/>
    <mergeCell ref="B7:J7"/>
    <mergeCell ref="B24:J24"/>
    <mergeCell ref="B41:J41"/>
    <mergeCell ref="A3:A6"/>
    <mergeCell ref="E3:J3"/>
    <mergeCell ref="E4:G4"/>
    <mergeCell ref="H4:J4"/>
    <mergeCell ref="B3:D4"/>
    <mergeCell ref="B6:J6"/>
    <mergeCell ref="A58:J58"/>
    <mergeCell ref="A59:J59"/>
    <mergeCell ref="A60:J60"/>
  </mergeCells>
  <hyperlinks>
    <hyperlink ref="A1" location="Inhalt!A1" display="zurück zum Inhalt" xr:uid="{00000000-0004-0000-0D00-000000000000}"/>
  </hyperlinks>
  <pageMargins left="0.78740157499999996" right="0.78740157499999996" top="0.984251969" bottom="0.984251969" header="0.4921259845" footer="0.4921259845"/>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dimension ref="A1:M47"/>
  <sheetViews>
    <sheetView showGridLines="0" zoomScaleNormal="100" zoomScaleSheetLayoutView="80" workbookViewId="0">
      <selection activeCell="A34" sqref="A34:L34"/>
    </sheetView>
  </sheetViews>
  <sheetFormatPr baseColWidth="10" defaultRowHeight="12"/>
  <cols>
    <col min="1" max="1" width="60.7109375" style="61" customWidth="1"/>
    <col min="2" max="12" width="11.85546875" style="61" customWidth="1"/>
    <col min="13" max="13" width="11.42578125" style="61"/>
    <col min="14" max="16384" width="11.42578125" style="53"/>
  </cols>
  <sheetData>
    <row r="1" spans="1:13" ht="24" customHeight="1">
      <c r="A1" s="49" t="s">
        <v>51</v>
      </c>
    </row>
    <row r="2" spans="1:13" s="127" customFormat="1" ht="15" customHeight="1">
      <c r="A2" s="319" t="s">
        <v>104</v>
      </c>
      <c r="B2" s="319"/>
      <c r="C2" s="319"/>
      <c r="D2" s="319"/>
      <c r="E2" s="319"/>
      <c r="F2" s="319"/>
      <c r="G2" s="319"/>
      <c r="H2" s="319"/>
      <c r="I2" s="319"/>
      <c r="J2" s="319"/>
      <c r="K2" s="319"/>
      <c r="L2" s="319"/>
      <c r="M2" s="132"/>
    </row>
    <row r="3" spans="1:13" ht="25.5" customHeight="1">
      <c r="A3" s="320" t="s">
        <v>53</v>
      </c>
      <c r="B3" s="323" t="s">
        <v>54</v>
      </c>
      <c r="C3" s="326" t="s">
        <v>2</v>
      </c>
      <c r="D3" s="327"/>
      <c r="E3" s="327"/>
      <c r="F3" s="327"/>
      <c r="G3" s="327"/>
      <c r="H3" s="328"/>
      <c r="I3" s="326" t="s">
        <v>3</v>
      </c>
      <c r="J3" s="328"/>
      <c r="K3" s="270" t="s">
        <v>119</v>
      </c>
      <c r="L3" s="329" t="s">
        <v>56</v>
      </c>
    </row>
    <row r="4" spans="1:13" ht="12.75" customHeight="1">
      <c r="A4" s="321"/>
      <c r="B4" s="324"/>
      <c r="C4" s="323" t="s">
        <v>4</v>
      </c>
      <c r="D4" s="326" t="s">
        <v>5</v>
      </c>
      <c r="E4" s="327"/>
      <c r="F4" s="327"/>
      <c r="G4" s="327"/>
      <c r="H4" s="328"/>
      <c r="I4" s="323" t="s">
        <v>4</v>
      </c>
      <c r="J4" s="54" t="s">
        <v>5</v>
      </c>
      <c r="K4" s="334"/>
      <c r="L4" s="330"/>
    </row>
    <row r="5" spans="1:13" ht="51" customHeight="1">
      <c r="A5" s="321"/>
      <c r="B5" s="325"/>
      <c r="C5" s="325"/>
      <c r="D5" s="55" t="s">
        <v>55</v>
      </c>
      <c r="E5" s="55" t="s">
        <v>32</v>
      </c>
      <c r="F5" s="55" t="s">
        <v>8</v>
      </c>
      <c r="G5" s="55" t="s">
        <v>9</v>
      </c>
      <c r="H5" s="55" t="s">
        <v>10</v>
      </c>
      <c r="I5" s="325"/>
      <c r="J5" s="56" t="s">
        <v>84</v>
      </c>
      <c r="K5" s="335"/>
      <c r="L5" s="331"/>
    </row>
    <row r="6" spans="1:13" ht="12.75" customHeight="1">
      <c r="A6" s="322"/>
      <c r="B6" s="332" t="s">
        <v>12</v>
      </c>
      <c r="C6" s="333"/>
      <c r="D6" s="333"/>
      <c r="E6" s="333"/>
      <c r="F6" s="333"/>
      <c r="G6" s="333"/>
      <c r="H6" s="333"/>
      <c r="I6" s="333"/>
      <c r="J6" s="333"/>
      <c r="K6" s="333"/>
      <c r="L6" s="333"/>
    </row>
    <row r="7" spans="1:13" ht="12.75" customHeight="1">
      <c r="A7" s="74"/>
      <c r="B7" s="336" t="s">
        <v>94</v>
      </c>
      <c r="C7" s="336"/>
      <c r="D7" s="336"/>
      <c r="E7" s="336"/>
      <c r="F7" s="336"/>
      <c r="G7" s="336"/>
      <c r="H7" s="336"/>
      <c r="I7" s="336"/>
      <c r="J7" s="336"/>
      <c r="K7" s="336"/>
      <c r="L7" s="336"/>
    </row>
    <row r="8" spans="1:13" ht="12.75" customHeight="1">
      <c r="A8" s="62" t="s">
        <v>56</v>
      </c>
      <c r="B8" s="57">
        <v>60045</v>
      </c>
      <c r="C8" s="57">
        <v>31796</v>
      </c>
      <c r="D8" s="57">
        <v>15533</v>
      </c>
      <c r="E8" s="57">
        <v>1717</v>
      </c>
      <c r="F8" s="57">
        <v>1711</v>
      </c>
      <c r="G8" s="57">
        <v>3157</v>
      </c>
      <c r="H8" s="57">
        <v>4120</v>
      </c>
      <c r="I8" s="57">
        <v>7755</v>
      </c>
      <c r="J8" s="57">
        <v>1931</v>
      </c>
      <c r="K8" s="57">
        <v>672</v>
      </c>
      <c r="L8" s="11">
        <v>100268</v>
      </c>
    </row>
    <row r="9" spans="1:13" ht="25.5" customHeight="1">
      <c r="A9" s="133" t="s">
        <v>86</v>
      </c>
      <c r="B9" s="59">
        <v>14034</v>
      </c>
      <c r="C9" s="59">
        <v>8180</v>
      </c>
      <c r="D9" s="59">
        <v>4195</v>
      </c>
      <c r="E9" s="59">
        <v>412</v>
      </c>
      <c r="F9" s="59">
        <v>427</v>
      </c>
      <c r="G9" s="59">
        <v>760</v>
      </c>
      <c r="H9" s="59">
        <v>1129</v>
      </c>
      <c r="I9" s="59">
        <v>1543</v>
      </c>
      <c r="J9" s="59">
        <v>367</v>
      </c>
      <c r="K9" s="59">
        <v>77</v>
      </c>
      <c r="L9" s="60">
        <v>23834</v>
      </c>
    </row>
    <row r="10" spans="1:13" ht="38.25" customHeight="1">
      <c r="A10" s="62" t="s">
        <v>87</v>
      </c>
      <c r="B10" s="57">
        <v>17326</v>
      </c>
      <c r="C10" s="57">
        <v>9531</v>
      </c>
      <c r="D10" s="57">
        <v>4825</v>
      </c>
      <c r="E10" s="57">
        <v>875</v>
      </c>
      <c r="F10" s="57">
        <v>767</v>
      </c>
      <c r="G10" s="57">
        <v>782</v>
      </c>
      <c r="H10" s="57">
        <v>886</v>
      </c>
      <c r="I10" s="57">
        <v>1863</v>
      </c>
      <c r="J10" s="57">
        <v>440</v>
      </c>
      <c r="K10" s="57">
        <v>96</v>
      </c>
      <c r="L10" s="11">
        <v>28816</v>
      </c>
    </row>
    <row r="11" spans="1:13" ht="38.25" customHeight="1">
      <c r="A11" s="134" t="s">
        <v>88</v>
      </c>
      <c r="B11" s="59">
        <v>6664</v>
      </c>
      <c r="C11" s="59">
        <v>3860</v>
      </c>
      <c r="D11" s="59">
        <v>1961</v>
      </c>
      <c r="E11" s="59">
        <v>4</v>
      </c>
      <c r="F11" s="59">
        <v>4</v>
      </c>
      <c r="G11" s="59">
        <v>348</v>
      </c>
      <c r="H11" s="59">
        <v>930</v>
      </c>
      <c r="I11" s="59">
        <v>765</v>
      </c>
      <c r="J11" s="59">
        <v>225</v>
      </c>
      <c r="K11" s="59">
        <v>36</v>
      </c>
      <c r="L11" s="34">
        <v>11325</v>
      </c>
    </row>
    <row r="12" spans="1:13" ht="38.25" customHeight="1">
      <c r="A12" s="135" t="s">
        <v>89</v>
      </c>
      <c r="B12" s="57">
        <v>12296</v>
      </c>
      <c r="C12" s="57">
        <v>6162</v>
      </c>
      <c r="D12" s="57">
        <v>2917</v>
      </c>
      <c r="E12" s="57">
        <v>248</v>
      </c>
      <c r="F12" s="57">
        <v>328</v>
      </c>
      <c r="G12" s="57">
        <v>773</v>
      </c>
      <c r="H12" s="57">
        <v>815</v>
      </c>
      <c r="I12" s="57">
        <v>2385</v>
      </c>
      <c r="J12" s="57">
        <v>582</v>
      </c>
      <c r="K12" s="57">
        <v>271</v>
      </c>
      <c r="L12" s="11">
        <v>21114</v>
      </c>
    </row>
    <row r="13" spans="1:13" ht="38.25" customHeight="1">
      <c r="A13" s="133" t="s">
        <v>90</v>
      </c>
      <c r="B13" s="59">
        <v>1659</v>
      </c>
      <c r="C13" s="59">
        <v>835</v>
      </c>
      <c r="D13" s="59">
        <v>393</v>
      </c>
      <c r="E13" s="59">
        <v>81</v>
      </c>
      <c r="F13" s="59">
        <v>67</v>
      </c>
      <c r="G13" s="59">
        <v>114</v>
      </c>
      <c r="H13" s="59">
        <v>36</v>
      </c>
      <c r="I13" s="59">
        <v>230</v>
      </c>
      <c r="J13" s="59">
        <v>41</v>
      </c>
      <c r="K13" s="59">
        <v>29</v>
      </c>
      <c r="L13" s="34">
        <v>2753</v>
      </c>
    </row>
    <row r="14" spans="1:13" ht="38.25" customHeight="1">
      <c r="A14" s="136" t="s">
        <v>91</v>
      </c>
      <c r="B14" s="70">
        <v>8066</v>
      </c>
      <c r="C14" s="70">
        <v>3228</v>
      </c>
      <c r="D14" s="70">
        <v>1242</v>
      </c>
      <c r="E14" s="70">
        <v>97</v>
      </c>
      <c r="F14" s="70">
        <v>118</v>
      </c>
      <c r="G14" s="70">
        <v>380</v>
      </c>
      <c r="H14" s="70">
        <v>324</v>
      </c>
      <c r="I14" s="70">
        <v>969</v>
      </c>
      <c r="J14" s="70">
        <v>276</v>
      </c>
      <c r="K14" s="70">
        <v>163</v>
      </c>
      <c r="L14" s="42">
        <v>12426</v>
      </c>
    </row>
    <row r="15" spans="1:13" ht="12.75" customHeight="1">
      <c r="A15" s="75"/>
      <c r="B15" s="336" t="s">
        <v>95</v>
      </c>
      <c r="C15" s="336"/>
      <c r="D15" s="336"/>
      <c r="E15" s="336"/>
      <c r="F15" s="336"/>
      <c r="G15" s="336"/>
      <c r="H15" s="336"/>
      <c r="I15" s="336"/>
      <c r="J15" s="336"/>
      <c r="K15" s="336"/>
      <c r="L15" s="336"/>
    </row>
    <row r="16" spans="1:13" ht="12.75" customHeight="1">
      <c r="A16" s="62" t="s">
        <v>56</v>
      </c>
      <c r="B16" s="57">
        <v>52222</v>
      </c>
      <c r="C16" s="57">
        <v>34253</v>
      </c>
      <c r="D16" s="57">
        <v>15918</v>
      </c>
      <c r="E16" s="57">
        <v>3396</v>
      </c>
      <c r="F16" s="57">
        <v>2505</v>
      </c>
      <c r="G16" s="57">
        <v>3106</v>
      </c>
      <c r="H16" s="57">
        <v>3120</v>
      </c>
      <c r="I16" s="57">
        <v>8058</v>
      </c>
      <c r="J16" s="57">
        <v>2078</v>
      </c>
      <c r="K16" s="57">
        <v>574</v>
      </c>
      <c r="L16" s="11">
        <v>95107</v>
      </c>
    </row>
    <row r="17" spans="1:12" ht="24">
      <c r="A17" s="133" t="s">
        <v>86</v>
      </c>
      <c r="B17" s="59">
        <v>12212</v>
      </c>
      <c r="C17" s="59">
        <v>9193</v>
      </c>
      <c r="D17" s="59">
        <v>4282</v>
      </c>
      <c r="E17" s="59">
        <v>917</v>
      </c>
      <c r="F17" s="59">
        <v>842</v>
      </c>
      <c r="G17" s="59">
        <v>759</v>
      </c>
      <c r="H17" s="59">
        <v>917</v>
      </c>
      <c r="I17" s="59">
        <v>1631</v>
      </c>
      <c r="J17" s="59">
        <v>433</v>
      </c>
      <c r="K17" s="59">
        <v>72</v>
      </c>
      <c r="L17" s="60">
        <v>23108</v>
      </c>
    </row>
    <row r="18" spans="1:12" ht="36">
      <c r="A18" s="62" t="s">
        <v>87</v>
      </c>
      <c r="B18" s="57">
        <v>14716</v>
      </c>
      <c r="C18" s="57">
        <v>10478</v>
      </c>
      <c r="D18" s="57">
        <v>5211</v>
      </c>
      <c r="E18" s="57">
        <v>1712</v>
      </c>
      <c r="F18" s="57">
        <v>934</v>
      </c>
      <c r="G18" s="57">
        <v>781</v>
      </c>
      <c r="H18" s="57">
        <v>268</v>
      </c>
      <c r="I18" s="57">
        <v>1911</v>
      </c>
      <c r="J18" s="57">
        <v>465</v>
      </c>
      <c r="K18" s="57">
        <v>91</v>
      </c>
      <c r="L18" s="11">
        <v>27196</v>
      </c>
    </row>
    <row r="19" spans="1:12" ht="37.5" customHeight="1">
      <c r="A19" s="134" t="s">
        <v>88</v>
      </c>
      <c r="B19" s="59">
        <v>6345</v>
      </c>
      <c r="C19" s="59">
        <v>3973</v>
      </c>
      <c r="D19" s="59">
        <v>2047</v>
      </c>
      <c r="E19" s="59">
        <v>11</v>
      </c>
      <c r="F19" s="59">
        <v>11</v>
      </c>
      <c r="G19" s="59">
        <v>335</v>
      </c>
      <c r="H19" s="59">
        <v>890</v>
      </c>
      <c r="I19" s="59">
        <v>915</v>
      </c>
      <c r="J19" s="59">
        <v>299</v>
      </c>
      <c r="K19" s="59">
        <v>35</v>
      </c>
      <c r="L19" s="34">
        <v>11268</v>
      </c>
    </row>
    <row r="20" spans="1:12" ht="36">
      <c r="A20" s="135" t="s">
        <v>89</v>
      </c>
      <c r="B20" s="57">
        <v>10653</v>
      </c>
      <c r="C20" s="57">
        <v>6366</v>
      </c>
      <c r="D20" s="57">
        <v>2780</v>
      </c>
      <c r="E20" s="57">
        <v>479</v>
      </c>
      <c r="F20" s="57">
        <v>456</v>
      </c>
      <c r="G20" s="57">
        <v>766</v>
      </c>
      <c r="H20" s="57">
        <v>639</v>
      </c>
      <c r="I20" s="57">
        <v>2423</v>
      </c>
      <c r="J20" s="57">
        <v>594</v>
      </c>
      <c r="K20" s="57">
        <v>228</v>
      </c>
      <c r="L20" s="11">
        <v>19670</v>
      </c>
    </row>
    <row r="21" spans="1:12" ht="36">
      <c r="A21" s="133" t="s">
        <v>90</v>
      </c>
      <c r="B21" s="59">
        <v>1499</v>
      </c>
      <c r="C21" s="59">
        <v>874</v>
      </c>
      <c r="D21" s="59">
        <v>402</v>
      </c>
      <c r="E21" s="59">
        <v>101</v>
      </c>
      <c r="F21" s="59">
        <v>72</v>
      </c>
      <c r="G21" s="59">
        <v>103</v>
      </c>
      <c r="H21" s="59">
        <v>30</v>
      </c>
      <c r="I21" s="59">
        <v>223</v>
      </c>
      <c r="J21" s="59">
        <v>43</v>
      </c>
      <c r="K21" s="59">
        <v>22</v>
      </c>
      <c r="L21" s="34">
        <v>2618</v>
      </c>
    </row>
    <row r="22" spans="1:12" ht="36">
      <c r="A22" s="136" t="s">
        <v>91</v>
      </c>
      <c r="B22" s="70">
        <v>6797</v>
      </c>
      <c r="C22" s="70">
        <v>3369</v>
      </c>
      <c r="D22" s="70">
        <v>1196</v>
      </c>
      <c r="E22" s="70">
        <v>176</v>
      </c>
      <c r="F22" s="70">
        <v>190</v>
      </c>
      <c r="G22" s="70">
        <v>362</v>
      </c>
      <c r="H22" s="70">
        <v>376</v>
      </c>
      <c r="I22" s="70">
        <v>955</v>
      </c>
      <c r="J22" s="70">
        <v>244</v>
      </c>
      <c r="K22" s="70">
        <v>126</v>
      </c>
      <c r="L22" s="42">
        <v>11247</v>
      </c>
    </row>
    <row r="23" spans="1:12">
      <c r="A23" s="75"/>
      <c r="B23" s="336" t="s">
        <v>97</v>
      </c>
      <c r="C23" s="336"/>
      <c r="D23" s="336"/>
      <c r="E23" s="336"/>
      <c r="F23" s="336"/>
      <c r="G23" s="336"/>
      <c r="H23" s="336"/>
      <c r="I23" s="336"/>
      <c r="J23" s="336"/>
      <c r="K23" s="336"/>
      <c r="L23" s="336"/>
    </row>
    <row r="24" spans="1:12">
      <c r="A24" s="62" t="s">
        <v>56</v>
      </c>
      <c r="B24" s="57">
        <f t="shared" ref="B24:I24" si="0">B8-B16</f>
        <v>7823</v>
      </c>
      <c r="C24" s="57">
        <f t="shared" si="0"/>
        <v>-2457</v>
      </c>
      <c r="D24" s="57">
        <f t="shared" si="0"/>
        <v>-385</v>
      </c>
      <c r="E24" s="57">
        <f t="shared" si="0"/>
        <v>-1679</v>
      </c>
      <c r="F24" s="57">
        <f t="shared" si="0"/>
        <v>-794</v>
      </c>
      <c r="G24" s="57">
        <f t="shared" si="0"/>
        <v>51</v>
      </c>
      <c r="H24" s="57">
        <f t="shared" si="0"/>
        <v>1000</v>
      </c>
      <c r="I24" s="57">
        <f t="shared" si="0"/>
        <v>-303</v>
      </c>
      <c r="J24" s="57">
        <f>J8-J16</f>
        <v>-147</v>
      </c>
      <c r="K24" s="57">
        <f t="shared" ref="K24" si="1">K8-K16</f>
        <v>98</v>
      </c>
      <c r="L24" s="58">
        <f t="shared" ref="L24" si="2">L8-L16</f>
        <v>5161</v>
      </c>
    </row>
    <row r="25" spans="1:12" ht="25.5" customHeight="1">
      <c r="A25" s="133" t="s">
        <v>86</v>
      </c>
      <c r="B25" s="59">
        <f t="shared" ref="B25:J25" si="3">B9-B17</f>
        <v>1822</v>
      </c>
      <c r="C25" s="59">
        <f t="shared" si="3"/>
        <v>-1013</v>
      </c>
      <c r="D25" s="59">
        <f t="shared" si="3"/>
        <v>-87</v>
      </c>
      <c r="E25" s="59">
        <f t="shared" si="3"/>
        <v>-505</v>
      </c>
      <c r="F25" s="59">
        <f t="shared" si="3"/>
        <v>-415</v>
      </c>
      <c r="G25" s="59">
        <f t="shared" si="3"/>
        <v>1</v>
      </c>
      <c r="H25" s="59">
        <f t="shared" si="3"/>
        <v>212</v>
      </c>
      <c r="I25" s="59">
        <f t="shared" si="3"/>
        <v>-88</v>
      </c>
      <c r="J25" s="59">
        <f t="shared" si="3"/>
        <v>-66</v>
      </c>
      <c r="K25" s="59">
        <f t="shared" ref="K25" si="4">K9-K17</f>
        <v>5</v>
      </c>
      <c r="L25" s="60">
        <f t="shared" ref="L25" si="5">L9-L17</f>
        <v>726</v>
      </c>
    </row>
    <row r="26" spans="1:12" ht="38.25" customHeight="1">
      <c r="A26" s="62" t="s">
        <v>87</v>
      </c>
      <c r="B26" s="57">
        <f t="shared" ref="B26:K26" si="6">B10-B18</f>
        <v>2610</v>
      </c>
      <c r="C26" s="57">
        <f t="shared" si="6"/>
        <v>-947</v>
      </c>
      <c r="D26" s="57">
        <f t="shared" si="6"/>
        <v>-386</v>
      </c>
      <c r="E26" s="57">
        <f t="shared" si="6"/>
        <v>-837</v>
      </c>
      <c r="F26" s="57">
        <f t="shared" si="6"/>
        <v>-167</v>
      </c>
      <c r="G26" s="57">
        <f t="shared" si="6"/>
        <v>1</v>
      </c>
      <c r="H26" s="57">
        <f t="shared" si="6"/>
        <v>618</v>
      </c>
      <c r="I26" s="57">
        <f t="shared" si="6"/>
        <v>-48</v>
      </c>
      <c r="J26" s="57">
        <f t="shared" si="6"/>
        <v>-25</v>
      </c>
      <c r="K26" s="57">
        <f t="shared" si="6"/>
        <v>5</v>
      </c>
      <c r="L26" s="58">
        <f t="shared" ref="L26" si="7">L10-L18</f>
        <v>1620</v>
      </c>
    </row>
    <row r="27" spans="1:12" ht="38.25" customHeight="1">
      <c r="A27" s="134" t="s">
        <v>88</v>
      </c>
      <c r="B27" s="59">
        <f t="shared" ref="B27:K27" si="8">B11-B19</f>
        <v>319</v>
      </c>
      <c r="C27" s="59">
        <f t="shared" si="8"/>
        <v>-113</v>
      </c>
      <c r="D27" s="59">
        <f t="shared" si="8"/>
        <v>-86</v>
      </c>
      <c r="E27" s="59">
        <f t="shared" si="8"/>
        <v>-7</v>
      </c>
      <c r="F27" s="59">
        <f t="shared" si="8"/>
        <v>-7</v>
      </c>
      <c r="G27" s="59">
        <f t="shared" si="8"/>
        <v>13</v>
      </c>
      <c r="H27" s="59">
        <f t="shared" si="8"/>
        <v>40</v>
      </c>
      <c r="I27" s="59">
        <f t="shared" si="8"/>
        <v>-150</v>
      </c>
      <c r="J27" s="59">
        <f t="shared" si="8"/>
        <v>-74</v>
      </c>
      <c r="K27" s="59">
        <f t="shared" si="8"/>
        <v>1</v>
      </c>
      <c r="L27" s="60">
        <f t="shared" ref="L27" si="9">L11-L19</f>
        <v>57</v>
      </c>
    </row>
    <row r="28" spans="1:12" ht="38.25" customHeight="1">
      <c r="A28" s="135" t="s">
        <v>89</v>
      </c>
      <c r="B28" s="57">
        <f t="shared" ref="B28:K28" si="10">B12-B20</f>
        <v>1643</v>
      </c>
      <c r="C28" s="57">
        <f t="shared" si="10"/>
        <v>-204</v>
      </c>
      <c r="D28" s="57">
        <f t="shared" si="10"/>
        <v>137</v>
      </c>
      <c r="E28" s="57">
        <f t="shared" si="10"/>
        <v>-231</v>
      </c>
      <c r="F28" s="57">
        <f t="shared" si="10"/>
        <v>-128</v>
      </c>
      <c r="G28" s="57">
        <f t="shared" si="10"/>
        <v>7</v>
      </c>
      <c r="H28" s="57">
        <f t="shared" si="10"/>
        <v>176</v>
      </c>
      <c r="I28" s="57">
        <f t="shared" si="10"/>
        <v>-38</v>
      </c>
      <c r="J28" s="57">
        <f t="shared" si="10"/>
        <v>-12</v>
      </c>
      <c r="K28" s="57">
        <f t="shared" si="10"/>
        <v>43</v>
      </c>
      <c r="L28" s="58">
        <f t="shared" ref="L28" si="11">L12-L20</f>
        <v>1444</v>
      </c>
    </row>
    <row r="29" spans="1:12" ht="38.25" customHeight="1">
      <c r="A29" s="133" t="s">
        <v>90</v>
      </c>
      <c r="B29" s="59">
        <f t="shared" ref="B29:K29" si="12">B13-B21</f>
        <v>160</v>
      </c>
      <c r="C29" s="59">
        <f t="shared" si="12"/>
        <v>-39</v>
      </c>
      <c r="D29" s="59">
        <f t="shared" si="12"/>
        <v>-9</v>
      </c>
      <c r="E29" s="59">
        <f t="shared" si="12"/>
        <v>-20</v>
      </c>
      <c r="F29" s="59">
        <f t="shared" si="12"/>
        <v>-5</v>
      </c>
      <c r="G29" s="59">
        <f t="shared" si="12"/>
        <v>11</v>
      </c>
      <c r="H29" s="59">
        <f t="shared" si="12"/>
        <v>6</v>
      </c>
      <c r="I29" s="59">
        <f t="shared" si="12"/>
        <v>7</v>
      </c>
      <c r="J29" s="59">
        <f t="shared" si="12"/>
        <v>-2</v>
      </c>
      <c r="K29" s="59">
        <f t="shared" si="12"/>
        <v>7</v>
      </c>
      <c r="L29" s="60">
        <f t="shared" ref="L29" si="13">L13-L21</f>
        <v>135</v>
      </c>
    </row>
    <row r="30" spans="1:12" ht="38.25" customHeight="1">
      <c r="A30" s="136" t="s">
        <v>91</v>
      </c>
      <c r="B30" s="57">
        <f t="shared" ref="B30:K30" si="14">B14-B22</f>
        <v>1269</v>
      </c>
      <c r="C30" s="57">
        <f t="shared" si="14"/>
        <v>-141</v>
      </c>
      <c r="D30" s="57">
        <f t="shared" si="14"/>
        <v>46</v>
      </c>
      <c r="E30" s="57">
        <f t="shared" si="14"/>
        <v>-79</v>
      </c>
      <c r="F30" s="57">
        <f t="shared" si="14"/>
        <v>-72</v>
      </c>
      <c r="G30" s="57">
        <f t="shared" si="14"/>
        <v>18</v>
      </c>
      <c r="H30" s="57">
        <f t="shared" si="14"/>
        <v>-52</v>
      </c>
      <c r="I30" s="57">
        <f t="shared" si="14"/>
        <v>14</v>
      </c>
      <c r="J30" s="57">
        <f t="shared" si="14"/>
        <v>32</v>
      </c>
      <c r="K30" s="57">
        <f t="shared" si="14"/>
        <v>37</v>
      </c>
      <c r="L30" s="58">
        <f t="shared" ref="L30" si="15">L14-L22</f>
        <v>1179</v>
      </c>
    </row>
    <row r="31" spans="1:12" ht="38.25" customHeight="1">
      <c r="A31" s="339" t="s">
        <v>126</v>
      </c>
      <c r="B31" s="339"/>
      <c r="C31" s="339"/>
      <c r="D31" s="339"/>
      <c r="E31" s="339"/>
      <c r="F31" s="339"/>
      <c r="G31" s="339"/>
      <c r="H31" s="339"/>
      <c r="I31" s="339"/>
      <c r="J31" s="339"/>
      <c r="K31" s="339"/>
      <c r="L31" s="339"/>
    </row>
    <row r="32" spans="1:12" ht="12.75" customHeight="1">
      <c r="A32" s="129" t="s">
        <v>244</v>
      </c>
      <c r="B32" s="130"/>
      <c r="C32" s="130"/>
      <c r="D32" s="131"/>
      <c r="E32" s="130"/>
      <c r="F32" s="130"/>
      <c r="G32" s="130"/>
      <c r="H32" s="130"/>
      <c r="I32" s="130"/>
      <c r="J32" s="130"/>
      <c r="K32" s="130"/>
      <c r="L32" s="130"/>
    </row>
    <row r="33" spans="1:12" ht="12.75" customHeight="1">
      <c r="A33" s="340" t="s">
        <v>246</v>
      </c>
      <c r="B33" s="340"/>
      <c r="C33" s="340"/>
      <c r="D33" s="340"/>
      <c r="E33" s="340"/>
      <c r="F33" s="340"/>
      <c r="G33" s="340"/>
      <c r="H33" s="340"/>
      <c r="I33" s="340"/>
      <c r="J33" s="340"/>
      <c r="K33" s="340"/>
      <c r="L33" s="340"/>
    </row>
    <row r="34" spans="1:12" ht="12.75" customHeight="1">
      <c r="A34" s="338" t="s">
        <v>127</v>
      </c>
      <c r="B34" s="338"/>
      <c r="C34" s="338"/>
      <c r="D34" s="338"/>
      <c r="E34" s="338"/>
      <c r="F34" s="338"/>
      <c r="G34" s="338"/>
      <c r="H34" s="338"/>
      <c r="I34" s="338"/>
      <c r="J34" s="338"/>
      <c r="K34" s="338"/>
      <c r="L34" s="338"/>
    </row>
    <row r="35" spans="1:12" ht="12.75" customHeight="1">
      <c r="A35" s="337" t="s">
        <v>57</v>
      </c>
      <c r="B35" s="337"/>
      <c r="C35" s="337"/>
      <c r="D35" s="337"/>
      <c r="E35" s="337"/>
      <c r="F35" s="337"/>
      <c r="G35" s="337"/>
      <c r="H35" s="337"/>
      <c r="I35" s="337"/>
      <c r="J35" s="337"/>
      <c r="K35" s="337"/>
      <c r="L35" s="337"/>
    </row>
    <row r="36" spans="1:12">
      <c r="A36" s="132"/>
      <c r="B36" s="132"/>
      <c r="C36" s="132"/>
      <c r="D36" s="132"/>
      <c r="E36" s="132"/>
      <c r="F36" s="132"/>
      <c r="G36" s="132"/>
      <c r="H36" s="132"/>
      <c r="I36" s="132"/>
      <c r="J36" s="132"/>
      <c r="K36" s="132"/>
      <c r="L36" s="132"/>
    </row>
    <row r="37" spans="1:12">
      <c r="A37" s="132"/>
      <c r="B37" s="132"/>
      <c r="C37" s="132"/>
      <c r="D37" s="132"/>
      <c r="E37" s="132"/>
      <c r="F37" s="132"/>
      <c r="G37" s="132"/>
      <c r="H37" s="132"/>
      <c r="I37" s="132"/>
      <c r="J37" s="132"/>
      <c r="K37" s="132"/>
      <c r="L37" s="132"/>
    </row>
    <row r="38" spans="1:12">
      <c r="A38" s="127"/>
      <c r="B38" s="127"/>
      <c r="C38" s="127"/>
      <c r="D38" s="127"/>
      <c r="E38" s="127"/>
      <c r="F38" s="127"/>
      <c r="G38" s="127"/>
      <c r="H38" s="127"/>
      <c r="I38" s="127"/>
      <c r="J38" s="127"/>
      <c r="K38" s="127"/>
      <c r="L38" s="127"/>
    </row>
    <row r="39" spans="1:12">
      <c r="A39" s="53"/>
      <c r="B39" s="53"/>
      <c r="C39" s="53"/>
      <c r="D39" s="53"/>
      <c r="E39" s="53"/>
      <c r="F39" s="53"/>
      <c r="G39" s="53"/>
      <c r="H39" s="53"/>
      <c r="I39" s="53"/>
      <c r="J39" s="53"/>
      <c r="K39" s="53"/>
      <c r="L39" s="53"/>
    </row>
    <row r="40" spans="1:12">
      <c r="A40" s="53"/>
      <c r="B40" s="53"/>
      <c r="C40" s="53"/>
      <c r="D40" s="53"/>
      <c r="E40" s="53"/>
      <c r="F40" s="53"/>
      <c r="G40" s="53"/>
      <c r="H40" s="53"/>
      <c r="I40" s="53"/>
      <c r="J40" s="53"/>
      <c r="K40" s="53"/>
      <c r="L40" s="53"/>
    </row>
    <row r="41" spans="1:12">
      <c r="A41" s="53"/>
      <c r="B41" s="53"/>
      <c r="C41" s="53"/>
      <c r="D41" s="53"/>
      <c r="E41" s="53"/>
      <c r="F41" s="53"/>
      <c r="G41" s="53"/>
      <c r="H41" s="53"/>
      <c r="I41" s="53"/>
      <c r="J41" s="53"/>
      <c r="K41" s="53"/>
      <c r="L41" s="53"/>
    </row>
    <row r="42" spans="1:12">
      <c r="A42" s="53"/>
      <c r="B42" s="53"/>
      <c r="C42" s="53"/>
      <c r="D42" s="53"/>
      <c r="E42" s="53"/>
      <c r="F42" s="53"/>
      <c r="G42" s="53"/>
      <c r="H42" s="53"/>
      <c r="I42" s="53"/>
      <c r="J42" s="53"/>
      <c r="K42" s="53"/>
      <c r="L42" s="53"/>
    </row>
    <row r="43" spans="1:12">
      <c r="A43" s="53"/>
      <c r="B43" s="53"/>
      <c r="C43" s="53"/>
      <c r="D43" s="53"/>
      <c r="E43" s="53"/>
      <c r="F43" s="53"/>
      <c r="G43" s="53"/>
      <c r="H43" s="53"/>
      <c r="I43" s="53"/>
      <c r="J43" s="53"/>
      <c r="K43" s="53"/>
      <c r="L43" s="53"/>
    </row>
    <row r="44" spans="1:12">
      <c r="A44" s="53"/>
      <c r="B44" s="53"/>
      <c r="C44" s="53"/>
      <c r="D44" s="53"/>
      <c r="E44" s="53"/>
      <c r="F44" s="53"/>
      <c r="G44" s="53"/>
      <c r="H44" s="53"/>
      <c r="I44" s="53"/>
      <c r="J44" s="53"/>
      <c r="K44" s="53"/>
      <c r="L44" s="53"/>
    </row>
    <row r="45" spans="1:12">
      <c r="A45" s="53"/>
      <c r="B45" s="53"/>
      <c r="C45" s="53"/>
      <c r="D45" s="53"/>
      <c r="E45" s="53"/>
      <c r="F45" s="53"/>
      <c r="G45" s="53"/>
      <c r="H45" s="53"/>
      <c r="I45" s="53"/>
      <c r="J45" s="53"/>
      <c r="K45" s="53"/>
      <c r="L45" s="53"/>
    </row>
    <row r="46" spans="1:12">
      <c r="A46" s="53"/>
      <c r="B46" s="53"/>
      <c r="C46" s="53"/>
      <c r="D46" s="53"/>
      <c r="E46" s="53"/>
      <c r="F46" s="53"/>
      <c r="G46" s="53"/>
      <c r="H46" s="53"/>
      <c r="I46" s="53"/>
      <c r="J46" s="53"/>
      <c r="K46" s="53"/>
      <c r="L46" s="53"/>
    </row>
    <row r="47" spans="1:12">
      <c r="A47" s="53"/>
      <c r="B47" s="53"/>
      <c r="C47" s="53"/>
      <c r="D47" s="53"/>
      <c r="E47" s="53"/>
      <c r="F47" s="53"/>
      <c r="G47" s="53"/>
      <c r="H47" s="53"/>
      <c r="I47" s="53"/>
      <c r="J47" s="53"/>
      <c r="K47" s="53"/>
      <c r="L47" s="53"/>
    </row>
  </sheetData>
  <mergeCells count="18">
    <mergeCell ref="B7:L7"/>
    <mergeCell ref="B15:L15"/>
    <mergeCell ref="B23:L23"/>
    <mergeCell ref="A35:L35"/>
    <mergeCell ref="A34:L34"/>
    <mergeCell ref="A31:L31"/>
    <mergeCell ref="A33:L33"/>
    <mergeCell ref="A2:L2"/>
    <mergeCell ref="A3:A6"/>
    <mergeCell ref="B3:B5"/>
    <mergeCell ref="C3:H3"/>
    <mergeCell ref="I3:J3"/>
    <mergeCell ref="L3:L5"/>
    <mergeCell ref="C4:C5"/>
    <mergeCell ref="D4:H4"/>
    <mergeCell ref="I4:I5"/>
    <mergeCell ref="B6:L6"/>
    <mergeCell ref="K3:K5"/>
  </mergeCells>
  <hyperlinks>
    <hyperlink ref="A1" location="Inhalt!A1" display="zurück zum Inhalt" xr:uid="{00000000-0004-0000-0E00-000000000000}"/>
  </hyperlinks>
  <pageMargins left="0.78740157499999996" right="0.78740157499999996" top="0.984251969" bottom="0.984251969" header="0.4921259845" footer="0.4921259845"/>
  <pageSetup paperSize="9" scale="4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dimension ref="A1:M47"/>
  <sheetViews>
    <sheetView showGridLines="0" zoomScaleNormal="100" zoomScaleSheetLayoutView="80" workbookViewId="0">
      <selection activeCell="A32" sqref="A32:XFD32"/>
    </sheetView>
  </sheetViews>
  <sheetFormatPr baseColWidth="10" defaultRowHeight="12"/>
  <cols>
    <col min="1" max="1" width="60.7109375" style="61" customWidth="1"/>
    <col min="2" max="12" width="11.85546875" style="61" customWidth="1"/>
    <col min="13" max="13" width="11.42578125" style="61"/>
    <col min="14" max="211" width="11.42578125" style="53"/>
    <col min="212" max="212" width="20.5703125" style="53" customWidth="1"/>
    <col min="213" max="213" width="13.85546875" style="53" customWidth="1"/>
    <col min="214" max="214" width="11.7109375" style="53" customWidth="1"/>
    <col min="215" max="215" width="13.85546875" style="53" customWidth="1"/>
    <col min="216" max="220" width="11.7109375" style="53" customWidth="1"/>
    <col min="221" max="223" width="13.85546875" style="53" customWidth="1"/>
    <col min="224" max="467" width="11.42578125" style="53"/>
    <col min="468" max="468" width="20.5703125" style="53" customWidth="1"/>
    <col min="469" max="469" width="13.85546875" style="53" customWidth="1"/>
    <col min="470" max="470" width="11.7109375" style="53" customWidth="1"/>
    <col min="471" max="471" width="13.85546875" style="53" customWidth="1"/>
    <col min="472" max="476" width="11.7109375" style="53" customWidth="1"/>
    <col min="477" max="479" width="13.85546875" style="53" customWidth="1"/>
    <col min="480" max="723" width="11.42578125" style="53"/>
    <col min="724" max="724" width="20.5703125" style="53" customWidth="1"/>
    <col min="725" max="725" width="13.85546875" style="53" customWidth="1"/>
    <col min="726" max="726" width="11.7109375" style="53" customWidth="1"/>
    <col min="727" max="727" width="13.85546875" style="53" customWidth="1"/>
    <col min="728" max="732" width="11.7109375" style="53" customWidth="1"/>
    <col min="733" max="735" width="13.85546875" style="53" customWidth="1"/>
    <col min="736" max="979" width="11.42578125" style="53"/>
    <col min="980" max="980" width="20.5703125" style="53" customWidth="1"/>
    <col min="981" max="981" width="13.85546875" style="53" customWidth="1"/>
    <col min="982" max="982" width="11.7109375" style="53" customWidth="1"/>
    <col min="983" max="983" width="13.85546875" style="53" customWidth="1"/>
    <col min="984" max="988" width="11.7109375" style="53" customWidth="1"/>
    <col min="989" max="991" width="13.85546875" style="53" customWidth="1"/>
    <col min="992" max="1235" width="11.42578125" style="53"/>
    <col min="1236" max="1236" width="20.5703125" style="53" customWidth="1"/>
    <col min="1237" max="1237" width="13.85546875" style="53" customWidth="1"/>
    <col min="1238" max="1238" width="11.7109375" style="53" customWidth="1"/>
    <col min="1239" max="1239" width="13.85546875" style="53" customWidth="1"/>
    <col min="1240" max="1244" width="11.7109375" style="53" customWidth="1"/>
    <col min="1245" max="1247" width="13.85546875" style="53" customWidth="1"/>
    <col min="1248" max="1491" width="11.42578125" style="53"/>
    <col min="1492" max="1492" width="20.5703125" style="53" customWidth="1"/>
    <col min="1493" max="1493" width="13.85546875" style="53" customWidth="1"/>
    <col min="1494" max="1494" width="11.7109375" style="53" customWidth="1"/>
    <col min="1495" max="1495" width="13.85546875" style="53" customWidth="1"/>
    <col min="1496" max="1500" width="11.7109375" style="53" customWidth="1"/>
    <col min="1501" max="1503" width="13.85546875" style="53" customWidth="1"/>
    <col min="1504" max="1747" width="11.42578125" style="53"/>
    <col min="1748" max="1748" width="20.5703125" style="53" customWidth="1"/>
    <col min="1749" max="1749" width="13.85546875" style="53" customWidth="1"/>
    <col min="1750" max="1750" width="11.7109375" style="53" customWidth="1"/>
    <col min="1751" max="1751" width="13.85546875" style="53" customWidth="1"/>
    <col min="1752" max="1756" width="11.7109375" style="53" customWidth="1"/>
    <col min="1757" max="1759" width="13.85546875" style="53" customWidth="1"/>
    <col min="1760" max="2003" width="11.42578125" style="53"/>
    <col min="2004" max="2004" width="20.5703125" style="53" customWidth="1"/>
    <col min="2005" max="2005" width="13.85546875" style="53" customWidth="1"/>
    <col min="2006" max="2006" width="11.7109375" style="53" customWidth="1"/>
    <col min="2007" max="2007" width="13.85546875" style="53" customWidth="1"/>
    <col min="2008" max="2012" width="11.7109375" style="53" customWidth="1"/>
    <col min="2013" max="2015" width="13.85546875" style="53" customWidth="1"/>
    <col min="2016" max="2259" width="11.42578125" style="53"/>
    <col min="2260" max="2260" width="20.5703125" style="53" customWidth="1"/>
    <col min="2261" max="2261" width="13.85546875" style="53" customWidth="1"/>
    <col min="2262" max="2262" width="11.7109375" style="53" customWidth="1"/>
    <col min="2263" max="2263" width="13.85546875" style="53" customWidth="1"/>
    <col min="2264" max="2268" width="11.7109375" style="53" customWidth="1"/>
    <col min="2269" max="2271" width="13.85546875" style="53" customWidth="1"/>
    <col min="2272" max="2515" width="11.42578125" style="53"/>
    <col min="2516" max="2516" width="20.5703125" style="53" customWidth="1"/>
    <col min="2517" max="2517" width="13.85546875" style="53" customWidth="1"/>
    <col min="2518" max="2518" width="11.7109375" style="53" customWidth="1"/>
    <col min="2519" max="2519" width="13.85546875" style="53" customWidth="1"/>
    <col min="2520" max="2524" width="11.7109375" style="53" customWidth="1"/>
    <col min="2525" max="2527" width="13.85546875" style="53" customWidth="1"/>
    <col min="2528" max="2771" width="11.42578125" style="53"/>
    <col min="2772" max="2772" width="20.5703125" style="53" customWidth="1"/>
    <col min="2773" max="2773" width="13.85546875" style="53" customWidth="1"/>
    <col min="2774" max="2774" width="11.7109375" style="53" customWidth="1"/>
    <col min="2775" max="2775" width="13.85546875" style="53" customWidth="1"/>
    <col min="2776" max="2780" width="11.7109375" style="53" customWidth="1"/>
    <col min="2781" max="2783" width="13.85546875" style="53" customWidth="1"/>
    <col min="2784" max="3027" width="11.42578125" style="53"/>
    <col min="3028" max="3028" width="20.5703125" style="53" customWidth="1"/>
    <col min="3029" max="3029" width="13.85546875" style="53" customWidth="1"/>
    <col min="3030" max="3030" width="11.7109375" style="53" customWidth="1"/>
    <col min="3031" max="3031" width="13.85546875" style="53" customWidth="1"/>
    <col min="3032" max="3036" width="11.7109375" style="53" customWidth="1"/>
    <col min="3037" max="3039" width="13.85546875" style="53" customWidth="1"/>
    <col min="3040" max="3283" width="11.42578125" style="53"/>
    <col min="3284" max="3284" width="20.5703125" style="53" customWidth="1"/>
    <col min="3285" max="3285" width="13.85546875" style="53" customWidth="1"/>
    <col min="3286" max="3286" width="11.7109375" style="53" customWidth="1"/>
    <col min="3287" max="3287" width="13.85546875" style="53" customWidth="1"/>
    <col min="3288" max="3292" width="11.7109375" style="53" customWidth="1"/>
    <col min="3293" max="3295" width="13.85546875" style="53" customWidth="1"/>
    <col min="3296" max="3539" width="11.42578125" style="53"/>
    <col min="3540" max="3540" width="20.5703125" style="53" customWidth="1"/>
    <col min="3541" max="3541" width="13.85546875" style="53" customWidth="1"/>
    <col min="3542" max="3542" width="11.7109375" style="53" customWidth="1"/>
    <col min="3543" max="3543" width="13.85546875" style="53" customWidth="1"/>
    <col min="3544" max="3548" width="11.7109375" style="53" customWidth="1"/>
    <col min="3549" max="3551" width="13.85546875" style="53" customWidth="1"/>
    <col min="3552" max="3795" width="11.42578125" style="53"/>
    <col min="3796" max="3796" width="20.5703125" style="53" customWidth="1"/>
    <col min="3797" max="3797" width="13.85546875" style="53" customWidth="1"/>
    <col min="3798" max="3798" width="11.7109375" style="53" customWidth="1"/>
    <col min="3799" max="3799" width="13.85546875" style="53" customWidth="1"/>
    <col min="3800" max="3804" width="11.7109375" style="53" customWidth="1"/>
    <col min="3805" max="3807" width="13.85546875" style="53" customWidth="1"/>
    <col min="3808" max="4051" width="11.42578125" style="53"/>
    <col min="4052" max="4052" width="20.5703125" style="53" customWidth="1"/>
    <col min="4053" max="4053" width="13.85546875" style="53" customWidth="1"/>
    <col min="4054" max="4054" width="11.7109375" style="53" customWidth="1"/>
    <col min="4055" max="4055" width="13.85546875" style="53" customWidth="1"/>
    <col min="4056" max="4060" width="11.7109375" style="53" customWidth="1"/>
    <col min="4061" max="4063" width="13.85546875" style="53" customWidth="1"/>
    <col min="4064" max="4307" width="11.42578125" style="53"/>
    <col min="4308" max="4308" width="20.5703125" style="53" customWidth="1"/>
    <col min="4309" max="4309" width="13.85546875" style="53" customWidth="1"/>
    <col min="4310" max="4310" width="11.7109375" style="53" customWidth="1"/>
    <col min="4311" max="4311" width="13.85546875" style="53" customWidth="1"/>
    <col min="4312" max="4316" width="11.7109375" style="53" customWidth="1"/>
    <col min="4317" max="4319" width="13.85546875" style="53" customWidth="1"/>
    <col min="4320" max="4563" width="11.42578125" style="53"/>
    <col min="4564" max="4564" width="20.5703125" style="53" customWidth="1"/>
    <col min="4565" max="4565" width="13.85546875" style="53" customWidth="1"/>
    <col min="4566" max="4566" width="11.7109375" style="53" customWidth="1"/>
    <col min="4567" max="4567" width="13.85546875" style="53" customWidth="1"/>
    <col min="4568" max="4572" width="11.7109375" style="53" customWidth="1"/>
    <col min="4573" max="4575" width="13.85546875" style="53" customWidth="1"/>
    <col min="4576" max="4819" width="11.42578125" style="53"/>
    <col min="4820" max="4820" width="20.5703125" style="53" customWidth="1"/>
    <col min="4821" max="4821" width="13.85546875" style="53" customWidth="1"/>
    <col min="4822" max="4822" width="11.7109375" style="53" customWidth="1"/>
    <col min="4823" max="4823" width="13.85546875" style="53" customWidth="1"/>
    <col min="4824" max="4828" width="11.7109375" style="53" customWidth="1"/>
    <col min="4829" max="4831" width="13.85546875" style="53" customWidth="1"/>
    <col min="4832" max="5075" width="11.42578125" style="53"/>
    <col min="5076" max="5076" width="20.5703125" style="53" customWidth="1"/>
    <col min="5077" max="5077" width="13.85546875" style="53" customWidth="1"/>
    <col min="5078" max="5078" width="11.7109375" style="53" customWidth="1"/>
    <col min="5079" max="5079" width="13.85546875" style="53" customWidth="1"/>
    <col min="5080" max="5084" width="11.7109375" style="53" customWidth="1"/>
    <col min="5085" max="5087" width="13.85546875" style="53" customWidth="1"/>
    <col min="5088" max="5331" width="11.42578125" style="53"/>
    <col min="5332" max="5332" width="20.5703125" style="53" customWidth="1"/>
    <col min="5333" max="5333" width="13.85546875" style="53" customWidth="1"/>
    <col min="5334" max="5334" width="11.7109375" style="53" customWidth="1"/>
    <col min="5335" max="5335" width="13.85546875" style="53" customWidth="1"/>
    <col min="5336" max="5340" width="11.7109375" style="53" customWidth="1"/>
    <col min="5341" max="5343" width="13.85546875" style="53" customWidth="1"/>
    <col min="5344" max="5587" width="11.42578125" style="53"/>
    <col min="5588" max="5588" width="20.5703125" style="53" customWidth="1"/>
    <col min="5589" max="5589" width="13.85546875" style="53" customWidth="1"/>
    <col min="5590" max="5590" width="11.7109375" style="53" customWidth="1"/>
    <col min="5591" max="5591" width="13.85546875" style="53" customWidth="1"/>
    <col min="5592" max="5596" width="11.7109375" style="53" customWidth="1"/>
    <col min="5597" max="5599" width="13.85546875" style="53" customWidth="1"/>
    <col min="5600" max="5843" width="11.42578125" style="53"/>
    <col min="5844" max="5844" width="20.5703125" style="53" customWidth="1"/>
    <col min="5845" max="5845" width="13.85546875" style="53" customWidth="1"/>
    <col min="5846" max="5846" width="11.7109375" style="53" customWidth="1"/>
    <col min="5847" max="5847" width="13.85546875" style="53" customWidth="1"/>
    <col min="5848" max="5852" width="11.7109375" style="53" customWidth="1"/>
    <col min="5853" max="5855" width="13.85546875" style="53" customWidth="1"/>
    <col min="5856" max="6099" width="11.42578125" style="53"/>
    <col min="6100" max="6100" width="20.5703125" style="53" customWidth="1"/>
    <col min="6101" max="6101" width="13.85546875" style="53" customWidth="1"/>
    <col min="6102" max="6102" width="11.7109375" style="53" customWidth="1"/>
    <col min="6103" max="6103" width="13.85546875" style="53" customWidth="1"/>
    <col min="6104" max="6108" width="11.7109375" style="53" customWidth="1"/>
    <col min="6109" max="6111" width="13.85546875" style="53" customWidth="1"/>
    <col min="6112" max="6355" width="11.42578125" style="53"/>
    <col min="6356" max="6356" width="20.5703125" style="53" customWidth="1"/>
    <col min="6357" max="6357" width="13.85546875" style="53" customWidth="1"/>
    <col min="6358" max="6358" width="11.7109375" style="53" customWidth="1"/>
    <col min="6359" max="6359" width="13.85546875" style="53" customWidth="1"/>
    <col min="6360" max="6364" width="11.7109375" style="53" customWidth="1"/>
    <col min="6365" max="6367" width="13.85546875" style="53" customWidth="1"/>
    <col min="6368" max="6611" width="11.42578125" style="53"/>
    <col min="6612" max="6612" width="20.5703125" style="53" customWidth="1"/>
    <col min="6613" max="6613" width="13.85546875" style="53" customWidth="1"/>
    <col min="6614" max="6614" width="11.7109375" style="53" customWidth="1"/>
    <col min="6615" max="6615" width="13.85546875" style="53" customWidth="1"/>
    <col min="6616" max="6620" width="11.7109375" style="53" customWidth="1"/>
    <col min="6621" max="6623" width="13.85546875" style="53" customWidth="1"/>
    <col min="6624" max="6867" width="11.42578125" style="53"/>
    <col min="6868" max="6868" width="20.5703125" style="53" customWidth="1"/>
    <col min="6869" max="6869" width="13.85546875" style="53" customWidth="1"/>
    <col min="6870" max="6870" width="11.7109375" style="53" customWidth="1"/>
    <col min="6871" max="6871" width="13.85546875" style="53" customWidth="1"/>
    <col min="6872" max="6876" width="11.7109375" style="53" customWidth="1"/>
    <col min="6877" max="6879" width="13.85546875" style="53" customWidth="1"/>
    <col min="6880" max="7123" width="11.42578125" style="53"/>
    <col min="7124" max="7124" width="20.5703125" style="53" customWidth="1"/>
    <col min="7125" max="7125" width="13.85546875" style="53" customWidth="1"/>
    <col min="7126" max="7126" width="11.7109375" style="53" customWidth="1"/>
    <col min="7127" max="7127" width="13.85546875" style="53" customWidth="1"/>
    <col min="7128" max="7132" width="11.7109375" style="53" customWidth="1"/>
    <col min="7133" max="7135" width="13.85546875" style="53" customWidth="1"/>
    <col min="7136" max="7379" width="11.42578125" style="53"/>
    <col min="7380" max="7380" width="20.5703125" style="53" customWidth="1"/>
    <col min="7381" max="7381" width="13.85546875" style="53" customWidth="1"/>
    <col min="7382" max="7382" width="11.7109375" style="53" customWidth="1"/>
    <col min="7383" max="7383" width="13.85546875" style="53" customWidth="1"/>
    <col min="7384" max="7388" width="11.7109375" style="53" customWidth="1"/>
    <col min="7389" max="7391" width="13.85546875" style="53" customWidth="1"/>
    <col min="7392" max="7635" width="11.42578125" style="53"/>
    <col min="7636" max="7636" width="20.5703125" style="53" customWidth="1"/>
    <col min="7637" max="7637" width="13.85546875" style="53" customWidth="1"/>
    <col min="7638" max="7638" width="11.7109375" style="53" customWidth="1"/>
    <col min="7639" max="7639" width="13.85546875" style="53" customWidth="1"/>
    <col min="7640" max="7644" width="11.7109375" style="53" customWidth="1"/>
    <col min="7645" max="7647" width="13.85546875" style="53" customWidth="1"/>
    <col min="7648" max="7891" width="11.42578125" style="53"/>
    <col min="7892" max="7892" width="20.5703125" style="53" customWidth="1"/>
    <col min="7893" max="7893" width="13.85546875" style="53" customWidth="1"/>
    <col min="7894" max="7894" width="11.7109375" style="53" customWidth="1"/>
    <col min="7895" max="7895" width="13.85546875" style="53" customWidth="1"/>
    <col min="7896" max="7900" width="11.7109375" style="53" customWidth="1"/>
    <col min="7901" max="7903" width="13.85546875" style="53" customWidth="1"/>
    <col min="7904" max="8147" width="11.42578125" style="53"/>
    <col min="8148" max="8148" width="20.5703125" style="53" customWidth="1"/>
    <col min="8149" max="8149" width="13.85546875" style="53" customWidth="1"/>
    <col min="8150" max="8150" width="11.7109375" style="53" customWidth="1"/>
    <col min="8151" max="8151" width="13.85546875" style="53" customWidth="1"/>
    <col min="8152" max="8156" width="11.7109375" style="53" customWidth="1"/>
    <col min="8157" max="8159" width="13.85546875" style="53" customWidth="1"/>
    <col min="8160" max="8403" width="11.42578125" style="53"/>
    <col min="8404" max="8404" width="20.5703125" style="53" customWidth="1"/>
    <col min="8405" max="8405" width="13.85546875" style="53" customWidth="1"/>
    <col min="8406" max="8406" width="11.7109375" style="53" customWidth="1"/>
    <col min="8407" max="8407" width="13.85546875" style="53" customWidth="1"/>
    <col min="8408" max="8412" width="11.7109375" style="53" customWidth="1"/>
    <col min="8413" max="8415" width="13.85546875" style="53" customWidth="1"/>
    <col min="8416" max="8659" width="11.42578125" style="53"/>
    <col min="8660" max="8660" width="20.5703125" style="53" customWidth="1"/>
    <col min="8661" max="8661" width="13.85546875" style="53" customWidth="1"/>
    <col min="8662" max="8662" width="11.7109375" style="53" customWidth="1"/>
    <col min="8663" max="8663" width="13.85546875" style="53" customWidth="1"/>
    <col min="8664" max="8668" width="11.7109375" style="53" customWidth="1"/>
    <col min="8669" max="8671" width="13.85546875" style="53" customWidth="1"/>
    <col min="8672" max="8915" width="11.42578125" style="53"/>
    <col min="8916" max="8916" width="20.5703125" style="53" customWidth="1"/>
    <col min="8917" max="8917" width="13.85546875" style="53" customWidth="1"/>
    <col min="8918" max="8918" width="11.7109375" style="53" customWidth="1"/>
    <col min="8919" max="8919" width="13.85546875" style="53" customWidth="1"/>
    <col min="8920" max="8924" width="11.7109375" style="53" customWidth="1"/>
    <col min="8925" max="8927" width="13.85546875" style="53" customWidth="1"/>
    <col min="8928" max="9171" width="11.42578125" style="53"/>
    <col min="9172" max="9172" width="20.5703125" style="53" customWidth="1"/>
    <col min="9173" max="9173" width="13.85546875" style="53" customWidth="1"/>
    <col min="9174" max="9174" width="11.7109375" style="53" customWidth="1"/>
    <col min="9175" max="9175" width="13.85546875" style="53" customWidth="1"/>
    <col min="9176" max="9180" width="11.7109375" style="53" customWidth="1"/>
    <col min="9181" max="9183" width="13.85546875" style="53" customWidth="1"/>
    <col min="9184" max="9427" width="11.42578125" style="53"/>
    <col min="9428" max="9428" width="20.5703125" style="53" customWidth="1"/>
    <col min="9429" max="9429" width="13.85546875" style="53" customWidth="1"/>
    <col min="9430" max="9430" width="11.7109375" style="53" customWidth="1"/>
    <col min="9431" max="9431" width="13.85546875" style="53" customWidth="1"/>
    <col min="9432" max="9436" width="11.7109375" style="53" customWidth="1"/>
    <col min="9437" max="9439" width="13.85546875" style="53" customWidth="1"/>
    <col min="9440" max="9683" width="11.42578125" style="53"/>
    <col min="9684" max="9684" width="20.5703125" style="53" customWidth="1"/>
    <col min="9685" max="9685" width="13.85546875" style="53" customWidth="1"/>
    <col min="9686" max="9686" width="11.7109375" style="53" customWidth="1"/>
    <col min="9687" max="9687" width="13.85546875" style="53" customWidth="1"/>
    <col min="9688" max="9692" width="11.7109375" style="53" customWidth="1"/>
    <col min="9693" max="9695" width="13.85546875" style="53" customWidth="1"/>
    <col min="9696" max="9939" width="11.42578125" style="53"/>
    <col min="9940" max="9940" width="20.5703125" style="53" customWidth="1"/>
    <col min="9941" max="9941" width="13.85546875" style="53" customWidth="1"/>
    <col min="9942" max="9942" width="11.7109375" style="53" customWidth="1"/>
    <col min="9943" max="9943" width="13.85546875" style="53" customWidth="1"/>
    <col min="9944" max="9948" width="11.7109375" style="53" customWidth="1"/>
    <col min="9949" max="9951" width="13.85546875" style="53" customWidth="1"/>
    <col min="9952" max="10195" width="11.42578125" style="53"/>
    <col min="10196" max="10196" width="20.5703125" style="53" customWidth="1"/>
    <col min="10197" max="10197" width="13.85546875" style="53" customWidth="1"/>
    <col min="10198" max="10198" width="11.7109375" style="53" customWidth="1"/>
    <col min="10199" max="10199" width="13.85546875" style="53" customWidth="1"/>
    <col min="10200" max="10204" width="11.7109375" style="53" customWidth="1"/>
    <col min="10205" max="10207" width="13.85546875" style="53" customWidth="1"/>
    <col min="10208" max="10451" width="11.42578125" style="53"/>
    <col min="10452" max="10452" width="20.5703125" style="53" customWidth="1"/>
    <col min="10453" max="10453" width="13.85546875" style="53" customWidth="1"/>
    <col min="10454" max="10454" width="11.7109375" style="53" customWidth="1"/>
    <col min="10455" max="10455" width="13.85546875" style="53" customWidth="1"/>
    <col min="10456" max="10460" width="11.7109375" style="53" customWidth="1"/>
    <col min="10461" max="10463" width="13.85546875" style="53" customWidth="1"/>
    <col min="10464" max="10707" width="11.42578125" style="53"/>
    <col min="10708" max="10708" width="20.5703125" style="53" customWidth="1"/>
    <col min="10709" max="10709" width="13.85546875" style="53" customWidth="1"/>
    <col min="10710" max="10710" width="11.7109375" style="53" customWidth="1"/>
    <col min="10711" max="10711" width="13.85546875" style="53" customWidth="1"/>
    <col min="10712" max="10716" width="11.7109375" style="53" customWidth="1"/>
    <col min="10717" max="10719" width="13.85546875" style="53" customWidth="1"/>
    <col min="10720" max="10963" width="11.42578125" style="53"/>
    <col min="10964" max="10964" width="20.5703125" style="53" customWidth="1"/>
    <col min="10965" max="10965" width="13.85546875" style="53" customWidth="1"/>
    <col min="10966" max="10966" width="11.7109375" style="53" customWidth="1"/>
    <col min="10967" max="10967" width="13.85546875" style="53" customWidth="1"/>
    <col min="10968" max="10972" width="11.7109375" style="53" customWidth="1"/>
    <col min="10973" max="10975" width="13.85546875" style="53" customWidth="1"/>
    <col min="10976" max="11219" width="11.42578125" style="53"/>
    <col min="11220" max="11220" width="20.5703125" style="53" customWidth="1"/>
    <col min="11221" max="11221" width="13.85546875" style="53" customWidth="1"/>
    <col min="11222" max="11222" width="11.7109375" style="53" customWidth="1"/>
    <col min="11223" max="11223" width="13.85546875" style="53" customWidth="1"/>
    <col min="11224" max="11228" width="11.7109375" style="53" customWidth="1"/>
    <col min="11229" max="11231" width="13.85546875" style="53" customWidth="1"/>
    <col min="11232" max="11475" width="11.42578125" style="53"/>
    <col min="11476" max="11476" width="20.5703125" style="53" customWidth="1"/>
    <col min="11477" max="11477" width="13.85546875" style="53" customWidth="1"/>
    <col min="11478" max="11478" width="11.7109375" style="53" customWidth="1"/>
    <col min="11479" max="11479" width="13.85546875" style="53" customWidth="1"/>
    <col min="11480" max="11484" width="11.7109375" style="53" customWidth="1"/>
    <col min="11485" max="11487" width="13.85546875" style="53" customWidth="1"/>
    <col min="11488" max="11731" width="11.42578125" style="53"/>
    <col min="11732" max="11732" width="20.5703125" style="53" customWidth="1"/>
    <col min="11733" max="11733" width="13.85546875" style="53" customWidth="1"/>
    <col min="11734" max="11734" width="11.7109375" style="53" customWidth="1"/>
    <col min="11735" max="11735" width="13.85546875" style="53" customWidth="1"/>
    <col min="11736" max="11740" width="11.7109375" style="53" customWidth="1"/>
    <col min="11741" max="11743" width="13.85546875" style="53" customWidth="1"/>
    <col min="11744" max="11987" width="11.42578125" style="53"/>
    <col min="11988" max="11988" width="20.5703125" style="53" customWidth="1"/>
    <col min="11989" max="11989" width="13.85546875" style="53" customWidth="1"/>
    <col min="11990" max="11990" width="11.7109375" style="53" customWidth="1"/>
    <col min="11991" max="11991" width="13.85546875" style="53" customWidth="1"/>
    <col min="11992" max="11996" width="11.7109375" style="53" customWidth="1"/>
    <col min="11997" max="11999" width="13.85546875" style="53" customWidth="1"/>
    <col min="12000" max="12243" width="11.42578125" style="53"/>
    <col min="12244" max="12244" width="20.5703125" style="53" customWidth="1"/>
    <col min="12245" max="12245" width="13.85546875" style="53" customWidth="1"/>
    <col min="12246" max="12246" width="11.7109375" style="53" customWidth="1"/>
    <col min="12247" max="12247" width="13.85546875" style="53" customWidth="1"/>
    <col min="12248" max="12252" width="11.7109375" style="53" customWidth="1"/>
    <col min="12253" max="12255" width="13.85546875" style="53" customWidth="1"/>
    <col min="12256" max="12499" width="11.42578125" style="53"/>
    <col min="12500" max="12500" width="20.5703125" style="53" customWidth="1"/>
    <col min="12501" max="12501" width="13.85546875" style="53" customWidth="1"/>
    <col min="12502" max="12502" width="11.7109375" style="53" customWidth="1"/>
    <col min="12503" max="12503" width="13.85546875" style="53" customWidth="1"/>
    <col min="12504" max="12508" width="11.7109375" style="53" customWidth="1"/>
    <col min="12509" max="12511" width="13.85546875" style="53" customWidth="1"/>
    <col min="12512" max="12755" width="11.42578125" style="53"/>
    <col min="12756" max="12756" width="20.5703125" style="53" customWidth="1"/>
    <col min="12757" max="12757" width="13.85546875" style="53" customWidth="1"/>
    <col min="12758" max="12758" width="11.7109375" style="53" customWidth="1"/>
    <col min="12759" max="12759" width="13.85546875" style="53" customWidth="1"/>
    <col min="12760" max="12764" width="11.7109375" style="53" customWidth="1"/>
    <col min="12765" max="12767" width="13.85546875" style="53" customWidth="1"/>
    <col min="12768" max="13011" width="11.42578125" style="53"/>
    <col min="13012" max="13012" width="20.5703125" style="53" customWidth="1"/>
    <col min="13013" max="13013" width="13.85546875" style="53" customWidth="1"/>
    <col min="13014" max="13014" width="11.7109375" style="53" customWidth="1"/>
    <col min="13015" max="13015" width="13.85546875" style="53" customWidth="1"/>
    <col min="13016" max="13020" width="11.7109375" style="53" customWidth="1"/>
    <col min="13021" max="13023" width="13.85546875" style="53" customWidth="1"/>
    <col min="13024" max="13267" width="11.42578125" style="53"/>
    <col min="13268" max="13268" width="20.5703125" style="53" customWidth="1"/>
    <col min="13269" max="13269" width="13.85546875" style="53" customWidth="1"/>
    <col min="13270" max="13270" width="11.7109375" style="53" customWidth="1"/>
    <col min="13271" max="13271" width="13.85546875" style="53" customWidth="1"/>
    <col min="13272" max="13276" width="11.7109375" style="53" customWidth="1"/>
    <col min="13277" max="13279" width="13.85546875" style="53" customWidth="1"/>
    <col min="13280" max="13523" width="11.42578125" style="53"/>
    <col min="13524" max="13524" width="20.5703125" style="53" customWidth="1"/>
    <col min="13525" max="13525" width="13.85546875" style="53" customWidth="1"/>
    <col min="13526" max="13526" width="11.7109375" style="53" customWidth="1"/>
    <col min="13527" max="13527" width="13.85546875" style="53" customWidth="1"/>
    <col min="13528" max="13532" width="11.7109375" style="53" customWidth="1"/>
    <col min="13533" max="13535" width="13.85546875" style="53" customWidth="1"/>
    <col min="13536" max="13779" width="11.42578125" style="53"/>
    <col min="13780" max="13780" width="20.5703125" style="53" customWidth="1"/>
    <col min="13781" max="13781" width="13.85546875" style="53" customWidth="1"/>
    <col min="13782" max="13782" width="11.7109375" style="53" customWidth="1"/>
    <col min="13783" max="13783" width="13.85546875" style="53" customWidth="1"/>
    <col min="13784" max="13788" width="11.7109375" style="53" customWidth="1"/>
    <col min="13789" max="13791" width="13.85546875" style="53" customWidth="1"/>
    <col min="13792" max="14035" width="11.42578125" style="53"/>
    <col min="14036" max="14036" width="20.5703125" style="53" customWidth="1"/>
    <col min="14037" max="14037" width="13.85546875" style="53" customWidth="1"/>
    <col min="14038" max="14038" width="11.7109375" style="53" customWidth="1"/>
    <col min="14039" max="14039" width="13.85546875" style="53" customWidth="1"/>
    <col min="14040" max="14044" width="11.7109375" style="53" customWidth="1"/>
    <col min="14045" max="14047" width="13.85546875" style="53" customWidth="1"/>
    <col min="14048" max="14291" width="11.42578125" style="53"/>
    <col min="14292" max="14292" width="20.5703125" style="53" customWidth="1"/>
    <col min="14293" max="14293" width="13.85546875" style="53" customWidth="1"/>
    <col min="14294" max="14294" width="11.7109375" style="53" customWidth="1"/>
    <col min="14295" max="14295" width="13.85546875" style="53" customWidth="1"/>
    <col min="14296" max="14300" width="11.7109375" style="53" customWidth="1"/>
    <col min="14301" max="14303" width="13.85546875" style="53" customWidth="1"/>
    <col min="14304" max="14547" width="11.42578125" style="53"/>
    <col min="14548" max="14548" width="20.5703125" style="53" customWidth="1"/>
    <col min="14549" max="14549" width="13.85546875" style="53" customWidth="1"/>
    <col min="14550" max="14550" width="11.7109375" style="53" customWidth="1"/>
    <col min="14551" max="14551" width="13.85546875" style="53" customWidth="1"/>
    <col min="14552" max="14556" width="11.7109375" style="53" customWidth="1"/>
    <col min="14557" max="14559" width="13.85546875" style="53" customWidth="1"/>
    <col min="14560" max="14803" width="11.42578125" style="53"/>
    <col min="14804" max="14804" width="20.5703125" style="53" customWidth="1"/>
    <col min="14805" max="14805" width="13.85546875" style="53" customWidth="1"/>
    <col min="14806" max="14806" width="11.7109375" style="53" customWidth="1"/>
    <col min="14807" max="14807" width="13.85546875" style="53" customWidth="1"/>
    <col min="14808" max="14812" width="11.7109375" style="53" customWidth="1"/>
    <col min="14813" max="14815" width="13.85546875" style="53" customWidth="1"/>
    <col min="14816" max="15059" width="11.42578125" style="53"/>
    <col min="15060" max="15060" width="20.5703125" style="53" customWidth="1"/>
    <col min="15061" max="15061" width="13.85546875" style="53" customWidth="1"/>
    <col min="15062" max="15062" width="11.7109375" style="53" customWidth="1"/>
    <col min="15063" max="15063" width="13.85546875" style="53" customWidth="1"/>
    <col min="15064" max="15068" width="11.7109375" style="53" customWidth="1"/>
    <col min="15069" max="15071" width="13.85546875" style="53" customWidth="1"/>
    <col min="15072" max="15315" width="11.42578125" style="53"/>
    <col min="15316" max="15316" width="20.5703125" style="53" customWidth="1"/>
    <col min="15317" max="15317" width="13.85546875" style="53" customWidth="1"/>
    <col min="15318" max="15318" width="11.7109375" style="53" customWidth="1"/>
    <col min="15319" max="15319" width="13.85546875" style="53" customWidth="1"/>
    <col min="15320" max="15324" width="11.7109375" style="53" customWidth="1"/>
    <col min="15325" max="15327" width="13.85546875" style="53" customWidth="1"/>
    <col min="15328" max="15571" width="11.42578125" style="53"/>
    <col min="15572" max="15572" width="20.5703125" style="53" customWidth="1"/>
    <col min="15573" max="15573" width="13.85546875" style="53" customWidth="1"/>
    <col min="15574" max="15574" width="11.7109375" style="53" customWidth="1"/>
    <col min="15575" max="15575" width="13.85546875" style="53" customWidth="1"/>
    <col min="15576" max="15580" width="11.7109375" style="53" customWidth="1"/>
    <col min="15581" max="15583" width="13.85546875" style="53" customWidth="1"/>
    <col min="15584" max="15827" width="11.42578125" style="53"/>
    <col min="15828" max="15828" width="20.5703125" style="53" customWidth="1"/>
    <col min="15829" max="15829" width="13.85546875" style="53" customWidth="1"/>
    <col min="15830" max="15830" width="11.7109375" style="53" customWidth="1"/>
    <col min="15831" max="15831" width="13.85546875" style="53" customWidth="1"/>
    <col min="15832" max="15836" width="11.7109375" style="53" customWidth="1"/>
    <col min="15837" max="15839" width="13.85546875" style="53" customWidth="1"/>
    <col min="15840" max="16083" width="11.42578125" style="53"/>
    <col min="16084" max="16084" width="20.5703125" style="53" customWidth="1"/>
    <col min="16085" max="16085" width="13.85546875" style="53" customWidth="1"/>
    <col min="16086" max="16086" width="11.7109375" style="53" customWidth="1"/>
    <col min="16087" max="16087" width="13.85546875" style="53" customWidth="1"/>
    <col min="16088" max="16092" width="11.7109375" style="53" customWidth="1"/>
    <col min="16093" max="16095" width="13.85546875" style="53" customWidth="1"/>
    <col min="16096" max="16384" width="11.42578125" style="53"/>
  </cols>
  <sheetData>
    <row r="1" spans="1:13" ht="24" customHeight="1">
      <c r="A1" s="49" t="s">
        <v>51</v>
      </c>
    </row>
    <row r="2" spans="1:13" ht="15" customHeight="1">
      <c r="A2" s="345" t="s">
        <v>105</v>
      </c>
      <c r="B2" s="345"/>
      <c r="C2" s="345"/>
      <c r="D2" s="345"/>
      <c r="E2" s="345"/>
      <c r="F2" s="345"/>
      <c r="G2" s="345"/>
      <c r="H2" s="345"/>
      <c r="I2" s="345"/>
      <c r="J2" s="345"/>
      <c r="K2" s="345"/>
      <c r="L2" s="345"/>
    </row>
    <row r="3" spans="1:13" ht="12" customHeight="1">
      <c r="A3" s="320" t="s">
        <v>53</v>
      </c>
      <c r="B3" s="323" t="s">
        <v>54</v>
      </c>
      <c r="C3" s="326" t="s">
        <v>2</v>
      </c>
      <c r="D3" s="327"/>
      <c r="E3" s="327"/>
      <c r="F3" s="327"/>
      <c r="G3" s="327"/>
      <c r="H3" s="328"/>
      <c r="I3" s="326" t="s">
        <v>3</v>
      </c>
      <c r="J3" s="328"/>
      <c r="K3" s="270" t="s">
        <v>119</v>
      </c>
      <c r="L3" s="329" t="s">
        <v>56</v>
      </c>
    </row>
    <row r="4" spans="1:13" ht="12.75" customHeight="1">
      <c r="A4" s="321"/>
      <c r="B4" s="324"/>
      <c r="C4" s="323" t="s">
        <v>4</v>
      </c>
      <c r="D4" s="326" t="s">
        <v>5</v>
      </c>
      <c r="E4" s="327"/>
      <c r="F4" s="327"/>
      <c r="G4" s="327"/>
      <c r="H4" s="328"/>
      <c r="I4" s="323" t="s">
        <v>4</v>
      </c>
      <c r="J4" s="223" t="s">
        <v>5</v>
      </c>
      <c r="K4" s="334"/>
      <c r="L4" s="330"/>
    </row>
    <row r="5" spans="1:13" ht="51" customHeight="1">
      <c r="A5" s="321"/>
      <c r="B5" s="325"/>
      <c r="C5" s="325"/>
      <c r="D5" s="222" t="s">
        <v>55</v>
      </c>
      <c r="E5" s="222" t="s">
        <v>32</v>
      </c>
      <c r="F5" s="222" t="s">
        <v>8</v>
      </c>
      <c r="G5" s="222" t="s">
        <v>9</v>
      </c>
      <c r="H5" s="222" t="s">
        <v>10</v>
      </c>
      <c r="I5" s="325"/>
      <c r="J5" s="56" t="s">
        <v>84</v>
      </c>
      <c r="K5" s="335"/>
      <c r="L5" s="331"/>
    </row>
    <row r="6" spans="1:13" ht="12.75" customHeight="1">
      <c r="A6" s="322"/>
      <c r="B6" s="332" t="s">
        <v>12</v>
      </c>
      <c r="C6" s="333"/>
      <c r="D6" s="333"/>
      <c r="E6" s="333"/>
      <c r="F6" s="333"/>
      <c r="G6" s="333"/>
      <c r="H6" s="333"/>
      <c r="I6" s="333"/>
      <c r="J6" s="333"/>
      <c r="K6" s="333"/>
      <c r="L6" s="333"/>
    </row>
    <row r="7" spans="1:13" ht="12.75" customHeight="1">
      <c r="A7" s="74"/>
      <c r="B7" s="341" t="s">
        <v>94</v>
      </c>
      <c r="C7" s="341"/>
      <c r="D7" s="341"/>
      <c r="E7" s="341"/>
      <c r="F7" s="341"/>
      <c r="G7" s="341"/>
      <c r="H7" s="341"/>
      <c r="I7" s="341"/>
      <c r="J7" s="341"/>
      <c r="K7" s="341"/>
      <c r="L7" s="341"/>
    </row>
    <row r="8" spans="1:13" ht="12.75" customHeight="1">
      <c r="A8" s="62" t="s">
        <v>56</v>
      </c>
      <c r="B8" s="57">
        <v>3926423</v>
      </c>
      <c r="C8" s="57">
        <v>8687831</v>
      </c>
      <c r="D8" s="57">
        <v>3022883</v>
      </c>
      <c r="E8" s="57">
        <v>343971</v>
      </c>
      <c r="F8" s="57">
        <v>768955</v>
      </c>
      <c r="G8" s="57">
        <v>2275577</v>
      </c>
      <c r="H8" s="57">
        <v>1674760</v>
      </c>
      <c r="I8" s="57">
        <v>2259843</v>
      </c>
      <c r="J8" s="57">
        <v>1403925</v>
      </c>
      <c r="K8" s="57">
        <v>2920263</v>
      </c>
      <c r="L8" s="11">
        <v>17794360</v>
      </c>
      <c r="M8" s="244"/>
    </row>
    <row r="9" spans="1:13" ht="25.5" customHeight="1">
      <c r="A9" s="133" t="s">
        <v>86</v>
      </c>
      <c r="B9" s="59">
        <v>912067</v>
      </c>
      <c r="C9" s="59">
        <v>2195171</v>
      </c>
      <c r="D9" s="59">
        <v>800558</v>
      </c>
      <c r="E9" s="59">
        <v>73265</v>
      </c>
      <c r="F9" s="59">
        <v>167563</v>
      </c>
      <c r="G9" s="59">
        <v>561616</v>
      </c>
      <c r="H9" s="59">
        <v>469511</v>
      </c>
      <c r="I9" s="59">
        <v>433447</v>
      </c>
      <c r="J9" s="59">
        <v>259138</v>
      </c>
      <c r="K9" s="59">
        <v>140241</v>
      </c>
      <c r="L9" s="34">
        <v>3680926</v>
      </c>
    </row>
    <row r="10" spans="1:13" ht="38.25" customHeight="1">
      <c r="A10" s="62" t="s">
        <v>87</v>
      </c>
      <c r="B10" s="71">
        <v>1013733</v>
      </c>
      <c r="C10" s="71">
        <v>2355733</v>
      </c>
      <c r="D10" s="71">
        <v>815692</v>
      </c>
      <c r="E10" s="71">
        <v>165163</v>
      </c>
      <c r="F10" s="71">
        <v>373834</v>
      </c>
      <c r="G10" s="71">
        <v>563951</v>
      </c>
      <c r="H10" s="71">
        <v>304583</v>
      </c>
      <c r="I10" s="71">
        <v>531901</v>
      </c>
      <c r="J10" s="71">
        <v>305584</v>
      </c>
      <c r="K10" s="71">
        <v>227989</v>
      </c>
      <c r="L10" s="11">
        <v>4129356</v>
      </c>
    </row>
    <row r="11" spans="1:13" ht="38.25" customHeight="1">
      <c r="A11" s="134" t="s">
        <v>88</v>
      </c>
      <c r="B11" s="59">
        <v>553081</v>
      </c>
      <c r="C11" s="59">
        <v>812192</v>
      </c>
      <c r="D11" s="59">
        <v>301616</v>
      </c>
      <c r="E11" s="59">
        <v>314</v>
      </c>
      <c r="F11" s="59">
        <v>624</v>
      </c>
      <c r="G11" s="59">
        <v>184803</v>
      </c>
      <c r="H11" s="59">
        <v>268085</v>
      </c>
      <c r="I11" s="59">
        <v>145607</v>
      </c>
      <c r="J11" s="59">
        <v>89182</v>
      </c>
      <c r="K11" s="59">
        <v>70585</v>
      </c>
      <c r="L11" s="34">
        <v>1581465</v>
      </c>
    </row>
    <row r="12" spans="1:13" ht="38.25" customHeight="1">
      <c r="A12" s="135" t="s">
        <v>89</v>
      </c>
      <c r="B12" s="71">
        <v>865905</v>
      </c>
      <c r="C12" s="71">
        <v>2012535</v>
      </c>
      <c r="D12" s="71">
        <v>661932</v>
      </c>
      <c r="E12" s="71">
        <v>63633</v>
      </c>
      <c r="F12" s="71">
        <v>147825</v>
      </c>
      <c r="G12" s="71">
        <v>589177</v>
      </c>
      <c r="H12" s="71">
        <v>399482</v>
      </c>
      <c r="I12" s="71">
        <v>775663</v>
      </c>
      <c r="J12" s="71">
        <v>507129</v>
      </c>
      <c r="K12" s="71">
        <v>1637490</v>
      </c>
      <c r="L12" s="11">
        <v>5291593</v>
      </c>
    </row>
    <row r="13" spans="1:13" ht="38.25" customHeight="1">
      <c r="A13" s="133" t="s">
        <v>90</v>
      </c>
      <c r="B13" s="59">
        <v>103627</v>
      </c>
      <c r="C13" s="59">
        <v>258907</v>
      </c>
      <c r="D13" s="59">
        <v>87645</v>
      </c>
      <c r="E13" s="59">
        <v>16333</v>
      </c>
      <c r="F13" s="59">
        <v>28700</v>
      </c>
      <c r="G13" s="59">
        <v>89817</v>
      </c>
      <c r="H13" s="59">
        <v>21587</v>
      </c>
      <c r="I13" s="59">
        <v>72201</v>
      </c>
      <c r="J13" s="59">
        <v>41528</v>
      </c>
      <c r="K13" s="59">
        <v>121785</v>
      </c>
      <c r="L13" s="34">
        <v>556520</v>
      </c>
    </row>
    <row r="14" spans="1:13" ht="38.25" customHeight="1">
      <c r="A14" s="136" t="s">
        <v>91</v>
      </c>
      <c r="B14" s="70">
        <v>478010</v>
      </c>
      <c r="C14" s="70">
        <v>1053293</v>
      </c>
      <c r="D14" s="70">
        <v>355440</v>
      </c>
      <c r="E14" s="70">
        <v>25263</v>
      </c>
      <c r="F14" s="70">
        <v>50409</v>
      </c>
      <c r="G14" s="70">
        <v>286213</v>
      </c>
      <c r="H14" s="70">
        <v>211512</v>
      </c>
      <c r="I14" s="70">
        <v>301024</v>
      </c>
      <c r="J14" s="70">
        <v>201364</v>
      </c>
      <c r="K14" s="70">
        <v>722173</v>
      </c>
      <c r="L14" s="42">
        <v>2554500</v>
      </c>
    </row>
    <row r="15" spans="1:13" ht="12.75" customHeight="1">
      <c r="A15" s="75"/>
      <c r="B15" s="336" t="s">
        <v>95</v>
      </c>
      <c r="C15" s="336"/>
      <c r="D15" s="336"/>
      <c r="E15" s="336"/>
      <c r="F15" s="336"/>
      <c r="G15" s="336"/>
      <c r="H15" s="336"/>
      <c r="I15" s="336"/>
      <c r="J15" s="336"/>
      <c r="K15" s="336"/>
      <c r="L15" s="336"/>
    </row>
    <row r="16" spans="1:13" ht="12.75" customHeight="1">
      <c r="A16" s="62" t="s">
        <v>56</v>
      </c>
      <c r="B16" s="57">
        <v>3193639</v>
      </c>
      <c r="C16" s="57">
        <v>8519645</v>
      </c>
      <c r="D16" s="57">
        <v>2741162</v>
      </c>
      <c r="E16" s="57">
        <v>605902</v>
      </c>
      <c r="F16" s="57">
        <v>1075452</v>
      </c>
      <c r="G16" s="57">
        <v>2375438</v>
      </c>
      <c r="H16" s="57">
        <v>1104989</v>
      </c>
      <c r="I16" s="57">
        <v>2542407</v>
      </c>
      <c r="J16" s="57">
        <v>1587460</v>
      </c>
      <c r="K16" s="57">
        <v>2499409</v>
      </c>
      <c r="L16" s="11">
        <v>16755100</v>
      </c>
    </row>
    <row r="17" spans="1:12" ht="25.5" customHeight="1">
      <c r="A17" s="133" t="s">
        <v>86</v>
      </c>
      <c r="B17" s="59">
        <v>724001</v>
      </c>
      <c r="C17" s="59">
        <v>2286781</v>
      </c>
      <c r="D17" s="59">
        <v>741027</v>
      </c>
      <c r="E17" s="59">
        <v>154221</v>
      </c>
      <c r="F17" s="59">
        <v>310597</v>
      </c>
      <c r="G17" s="59">
        <v>635164</v>
      </c>
      <c r="H17" s="59">
        <v>316000</v>
      </c>
      <c r="I17" s="59">
        <v>508048</v>
      </c>
      <c r="J17" s="59">
        <v>302284</v>
      </c>
      <c r="K17" s="59">
        <v>111049</v>
      </c>
      <c r="L17" s="34">
        <v>3629879</v>
      </c>
    </row>
    <row r="18" spans="1:12" ht="38.25" customHeight="1">
      <c r="A18" s="62" t="s">
        <v>87</v>
      </c>
      <c r="B18" s="71">
        <v>791104</v>
      </c>
      <c r="C18" s="71">
        <v>2467034</v>
      </c>
      <c r="D18" s="71">
        <v>809394</v>
      </c>
      <c r="E18" s="71">
        <v>301107</v>
      </c>
      <c r="F18" s="71">
        <v>484299</v>
      </c>
      <c r="G18" s="71">
        <v>627562</v>
      </c>
      <c r="H18" s="71">
        <v>108236</v>
      </c>
      <c r="I18" s="71">
        <v>590928</v>
      </c>
      <c r="J18" s="71">
        <v>340644</v>
      </c>
      <c r="K18" s="71">
        <v>203793</v>
      </c>
      <c r="L18" s="11">
        <v>4052859</v>
      </c>
    </row>
    <row r="19" spans="1:12" ht="38.25" customHeight="1">
      <c r="A19" s="134" t="s">
        <v>88</v>
      </c>
      <c r="B19" s="59">
        <v>482080</v>
      </c>
      <c r="C19" s="59">
        <v>709285</v>
      </c>
      <c r="D19" s="59">
        <v>262067</v>
      </c>
      <c r="E19" s="59">
        <v>1065</v>
      </c>
      <c r="F19" s="59">
        <v>2417</v>
      </c>
      <c r="G19" s="59">
        <v>177316</v>
      </c>
      <c r="H19" s="59">
        <v>211798</v>
      </c>
      <c r="I19" s="59">
        <v>158336</v>
      </c>
      <c r="J19" s="59">
        <v>97763</v>
      </c>
      <c r="K19" s="59">
        <v>75731</v>
      </c>
      <c r="L19" s="34">
        <v>1425432</v>
      </c>
    </row>
    <row r="20" spans="1:12" ht="38.25" customHeight="1">
      <c r="A20" s="135" t="s">
        <v>89</v>
      </c>
      <c r="B20" s="71">
        <v>705283</v>
      </c>
      <c r="C20" s="71">
        <v>1892143</v>
      </c>
      <c r="D20" s="71">
        <v>560783</v>
      </c>
      <c r="E20" s="71">
        <v>98845</v>
      </c>
      <c r="F20" s="71">
        <v>189325</v>
      </c>
      <c r="G20" s="71">
        <v>589509</v>
      </c>
      <c r="H20" s="71">
        <v>290714</v>
      </c>
      <c r="I20" s="71">
        <v>864391</v>
      </c>
      <c r="J20" s="71">
        <v>568508</v>
      </c>
      <c r="K20" s="71">
        <v>1429676</v>
      </c>
      <c r="L20" s="11">
        <v>4891493</v>
      </c>
    </row>
    <row r="21" spans="1:12" ht="38.25" customHeight="1">
      <c r="A21" s="133" t="s">
        <v>90</v>
      </c>
      <c r="B21" s="59">
        <v>90330</v>
      </c>
      <c r="C21" s="59">
        <v>250603</v>
      </c>
      <c r="D21" s="59">
        <v>78046</v>
      </c>
      <c r="E21" s="59">
        <v>17316</v>
      </c>
      <c r="F21" s="59">
        <v>32252</v>
      </c>
      <c r="G21" s="59">
        <v>88249</v>
      </c>
      <c r="H21" s="59">
        <v>18866</v>
      </c>
      <c r="I21" s="59">
        <v>78530</v>
      </c>
      <c r="J21" s="59">
        <v>49404</v>
      </c>
      <c r="K21" s="59">
        <v>88682</v>
      </c>
      <c r="L21" s="34">
        <v>508145</v>
      </c>
    </row>
    <row r="22" spans="1:12" ht="38.25" customHeight="1">
      <c r="A22" s="136" t="s">
        <v>91</v>
      </c>
      <c r="B22" s="70">
        <v>400841</v>
      </c>
      <c r="C22" s="70">
        <v>913799</v>
      </c>
      <c r="D22" s="70">
        <v>289845</v>
      </c>
      <c r="E22" s="70">
        <v>33348</v>
      </c>
      <c r="F22" s="70">
        <v>56562</v>
      </c>
      <c r="G22" s="70">
        <v>257638</v>
      </c>
      <c r="H22" s="70">
        <v>159375</v>
      </c>
      <c r="I22" s="70">
        <v>342174</v>
      </c>
      <c r="J22" s="70">
        <v>228857</v>
      </c>
      <c r="K22" s="70">
        <v>590478</v>
      </c>
      <c r="L22" s="42">
        <v>2247292</v>
      </c>
    </row>
    <row r="23" spans="1:12" ht="12.75" customHeight="1">
      <c r="A23" s="74"/>
      <c r="B23" s="336" t="s">
        <v>97</v>
      </c>
      <c r="C23" s="336"/>
      <c r="D23" s="336"/>
      <c r="E23" s="336"/>
      <c r="F23" s="336"/>
      <c r="G23" s="336"/>
      <c r="H23" s="336"/>
      <c r="I23" s="336"/>
      <c r="J23" s="336"/>
      <c r="K23" s="336"/>
      <c r="L23" s="336"/>
    </row>
    <row r="24" spans="1:12" ht="12.75" customHeight="1">
      <c r="A24" s="62" t="s">
        <v>56</v>
      </c>
      <c r="B24" s="57">
        <f>B8-B16</f>
        <v>732784</v>
      </c>
      <c r="C24" s="57">
        <f t="shared" ref="C24:I24" si="0">C8-C16</f>
        <v>168186</v>
      </c>
      <c r="D24" s="57">
        <f t="shared" si="0"/>
        <v>281721</v>
      </c>
      <c r="E24" s="57">
        <f t="shared" si="0"/>
        <v>-261931</v>
      </c>
      <c r="F24" s="57">
        <f t="shared" si="0"/>
        <v>-306497</v>
      </c>
      <c r="G24" s="57">
        <f t="shared" si="0"/>
        <v>-99861</v>
      </c>
      <c r="H24" s="57">
        <f t="shared" si="0"/>
        <v>569771</v>
      </c>
      <c r="I24" s="57">
        <f t="shared" si="0"/>
        <v>-282564</v>
      </c>
      <c r="J24" s="57">
        <f>J8-J16</f>
        <v>-183535</v>
      </c>
      <c r="K24" s="57">
        <f>K8-K16</f>
        <v>420854</v>
      </c>
      <c r="L24" s="58">
        <f>L8-L16</f>
        <v>1039260</v>
      </c>
    </row>
    <row r="25" spans="1:12" ht="25.5" customHeight="1">
      <c r="A25" s="133" t="s">
        <v>86</v>
      </c>
      <c r="B25" s="59">
        <v>122210</v>
      </c>
      <c r="C25" s="59">
        <v>-90760</v>
      </c>
      <c r="D25" s="59">
        <v>5188</v>
      </c>
      <c r="E25" s="59">
        <v>-35206</v>
      </c>
      <c r="F25" s="59">
        <v>-75386</v>
      </c>
      <c r="G25" s="59">
        <v>-37249</v>
      </c>
      <c r="H25" s="59">
        <v>54314</v>
      </c>
      <c r="I25" s="59">
        <v>-44099</v>
      </c>
      <c r="J25" s="59">
        <v>-22959</v>
      </c>
      <c r="K25" s="59">
        <f>K9-K17</f>
        <v>29192</v>
      </c>
      <c r="L25" s="60">
        <f>L9-L17</f>
        <v>51047</v>
      </c>
    </row>
    <row r="26" spans="1:12" ht="38.25" customHeight="1">
      <c r="A26" s="62" t="s">
        <v>87</v>
      </c>
      <c r="B26" s="57">
        <v>239770</v>
      </c>
      <c r="C26" s="57">
        <v>-193998</v>
      </c>
      <c r="D26" s="57">
        <v>-4213</v>
      </c>
      <c r="E26" s="57">
        <v>-146735</v>
      </c>
      <c r="F26" s="57">
        <v>-153375</v>
      </c>
      <c r="G26" s="57">
        <v>-95789</v>
      </c>
      <c r="H26" s="57">
        <v>212880</v>
      </c>
      <c r="I26" s="57">
        <v>-76275</v>
      </c>
      <c r="J26" s="57">
        <v>-47218</v>
      </c>
      <c r="K26" s="57">
        <f t="shared" ref="K26:K30" si="1">K10-K18</f>
        <v>24196</v>
      </c>
      <c r="L26" s="58">
        <f t="shared" ref="L26" si="2">L10-L18</f>
        <v>76497</v>
      </c>
    </row>
    <row r="27" spans="1:12" ht="38.25" customHeight="1">
      <c r="A27" s="134" t="s">
        <v>88</v>
      </c>
      <c r="B27" s="59">
        <v>89850</v>
      </c>
      <c r="C27" s="59">
        <v>88205</v>
      </c>
      <c r="D27" s="59">
        <v>34740</v>
      </c>
      <c r="E27" s="59">
        <v>-5336</v>
      </c>
      <c r="F27" s="59">
        <v>-7404</v>
      </c>
      <c r="G27" s="59">
        <v>9185</v>
      </c>
      <c r="H27" s="59">
        <v>56123</v>
      </c>
      <c r="I27" s="59">
        <v>-12142</v>
      </c>
      <c r="J27" s="59">
        <v>-8111</v>
      </c>
      <c r="K27" s="59">
        <f t="shared" si="1"/>
        <v>-5146</v>
      </c>
      <c r="L27" s="60">
        <f t="shared" ref="L27" si="3">L11-L19</f>
        <v>156033</v>
      </c>
    </row>
    <row r="28" spans="1:12" ht="38.25" customHeight="1">
      <c r="A28" s="135" t="s">
        <v>89</v>
      </c>
      <c r="B28" s="57">
        <v>131318</v>
      </c>
      <c r="C28" s="57">
        <v>21501</v>
      </c>
      <c r="D28" s="57">
        <v>50791</v>
      </c>
      <c r="E28" s="57">
        <v>-36916</v>
      </c>
      <c r="F28" s="57">
        <v>-41756</v>
      </c>
      <c r="G28" s="57">
        <v>-22294</v>
      </c>
      <c r="H28" s="57">
        <v>83940</v>
      </c>
      <c r="I28" s="57">
        <v>-75838</v>
      </c>
      <c r="J28" s="57">
        <v>-52677</v>
      </c>
      <c r="K28" s="57">
        <f t="shared" si="1"/>
        <v>207814</v>
      </c>
      <c r="L28" s="58">
        <f t="shared" ref="L28" si="4">L12-L20</f>
        <v>400100</v>
      </c>
    </row>
    <row r="29" spans="1:12" ht="38.25" customHeight="1">
      <c r="A29" s="133" t="s">
        <v>90</v>
      </c>
      <c r="B29" s="59">
        <v>43769</v>
      </c>
      <c r="C29" s="59">
        <v>-18177</v>
      </c>
      <c r="D29" s="59">
        <v>-7203</v>
      </c>
      <c r="E29" s="59">
        <v>-36777</v>
      </c>
      <c r="F29" s="59">
        <v>-21916</v>
      </c>
      <c r="G29" s="59">
        <v>-8777</v>
      </c>
      <c r="H29" s="59">
        <v>56737</v>
      </c>
      <c r="I29" s="59">
        <v>-10325</v>
      </c>
      <c r="J29" s="59">
        <v>-7947</v>
      </c>
      <c r="K29" s="59">
        <f t="shared" si="1"/>
        <v>33103</v>
      </c>
      <c r="L29" s="60">
        <f t="shared" ref="L29" si="5">L13-L21</f>
        <v>48375</v>
      </c>
    </row>
    <row r="30" spans="1:12" ht="38.25" customHeight="1">
      <c r="A30" s="136" t="s">
        <v>91</v>
      </c>
      <c r="B30" s="70">
        <v>104137</v>
      </c>
      <c r="C30" s="70">
        <v>108855</v>
      </c>
      <c r="D30" s="70">
        <v>63405</v>
      </c>
      <c r="E30" s="70">
        <v>-16653</v>
      </c>
      <c r="F30" s="70">
        <v>-10854</v>
      </c>
      <c r="G30" s="70">
        <v>15192</v>
      </c>
      <c r="H30" s="70">
        <v>55951</v>
      </c>
      <c r="I30" s="70">
        <v>-65778</v>
      </c>
      <c r="J30" s="70">
        <v>-45587</v>
      </c>
      <c r="K30" s="72">
        <f t="shared" si="1"/>
        <v>131695</v>
      </c>
      <c r="L30" s="73">
        <f t="shared" ref="L30" si="6">L14-L22</f>
        <v>307208</v>
      </c>
    </row>
    <row r="31" spans="1:12" ht="35.25" customHeight="1">
      <c r="A31" s="343" t="s">
        <v>126</v>
      </c>
      <c r="B31" s="343"/>
      <c r="C31" s="343"/>
      <c r="D31" s="343"/>
      <c r="E31" s="343"/>
      <c r="F31" s="343"/>
      <c r="G31" s="343"/>
      <c r="H31" s="343"/>
      <c r="I31" s="343"/>
      <c r="J31" s="343"/>
      <c r="K31" s="343"/>
      <c r="L31" s="343"/>
    </row>
    <row r="32" spans="1:12" ht="12.75" customHeight="1">
      <c r="A32" s="343" t="s">
        <v>244</v>
      </c>
      <c r="B32" s="344"/>
      <c r="C32" s="344"/>
      <c r="D32" s="344"/>
      <c r="E32" s="344"/>
      <c r="F32" s="344"/>
      <c r="G32" s="344"/>
      <c r="H32" s="344"/>
      <c r="I32" s="344"/>
      <c r="J32" s="344"/>
      <c r="K32" s="344"/>
      <c r="L32" s="344"/>
    </row>
    <row r="33" spans="1:12" ht="12.75" customHeight="1">
      <c r="A33" s="340" t="s">
        <v>246</v>
      </c>
      <c r="B33" s="340"/>
      <c r="C33" s="340"/>
      <c r="D33" s="340"/>
      <c r="E33" s="340"/>
      <c r="F33" s="340"/>
      <c r="G33" s="340"/>
      <c r="H33" s="340"/>
      <c r="I33" s="340"/>
      <c r="J33" s="340"/>
      <c r="K33" s="340"/>
      <c r="L33" s="340"/>
    </row>
    <row r="34" spans="1:12" ht="12.75" customHeight="1">
      <c r="A34" s="129" t="s">
        <v>127</v>
      </c>
      <c r="B34" s="130"/>
      <c r="C34" s="130"/>
      <c r="D34" s="130"/>
      <c r="E34" s="130"/>
      <c r="F34" s="130"/>
      <c r="G34" s="130"/>
      <c r="H34" s="130"/>
      <c r="I34" s="130"/>
      <c r="J34" s="130"/>
      <c r="K34" s="130"/>
      <c r="L34" s="130"/>
    </row>
    <row r="35" spans="1:12" ht="12.75" customHeight="1">
      <c r="A35" s="129" t="s">
        <v>128</v>
      </c>
      <c r="B35" s="130"/>
      <c r="C35" s="130"/>
      <c r="D35" s="130"/>
      <c r="E35" s="130"/>
      <c r="F35" s="130"/>
      <c r="G35" s="130"/>
      <c r="H35" s="130"/>
      <c r="I35" s="130"/>
      <c r="J35" s="130"/>
      <c r="K35" s="130"/>
      <c r="L35" s="130"/>
    </row>
    <row r="36" spans="1:12" ht="12.75" customHeight="1">
      <c r="A36" s="342" t="s">
        <v>129</v>
      </c>
      <c r="B36" s="342"/>
      <c r="C36" s="342"/>
      <c r="D36" s="342"/>
      <c r="E36" s="342"/>
      <c r="F36" s="342"/>
      <c r="G36" s="342"/>
      <c r="H36" s="342"/>
      <c r="I36" s="342"/>
      <c r="J36" s="342"/>
      <c r="K36" s="342"/>
      <c r="L36" s="342"/>
    </row>
    <row r="37" spans="1:12" ht="12.75" customHeight="1">
      <c r="A37" s="337" t="s">
        <v>57</v>
      </c>
      <c r="B37" s="337"/>
      <c r="C37" s="337"/>
      <c r="D37" s="337"/>
      <c r="E37" s="337"/>
      <c r="F37" s="337"/>
      <c r="G37" s="337"/>
      <c r="H37" s="337"/>
      <c r="I37" s="337"/>
      <c r="J37" s="337"/>
      <c r="K37" s="337"/>
      <c r="L37" s="337"/>
    </row>
    <row r="38" spans="1:12">
      <c r="A38" s="132"/>
      <c r="B38" s="132"/>
      <c r="C38" s="132"/>
      <c r="D38" s="132"/>
      <c r="E38" s="132"/>
      <c r="F38" s="132"/>
      <c r="G38" s="132"/>
      <c r="H38" s="132"/>
      <c r="I38" s="132"/>
      <c r="J38" s="132"/>
      <c r="K38" s="132"/>
      <c r="L38" s="132"/>
    </row>
    <row r="39" spans="1:12">
      <c r="A39" s="132"/>
      <c r="B39" s="132"/>
      <c r="C39" s="132"/>
      <c r="D39" s="132"/>
      <c r="E39" s="132"/>
      <c r="F39" s="132"/>
      <c r="G39" s="132"/>
      <c r="H39" s="132"/>
      <c r="I39" s="132"/>
      <c r="J39" s="132"/>
      <c r="K39" s="132"/>
      <c r="L39" s="132"/>
    </row>
    <row r="40" spans="1:12">
      <c r="A40" s="127"/>
      <c r="B40" s="127"/>
      <c r="C40" s="127"/>
      <c r="D40" s="127"/>
      <c r="E40" s="127"/>
      <c r="F40" s="127"/>
      <c r="G40" s="127"/>
      <c r="H40" s="127"/>
      <c r="I40" s="127"/>
      <c r="J40" s="127"/>
      <c r="K40" s="127"/>
      <c r="L40" s="127"/>
    </row>
    <row r="41" spans="1:12">
      <c r="A41" s="127"/>
      <c r="B41" s="127"/>
      <c r="C41" s="127"/>
      <c r="D41" s="127"/>
      <c r="E41" s="127"/>
      <c r="F41" s="127"/>
      <c r="G41" s="127"/>
      <c r="H41" s="127"/>
      <c r="I41" s="127"/>
      <c r="J41" s="127"/>
      <c r="K41" s="127"/>
      <c r="L41" s="127"/>
    </row>
    <row r="42" spans="1:12">
      <c r="A42" s="53"/>
      <c r="B42" s="53"/>
      <c r="C42" s="53"/>
      <c r="D42" s="53"/>
      <c r="E42" s="53"/>
      <c r="F42" s="53"/>
      <c r="G42" s="53"/>
      <c r="H42" s="53"/>
      <c r="I42" s="53"/>
      <c r="J42" s="53"/>
      <c r="K42" s="53"/>
      <c r="L42" s="53"/>
    </row>
    <row r="43" spans="1:12">
      <c r="A43" s="53"/>
      <c r="B43" s="53"/>
      <c r="C43" s="53"/>
      <c r="D43" s="53"/>
      <c r="E43" s="53"/>
      <c r="F43" s="53"/>
      <c r="G43" s="53"/>
      <c r="H43" s="53"/>
      <c r="I43" s="53"/>
      <c r="J43" s="53"/>
      <c r="K43" s="53"/>
      <c r="L43" s="53"/>
    </row>
    <row r="44" spans="1:12">
      <c r="A44" s="53"/>
      <c r="B44" s="53"/>
      <c r="C44" s="53"/>
      <c r="D44" s="53"/>
      <c r="E44" s="53"/>
      <c r="F44" s="53"/>
      <c r="G44" s="53"/>
      <c r="H44" s="53"/>
      <c r="I44" s="53"/>
      <c r="J44" s="53"/>
      <c r="K44" s="53"/>
      <c r="L44" s="53"/>
    </row>
    <row r="45" spans="1:12">
      <c r="A45" s="53"/>
      <c r="B45" s="53"/>
      <c r="C45" s="53"/>
      <c r="D45" s="53"/>
      <c r="E45" s="53"/>
      <c r="F45" s="53"/>
      <c r="G45" s="53"/>
      <c r="H45" s="53"/>
      <c r="I45" s="53"/>
      <c r="J45" s="53"/>
      <c r="K45" s="53"/>
      <c r="L45" s="53"/>
    </row>
    <row r="46" spans="1:12">
      <c r="A46" s="53"/>
      <c r="B46" s="53"/>
      <c r="C46" s="53"/>
      <c r="D46" s="53"/>
      <c r="E46" s="53"/>
      <c r="F46" s="53"/>
      <c r="G46" s="53"/>
      <c r="H46" s="53"/>
      <c r="I46" s="53"/>
      <c r="J46" s="53"/>
      <c r="K46" s="53"/>
      <c r="L46" s="53"/>
    </row>
    <row r="47" spans="1:12">
      <c r="A47" s="53"/>
      <c r="B47" s="53"/>
      <c r="C47" s="53"/>
      <c r="D47" s="53"/>
      <c r="E47" s="53"/>
      <c r="F47" s="53"/>
      <c r="G47" s="53"/>
      <c r="H47" s="53"/>
      <c r="I47" s="53"/>
      <c r="J47" s="53"/>
      <c r="K47" s="53"/>
      <c r="L47" s="53"/>
    </row>
  </sheetData>
  <mergeCells count="19">
    <mergeCell ref="A2:L2"/>
    <mergeCell ref="A3:A6"/>
    <mergeCell ref="B3:B5"/>
    <mergeCell ref="C3:H3"/>
    <mergeCell ref="I3:J3"/>
    <mergeCell ref="L3:L5"/>
    <mergeCell ref="C4:C5"/>
    <mergeCell ref="D4:H4"/>
    <mergeCell ref="I4:I5"/>
    <mergeCell ref="K3:K5"/>
    <mergeCell ref="B23:L23"/>
    <mergeCell ref="B6:L6"/>
    <mergeCell ref="A37:L37"/>
    <mergeCell ref="B7:L7"/>
    <mergeCell ref="B15:L15"/>
    <mergeCell ref="A36:L36"/>
    <mergeCell ref="A31:L31"/>
    <mergeCell ref="A33:L33"/>
    <mergeCell ref="A32:L32"/>
  </mergeCells>
  <hyperlinks>
    <hyperlink ref="A1" location="Inhalt!A1" display="zurück zum Inhalt" xr:uid="{00000000-0004-0000-0F00-000000000000}"/>
  </hyperlinks>
  <pageMargins left="0.78740157499999996" right="0.78740157499999996" top="0.984251969" bottom="0.984251969" header="0.4921259845" footer="0.4921259845"/>
  <pageSetup paperSize="9" scale="4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dimension ref="A1:M46"/>
  <sheetViews>
    <sheetView showGridLines="0" zoomScaleNormal="100" zoomScaleSheetLayoutView="80" workbookViewId="0">
      <selection activeCell="A35" sqref="A35:K35"/>
    </sheetView>
  </sheetViews>
  <sheetFormatPr baseColWidth="10" defaultRowHeight="12"/>
  <cols>
    <col min="1" max="1" width="60.7109375" style="61" customWidth="1"/>
    <col min="2" max="11" width="12.85546875" style="61" customWidth="1"/>
    <col min="12" max="12" width="12.85546875" style="53" customWidth="1"/>
    <col min="13" max="13" width="11.42578125" style="61"/>
    <col min="14" max="233" width="11.42578125" style="53"/>
    <col min="234" max="234" width="20.5703125" style="53" customWidth="1"/>
    <col min="235" max="235" width="13.85546875" style="53" customWidth="1"/>
    <col min="236" max="236" width="11.7109375" style="53" customWidth="1"/>
    <col min="237" max="237" width="13.85546875" style="53" customWidth="1"/>
    <col min="238" max="242" width="11.7109375" style="53" customWidth="1"/>
    <col min="243" max="245" width="13.85546875" style="53" customWidth="1"/>
    <col min="246" max="489" width="11.42578125" style="53"/>
    <col min="490" max="490" width="20.5703125" style="53" customWidth="1"/>
    <col min="491" max="491" width="13.85546875" style="53" customWidth="1"/>
    <col min="492" max="492" width="11.7109375" style="53" customWidth="1"/>
    <col min="493" max="493" width="13.85546875" style="53" customWidth="1"/>
    <col min="494" max="498" width="11.7109375" style="53" customWidth="1"/>
    <col min="499" max="501" width="13.85546875" style="53" customWidth="1"/>
    <col min="502" max="745" width="11.42578125" style="53"/>
    <col min="746" max="746" width="20.5703125" style="53" customWidth="1"/>
    <col min="747" max="747" width="13.85546875" style="53" customWidth="1"/>
    <col min="748" max="748" width="11.7109375" style="53" customWidth="1"/>
    <col min="749" max="749" width="13.85546875" style="53" customWidth="1"/>
    <col min="750" max="754" width="11.7109375" style="53" customWidth="1"/>
    <col min="755" max="757" width="13.85546875" style="53" customWidth="1"/>
    <col min="758" max="1001" width="11.42578125" style="53"/>
    <col min="1002" max="1002" width="20.5703125" style="53" customWidth="1"/>
    <col min="1003" max="1003" width="13.85546875" style="53" customWidth="1"/>
    <col min="1004" max="1004" width="11.7109375" style="53" customWidth="1"/>
    <col min="1005" max="1005" width="13.85546875" style="53" customWidth="1"/>
    <col min="1006" max="1010" width="11.7109375" style="53" customWidth="1"/>
    <col min="1011" max="1013" width="13.85546875" style="53" customWidth="1"/>
    <col min="1014" max="1257" width="11.42578125" style="53"/>
    <col min="1258" max="1258" width="20.5703125" style="53" customWidth="1"/>
    <col min="1259" max="1259" width="13.85546875" style="53" customWidth="1"/>
    <col min="1260" max="1260" width="11.7109375" style="53" customWidth="1"/>
    <col min="1261" max="1261" width="13.85546875" style="53" customWidth="1"/>
    <col min="1262" max="1266" width="11.7109375" style="53" customWidth="1"/>
    <col min="1267" max="1269" width="13.85546875" style="53" customWidth="1"/>
    <col min="1270" max="1513" width="11.42578125" style="53"/>
    <col min="1514" max="1514" width="20.5703125" style="53" customWidth="1"/>
    <col min="1515" max="1515" width="13.85546875" style="53" customWidth="1"/>
    <col min="1516" max="1516" width="11.7109375" style="53" customWidth="1"/>
    <col min="1517" max="1517" width="13.85546875" style="53" customWidth="1"/>
    <col min="1518" max="1522" width="11.7109375" style="53" customWidth="1"/>
    <col min="1523" max="1525" width="13.85546875" style="53" customWidth="1"/>
    <col min="1526" max="1769" width="11.42578125" style="53"/>
    <col min="1770" max="1770" width="20.5703125" style="53" customWidth="1"/>
    <col min="1771" max="1771" width="13.85546875" style="53" customWidth="1"/>
    <col min="1772" max="1772" width="11.7109375" style="53" customWidth="1"/>
    <col min="1773" max="1773" width="13.85546875" style="53" customWidth="1"/>
    <col min="1774" max="1778" width="11.7109375" style="53" customWidth="1"/>
    <col min="1779" max="1781" width="13.85546875" style="53" customWidth="1"/>
    <col min="1782" max="2025" width="11.42578125" style="53"/>
    <col min="2026" max="2026" width="20.5703125" style="53" customWidth="1"/>
    <col min="2027" max="2027" width="13.85546875" style="53" customWidth="1"/>
    <col min="2028" max="2028" width="11.7109375" style="53" customWidth="1"/>
    <col min="2029" max="2029" width="13.85546875" style="53" customWidth="1"/>
    <col min="2030" max="2034" width="11.7109375" style="53" customWidth="1"/>
    <col min="2035" max="2037" width="13.85546875" style="53" customWidth="1"/>
    <col min="2038" max="2281" width="11.42578125" style="53"/>
    <col min="2282" max="2282" width="20.5703125" style="53" customWidth="1"/>
    <col min="2283" max="2283" width="13.85546875" style="53" customWidth="1"/>
    <col min="2284" max="2284" width="11.7109375" style="53" customWidth="1"/>
    <col min="2285" max="2285" width="13.85546875" style="53" customWidth="1"/>
    <col min="2286" max="2290" width="11.7109375" style="53" customWidth="1"/>
    <col min="2291" max="2293" width="13.85546875" style="53" customWidth="1"/>
    <col min="2294" max="2537" width="11.42578125" style="53"/>
    <col min="2538" max="2538" width="20.5703125" style="53" customWidth="1"/>
    <col min="2539" max="2539" width="13.85546875" style="53" customWidth="1"/>
    <col min="2540" max="2540" width="11.7109375" style="53" customWidth="1"/>
    <col min="2541" max="2541" width="13.85546875" style="53" customWidth="1"/>
    <col min="2542" max="2546" width="11.7109375" style="53" customWidth="1"/>
    <col min="2547" max="2549" width="13.85546875" style="53" customWidth="1"/>
    <col min="2550" max="2793" width="11.42578125" style="53"/>
    <col min="2794" max="2794" width="20.5703125" style="53" customWidth="1"/>
    <col min="2795" max="2795" width="13.85546875" style="53" customWidth="1"/>
    <col min="2796" max="2796" width="11.7109375" style="53" customWidth="1"/>
    <col min="2797" max="2797" width="13.85546875" style="53" customWidth="1"/>
    <col min="2798" max="2802" width="11.7109375" style="53" customWidth="1"/>
    <col min="2803" max="2805" width="13.85546875" style="53" customWidth="1"/>
    <col min="2806" max="3049" width="11.42578125" style="53"/>
    <col min="3050" max="3050" width="20.5703125" style="53" customWidth="1"/>
    <col min="3051" max="3051" width="13.85546875" style="53" customWidth="1"/>
    <col min="3052" max="3052" width="11.7109375" style="53" customWidth="1"/>
    <col min="3053" max="3053" width="13.85546875" style="53" customWidth="1"/>
    <col min="3054" max="3058" width="11.7109375" style="53" customWidth="1"/>
    <col min="3059" max="3061" width="13.85546875" style="53" customWidth="1"/>
    <col min="3062" max="3305" width="11.42578125" style="53"/>
    <col min="3306" max="3306" width="20.5703125" style="53" customWidth="1"/>
    <col min="3307" max="3307" width="13.85546875" style="53" customWidth="1"/>
    <col min="3308" max="3308" width="11.7109375" style="53" customWidth="1"/>
    <col min="3309" max="3309" width="13.85546875" style="53" customWidth="1"/>
    <col min="3310" max="3314" width="11.7109375" style="53" customWidth="1"/>
    <col min="3315" max="3317" width="13.85546875" style="53" customWidth="1"/>
    <col min="3318" max="3561" width="11.42578125" style="53"/>
    <col min="3562" max="3562" width="20.5703125" style="53" customWidth="1"/>
    <col min="3563" max="3563" width="13.85546875" style="53" customWidth="1"/>
    <col min="3564" max="3564" width="11.7109375" style="53" customWidth="1"/>
    <col min="3565" max="3565" width="13.85546875" style="53" customWidth="1"/>
    <col min="3566" max="3570" width="11.7109375" style="53" customWidth="1"/>
    <col min="3571" max="3573" width="13.85546875" style="53" customWidth="1"/>
    <col min="3574" max="3817" width="11.42578125" style="53"/>
    <col min="3818" max="3818" width="20.5703125" style="53" customWidth="1"/>
    <col min="3819" max="3819" width="13.85546875" style="53" customWidth="1"/>
    <col min="3820" max="3820" width="11.7109375" style="53" customWidth="1"/>
    <col min="3821" max="3821" width="13.85546875" style="53" customWidth="1"/>
    <col min="3822" max="3826" width="11.7109375" style="53" customWidth="1"/>
    <col min="3827" max="3829" width="13.85546875" style="53" customWidth="1"/>
    <col min="3830" max="4073" width="11.42578125" style="53"/>
    <col min="4074" max="4074" width="20.5703125" style="53" customWidth="1"/>
    <col min="4075" max="4075" width="13.85546875" style="53" customWidth="1"/>
    <col min="4076" max="4076" width="11.7109375" style="53" customWidth="1"/>
    <col min="4077" max="4077" width="13.85546875" style="53" customWidth="1"/>
    <col min="4078" max="4082" width="11.7109375" style="53" customWidth="1"/>
    <col min="4083" max="4085" width="13.85546875" style="53" customWidth="1"/>
    <col min="4086" max="4329" width="11.42578125" style="53"/>
    <col min="4330" max="4330" width="20.5703125" style="53" customWidth="1"/>
    <col min="4331" max="4331" width="13.85546875" style="53" customWidth="1"/>
    <col min="4332" max="4332" width="11.7109375" style="53" customWidth="1"/>
    <col min="4333" max="4333" width="13.85546875" style="53" customWidth="1"/>
    <col min="4334" max="4338" width="11.7109375" style="53" customWidth="1"/>
    <col min="4339" max="4341" width="13.85546875" style="53" customWidth="1"/>
    <col min="4342" max="4585" width="11.42578125" style="53"/>
    <col min="4586" max="4586" width="20.5703125" style="53" customWidth="1"/>
    <col min="4587" max="4587" width="13.85546875" style="53" customWidth="1"/>
    <col min="4588" max="4588" width="11.7109375" style="53" customWidth="1"/>
    <col min="4589" max="4589" width="13.85546875" style="53" customWidth="1"/>
    <col min="4590" max="4594" width="11.7109375" style="53" customWidth="1"/>
    <col min="4595" max="4597" width="13.85546875" style="53" customWidth="1"/>
    <col min="4598" max="4841" width="11.42578125" style="53"/>
    <col min="4842" max="4842" width="20.5703125" style="53" customWidth="1"/>
    <col min="4843" max="4843" width="13.85546875" style="53" customWidth="1"/>
    <col min="4844" max="4844" width="11.7109375" style="53" customWidth="1"/>
    <col min="4845" max="4845" width="13.85546875" style="53" customWidth="1"/>
    <col min="4846" max="4850" width="11.7109375" style="53" customWidth="1"/>
    <col min="4851" max="4853" width="13.85546875" style="53" customWidth="1"/>
    <col min="4854" max="5097" width="11.42578125" style="53"/>
    <col min="5098" max="5098" width="20.5703125" style="53" customWidth="1"/>
    <col min="5099" max="5099" width="13.85546875" style="53" customWidth="1"/>
    <col min="5100" max="5100" width="11.7109375" style="53" customWidth="1"/>
    <col min="5101" max="5101" width="13.85546875" style="53" customWidth="1"/>
    <col min="5102" max="5106" width="11.7109375" style="53" customWidth="1"/>
    <col min="5107" max="5109" width="13.85546875" style="53" customWidth="1"/>
    <col min="5110" max="5353" width="11.42578125" style="53"/>
    <col min="5354" max="5354" width="20.5703125" style="53" customWidth="1"/>
    <col min="5355" max="5355" width="13.85546875" style="53" customWidth="1"/>
    <col min="5356" max="5356" width="11.7109375" style="53" customWidth="1"/>
    <col min="5357" max="5357" width="13.85546875" style="53" customWidth="1"/>
    <col min="5358" max="5362" width="11.7109375" style="53" customWidth="1"/>
    <col min="5363" max="5365" width="13.85546875" style="53" customWidth="1"/>
    <col min="5366" max="5609" width="11.42578125" style="53"/>
    <col min="5610" max="5610" width="20.5703125" style="53" customWidth="1"/>
    <col min="5611" max="5611" width="13.85546875" style="53" customWidth="1"/>
    <col min="5612" max="5612" width="11.7109375" style="53" customWidth="1"/>
    <col min="5613" max="5613" width="13.85546875" style="53" customWidth="1"/>
    <col min="5614" max="5618" width="11.7109375" style="53" customWidth="1"/>
    <col min="5619" max="5621" width="13.85546875" style="53" customWidth="1"/>
    <col min="5622" max="5865" width="11.42578125" style="53"/>
    <col min="5866" max="5866" width="20.5703125" style="53" customWidth="1"/>
    <col min="5867" max="5867" width="13.85546875" style="53" customWidth="1"/>
    <col min="5868" max="5868" width="11.7109375" style="53" customWidth="1"/>
    <col min="5869" max="5869" width="13.85546875" style="53" customWidth="1"/>
    <col min="5870" max="5874" width="11.7109375" style="53" customWidth="1"/>
    <col min="5875" max="5877" width="13.85546875" style="53" customWidth="1"/>
    <col min="5878" max="6121" width="11.42578125" style="53"/>
    <col min="6122" max="6122" width="20.5703125" style="53" customWidth="1"/>
    <col min="6123" max="6123" width="13.85546875" style="53" customWidth="1"/>
    <col min="6124" max="6124" width="11.7109375" style="53" customWidth="1"/>
    <col min="6125" max="6125" width="13.85546875" style="53" customWidth="1"/>
    <col min="6126" max="6130" width="11.7109375" style="53" customWidth="1"/>
    <col min="6131" max="6133" width="13.85546875" style="53" customWidth="1"/>
    <col min="6134" max="6377" width="11.42578125" style="53"/>
    <col min="6378" max="6378" width="20.5703125" style="53" customWidth="1"/>
    <col min="6379" max="6379" width="13.85546875" style="53" customWidth="1"/>
    <col min="6380" max="6380" width="11.7109375" style="53" customWidth="1"/>
    <col min="6381" max="6381" width="13.85546875" style="53" customWidth="1"/>
    <col min="6382" max="6386" width="11.7109375" style="53" customWidth="1"/>
    <col min="6387" max="6389" width="13.85546875" style="53" customWidth="1"/>
    <col min="6390" max="6633" width="11.42578125" style="53"/>
    <col min="6634" max="6634" width="20.5703125" style="53" customWidth="1"/>
    <col min="6635" max="6635" width="13.85546875" style="53" customWidth="1"/>
    <col min="6636" max="6636" width="11.7109375" style="53" customWidth="1"/>
    <col min="6637" max="6637" width="13.85546875" style="53" customWidth="1"/>
    <col min="6638" max="6642" width="11.7109375" style="53" customWidth="1"/>
    <col min="6643" max="6645" width="13.85546875" style="53" customWidth="1"/>
    <col min="6646" max="6889" width="11.42578125" style="53"/>
    <col min="6890" max="6890" width="20.5703125" style="53" customWidth="1"/>
    <col min="6891" max="6891" width="13.85546875" style="53" customWidth="1"/>
    <col min="6892" max="6892" width="11.7109375" style="53" customWidth="1"/>
    <col min="6893" max="6893" width="13.85546875" style="53" customWidth="1"/>
    <col min="6894" max="6898" width="11.7109375" style="53" customWidth="1"/>
    <col min="6899" max="6901" width="13.85546875" style="53" customWidth="1"/>
    <col min="6902" max="7145" width="11.42578125" style="53"/>
    <col min="7146" max="7146" width="20.5703125" style="53" customWidth="1"/>
    <col min="7147" max="7147" width="13.85546875" style="53" customWidth="1"/>
    <col min="7148" max="7148" width="11.7109375" style="53" customWidth="1"/>
    <col min="7149" max="7149" width="13.85546875" style="53" customWidth="1"/>
    <col min="7150" max="7154" width="11.7109375" style="53" customWidth="1"/>
    <col min="7155" max="7157" width="13.85546875" style="53" customWidth="1"/>
    <col min="7158" max="7401" width="11.42578125" style="53"/>
    <col min="7402" max="7402" width="20.5703125" style="53" customWidth="1"/>
    <col min="7403" max="7403" width="13.85546875" style="53" customWidth="1"/>
    <col min="7404" max="7404" width="11.7109375" style="53" customWidth="1"/>
    <col min="7405" max="7405" width="13.85546875" style="53" customWidth="1"/>
    <col min="7406" max="7410" width="11.7109375" style="53" customWidth="1"/>
    <col min="7411" max="7413" width="13.85546875" style="53" customWidth="1"/>
    <col min="7414" max="7657" width="11.42578125" style="53"/>
    <col min="7658" max="7658" width="20.5703125" style="53" customWidth="1"/>
    <col min="7659" max="7659" width="13.85546875" style="53" customWidth="1"/>
    <col min="7660" max="7660" width="11.7109375" style="53" customWidth="1"/>
    <col min="7661" max="7661" width="13.85546875" style="53" customWidth="1"/>
    <col min="7662" max="7666" width="11.7109375" style="53" customWidth="1"/>
    <col min="7667" max="7669" width="13.85546875" style="53" customWidth="1"/>
    <col min="7670" max="7913" width="11.42578125" style="53"/>
    <col min="7914" max="7914" width="20.5703125" style="53" customWidth="1"/>
    <col min="7915" max="7915" width="13.85546875" style="53" customWidth="1"/>
    <col min="7916" max="7916" width="11.7109375" style="53" customWidth="1"/>
    <col min="7917" max="7917" width="13.85546875" style="53" customWidth="1"/>
    <col min="7918" max="7922" width="11.7109375" style="53" customWidth="1"/>
    <col min="7923" max="7925" width="13.85546875" style="53" customWidth="1"/>
    <col min="7926" max="8169" width="11.42578125" style="53"/>
    <col min="8170" max="8170" width="20.5703125" style="53" customWidth="1"/>
    <col min="8171" max="8171" width="13.85546875" style="53" customWidth="1"/>
    <col min="8172" max="8172" width="11.7109375" style="53" customWidth="1"/>
    <col min="8173" max="8173" width="13.85546875" style="53" customWidth="1"/>
    <col min="8174" max="8178" width="11.7109375" style="53" customWidth="1"/>
    <col min="8179" max="8181" width="13.85546875" style="53" customWidth="1"/>
    <col min="8182" max="8425" width="11.42578125" style="53"/>
    <col min="8426" max="8426" width="20.5703125" style="53" customWidth="1"/>
    <col min="8427" max="8427" width="13.85546875" style="53" customWidth="1"/>
    <col min="8428" max="8428" width="11.7109375" style="53" customWidth="1"/>
    <col min="8429" max="8429" width="13.85546875" style="53" customWidth="1"/>
    <col min="8430" max="8434" width="11.7109375" style="53" customWidth="1"/>
    <col min="8435" max="8437" width="13.85546875" style="53" customWidth="1"/>
    <col min="8438" max="8681" width="11.42578125" style="53"/>
    <col min="8682" max="8682" width="20.5703125" style="53" customWidth="1"/>
    <col min="8683" max="8683" width="13.85546875" style="53" customWidth="1"/>
    <col min="8684" max="8684" width="11.7109375" style="53" customWidth="1"/>
    <col min="8685" max="8685" width="13.85546875" style="53" customWidth="1"/>
    <col min="8686" max="8690" width="11.7109375" style="53" customWidth="1"/>
    <col min="8691" max="8693" width="13.85546875" style="53" customWidth="1"/>
    <col min="8694" max="8937" width="11.42578125" style="53"/>
    <col min="8938" max="8938" width="20.5703125" style="53" customWidth="1"/>
    <col min="8939" max="8939" width="13.85546875" style="53" customWidth="1"/>
    <col min="8940" max="8940" width="11.7109375" style="53" customWidth="1"/>
    <col min="8941" max="8941" width="13.85546875" style="53" customWidth="1"/>
    <col min="8942" max="8946" width="11.7109375" style="53" customWidth="1"/>
    <col min="8947" max="8949" width="13.85546875" style="53" customWidth="1"/>
    <col min="8950" max="9193" width="11.42578125" style="53"/>
    <col min="9194" max="9194" width="20.5703125" style="53" customWidth="1"/>
    <col min="9195" max="9195" width="13.85546875" style="53" customWidth="1"/>
    <col min="9196" max="9196" width="11.7109375" style="53" customWidth="1"/>
    <col min="9197" max="9197" width="13.85546875" style="53" customWidth="1"/>
    <col min="9198" max="9202" width="11.7109375" style="53" customWidth="1"/>
    <col min="9203" max="9205" width="13.85546875" style="53" customWidth="1"/>
    <col min="9206" max="9449" width="11.42578125" style="53"/>
    <col min="9450" max="9450" width="20.5703125" style="53" customWidth="1"/>
    <col min="9451" max="9451" width="13.85546875" style="53" customWidth="1"/>
    <col min="9452" max="9452" width="11.7109375" style="53" customWidth="1"/>
    <col min="9453" max="9453" width="13.85546875" style="53" customWidth="1"/>
    <col min="9454" max="9458" width="11.7109375" style="53" customWidth="1"/>
    <col min="9459" max="9461" width="13.85546875" style="53" customWidth="1"/>
    <col min="9462" max="9705" width="11.42578125" style="53"/>
    <col min="9706" max="9706" width="20.5703125" style="53" customWidth="1"/>
    <col min="9707" max="9707" width="13.85546875" style="53" customWidth="1"/>
    <col min="9708" max="9708" width="11.7109375" style="53" customWidth="1"/>
    <col min="9709" max="9709" width="13.85546875" style="53" customWidth="1"/>
    <col min="9710" max="9714" width="11.7109375" style="53" customWidth="1"/>
    <col min="9715" max="9717" width="13.85546875" style="53" customWidth="1"/>
    <col min="9718" max="9961" width="11.42578125" style="53"/>
    <col min="9962" max="9962" width="20.5703125" style="53" customWidth="1"/>
    <col min="9963" max="9963" width="13.85546875" style="53" customWidth="1"/>
    <col min="9964" max="9964" width="11.7109375" style="53" customWidth="1"/>
    <col min="9965" max="9965" width="13.85546875" style="53" customWidth="1"/>
    <col min="9966" max="9970" width="11.7109375" style="53" customWidth="1"/>
    <col min="9971" max="9973" width="13.85546875" style="53" customWidth="1"/>
    <col min="9974" max="10217" width="11.42578125" style="53"/>
    <col min="10218" max="10218" width="20.5703125" style="53" customWidth="1"/>
    <col min="10219" max="10219" width="13.85546875" style="53" customWidth="1"/>
    <col min="10220" max="10220" width="11.7109375" style="53" customWidth="1"/>
    <col min="10221" max="10221" width="13.85546875" style="53" customWidth="1"/>
    <col min="10222" max="10226" width="11.7109375" style="53" customWidth="1"/>
    <col min="10227" max="10229" width="13.85546875" style="53" customWidth="1"/>
    <col min="10230" max="10473" width="11.42578125" style="53"/>
    <col min="10474" max="10474" width="20.5703125" style="53" customWidth="1"/>
    <col min="10475" max="10475" width="13.85546875" style="53" customWidth="1"/>
    <col min="10476" max="10476" width="11.7109375" style="53" customWidth="1"/>
    <col min="10477" max="10477" width="13.85546875" style="53" customWidth="1"/>
    <col min="10478" max="10482" width="11.7109375" style="53" customWidth="1"/>
    <col min="10483" max="10485" width="13.85546875" style="53" customWidth="1"/>
    <col min="10486" max="10729" width="11.42578125" style="53"/>
    <col min="10730" max="10730" width="20.5703125" style="53" customWidth="1"/>
    <col min="10731" max="10731" width="13.85546875" style="53" customWidth="1"/>
    <col min="10732" max="10732" width="11.7109375" style="53" customWidth="1"/>
    <col min="10733" max="10733" width="13.85546875" style="53" customWidth="1"/>
    <col min="10734" max="10738" width="11.7109375" style="53" customWidth="1"/>
    <col min="10739" max="10741" width="13.85546875" style="53" customWidth="1"/>
    <col min="10742" max="10985" width="11.42578125" style="53"/>
    <col min="10986" max="10986" width="20.5703125" style="53" customWidth="1"/>
    <col min="10987" max="10987" width="13.85546875" style="53" customWidth="1"/>
    <col min="10988" max="10988" width="11.7109375" style="53" customWidth="1"/>
    <col min="10989" max="10989" width="13.85546875" style="53" customWidth="1"/>
    <col min="10990" max="10994" width="11.7109375" style="53" customWidth="1"/>
    <col min="10995" max="10997" width="13.85546875" style="53" customWidth="1"/>
    <col min="10998" max="11241" width="11.42578125" style="53"/>
    <col min="11242" max="11242" width="20.5703125" style="53" customWidth="1"/>
    <col min="11243" max="11243" width="13.85546875" style="53" customWidth="1"/>
    <col min="11244" max="11244" width="11.7109375" style="53" customWidth="1"/>
    <col min="11245" max="11245" width="13.85546875" style="53" customWidth="1"/>
    <col min="11246" max="11250" width="11.7109375" style="53" customWidth="1"/>
    <col min="11251" max="11253" width="13.85546875" style="53" customWidth="1"/>
    <col min="11254" max="11497" width="11.42578125" style="53"/>
    <col min="11498" max="11498" width="20.5703125" style="53" customWidth="1"/>
    <col min="11499" max="11499" width="13.85546875" style="53" customWidth="1"/>
    <col min="11500" max="11500" width="11.7109375" style="53" customWidth="1"/>
    <col min="11501" max="11501" width="13.85546875" style="53" customWidth="1"/>
    <col min="11502" max="11506" width="11.7109375" style="53" customWidth="1"/>
    <col min="11507" max="11509" width="13.85546875" style="53" customWidth="1"/>
    <col min="11510" max="11753" width="11.42578125" style="53"/>
    <col min="11754" max="11754" width="20.5703125" style="53" customWidth="1"/>
    <col min="11755" max="11755" width="13.85546875" style="53" customWidth="1"/>
    <col min="11756" max="11756" width="11.7109375" style="53" customWidth="1"/>
    <col min="11757" max="11757" width="13.85546875" style="53" customWidth="1"/>
    <col min="11758" max="11762" width="11.7109375" style="53" customWidth="1"/>
    <col min="11763" max="11765" width="13.85546875" style="53" customWidth="1"/>
    <col min="11766" max="12009" width="11.42578125" style="53"/>
    <col min="12010" max="12010" width="20.5703125" style="53" customWidth="1"/>
    <col min="12011" max="12011" width="13.85546875" style="53" customWidth="1"/>
    <col min="12012" max="12012" width="11.7109375" style="53" customWidth="1"/>
    <col min="12013" max="12013" width="13.85546875" style="53" customWidth="1"/>
    <col min="12014" max="12018" width="11.7109375" style="53" customWidth="1"/>
    <col min="12019" max="12021" width="13.85546875" style="53" customWidth="1"/>
    <col min="12022" max="12265" width="11.42578125" style="53"/>
    <col min="12266" max="12266" width="20.5703125" style="53" customWidth="1"/>
    <col min="12267" max="12267" width="13.85546875" style="53" customWidth="1"/>
    <col min="12268" max="12268" width="11.7109375" style="53" customWidth="1"/>
    <col min="12269" max="12269" width="13.85546875" style="53" customWidth="1"/>
    <col min="12270" max="12274" width="11.7109375" style="53" customWidth="1"/>
    <col min="12275" max="12277" width="13.85546875" style="53" customWidth="1"/>
    <col min="12278" max="12521" width="11.42578125" style="53"/>
    <col min="12522" max="12522" width="20.5703125" style="53" customWidth="1"/>
    <col min="12523" max="12523" width="13.85546875" style="53" customWidth="1"/>
    <col min="12524" max="12524" width="11.7109375" style="53" customWidth="1"/>
    <col min="12525" max="12525" width="13.85546875" style="53" customWidth="1"/>
    <col min="12526" max="12530" width="11.7109375" style="53" customWidth="1"/>
    <col min="12531" max="12533" width="13.85546875" style="53" customWidth="1"/>
    <col min="12534" max="12777" width="11.42578125" style="53"/>
    <col min="12778" max="12778" width="20.5703125" style="53" customWidth="1"/>
    <col min="12779" max="12779" width="13.85546875" style="53" customWidth="1"/>
    <col min="12780" max="12780" width="11.7109375" style="53" customWidth="1"/>
    <col min="12781" max="12781" width="13.85546875" style="53" customWidth="1"/>
    <col min="12782" max="12786" width="11.7109375" style="53" customWidth="1"/>
    <col min="12787" max="12789" width="13.85546875" style="53" customWidth="1"/>
    <col min="12790" max="13033" width="11.42578125" style="53"/>
    <col min="13034" max="13034" width="20.5703125" style="53" customWidth="1"/>
    <col min="13035" max="13035" width="13.85546875" style="53" customWidth="1"/>
    <col min="13036" max="13036" width="11.7109375" style="53" customWidth="1"/>
    <col min="13037" max="13037" width="13.85546875" style="53" customWidth="1"/>
    <col min="13038" max="13042" width="11.7109375" style="53" customWidth="1"/>
    <col min="13043" max="13045" width="13.85546875" style="53" customWidth="1"/>
    <col min="13046" max="13289" width="11.42578125" style="53"/>
    <col min="13290" max="13290" width="20.5703125" style="53" customWidth="1"/>
    <col min="13291" max="13291" width="13.85546875" style="53" customWidth="1"/>
    <col min="13292" max="13292" width="11.7109375" style="53" customWidth="1"/>
    <col min="13293" max="13293" width="13.85546875" style="53" customWidth="1"/>
    <col min="13294" max="13298" width="11.7109375" style="53" customWidth="1"/>
    <col min="13299" max="13301" width="13.85546875" style="53" customWidth="1"/>
    <col min="13302" max="13545" width="11.42578125" style="53"/>
    <col min="13546" max="13546" width="20.5703125" style="53" customWidth="1"/>
    <col min="13547" max="13547" width="13.85546875" style="53" customWidth="1"/>
    <col min="13548" max="13548" width="11.7109375" style="53" customWidth="1"/>
    <col min="13549" max="13549" width="13.85546875" style="53" customWidth="1"/>
    <col min="13550" max="13554" width="11.7109375" style="53" customWidth="1"/>
    <col min="13555" max="13557" width="13.85546875" style="53" customWidth="1"/>
    <col min="13558" max="13801" width="11.42578125" style="53"/>
    <col min="13802" max="13802" width="20.5703125" style="53" customWidth="1"/>
    <col min="13803" max="13803" width="13.85546875" style="53" customWidth="1"/>
    <col min="13804" max="13804" width="11.7109375" style="53" customWidth="1"/>
    <col min="13805" max="13805" width="13.85546875" style="53" customWidth="1"/>
    <col min="13806" max="13810" width="11.7109375" style="53" customWidth="1"/>
    <col min="13811" max="13813" width="13.85546875" style="53" customWidth="1"/>
    <col min="13814" max="14057" width="11.42578125" style="53"/>
    <col min="14058" max="14058" width="20.5703125" style="53" customWidth="1"/>
    <col min="14059" max="14059" width="13.85546875" style="53" customWidth="1"/>
    <col min="14060" max="14060" width="11.7109375" style="53" customWidth="1"/>
    <col min="14061" max="14061" width="13.85546875" style="53" customWidth="1"/>
    <col min="14062" max="14066" width="11.7109375" style="53" customWidth="1"/>
    <col min="14067" max="14069" width="13.85546875" style="53" customWidth="1"/>
    <col min="14070" max="14313" width="11.42578125" style="53"/>
    <col min="14314" max="14314" width="20.5703125" style="53" customWidth="1"/>
    <col min="14315" max="14315" width="13.85546875" style="53" customWidth="1"/>
    <col min="14316" max="14316" width="11.7109375" style="53" customWidth="1"/>
    <col min="14317" max="14317" width="13.85546875" style="53" customWidth="1"/>
    <col min="14318" max="14322" width="11.7109375" style="53" customWidth="1"/>
    <col min="14323" max="14325" width="13.85546875" style="53" customWidth="1"/>
    <col min="14326" max="14569" width="11.42578125" style="53"/>
    <col min="14570" max="14570" width="20.5703125" style="53" customWidth="1"/>
    <col min="14571" max="14571" width="13.85546875" style="53" customWidth="1"/>
    <col min="14572" max="14572" width="11.7109375" style="53" customWidth="1"/>
    <col min="14573" max="14573" width="13.85546875" style="53" customWidth="1"/>
    <col min="14574" max="14578" width="11.7109375" style="53" customWidth="1"/>
    <col min="14579" max="14581" width="13.85546875" style="53" customWidth="1"/>
    <col min="14582" max="14825" width="11.42578125" style="53"/>
    <col min="14826" max="14826" width="20.5703125" style="53" customWidth="1"/>
    <col min="14827" max="14827" width="13.85546875" style="53" customWidth="1"/>
    <col min="14828" max="14828" width="11.7109375" style="53" customWidth="1"/>
    <col min="14829" max="14829" width="13.85546875" style="53" customWidth="1"/>
    <col min="14830" max="14834" width="11.7109375" style="53" customWidth="1"/>
    <col min="14835" max="14837" width="13.85546875" style="53" customWidth="1"/>
    <col min="14838" max="15081" width="11.42578125" style="53"/>
    <col min="15082" max="15082" width="20.5703125" style="53" customWidth="1"/>
    <col min="15083" max="15083" width="13.85546875" style="53" customWidth="1"/>
    <col min="15084" max="15084" width="11.7109375" style="53" customWidth="1"/>
    <col min="15085" max="15085" width="13.85546875" style="53" customWidth="1"/>
    <col min="15086" max="15090" width="11.7109375" style="53" customWidth="1"/>
    <col min="15091" max="15093" width="13.85546875" style="53" customWidth="1"/>
    <col min="15094" max="15337" width="11.42578125" style="53"/>
    <col min="15338" max="15338" width="20.5703125" style="53" customWidth="1"/>
    <col min="15339" max="15339" width="13.85546875" style="53" customWidth="1"/>
    <col min="15340" max="15340" width="11.7109375" style="53" customWidth="1"/>
    <col min="15341" max="15341" width="13.85546875" style="53" customWidth="1"/>
    <col min="15342" max="15346" width="11.7109375" style="53" customWidth="1"/>
    <col min="15347" max="15349" width="13.85546875" style="53" customWidth="1"/>
    <col min="15350" max="15593" width="11.42578125" style="53"/>
    <col min="15594" max="15594" width="20.5703125" style="53" customWidth="1"/>
    <col min="15595" max="15595" width="13.85546875" style="53" customWidth="1"/>
    <col min="15596" max="15596" width="11.7109375" style="53" customWidth="1"/>
    <col min="15597" max="15597" width="13.85546875" style="53" customWidth="1"/>
    <col min="15598" max="15602" width="11.7109375" style="53" customWidth="1"/>
    <col min="15603" max="15605" width="13.85546875" style="53" customWidth="1"/>
    <col min="15606" max="15849" width="11.42578125" style="53"/>
    <col min="15850" max="15850" width="20.5703125" style="53" customWidth="1"/>
    <col min="15851" max="15851" width="13.85546875" style="53" customWidth="1"/>
    <col min="15852" max="15852" width="11.7109375" style="53" customWidth="1"/>
    <col min="15853" max="15853" width="13.85546875" style="53" customWidth="1"/>
    <col min="15854" max="15858" width="11.7109375" style="53" customWidth="1"/>
    <col min="15859" max="15861" width="13.85546875" style="53" customWidth="1"/>
    <col min="15862" max="16105" width="11.42578125" style="53"/>
    <col min="16106" max="16106" width="20.5703125" style="53" customWidth="1"/>
    <col min="16107" max="16107" width="13.85546875" style="53" customWidth="1"/>
    <col min="16108" max="16108" width="11.7109375" style="53" customWidth="1"/>
    <col min="16109" max="16109" width="13.85546875" style="53" customWidth="1"/>
    <col min="16110" max="16114" width="11.7109375" style="53" customWidth="1"/>
    <col min="16115" max="16117" width="13.85546875" style="53" customWidth="1"/>
    <col min="16118" max="16384" width="11.42578125" style="53"/>
  </cols>
  <sheetData>
    <row r="1" spans="1:12" ht="24" customHeight="1">
      <c r="A1" s="49" t="s">
        <v>51</v>
      </c>
    </row>
    <row r="2" spans="1:12" ht="15" customHeight="1">
      <c r="A2" s="345" t="s">
        <v>106</v>
      </c>
      <c r="B2" s="345"/>
      <c r="C2" s="345"/>
      <c r="D2" s="345"/>
      <c r="E2" s="345"/>
      <c r="F2" s="345"/>
      <c r="G2" s="345"/>
      <c r="H2" s="345"/>
      <c r="I2" s="345"/>
      <c r="J2" s="345"/>
      <c r="K2" s="345"/>
    </row>
    <row r="3" spans="1:12" ht="25.5" customHeight="1">
      <c r="A3" s="346" t="s">
        <v>53</v>
      </c>
      <c r="B3" s="323" t="s">
        <v>54</v>
      </c>
      <c r="C3" s="326" t="s">
        <v>2</v>
      </c>
      <c r="D3" s="327"/>
      <c r="E3" s="327"/>
      <c r="F3" s="327"/>
      <c r="G3" s="327"/>
      <c r="H3" s="328"/>
      <c r="I3" s="326" t="s">
        <v>3</v>
      </c>
      <c r="J3" s="328"/>
      <c r="K3" s="270" t="s">
        <v>119</v>
      </c>
      <c r="L3" s="329" t="s">
        <v>56</v>
      </c>
    </row>
    <row r="4" spans="1:12" ht="12.75" customHeight="1">
      <c r="A4" s="347"/>
      <c r="B4" s="324"/>
      <c r="C4" s="323" t="s">
        <v>4</v>
      </c>
      <c r="D4" s="326" t="s">
        <v>5</v>
      </c>
      <c r="E4" s="327"/>
      <c r="F4" s="327"/>
      <c r="G4" s="327"/>
      <c r="H4" s="328"/>
      <c r="I4" s="323" t="s">
        <v>4</v>
      </c>
      <c r="J4" s="223" t="s">
        <v>5</v>
      </c>
      <c r="K4" s="334"/>
      <c r="L4" s="330"/>
    </row>
    <row r="5" spans="1:12" ht="51" customHeight="1">
      <c r="A5" s="347"/>
      <c r="B5" s="325"/>
      <c r="C5" s="325"/>
      <c r="D5" s="222" t="s">
        <v>55</v>
      </c>
      <c r="E5" s="222" t="s">
        <v>32</v>
      </c>
      <c r="F5" s="222" t="s">
        <v>8</v>
      </c>
      <c r="G5" s="222" t="s">
        <v>9</v>
      </c>
      <c r="H5" s="222" t="s">
        <v>10</v>
      </c>
      <c r="I5" s="325"/>
      <c r="J5" s="56" t="s">
        <v>84</v>
      </c>
      <c r="K5" s="335"/>
      <c r="L5" s="331"/>
    </row>
    <row r="6" spans="1:12" ht="12.75" customHeight="1">
      <c r="A6" s="348"/>
      <c r="B6" s="349" t="s">
        <v>12</v>
      </c>
      <c r="C6" s="350"/>
      <c r="D6" s="350"/>
      <c r="E6" s="350"/>
      <c r="F6" s="350"/>
      <c r="G6" s="350"/>
      <c r="H6" s="350"/>
      <c r="I6" s="350"/>
      <c r="J6" s="350"/>
      <c r="K6" s="350"/>
      <c r="L6" s="350"/>
    </row>
    <row r="7" spans="1:12" ht="12.75" customHeight="1">
      <c r="A7" s="74"/>
      <c r="B7" s="341" t="s">
        <v>94</v>
      </c>
      <c r="C7" s="341"/>
      <c r="D7" s="341"/>
      <c r="E7" s="341"/>
      <c r="F7" s="341"/>
      <c r="G7" s="341"/>
      <c r="H7" s="341"/>
      <c r="I7" s="341"/>
      <c r="J7" s="341"/>
      <c r="K7" s="341"/>
      <c r="L7" s="341"/>
    </row>
    <row r="8" spans="1:12" ht="12.75" customHeight="1">
      <c r="A8" s="62" t="s">
        <v>56</v>
      </c>
      <c r="B8" s="57">
        <v>65.39133982846198</v>
      </c>
      <c r="C8" s="57">
        <v>265.98209839578936</v>
      </c>
      <c r="D8" s="57">
        <v>186.29043714082781</v>
      </c>
      <c r="E8" s="57">
        <v>186.84063745019921</v>
      </c>
      <c r="F8" s="57">
        <v>443.59686774941997</v>
      </c>
      <c r="G8" s="57">
        <v>709.99047921294823</v>
      </c>
      <c r="H8" s="57">
        <v>400.62715623459832</v>
      </c>
      <c r="I8" s="57">
        <v>291.40464216634427</v>
      </c>
      <c r="J8" s="57">
        <v>727.04557224236146</v>
      </c>
      <c r="K8" s="58">
        <v>4284.4101449275358</v>
      </c>
      <c r="L8" s="58">
        <v>2736.5601023017903</v>
      </c>
    </row>
    <row r="9" spans="1:12" ht="25.5" customHeight="1">
      <c r="A9" s="133" t="s">
        <v>86</v>
      </c>
      <c r="B9" s="59">
        <v>66.737785016286651</v>
      </c>
      <c r="C9" s="59">
        <v>220.59369167599851</v>
      </c>
      <c r="D9" s="59">
        <v>156.08269858541894</v>
      </c>
      <c r="E9" s="59">
        <v>154.69875776397515</v>
      </c>
      <c r="F9" s="59">
        <v>365.57077625570776</v>
      </c>
      <c r="G9" s="59">
        <v>676.22706422018348</v>
      </c>
      <c r="H9" s="59">
        <v>324.15749039692702</v>
      </c>
      <c r="I9" s="59">
        <v>251.72698744769875</v>
      </c>
      <c r="J9" s="59">
        <v>654.02643171806164</v>
      </c>
      <c r="K9" s="60">
        <v>1309.9545454545455</v>
      </c>
      <c r="L9" s="60">
        <v>1663.44</v>
      </c>
    </row>
    <row r="10" spans="1:12" ht="38.25" customHeight="1">
      <c r="A10" s="62" t="s">
        <v>87</v>
      </c>
      <c r="B10" s="57">
        <v>61.189859280768374</v>
      </c>
      <c r="C10" s="57">
        <v>257.65527236381809</v>
      </c>
      <c r="D10" s="57">
        <v>175.82173141392229</v>
      </c>
      <c r="E10" s="57">
        <v>181.76281287246724</v>
      </c>
      <c r="F10" s="57">
        <v>458.98429319371729</v>
      </c>
      <c r="G10" s="57">
        <v>728.0125427594071</v>
      </c>
      <c r="H10" s="57">
        <v>407.88521199586347</v>
      </c>
      <c r="I10" s="57">
        <v>299.35665796344648</v>
      </c>
      <c r="J10" s="57">
        <v>748.21205357142856</v>
      </c>
      <c r="K10" s="58">
        <v>2251.336448598131</v>
      </c>
      <c r="L10" s="58">
        <v>1980.4605263157894</v>
      </c>
    </row>
    <row r="11" spans="1:12" ht="38.25" customHeight="1">
      <c r="A11" s="134" t="s">
        <v>88</v>
      </c>
      <c r="B11" s="59">
        <v>78.623192148760324</v>
      </c>
      <c r="C11" s="59">
        <v>207.82697426796807</v>
      </c>
      <c r="D11" s="59">
        <v>145.59991442019682</v>
      </c>
      <c r="E11" s="59">
        <v>153.75</v>
      </c>
      <c r="F11" s="59">
        <v>393.25</v>
      </c>
      <c r="G11" s="59">
        <v>551.37254901960785</v>
      </c>
      <c r="H11" s="59">
        <v>283.24096385542168</v>
      </c>
      <c r="I11" s="59">
        <v>189.7941767068273</v>
      </c>
      <c r="J11" s="59">
        <v>388.56462585034012</v>
      </c>
      <c r="K11" s="60">
        <v>2650.0961538461538</v>
      </c>
      <c r="L11" s="60">
        <v>2253</v>
      </c>
    </row>
    <row r="12" spans="1:12" ht="38.25" customHeight="1">
      <c r="A12" s="135" t="s">
        <v>89</v>
      </c>
      <c r="B12" s="57">
        <v>73.236423974255828</v>
      </c>
      <c r="C12" s="57">
        <v>325.44555229716519</v>
      </c>
      <c r="D12" s="57">
        <v>217.17691693290735</v>
      </c>
      <c r="E12" s="57">
        <v>224.5185185185185</v>
      </c>
      <c r="F12" s="57">
        <v>468.4597701149425</v>
      </c>
      <c r="G12" s="57">
        <v>755.16908212560384</v>
      </c>
      <c r="H12" s="57">
        <v>529.71324599708885</v>
      </c>
      <c r="I12" s="57">
        <v>322.07432432432432</v>
      </c>
      <c r="J12" s="57">
        <v>856.66242038216558</v>
      </c>
      <c r="K12" s="58">
        <v>5935.9512195121952</v>
      </c>
      <c r="L12" s="58">
        <v>3596.6428571428573</v>
      </c>
    </row>
    <row r="13" spans="1:12" ht="38.25" customHeight="1">
      <c r="A13" s="133" t="s">
        <v>90</v>
      </c>
      <c r="B13" s="59">
        <v>56.305232558139537</v>
      </c>
      <c r="C13" s="59">
        <v>275.72760180995476</v>
      </c>
      <c r="D13" s="59">
        <v>194.76540755467198</v>
      </c>
      <c r="E13" s="59">
        <v>161.32835820895522</v>
      </c>
      <c r="F13" s="59">
        <v>462.8894472361809</v>
      </c>
      <c r="G13" s="59">
        <v>745.4</v>
      </c>
      <c r="H13" s="59">
        <v>375.3832599118943</v>
      </c>
      <c r="I13" s="59">
        <v>309.82112068965517</v>
      </c>
      <c r="J13" s="59">
        <v>791.66</v>
      </c>
      <c r="K13" s="60">
        <v>2114.6764705882351</v>
      </c>
      <c r="L13" s="60">
        <v>2462.3809523809523</v>
      </c>
    </row>
    <row r="14" spans="1:12" ht="38.25" customHeight="1">
      <c r="A14" s="136" t="s">
        <v>91</v>
      </c>
      <c r="B14" s="72">
        <v>58.697741850452509</v>
      </c>
      <c r="C14" s="72">
        <v>323.99470549305096</v>
      </c>
      <c r="D14" s="72">
        <v>266.64238410596028</v>
      </c>
      <c r="E14" s="72">
        <v>251.02439024390245</v>
      </c>
      <c r="F14" s="72">
        <v>433.20960698689959</v>
      </c>
      <c r="G14" s="72">
        <v>757.57820738137082</v>
      </c>
      <c r="H14" s="72">
        <v>617.29999999999995</v>
      </c>
      <c r="I14" s="72">
        <v>328.97399999999999</v>
      </c>
      <c r="J14" s="72">
        <v>827.03324808184141</v>
      </c>
      <c r="K14" s="73">
        <v>4964.2661290322585</v>
      </c>
      <c r="L14" s="73">
        <v>2867.2361111111113</v>
      </c>
    </row>
    <row r="15" spans="1:12" ht="12.75" customHeight="1">
      <c r="A15" s="137"/>
      <c r="B15" s="336" t="s">
        <v>95</v>
      </c>
      <c r="C15" s="336"/>
      <c r="D15" s="336"/>
      <c r="E15" s="336"/>
      <c r="F15" s="336"/>
      <c r="G15" s="336"/>
      <c r="H15" s="336"/>
      <c r="I15" s="336"/>
      <c r="J15" s="336"/>
      <c r="K15" s="336"/>
      <c r="L15" s="336"/>
    </row>
    <row r="16" spans="1:12" ht="12.75" customHeight="1">
      <c r="A16" s="62" t="s">
        <v>56</v>
      </c>
      <c r="B16" s="57">
        <v>61.165923316934972</v>
      </c>
      <c r="C16" s="57">
        <v>248.72249781149694</v>
      </c>
      <c r="D16" s="57">
        <v>172.20546310832026</v>
      </c>
      <c r="E16" s="57">
        <v>178.41637220259128</v>
      </c>
      <c r="F16" s="57">
        <v>429.32215568862273</v>
      </c>
      <c r="G16" s="57">
        <v>764.52621421678998</v>
      </c>
      <c r="H16" s="57">
        <v>353.96927016645327</v>
      </c>
      <c r="I16" s="57">
        <v>315.4742715437074</v>
      </c>
      <c r="J16" s="57">
        <v>764.032708032708</v>
      </c>
      <c r="K16" s="58">
        <v>3852.5522123893807</v>
      </c>
      <c r="L16" s="58">
        <v>2217.0298013245033</v>
      </c>
    </row>
    <row r="17" spans="1:12" ht="25.5" customHeight="1">
      <c r="A17" s="133" t="s">
        <v>86</v>
      </c>
      <c r="B17" s="59">
        <v>59.733792008467852</v>
      </c>
      <c r="C17" s="59">
        <v>211.13155275381553</v>
      </c>
      <c r="D17" s="59">
        <v>150.43595187544233</v>
      </c>
      <c r="E17" s="59">
        <v>141.93489148580969</v>
      </c>
      <c r="F17" s="59">
        <v>331.4413646055437</v>
      </c>
      <c r="G17" s="59">
        <v>758.18264840182644</v>
      </c>
      <c r="H17" s="59">
        <v>285.2984218077475</v>
      </c>
      <c r="I17" s="59">
        <v>279.44062806673207</v>
      </c>
      <c r="J17" s="59">
        <v>634.9</v>
      </c>
      <c r="K17" s="60">
        <v>1058.3243243243244</v>
      </c>
      <c r="L17" s="60">
        <v>1375.7619047619048</v>
      </c>
    </row>
    <row r="18" spans="1:12" ht="38.25" customHeight="1">
      <c r="A18" s="62" t="s">
        <v>87</v>
      </c>
      <c r="B18" s="57">
        <v>56.183906537148857</v>
      </c>
      <c r="C18" s="57">
        <v>251.23166863047223</v>
      </c>
      <c r="D18" s="57">
        <v>166.32101745265504</v>
      </c>
      <c r="E18" s="57">
        <v>182.79413561392792</v>
      </c>
      <c r="F18" s="57">
        <v>482.79597701149424</v>
      </c>
      <c r="G18" s="57">
        <v>843.00344431687711</v>
      </c>
      <c r="H18" s="57">
        <v>432.25</v>
      </c>
      <c r="I18" s="57">
        <v>330.2201321809863</v>
      </c>
      <c r="J18" s="57">
        <v>796.70208333333335</v>
      </c>
      <c r="K18" s="58">
        <v>1678.4411764705883</v>
      </c>
      <c r="L18" s="58">
        <v>1514.2941176470588</v>
      </c>
    </row>
    <row r="19" spans="1:12" ht="38.25" customHeight="1">
      <c r="A19" s="134" t="s">
        <v>88</v>
      </c>
      <c r="B19" s="59">
        <v>73.233808381543668</v>
      </c>
      <c r="C19" s="59">
        <v>185.86925098554534</v>
      </c>
      <c r="D19" s="59">
        <v>129.90093537414967</v>
      </c>
      <c r="E19" s="59">
        <v>143.55454545454546</v>
      </c>
      <c r="F19" s="59">
        <v>352.56962025316454</v>
      </c>
      <c r="G19" s="59">
        <v>560.4545454545455</v>
      </c>
      <c r="H19" s="59">
        <v>241.95396145610277</v>
      </c>
      <c r="I19" s="59">
        <v>176.93667546174143</v>
      </c>
      <c r="J19" s="59">
        <v>326.26400000000001</v>
      </c>
      <c r="K19" s="60">
        <v>1759.4545454545455</v>
      </c>
      <c r="L19" s="60">
        <v>1828.9166666666667</v>
      </c>
    </row>
    <row r="20" spans="1:12" ht="38.25" customHeight="1">
      <c r="A20" s="135" t="s">
        <v>89</v>
      </c>
      <c r="B20" s="57">
        <v>68.183323814962876</v>
      </c>
      <c r="C20" s="57">
        <v>298.26701760755128</v>
      </c>
      <c r="D20" s="57">
        <v>198.87858007260994</v>
      </c>
      <c r="E20" s="57">
        <v>200.37878787878788</v>
      </c>
      <c r="F20" s="57">
        <v>432.78100263852241</v>
      </c>
      <c r="G20" s="57">
        <v>771.1993720565149</v>
      </c>
      <c r="H20" s="57">
        <v>469.75335570469798</v>
      </c>
      <c r="I20" s="57">
        <v>349.15110441767069</v>
      </c>
      <c r="J20" s="57">
        <v>912.33</v>
      </c>
      <c r="K20" s="58">
        <v>5411.2228571428568</v>
      </c>
      <c r="L20" s="58">
        <v>2743.4197530864199</v>
      </c>
    </row>
    <row r="21" spans="1:12" ht="38.25" customHeight="1">
      <c r="A21" s="133" t="s">
        <v>90</v>
      </c>
      <c r="B21" s="59">
        <v>54.047285009093272</v>
      </c>
      <c r="C21" s="59">
        <v>262.56694560669456</v>
      </c>
      <c r="D21" s="59">
        <v>183.66817359855335</v>
      </c>
      <c r="E21" s="59">
        <v>181.35093167701862</v>
      </c>
      <c r="F21" s="59">
        <v>518.32272727272732</v>
      </c>
      <c r="G21" s="59">
        <v>805.46351931330469</v>
      </c>
      <c r="H21" s="59">
        <v>508.48214285714283</v>
      </c>
      <c r="I21" s="59">
        <v>333.51082251082249</v>
      </c>
      <c r="J21" s="59">
        <v>854.04901960784309</v>
      </c>
      <c r="K21" s="60">
        <v>1312.5</v>
      </c>
      <c r="L21" s="60">
        <v>1635.5238095238096</v>
      </c>
    </row>
    <row r="22" spans="1:12" ht="38.25" customHeight="1">
      <c r="A22" s="136" t="s">
        <v>91</v>
      </c>
      <c r="B22" s="72">
        <v>57.800533005330053</v>
      </c>
      <c r="C22" s="72">
        <v>286.63849072512647</v>
      </c>
      <c r="D22" s="72">
        <v>236.34628378378378</v>
      </c>
      <c r="E22" s="72">
        <v>205.15963855421685</v>
      </c>
      <c r="F22" s="72">
        <v>350.50636942675158</v>
      </c>
      <c r="G22" s="72">
        <v>763.06422018348621</v>
      </c>
      <c r="H22" s="72">
        <v>453.60807600950119</v>
      </c>
      <c r="I22" s="72">
        <v>375.83266129032256</v>
      </c>
      <c r="J22" s="72">
        <v>1048.1732954545455</v>
      </c>
      <c r="K22" s="73">
        <v>5186.8670520231217</v>
      </c>
      <c r="L22" s="73">
        <v>2726.7011494252874</v>
      </c>
    </row>
    <row r="23" spans="1:12" ht="12.75" customHeight="1">
      <c r="A23" s="74"/>
      <c r="B23" s="336" t="s">
        <v>97</v>
      </c>
      <c r="C23" s="336"/>
      <c r="D23" s="336"/>
      <c r="E23" s="336"/>
      <c r="F23" s="336"/>
      <c r="G23" s="336"/>
      <c r="H23" s="336"/>
      <c r="I23" s="336"/>
      <c r="J23" s="336"/>
      <c r="K23" s="336"/>
      <c r="L23" s="336"/>
    </row>
    <row r="24" spans="1:12" ht="12.75" customHeight="1">
      <c r="A24" s="62" t="s">
        <v>56</v>
      </c>
      <c r="B24" s="57">
        <f>B8-B16</f>
        <v>4.2254165115270084</v>
      </c>
      <c r="C24" s="57">
        <f t="shared" ref="C24:L24" si="0">C8-C16</f>
        <v>17.259600584292428</v>
      </c>
      <c r="D24" s="57">
        <f t="shared" si="0"/>
        <v>14.084974032507546</v>
      </c>
      <c r="E24" s="57">
        <f t="shared" si="0"/>
        <v>8.4242652476079343</v>
      </c>
      <c r="F24" s="57">
        <f t="shared" si="0"/>
        <v>14.274712060797242</v>
      </c>
      <c r="G24" s="57">
        <f t="shared" si="0"/>
        <v>-54.535735003841751</v>
      </c>
      <c r="H24" s="57">
        <f t="shared" si="0"/>
        <v>46.657886068145046</v>
      </c>
      <c r="I24" s="57">
        <f t="shared" si="0"/>
        <v>-24.069629377363128</v>
      </c>
      <c r="J24" s="57">
        <f t="shared" si="0"/>
        <v>-36.987135790346542</v>
      </c>
      <c r="K24" s="57">
        <f t="shared" si="0"/>
        <v>431.85793253815518</v>
      </c>
      <c r="L24" s="58">
        <f t="shared" si="0"/>
        <v>519.53030097728697</v>
      </c>
    </row>
    <row r="25" spans="1:12" ht="25.5" customHeight="1">
      <c r="A25" s="133" t="s">
        <v>86</v>
      </c>
      <c r="B25" s="59">
        <f>B9-B17</f>
        <v>7.0039930078187993</v>
      </c>
      <c r="C25" s="59">
        <f t="shared" ref="C25:L25" si="1">C9-C17</f>
        <v>9.4621389221829872</v>
      </c>
      <c r="D25" s="59">
        <f t="shared" si="1"/>
        <v>5.6467467099766111</v>
      </c>
      <c r="E25" s="59">
        <f t="shared" si="1"/>
        <v>12.763866278165466</v>
      </c>
      <c r="F25" s="59">
        <f t="shared" si="1"/>
        <v>34.129411650164059</v>
      </c>
      <c r="G25" s="59">
        <f t="shared" si="1"/>
        <v>-81.955584181642962</v>
      </c>
      <c r="H25" s="59">
        <f t="shared" si="1"/>
        <v>38.859068589179515</v>
      </c>
      <c r="I25" s="59">
        <f t="shared" si="1"/>
        <v>-27.713640619033328</v>
      </c>
      <c r="J25" s="59">
        <f t="shared" si="1"/>
        <v>19.126431718061667</v>
      </c>
      <c r="K25" s="59">
        <f t="shared" si="1"/>
        <v>251.63022113022112</v>
      </c>
      <c r="L25" s="60">
        <f t="shared" si="1"/>
        <v>287.67809523809524</v>
      </c>
    </row>
    <row r="26" spans="1:12" ht="38.25" customHeight="1">
      <c r="A26" s="62" t="s">
        <v>87</v>
      </c>
      <c r="B26" s="57">
        <f t="shared" ref="B26:L30" si="2">B10-B18</f>
        <v>5.0059527436195168</v>
      </c>
      <c r="C26" s="57">
        <f t="shared" si="2"/>
        <v>6.4236037333458569</v>
      </c>
      <c r="D26" s="57">
        <f t="shared" si="2"/>
        <v>9.5007139612672518</v>
      </c>
      <c r="E26" s="57">
        <f t="shared" si="2"/>
        <v>-1.0313227414606843</v>
      </c>
      <c r="F26" s="57">
        <f t="shared" si="2"/>
        <v>-23.811683817776952</v>
      </c>
      <c r="G26" s="57">
        <f t="shared" si="2"/>
        <v>-114.99090155747001</v>
      </c>
      <c r="H26" s="57">
        <f t="shared" si="2"/>
        <v>-24.364788004136528</v>
      </c>
      <c r="I26" s="57">
        <f t="shared" si="2"/>
        <v>-30.863474217539817</v>
      </c>
      <c r="J26" s="57">
        <f t="shared" si="2"/>
        <v>-48.490029761904793</v>
      </c>
      <c r="K26" s="57">
        <f t="shared" si="2"/>
        <v>572.89527212754274</v>
      </c>
      <c r="L26" s="58">
        <f t="shared" si="2"/>
        <v>466.16640866873058</v>
      </c>
    </row>
    <row r="27" spans="1:12" ht="38.25" customHeight="1">
      <c r="A27" s="134" t="s">
        <v>88</v>
      </c>
      <c r="B27" s="59">
        <f t="shared" si="2"/>
        <v>5.3893837672166569</v>
      </c>
      <c r="C27" s="59">
        <f t="shared" si="2"/>
        <v>21.957723282422734</v>
      </c>
      <c r="D27" s="59">
        <f t="shared" si="2"/>
        <v>15.698979046047157</v>
      </c>
      <c r="E27" s="59">
        <f t="shared" si="2"/>
        <v>10.195454545454538</v>
      </c>
      <c r="F27" s="59">
        <f t="shared" si="2"/>
        <v>40.680379746835456</v>
      </c>
      <c r="G27" s="59">
        <f t="shared" si="2"/>
        <v>-9.0819964349376505</v>
      </c>
      <c r="H27" s="59">
        <f t="shared" si="2"/>
        <v>41.287002399318908</v>
      </c>
      <c r="I27" s="59">
        <f t="shared" si="2"/>
        <v>12.857501245085871</v>
      </c>
      <c r="J27" s="59">
        <f t="shared" si="2"/>
        <v>62.300625850340111</v>
      </c>
      <c r="K27" s="59">
        <f t="shared" si="2"/>
        <v>890.64160839160832</v>
      </c>
      <c r="L27" s="60">
        <f t="shared" si="2"/>
        <v>424.08333333333326</v>
      </c>
    </row>
    <row r="28" spans="1:12" ht="38.25" customHeight="1">
      <c r="A28" s="135" t="s">
        <v>89</v>
      </c>
      <c r="B28" s="57">
        <f t="shared" si="2"/>
        <v>5.0531001592929528</v>
      </c>
      <c r="C28" s="57">
        <f t="shared" si="2"/>
        <v>27.178534689613912</v>
      </c>
      <c r="D28" s="57">
        <f t="shared" si="2"/>
        <v>18.298336860297411</v>
      </c>
      <c r="E28" s="57">
        <f t="shared" si="2"/>
        <v>24.139730639730629</v>
      </c>
      <c r="F28" s="57">
        <f t="shared" si="2"/>
        <v>35.678767476420091</v>
      </c>
      <c r="G28" s="57">
        <f t="shared" si="2"/>
        <v>-16.030289930911067</v>
      </c>
      <c r="H28" s="57">
        <f t="shared" si="2"/>
        <v>59.959890292390867</v>
      </c>
      <c r="I28" s="57">
        <f t="shared" si="2"/>
        <v>-27.076780093346372</v>
      </c>
      <c r="J28" s="57">
        <f t="shared" si="2"/>
        <v>-55.667579617834463</v>
      </c>
      <c r="K28" s="57">
        <f t="shared" si="2"/>
        <v>524.72836236933836</v>
      </c>
      <c r="L28" s="58">
        <f t="shared" si="2"/>
        <v>853.22310405643748</v>
      </c>
    </row>
    <row r="29" spans="1:12" ht="38.25" customHeight="1">
      <c r="A29" s="133" t="s">
        <v>90</v>
      </c>
      <c r="B29" s="59">
        <f t="shared" si="2"/>
        <v>2.2579475490462642</v>
      </c>
      <c r="C29" s="59">
        <f t="shared" si="2"/>
        <v>13.160656203260203</v>
      </c>
      <c r="D29" s="59">
        <f t="shared" si="2"/>
        <v>11.097233956118629</v>
      </c>
      <c r="E29" s="59">
        <f t="shared" si="2"/>
        <v>-20.022573468063399</v>
      </c>
      <c r="F29" s="59">
        <f t="shared" si="2"/>
        <v>-55.433280036546421</v>
      </c>
      <c r="G29" s="59">
        <f t="shared" si="2"/>
        <v>-60.06351931330471</v>
      </c>
      <c r="H29" s="59">
        <f t="shared" si="2"/>
        <v>-133.09888294524853</v>
      </c>
      <c r="I29" s="59">
        <f t="shared" si="2"/>
        <v>-23.689701821167318</v>
      </c>
      <c r="J29" s="59">
        <f t="shared" si="2"/>
        <v>-62.389019607843125</v>
      </c>
      <c r="K29" s="59">
        <f t="shared" si="2"/>
        <v>802.17647058823513</v>
      </c>
      <c r="L29" s="60">
        <f t="shared" si="2"/>
        <v>826.85714285714266</v>
      </c>
    </row>
    <row r="30" spans="1:12" ht="38.25" customHeight="1">
      <c r="A30" s="136" t="s">
        <v>91</v>
      </c>
      <c r="B30" s="72">
        <f t="shared" si="2"/>
        <v>0.89720884512245647</v>
      </c>
      <c r="C30" s="72">
        <f t="shared" si="2"/>
        <v>37.356214767924484</v>
      </c>
      <c r="D30" s="72">
        <f t="shared" si="2"/>
        <v>30.2961003221765</v>
      </c>
      <c r="E30" s="72">
        <f t="shared" si="2"/>
        <v>45.86475168968559</v>
      </c>
      <c r="F30" s="72">
        <f t="shared" si="2"/>
        <v>82.703237560148011</v>
      </c>
      <c r="G30" s="72">
        <f t="shared" si="2"/>
        <v>-5.4860128021153969</v>
      </c>
      <c r="H30" s="72">
        <f t="shared" si="2"/>
        <v>163.69192399049876</v>
      </c>
      <c r="I30" s="72">
        <f t="shared" si="2"/>
        <v>-46.858661290322573</v>
      </c>
      <c r="J30" s="72">
        <f t="shared" si="2"/>
        <v>-221.14004737270409</v>
      </c>
      <c r="K30" s="72">
        <f t="shared" si="2"/>
        <v>-222.60092299086318</v>
      </c>
      <c r="L30" s="73">
        <f t="shared" si="2"/>
        <v>140.53496168582387</v>
      </c>
    </row>
    <row r="31" spans="1:12" ht="25.5" customHeight="1">
      <c r="A31" s="343" t="s">
        <v>125</v>
      </c>
      <c r="B31" s="343"/>
      <c r="C31" s="343"/>
      <c r="D31" s="343"/>
      <c r="E31" s="343"/>
      <c r="F31" s="343"/>
      <c r="G31" s="343"/>
      <c r="H31" s="343"/>
      <c r="I31" s="343"/>
      <c r="J31" s="343"/>
      <c r="K31" s="343"/>
      <c r="L31" s="343"/>
    </row>
    <row r="32" spans="1:12" ht="12.75" customHeight="1">
      <c r="A32" s="340" t="s">
        <v>244</v>
      </c>
      <c r="B32" s="340"/>
      <c r="C32" s="340"/>
      <c r="D32" s="340"/>
      <c r="E32" s="340"/>
      <c r="F32" s="340"/>
      <c r="G32" s="340"/>
      <c r="H32" s="340"/>
      <c r="I32" s="340"/>
      <c r="J32" s="340"/>
      <c r="K32" s="340"/>
      <c r="L32" s="340"/>
    </row>
    <row r="33" spans="1:12" ht="12.75" customHeight="1">
      <c r="A33" s="340" t="s">
        <v>246</v>
      </c>
      <c r="B33" s="340"/>
      <c r="C33" s="340"/>
      <c r="D33" s="340"/>
      <c r="E33" s="340"/>
      <c r="F33" s="340"/>
      <c r="G33" s="340"/>
      <c r="H33" s="340"/>
      <c r="I33" s="340"/>
      <c r="J33" s="340"/>
      <c r="K33" s="340"/>
      <c r="L33" s="340"/>
    </row>
    <row r="34" spans="1:12" ht="12.75" customHeight="1">
      <c r="A34" s="351" t="s">
        <v>127</v>
      </c>
      <c r="B34" s="351"/>
      <c r="C34" s="351"/>
      <c r="D34" s="351"/>
      <c r="E34" s="351"/>
      <c r="F34" s="351"/>
      <c r="G34" s="351"/>
      <c r="H34" s="351"/>
      <c r="I34" s="351"/>
      <c r="J34" s="351"/>
      <c r="K34" s="351"/>
      <c r="L34" s="351"/>
    </row>
    <row r="35" spans="1:12" ht="12.75" customHeight="1">
      <c r="A35" s="352" t="s">
        <v>57</v>
      </c>
      <c r="B35" s="352"/>
      <c r="C35" s="352"/>
      <c r="D35" s="352"/>
      <c r="E35" s="352"/>
      <c r="F35" s="352"/>
      <c r="G35" s="352"/>
      <c r="H35" s="352"/>
      <c r="I35" s="352"/>
      <c r="J35" s="352"/>
      <c r="K35" s="352"/>
    </row>
    <row r="38" spans="1:12">
      <c r="A38" s="53"/>
      <c r="B38" s="53"/>
      <c r="C38" s="53"/>
      <c r="D38" s="53"/>
      <c r="E38" s="53"/>
      <c r="F38" s="53"/>
      <c r="G38" s="53"/>
      <c r="H38" s="53"/>
      <c r="I38" s="53"/>
      <c r="J38" s="53"/>
      <c r="K38" s="53"/>
    </row>
    <row r="39" spans="1:12">
      <c r="A39" s="53"/>
      <c r="B39" s="53"/>
      <c r="C39" s="53"/>
      <c r="D39" s="53"/>
      <c r="E39" s="53"/>
      <c r="F39" s="53"/>
      <c r="G39" s="53"/>
      <c r="H39" s="53"/>
      <c r="I39" s="53"/>
      <c r="J39" s="53"/>
      <c r="K39" s="53"/>
    </row>
    <row r="40" spans="1:12">
      <c r="A40" s="53"/>
      <c r="B40" s="53"/>
      <c r="C40" s="53"/>
      <c r="D40" s="53"/>
      <c r="E40" s="53"/>
      <c r="F40" s="53"/>
      <c r="G40" s="53"/>
      <c r="H40" s="53"/>
      <c r="I40" s="53"/>
      <c r="J40" s="53"/>
      <c r="K40" s="53"/>
    </row>
    <row r="41" spans="1:12">
      <c r="A41" s="53"/>
      <c r="B41" s="53"/>
      <c r="C41" s="53"/>
      <c r="D41" s="53"/>
      <c r="E41" s="53"/>
      <c r="F41" s="53"/>
      <c r="G41" s="53"/>
      <c r="H41" s="53"/>
      <c r="I41" s="53"/>
      <c r="J41" s="53"/>
      <c r="K41" s="53"/>
    </row>
    <row r="42" spans="1:12">
      <c r="A42" s="53"/>
      <c r="B42" s="53"/>
      <c r="C42" s="53"/>
      <c r="D42" s="53"/>
      <c r="E42" s="53"/>
      <c r="F42" s="53"/>
      <c r="G42" s="53"/>
      <c r="H42" s="53"/>
      <c r="I42" s="53"/>
      <c r="J42" s="53"/>
      <c r="K42" s="53"/>
    </row>
    <row r="43" spans="1:12">
      <c r="A43" s="53"/>
      <c r="B43" s="53"/>
      <c r="C43" s="53"/>
      <c r="D43" s="53"/>
      <c r="E43" s="53"/>
      <c r="F43" s="53"/>
      <c r="G43" s="53"/>
      <c r="H43" s="53"/>
      <c r="I43" s="53"/>
      <c r="J43" s="53"/>
      <c r="K43" s="53"/>
    </row>
    <row r="44" spans="1:12">
      <c r="A44" s="53"/>
      <c r="B44" s="53"/>
      <c r="C44" s="53"/>
      <c r="D44" s="53"/>
      <c r="E44" s="53"/>
      <c r="F44" s="53"/>
      <c r="G44" s="53"/>
      <c r="H44" s="53"/>
      <c r="I44" s="53"/>
      <c r="J44" s="53"/>
      <c r="K44" s="53"/>
    </row>
    <row r="45" spans="1:12">
      <c r="A45" s="53"/>
      <c r="B45" s="53"/>
      <c r="C45" s="53"/>
      <c r="D45" s="53"/>
      <c r="E45" s="53"/>
      <c r="F45" s="53"/>
      <c r="G45" s="53"/>
      <c r="H45" s="53"/>
      <c r="I45" s="53"/>
      <c r="J45" s="53"/>
      <c r="K45" s="53"/>
    </row>
    <row r="46" spans="1:12">
      <c r="A46" s="53"/>
      <c r="B46" s="53"/>
      <c r="C46" s="53"/>
      <c r="D46" s="53"/>
      <c r="E46" s="53"/>
      <c r="F46" s="53"/>
      <c r="G46" s="53"/>
      <c r="H46" s="53"/>
      <c r="I46" s="53"/>
      <c r="J46" s="53"/>
      <c r="K46" s="53"/>
    </row>
  </sheetData>
  <mergeCells count="19">
    <mergeCell ref="A31:L31"/>
    <mergeCell ref="A34:L34"/>
    <mergeCell ref="A35:K35"/>
    <mergeCell ref="B7:L7"/>
    <mergeCell ref="B15:L15"/>
    <mergeCell ref="B23:L23"/>
    <mergeCell ref="A33:L33"/>
    <mergeCell ref="A32:L32"/>
    <mergeCell ref="A2:K2"/>
    <mergeCell ref="A3:A6"/>
    <mergeCell ref="B3:B5"/>
    <mergeCell ref="C3:H3"/>
    <mergeCell ref="I3:J3"/>
    <mergeCell ref="C4:C5"/>
    <mergeCell ref="D4:H4"/>
    <mergeCell ref="I4:I5"/>
    <mergeCell ref="B6:L6"/>
    <mergeCell ref="L3:L5"/>
    <mergeCell ref="K3:K5"/>
  </mergeCells>
  <hyperlinks>
    <hyperlink ref="A1" location="Inhalt!A1" display="zurück zum Inhalt" xr:uid="{00000000-0004-0000-1000-000000000000}"/>
  </hyperlinks>
  <pageMargins left="0.78740157499999996" right="0.78740157499999996" top="0.984251969" bottom="0.984251969" header="0.4921259845" footer="0.4921259845"/>
  <pageSetup paperSize="9" scale="4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7"/>
  <dimension ref="A1:M35"/>
  <sheetViews>
    <sheetView showGridLines="0" zoomScaleNormal="100" workbookViewId="0">
      <selection activeCell="A32" sqref="A32"/>
    </sheetView>
  </sheetViews>
  <sheetFormatPr baseColWidth="10" defaultColWidth="11.42578125" defaultRowHeight="15"/>
  <cols>
    <col min="1" max="1" width="60.7109375" style="63" customWidth="1"/>
    <col min="2" max="12" width="11.85546875" style="63" customWidth="1"/>
    <col min="13" max="13" width="11.42578125" style="139"/>
    <col min="14" max="16384" width="11.42578125" style="63"/>
  </cols>
  <sheetData>
    <row r="1" spans="1:13" s="53" customFormat="1" ht="24" customHeight="1">
      <c r="A1" s="49" t="s">
        <v>51</v>
      </c>
      <c r="B1" s="61"/>
      <c r="C1" s="61"/>
      <c r="D1" s="61"/>
      <c r="E1" s="61"/>
      <c r="F1" s="61"/>
      <c r="G1" s="61"/>
      <c r="H1" s="61"/>
      <c r="I1" s="61"/>
      <c r="J1" s="61"/>
      <c r="K1" s="61"/>
      <c r="L1" s="61"/>
      <c r="M1" s="61"/>
    </row>
    <row r="2" spans="1:13" s="53" customFormat="1" ht="15" customHeight="1">
      <c r="A2" s="319" t="s">
        <v>107</v>
      </c>
      <c r="B2" s="319"/>
      <c r="C2" s="319"/>
      <c r="D2" s="319"/>
      <c r="E2" s="319"/>
      <c r="F2" s="319"/>
      <c r="G2" s="319"/>
      <c r="H2" s="319"/>
      <c r="I2" s="319"/>
      <c r="J2" s="319"/>
      <c r="K2" s="319"/>
      <c r="L2" s="319"/>
      <c r="M2" s="61"/>
    </row>
    <row r="3" spans="1:13" s="53" customFormat="1" ht="25.5" customHeight="1">
      <c r="A3" s="320" t="s">
        <v>53</v>
      </c>
      <c r="B3" s="323" t="s">
        <v>54</v>
      </c>
      <c r="C3" s="326" t="s">
        <v>2</v>
      </c>
      <c r="D3" s="327"/>
      <c r="E3" s="327"/>
      <c r="F3" s="327"/>
      <c r="G3" s="327"/>
      <c r="H3" s="328"/>
      <c r="I3" s="326" t="s">
        <v>3</v>
      </c>
      <c r="J3" s="328"/>
      <c r="K3" s="270" t="s">
        <v>119</v>
      </c>
      <c r="L3" s="329" t="s">
        <v>56</v>
      </c>
      <c r="M3" s="61"/>
    </row>
    <row r="4" spans="1:13" s="53" customFormat="1" ht="12.75" customHeight="1">
      <c r="A4" s="321"/>
      <c r="B4" s="324"/>
      <c r="C4" s="323" t="s">
        <v>4</v>
      </c>
      <c r="D4" s="326" t="s">
        <v>5</v>
      </c>
      <c r="E4" s="327"/>
      <c r="F4" s="327"/>
      <c r="G4" s="327"/>
      <c r="H4" s="328"/>
      <c r="I4" s="323" t="s">
        <v>4</v>
      </c>
      <c r="J4" s="223" t="s">
        <v>5</v>
      </c>
      <c r="K4" s="334"/>
      <c r="L4" s="330"/>
      <c r="M4" s="61"/>
    </row>
    <row r="5" spans="1:13" s="53" customFormat="1" ht="51" customHeight="1">
      <c r="A5" s="321"/>
      <c r="B5" s="325"/>
      <c r="C5" s="325"/>
      <c r="D5" s="222" t="s">
        <v>55</v>
      </c>
      <c r="E5" s="222" t="s">
        <v>32</v>
      </c>
      <c r="F5" s="222" t="s">
        <v>8</v>
      </c>
      <c r="G5" s="222" t="s">
        <v>9</v>
      </c>
      <c r="H5" s="222" t="s">
        <v>10</v>
      </c>
      <c r="I5" s="325"/>
      <c r="J5" s="56" t="s">
        <v>84</v>
      </c>
      <c r="K5" s="335"/>
      <c r="L5" s="331"/>
      <c r="M5" s="61"/>
    </row>
    <row r="6" spans="1:13" s="53" customFormat="1" ht="12.75" customHeight="1">
      <c r="A6" s="322"/>
      <c r="B6" s="332" t="s">
        <v>85</v>
      </c>
      <c r="C6" s="333"/>
      <c r="D6" s="333"/>
      <c r="E6" s="333"/>
      <c r="F6" s="333"/>
      <c r="G6" s="333"/>
      <c r="H6" s="333"/>
      <c r="I6" s="333"/>
      <c r="J6" s="333"/>
      <c r="K6" s="333"/>
      <c r="L6" s="333"/>
      <c r="M6" s="61"/>
    </row>
    <row r="7" spans="1:13" s="53" customFormat="1" ht="12.75" customHeight="1">
      <c r="A7" s="138"/>
      <c r="B7" s="336" t="s">
        <v>94</v>
      </c>
      <c r="C7" s="336"/>
      <c r="D7" s="336"/>
      <c r="E7" s="336"/>
      <c r="F7" s="336"/>
      <c r="G7" s="336"/>
      <c r="H7" s="336"/>
      <c r="I7" s="336"/>
      <c r="J7" s="336"/>
      <c r="K7" s="336"/>
      <c r="L7" s="336"/>
      <c r="M7" s="61"/>
    </row>
    <row r="8" spans="1:13" s="53" customFormat="1" ht="12.75" customHeight="1">
      <c r="A8" s="62" t="s">
        <v>56</v>
      </c>
      <c r="B8" s="57">
        <v>711.78072672758856</v>
      </c>
      <c r="C8" s="57">
        <v>376.91364788126248</v>
      </c>
      <c r="D8" s="57">
        <v>184.13006958547146</v>
      </c>
      <c r="E8" s="57">
        <v>20.353526651532512</v>
      </c>
      <c r="F8" s="57">
        <v>20.282401922406596</v>
      </c>
      <c r="G8" s="57">
        <v>37.42346164175197</v>
      </c>
      <c r="H8" s="57">
        <v>48.838980666461232</v>
      </c>
      <c r="I8" s="57">
        <v>91.928712395244389</v>
      </c>
      <c r="J8" s="57">
        <v>22.890308657023461</v>
      </c>
      <c r="K8" s="57">
        <v>7.9659696621024159</v>
      </c>
      <c r="L8" s="58">
        <v>1188.589111328125</v>
      </c>
      <c r="M8" s="61"/>
    </row>
    <row r="9" spans="1:13" s="53" customFormat="1" ht="25.5" customHeight="1">
      <c r="A9" s="133" t="s">
        <v>86</v>
      </c>
      <c r="B9" s="59">
        <v>655.88511308106172</v>
      </c>
      <c r="C9" s="59">
        <v>382.29586896131423</v>
      </c>
      <c r="D9" s="59">
        <v>196.05515529250775</v>
      </c>
      <c r="E9" s="59">
        <v>19.254999756975732</v>
      </c>
      <c r="F9" s="59">
        <v>19.956031301525819</v>
      </c>
      <c r="G9" s="59">
        <v>35.518931590537761</v>
      </c>
      <c r="H9" s="59">
        <v>52.764307586469904</v>
      </c>
      <c r="I9" s="59">
        <v>72.11277821605232</v>
      </c>
      <c r="J9" s="59">
        <v>17.15190512332547</v>
      </c>
      <c r="K9" s="59">
        <v>3.5986285953571149</v>
      </c>
      <c r="L9" s="60">
        <v>1113.892333984375</v>
      </c>
      <c r="M9" s="61"/>
    </row>
    <row r="10" spans="1:13" s="53" customFormat="1" ht="38.25" customHeight="1">
      <c r="A10" s="62" t="s">
        <v>87</v>
      </c>
      <c r="B10" s="57">
        <v>741.64278885940041</v>
      </c>
      <c r="C10" s="57">
        <v>407.97630270223624</v>
      </c>
      <c r="D10" s="57">
        <v>206.53506038592909</v>
      </c>
      <c r="E10" s="57">
        <v>37.454544629572624</v>
      </c>
      <c r="F10" s="57">
        <v>32.831583692436801</v>
      </c>
      <c r="G10" s="57">
        <v>33.473661600372338</v>
      </c>
      <c r="H10" s="57">
        <v>37.925401762058684</v>
      </c>
      <c r="I10" s="57">
        <v>79.746076165592925</v>
      </c>
      <c r="J10" s="57">
        <v>18.834285299442236</v>
      </c>
      <c r="K10" s="57">
        <v>4.1092986107873974</v>
      </c>
      <c r="L10" s="58">
        <v>1233.4744873046875</v>
      </c>
      <c r="M10" s="61"/>
    </row>
    <row r="11" spans="1:13" s="53" customFormat="1" ht="38.25" customHeight="1">
      <c r="A11" s="134" t="s">
        <v>88</v>
      </c>
      <c r="B11" s="59">
        <v>791.46340681290371</v>
      </c>
      <c r="C11" s="59">
        <v>458.44068882019934</v>
      </c>
      <c r="D11" s="59">
        <v>232.90212196280075</v>
      </c>
      <c r="E11" s="59">
        <v>0.47506807131626871</v>
      </c>
      <c r="F11" s="59">
        <v>0.47506807131626871</v>
      </c>
      <c r="G11" s="59">
        <v>41.330922204515382</v>
      </c>
      <c r="H11" s="59">
        <v>110.45332658103247</v>
      </c>
      <c r="I11" s="59">
        <v>90.856768639236392</v>
      </c>
      <c r="J11" s="59">
        <v>26.722579011540116</v>
      </c>
      <c r="K11" s="59">
        <v>4.2756126418464184</v>
      </c>
      <c r="L11" s="60">
        <v>1345.0364990234375</v>
      </c>
      <c r="M11" s="61"/>
    </row>
    <row r="12" spans="1:13" s="53" customFormat="1" ht="38.25" customHeight="1">
      <c r="A12" s="135" t="s">
        <v>89</v>
      </c>
      <c r="B12" s="57">
        <v>661.28552917309298</v>
      </c>
      <c r="C12" s="57">
        <v>331.39569215717302</v>
      </c>
      <c r="D12" s="57">
        <v>156.87783739410477</v>
      </c>
      <c r="E12" s="57">
        <v>13.337574108240652</v>
      </c>
      <c r="F12" s="57">
        <v>17.640017368963441</v>
      </c>
      <c r="G12" s="57">
        <v>41.572358006733964</v>
      </c>
      <c r="H12" s="57">
        <v>43.831140718613433</v>
      </c>
      <c r="I12" s="57">
        <v>128.26658971029821</v>
      </c>
      <c r="J12" s="57">
        <v>31.300274721758303</v>
      </c>
      <c r="K12" s="57">
        <v>14.574526545698454</v>
      </c>
      <c r="L12" s="58">
        <v>1135.5223388671875</v>
      </c>
      <c r="M12" s="61"/>
    </row>
    <row r="13" spans="1:13" s="53" customFormat="1" ht="38.25" customHeight="1">
      <c r="A13" s="133" t="s">
        <v>90</v>
      </c>
      <c r="B13" s="59">
        <v>719.25696723283772</v>
      </c>
      <c r="C13" s="59">
        <v>362.01300038542462</v>
      </c>
      <c r="D13" s="59">
        <v>170.38456185805015</v>
      </c>
      <c r="E13" s="59">
        <v>35.117428779903463</v>
      </c>
      <c r="F13" s="59">
        <v>29.047749731525091</v>
      </c>
      <c r="G13" s="59">
        <v>49.424529393938215</v>
      </c>
      <c r="H13" s="59">
        <v>15.607746124401539</v>
      </c>
      <c r="I13" s="59">
        <v>99.716155794787625</v>
      </c>
      <c r="J13" s="59">
        <v>17.775488641679534</v>
      </c>
      <c r="K13" s="59">
        <v>12.572906600212352</v>
      </c>
      <c r="L13" s="60">
        <v>1193.55908203125</v>
      </c>
      <c r="M13" s="61"/>
    </row>
    <row r="14" spans="1:13" s="53" customFormat="1" ht="38.25" customHeight="1">
      <c r="A14" s="136" t="s">
        <v>91</v>
      </c>
      <c r="B14" s="72">
        <v>784.6551568994156</v>
      </c>
      <c r="C14" s="72">
        <v>314.01770970385735</v>
      </c>
      <c r="D14" s="72">
        <v>120.82094035074066</v>
      </c>
      <c r="E14" s="72">
        <v>9.4360959855248332</v>
      </c>
      <c r="F14" s="72">
        <v>11.478962126720932</v>
      </c>
      <c r="G14" s="72">
        <v>36.966149221643683</v>
      </c>
      <c r="H14" s="72">
        <v>31.518506178454082</v>
      </c>
      <c r="I14" s="72">
        <v>94.263680515191382</v>
      </c>
      <c r="J14" s="72">
        <v>26.849097855720146</v>
      </c>
      <c r="K14" s="72">
        <v>15.856532429284</v>
      </c>
      <c r="L14" s="73">
        <v>1208.7930908203125</v>
      </c>
      <c r="M14" s="61"/>
    </row>
    <row r="15" spans="1:13" s="53" customFormat="1" ht="12.75" customHeight="1">
      <c r="A15" s="137"/>
      <c r="B15" s="336" t="s">
        <v>95</v>
      </c>
      <c r="C15" s="336"/>
      <c r="D15" s="336"/>
      <c r="E15" s="336"/>
      <c r="F15" s="336"/>
      <c r="G15" s="336"/>
      <c r="H15" s="336"/>
      <c r="I15" s="336"/>
      <c r="J15" s="336"/>
      <c r="K15" s="336"/>
      <c r="L15" s="336"/>
      <c r="M15" s="61"/>
    </row>
    <row r="16" spans="1:13" s="53" customFormat="1" ht="12.75" customHeight="1">
      <c r="A16" s="62" t="s">
        <v>56</v>
      </c>
      <c r="B16" s="57">
        <v>651.48206055908861</v>
      </c>
      <c r="C16" s="57">
        <v>427.31444640822764</v>
      </c>
      <c r="D16" s="57">
        <v>198.58089387575299</v>
      </c>
      <c r="E16" s="57">
        <v>42.365920065464081</v>
      </c>
      <c r="F16" s="57">
        <v>31.250479906945678</v>
      </c>
      <c r="G16" s="57">
        <v>38.748100036316679</v>
      </c>
      <c r="H16" s="57">
        <v>38.922753417034137</v>
      </c>
      <c r="I16" s="57">
        <v>100.52549584437855</v>
      </c>
      <c r="J16" s="57">
        <v>25.923551795063123</v>
      </c>
      <c r="K16" s="57">
        <v>7.1607886094158957</v>
      </c>
      <c r="L16" s="58">
        <v>1186.4827880859375</v>
      </c>
      <c r="M16" s="61"/>
    </row>
    <row r="17" spans="1:13" s="53" customFormat="1" ht="25.5" customHeight="1">
      <c r="A17" s="133" t="s">
        <v>86</v>
      </c>
      <c r="B17" s="59">
        <v>593.46503248336592</v>
      </c>
      <c r="C17" s="59">
        <v>446.75106809855743</v>
      </c>
      <c r="D17" s="59">
        <v>208.09181699097385</v>
      </c>
      <c r="E17" s="59">
        <v>44.563333998300571</v>
      </c>
      <c r="F17" s="59">
        <v>40.918568404110225</v>
      </c>
      <c r="G17" s="59">
        <v>36.88502781320625</v>
      </c>
      <c r="H17" s="59">
        <v>44.563333998300571</v>
      </c>
      <c r="I17" s="59">
        <v>79.261502454992609</v>
      </c>
      <c r="J17" s="59">
        <v>21.042446697125566</v>
      </c>
      <c r="K17" s="59">
        <v>3.4989749704227275</v>
      </c>
      <c r="L17" s="60">
        <v>1122.9765625</v>
      </c>
      <c r="M17" s="61"/>
    </row>
    <row r="18" spans="1:13" s="53" customFormat="1" ht="38.25" customHeight="1">
      <c r="A18" s="62" t="s">
        <v>87</v>
      </c>
      <c r="B18" s="57">
        <v>666.59693882704755</v>
      </c>
      <c r="C18" s="57">
        <v>474.62644230971762</v>
      </c>
      <c r="D18" s="57">
        <v>236.04489319296991</v>
      </c>
      <c r="E18" s="57">
        <v>77.549195384065328</v>
      </c>
      <c r="F18" s="57">
        <v>42.307797014437512</v>
      </c>
      <c r="G18" s="57">
        <v>35.377290651258775</v>
      </c>
      <c r="H18" s="57">
        <v>12.139710492365367</v>
      </c>
      <c r="I18" s="57">
        <v>86.563383398918717</v>
      </c>
      <c r="J18" s="57">
        <v>21.063303652798119</v>
      </c>
      <c r="K18" s="57">
        <v>4.1220658761389863</v>
      </c>
      <c r="L18" s="58">
        <v>1231.9088134765625</v>
      </c>
      <c r="M18" s="61"/>
    </row>
    <row r="19" spans="1:13" s="53" customFormat="1" ht="38.25" customHeight="1">
      <c r="A19" s="134" t="s">
        <v>88</v>
      </c>
      <c r="B19" s="59">
        <v>735.17748366301225</v>
      </c>
      <c r="C19" s="59">
        <v>460.34044800522423</v>
      </c>
      <c r="D19" s="59">
        <v>237.1801905529056</v>
      </c>
      <c r="E19" s="59">
        <v>1.2745393727806358</v>
      </c>
      <c r="F19" s="59">
        <v>1.2745393727806358</v>
      </c>
      <c r="G19" s="59">
        <v>38.815517261955726</v>
      </c>
      <c r="H19" s="59">
        <v>103.12182197952417</v>
      </c>
      <c r="I19" s="59">
        <v>106.01850237220745</v>
      </c>
      <c r="J19" s="59">
        <v>34.644297496491831</v>
      </c>
      <c r="K19" s="59">
        <v>4.0553525497565692</v>
      </c>
      <c r="L19" s="60">
        <v>1305.591796875</v>
      </c>
      <c r="M19" s="61"/>
    </row>
    <row r="20" spans="1:13" s="53" customFormat="1" ht="38.25" customHeight="1">
      <c r="A20" s="135" t="s">
        <v>89</v>
      </c>
      <c r="B20" s="57">
        <v>615.70817016363628</v>
      </c>
      <c r="C20" s="57">
        <v>367.93374741966664</v>
      </c>
      <c r="D20" s="57">
        <v>160.67480644465493</v>
      </c>
      <c r="E20" s="57">
        <v>27.684615930571841</v>
      </c>
      <c r="F20" s="57">
        <v>26.355291992360662</v>
      </c>
      <c r="G20" s="57">
        <v>44.272266811728663</v>
      </c>
      <c r="H20" s="57">
        <v>36.932086805084353</v>
      </c>
      <c r="I20" s="57">
        <v>140.04138705589887</v>
      </c>
      <c r="J20" s="57">
        <v>34.331235621627705</v>
      </c>
      <c r="K20" s="57">
        <v>13.177645996180331</v>
      </c>
      <c r="L20" s="58">
        <v>1136.8609619140625</v>
      </c>
      <c r="M20" s="61"/>
    </row>
    <row r="21" spans="1:13" s="53" customFormat="1" ht="38.25" customHeight="1">
      <c r="A21" s="133" t="s">
        <v>90</v>
      </c>
      <c r="B21" s="59">
        <v>690.51706784065323</v>
      </c>
      <c r="C21" s="59">
        <v>402.60968465158828</v>
      </c>
      <c r="D21" s="59">
        <v>185.18202886720653</v>
      </c>
      <c r="E21" s="59">
        <v>46.525833123352882</v>
      </c>
      <c r="F21" s="59">
        <v>33.166930543380275</v>
      </c>
      <c r="G21" s="59">
        <v>47.447136749557885</v>
      </c>
      <c r="H21" s="59">
        <v>13.819554393075114</v>
      </c>
      <c r="I21" s="59">
        <v>102.72535432185835</v>
      </c>
      <c r="J21" s="59">
        <v>19.808027963407664</v>
      </c>
      <c r="K21" s="59">
        <v>10.134339888255084</v>
      </c>
      <c r="L21" s="60">
        <v>1205.9864501953125</v>
      </c>
      <c r="M21" s="61"/>
    </row>
    <row r="22" spans="1:13" s="53" customFormat="1" ht="38.25" customHeight="1">
      <c r="A22" s="136" t="s">
        <v>91</v>
      </c>
      <c r="B22" s="72">
        <v>722.96427905506425</v>
      </c>
      <c r="C22" s="72">
        <v>358.344366063927</v>
      </c>
      <c r="D22" s="72">
        <v>127.21278177870487</v>
      </c>
      <c r="E22" s="72">
        <v>18.720275579474961</v>
      </c>
      <c r="F22" s="72">
        <v>20.209388409660473</v>
      </c>
      <c r="G22" s="72">
        <v>38.504203180510999</v>
      </c>
      <c r="H22" s="72">
        <v>39.99331601069651</v>
      </c>
      <c r="I22" s="72">
        <v>101.57876805908289</v>
      </c>
      <c r="J22" s="72">
        <v>25.953109326090289</v>
      </c>
      <c r="K22" s="72">
        <v>13.402015471669575</v>
      </c>
      <c r="L22" s="73">
        <v>1196.2894287109375</v>
      </c>
      <c r="M22" s="61"/>
    </row>
    <row r="23" spans="1:13" s="53" customFormat="1" ht="12.75" customHeight="1">
      <c r="A23" s="137"/>
      <c r="B23" s="336" t="s">
        <v>97</v>
      </c>
      <c r="C23" s="336"/>
      <c r="D23" s="336"/>
      <c r="E23" s="336"/>
      <c r="F23" s="336"/>
      <c r="G23" s="336"/>
      <c r="H23" s="336"/>
      <c r="I23" s="336"/>
      <c r="J23" s="336"/>
      <c r="K23" s="336"/>
      <c r="L23" s="336"/>
      <c r="M23" s="61"/>
    </row>
    <row r="24" spans="1:13" s="53" customFormat="1" ht="12.75" customHeight="1">
      <c r="A24" s="62" t="s">
        <v>56</v>
      </c>
      <c r="B24" s="57">
        <f>B8-B16</f>
        <v>60.298666168499949</v>
      </c>
      <c r="C24" s="57">
        <f t="shared" ref="C24:L24" si="0">C8-C16</f>
        <v>-50.400798526965161</v>
      </c>
      <c r="D24" s="57">
        <f t="shared" si="0"/>
        <v>-14.450824290281531</v>
      </c>
      <c r="E24" s="57">
        <f t="shared" si="0"/>
        <v>-22.012393413931569</v>
      </c>
      <c r="F24" s="57">
        <f t="shared" si="0"/>
        <v>-10.968077984539082</v>
      </c>
      <c r="G24" s="57">
        <f t="shared" si="0"/>
        <v>-1.3246383945647082</v>
      </c>
      <c r="H24" s="57">
        <f t="shared" si="0"/>
        <v>9.9162272494270951</v>
      </c>
      <c r="I24" s="57">
        <f t="shared" si="0"/>
        <v>-8.5967834491341648</v>
      </c>
      <c r="J24" s="57">
        <f t="shared" si="0"/>
        <v>-3.0332431380396621</v>
      </c>
      <c r="K24" s="57">
        <f t="shared" si="0"/>
        <v>0.80518105268652018</v>
      </c>
      <c r="L24" s="58">
        <f t="shared" si="0"/>
        <v>2.1063232421875</v>
      </c>
      <c r="M24" s="61"/>
    </row>
    <row r="25" spans="1:13" s="53" customFormat="1" ht="25.5" customHeight="1">
      <c r="A25" s="133" t="s">
        <v>86</v>
      </c>
      <c r="B25" s="59">
        <f>B9-B17</f>
        <v>62.420080597695801</v>
      </c>
      <c r="C25" s="59">
        <f t="shared" ref="C25:L25" si="1">C9-C17</f>
        <v>-64.455199137243198</v>
      </c>
      <c r="D25" s="59">
        <f t="shared" si="1"/>
        <v>-12.036661698466105</v>
      </c>
      <c r="E25" s="59">
        <f t="shared" si="1"/>
        <v>-25.30833424132484</v>
      </c>
      <c r="F25" s="59">
        <f t="shared" si="1"/>
        <v>-20.962537102584406</v>
      </c>
      <c r="G25" s="59">
        <f t="shared" si="1"/>
        <v>-1.3660962226684887</v>
      </c>
      <c r="H25" s="59">
        <f t="shared" si="1"/>
        <v>8.2009735881693331</v>
      </c>
      <c r="I25" s="59">
        <f t="shared" si="1"/>
        <v>-7.1487242389402894</v>
      </c>
      <c r="J25" s="59">
        <f t="shared" si="1"/>
        <v>-3.8905415738000961</v>
      </c>
      <c r="K25" s="59">
        <f t="shared" si="1"/>
        <v>9.9653624934387341E-2</v>
      </c>
      <c r="L25" s="60">
        <f t="shared" si="1"/>
        <v>-9.084228515625</v>
      </c>
      <c r="M25" s="61"/>
    </row>
    <row r="26" spans="1:13" s="53" customFormat="1" ht="38.25" customHeight="1">
      <c r="A26" s="62" t="s">
        <v>87</v>
      </c>
      <c r="B26" s="57">
        <f t="shared" ref="B26:L30" si="2">B10-B18</f>
        <v>75.04585003235286</v>
      </c>
      <c r="C26" s="57">
        <f t="shared" si="2"/>
        <v>-66.650139607481378</v>
      </c>
      <c r="D26" s="57">
        <f t="shared" si="2"/>
        <v>-29.509832807040823</v>
      </c>
      <c r="E26" s="57">
        <f t="shared" si="2"/>
        <v>-40.094650754492704</v>
      </c>
      <c r="F26" s="57">
        <f t="shared" si="2"/>
        <v>-9.4762133220007101</v>
      </c>
      <c r="G26" s="57">
        <f t="shared" si="2"/>
        <v>-1.9036290508864369</v>
      </c>
      <c r="H26" s="57">
        <f t="shared" si="2"/>
        <v>25.785691269693316</v>
      </c>
      <c r="I26" s="57">
        <f t="shared" si="2"/>
        <v>-6.817307233325792</v>
      </c>
      <c r="J26" s="57">
        <f t="shared" si="2"/>
        <v>-2.2290183533558832</v>
      </c>
      <c r="K26" s="57">
        <f t="shared" si="2"/>
        <v>-1.2767265351588897E-2</v>
      </c>
      <c r="L26" s="58">
        <f t="shared" si="2"/>
        <v>1.565673828125</v>
      </c>
      <c r="M26" s="61"/>
    </row>
    <row r="27" spans="1:13" s="53" customFormat="1" ht="38.25" customHeight="1">
      <c r="A27" s="134" t="s">
        <v>88</v>
      </c>
      <c r="B27" s="59">
        <f t="shared" si="2"/>
        <v>56.28592314989146</v>
      </c>
      <c r="C27" s="59">
        <f t="shared" si="2"/>
        <v>-1.8997591850248909</v>
      </c>
      <c r="D27" s="59">
        <f t="shared" si="2"/>
        <v>-4.2780685901048514</v>
      </c>
      <c r="E27" s="59">
        <f t="shared" si="2"/>
        <v>-0.79947130146436707</v>
      </c>
      <c r="F27" s="59">
        <f t="shared" si="2"/>
        <v>-0.79947130146436707</v>
      </c>
      <c r="G27" s="59">
        <f t="shared" si="2"/>
        <v>2.5154049425596554</v>
      </c>
      <c r="H27" s="59">
        <f t="shared" si="2"/>
        <v>7.3315046015082999</v>
      </c>
      <c r="I27" s="59">
        <f t="shared" si="2"/>
        <v>-15.161733732971058</v>
      </c>
      <c r="J27" s="59">
        <f t="shared" si="2"/>
        <v>-7.9217184849517146</v>
      </c>
      <c r="K27" s="59">
        <f t="shared" si="2"/>
        <v>0.2202600920898492</v>
      </c>
      <c r="L27" s="60">
        <f t="shared" si="2"/>
        <v>39.4447021484375</v>
      </c>
      <c r="M27" s="61"/>
    </row>
    <row r="28" spans="1:13" s="53" customFormat="1" ht="38.25" customHeight="1">
      <c r="A28" s="135" t="s">
        <v>89</v>
      </c>
      <c r="B28" s="57">
        <f t="shared" si="2"/>
        <v>45.5773590094567</v>
      </c>
      <c r="C28" s="57">
        <f t="shared" si="2"/>
        <v>-36.538055262493629</v>
      </c>
      <c r="D28" s="57">
        <f t="shared" si="2"/>
        <v>-3.7969690505501603</v>
      </c>
      <c r="E28" s="57">
        <f t="shared" si="2"/>
        <v>-14.347041822331189</v>
      </c>
      <c r="F28" s="57">
        <f t="shared" si="2"/>
        <v>-8.7152746233972209</v>
      </c>
      <c r="G28" s="57">
        <f t="shared" si="2"/>
        <v>-2.6999088049946991</v>
      </c>
      <c r="H28" s="57">
        <f t="shared" si="2"/>
        <v>6.8990539135290803</v>
      </c>
      <c r="I28" s="57">
        <f t="shared" si="2"/>
        <v>-11.77479734560066</v>
      </c>
      <c r="J28" s="57">
        <f t="shared" si="2"/>
        <v>-3.0309608998694024</v>
      </c>
      <c r="K28" s="57">
        <f t="shared" si="2"/>
        <v>1.3968805495181229</v>
      </c>
      <c r="L28" s="58">
        <f t="shared" si="2"/>
        <v>-1.338623046875</v>
      </c>
      <c r="M28" s="61"/>
    </row>
    <row r="29" spans="1:13" s="53" customFormat="1" ht="38.25" customHeight="1">
      <c r="A29" s="133" t="s">
        <v>90</v>
      </c>
      <c r="B29" s="59">
        <f t="shared" si="2"/>
        <v>28.739899392184498</v>
      </c>
      <c r="C29" s="59">
        <f t="shared" si="2"/>
        <v>-40.596684266163663</v>
      </c>
      <c r="D29" s="59">
        <f t="shared" si="2"/>
        <v>-14.797467009156378</v>
      </c>
      <c r="E29" s="59">
        <f t="shared" si="2"/>
        <v>-11.408404343449419</v>
      </c>
      <c r="F29" s="59">
        <f t="shared" si="2"/>
        <v>-4.119180811855184</v>
      </c>
      <c r="G29" s="59">
        <f t="shared" si="2"/>
        <v>1.9773926443803305</v>
      </c>
      <c r="H29" s="59">
        <f t="shared" si="2"/>
        <v>1.7881917313264246</v>
      </c>
      <c r="I29" s="59">
        <f t="shared" si="2"/>
        <v>-3.0091985270707227</v>
      </c>
      <c r="J29" s="59">
        <f t="shared" si="2"/>
        <v>-2.0325393217281302</v>
      </c>
      <c r="K29" s="59">
        <f t="shared" si="2"/>
        <v>2.438566711957268</v>
      </c>
      <c r="L29" s="60">
        <f t="shared" si="2"/>
        <v>-12.4273681640625</v>
      </c>
      <c r="M29" s="61"/>
    </row>
    <row r="30" spans="1:13" s="53" customFormat="1" ht="38.25" customHeight="1">
      <c r="A30" s="136" t="s">
        <v>91</v>
      </c>
      <c r="B30" s="72">
        <f t="shared" si="2"/>
        <v>61.690877844351348</v>
      </c>
      <c r="C30" s="72">
        <f t="shared" si="2"/>
        <v>-44.326656360069649</v>
      </c>
      <c r="D30" s="72">
        <f t="shared" si="2"/>
        <v>-6.3918414279642093</v>
      </c>
      <c r="E30" s="72">
        <f t="shared" si="2"/>
        <v>-9.2841795939501282</v>
      </c>
      <c r="F30" s="72">
        <f t="shared" si="2"/>
        <v>-8.7304262829395416</v>
      </c>
      <c r="G30" s="72">
        <f t="shared" si="2"/>
        <v>-1.5380539588673159</v>
      </c>
      <c r="H30" s="72">
        <f t="shared" si="2"/>
        <v>-8.4748098322424283</v>
      </c>
      <c r="I30" s="72">
        <f t="shared" si="2"/>
        <v>-7.3150875438915079</v>
      </c>
      <c r="J30" s="72">
        <f t="shared" si="2"/>
        <v>0.89598852962985731</v>
      </c>
      <c r="K30" s="72">
        <f t="shared" si="2"/>
        <v>2.454516957614425</v>
      </c>
      <c r="L30" s="73">
        <f t="shared" si="2"/>
        <v>12.503662109375</v>
      </c>
      <c r="M30" s="61"/>
    </row>
    <row r="31" spans="1:13" s="53" customFormat="1" ht="34.5" customHeight="1">
      <c r="A31" s="343" t="s">
        <v>126</v>
      </c>
      <c r="B31" s="340"/>
      <c r="C31" s="340"/>
      <c r="D31" s="340"/>
      <c r="E31" s="340"/>
      <c r="F31" s="340"/>
      <c r="G31" s="340"/>
      <c r="H31" s="340"/>
      <c r="I31" s="340"/>
      <c r="J31" s="340"/>
      <c r="K31" s="340"/>
      <c r="L31" s="340"/>
      <c r="M31" s="61"/>
    </row>
    <row r="32" spans="1:13" s="61" customFormat="1" ht="12.75" customHeight="1">
      <c r="A32" s="221" t="s">
        <v>244</v>
      </c>
      <c r="B32" s="128"/>
      <c r="C32" s="128"/>
      <c r="D32" s="128"/>
      <c r="E32" s="128"/>
      <c r="F32" s="128"/>
      <c r="G32" s="128"/>
      <c r="H32" s="128"/>
      <c r="I32" s="128"/>
      <c r="J32" s="128"/>
      <c r="K32" s="128"/>
      <c r="L32" s="128"/>
    </row>
    <row r="33" spans="1:12" s="61" customFormat="1" ht="12.75" customHeight="1">
      <c r="A33" s="340" t="s">
        <v>246</v>
      </c>
      <c r="B33" s="340"/>
      <c r="C33" s="340"/>
      <c r="D33" s="340"/>
      <c r="E33" s="340"/>
      <c r="F33" s="340"/>
      <c r="G33" s="340"/>
      <c r="H33" s="340"/>
      <c r="I33" s="340"/>
      <c r="J33" s="340"/>
      <c r="K33" s="340"/>
      <c r="L33" s="340"/>
    </row>
    <row r="34" spans="1:12" s="139" customFormat="1" ht="12.75" customHeight="1">
      <c r="A34" s="353" t="s">
        <v>127</v>
      </c>
      <c r="B34" s="353"/>
      <c r="C34" s="353"/>
      <c r="D34" s="353"/>
      <c r="E34" s="353"/>
      <c r="F34" s="353"/>
      <c r="G34" s="353"/>
      <c r="H34" s="353"/>
      <c r="I34" s="353"/>
      <c r="J34" s="353"/>
      <c r="K34" s="353"/>
      <c r="L34" s="353"/>
    </row>
    <row r="35" spans="1:12" s="139" customFormat="1" ht="12.75" customHeight="1">
      <c r="A35" s="352" t="s">
        <v>60</v>
      </c>
      <c r="B35" s="352"/>
      <c r="C35" s="352"/>
      <c r="D35" s="352"/>
      <c r="E35" s="352"/>
      <c r="F35" s="352"/>
      <c r="G35" s="352"/>
      <c r="H35" s="352"/>
      <c r="I35" s="352"/>
      <c r="J35" s="352"/>
      <c r="K35" s="352"/>
      <c r="L35" s="352"/>
    </row>
  </sheetData>
  <mergeCells count="18">
    <mergeCell ref="B7:L7"/>
    <mergeCell ref="B15:L15"/>
    <mergeCell ref="B23:L23"/>
    <mergeCell ref="A35:L35"/>
    <mergeCell ref="A34:L34"/>
    <mergeCell ref="A31:L31"/>
    <mergeCell ref="A33:L33"/>
    <mergeCell ref="A2:L2"/>
    <mergeCell ref="A3:A6"/>
    <mergeCell ref="B3:B5"/>
    <mergeCell ref="C3:H3"/>
    <mergeCell ref="I3:J3"/>
    <mergeCell ref="C4:C5"/>
    <mergeCell ref="D4:H4"/>
    <mergeCell ref="I4:I5"/>
    <mergeCell ref="B6:L6"/>
    <mergeCell ref="L3:L5"/>
    <mergeCell ref="K3:K5"/>
  </mergeCells>
  <hyperlinks>
    <hyperlink ref="A1" location="Inhalt!A1" display="zurück zum Inhalt" xr:uid="{00000000-0004-0000-1100-000000000000}"/>
  </hyperlinks>
  <pageMargins left="0.7" right="0.7" top="0.78740157499999996" bottom="0.78740157499999996" header="0.3" footer="0.3"/>
  <pageSetup scale="54" orientation="portrait" horizontalDpi="200" verticalDpi="200" copies="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A3E62-39A5-45AF-9A35-CBEAF87F98E4}">
  <dimension ref="A1:M44"/>
  <sheetViews>
    <sheetView zoomScaleNormal="100" workbookViewId="0">
      <selection activeCell="I28" sqref="I28"/>
    </sheetView>
  </sheetViews>
  <sheetFormatPr baseColWidth="10" defaultRowHeight="12.75"/>
  <cols>
    <col min="1" max="1" width="11.7109375" style="35" customWidth="1"/>
    <col min="2" max="10" width="10.7109375" style="35" customWidth="1"/>
    <col min="11" max="11" width="10.85546875" style="35" customWidth="1"/>
    <col min="12" max="12" width="10.7109375" style="35" customWidth="1"/>
    <col min="13" max="13" width="10.7109375" style="141" customWidth="1"/>
    <col min="14" max="16384" width="11.42578125" style="142"/>
  </cols>
  <sheetData>
    <row r="1" spans="1:13" ht="24" customHeight="1">
      <c r="A1" s="140" t="s">
        <v>51</v>
      </c>
    </row>
    <row r="2" spans="1:13" ht="15" customHeight="1">
      <c r="A2" s="361" t="s">
        <v>161</v>
      </c>
      <c r="B2" s="361"/>
      <c r="C2" s="361"/>
      <c r="D2" s="361"/>
      <c r="E2" s="361"/>
      <c r="F2" s="361"/>
      <c r="G2" s="361"/>
      <c r="H2" s="361"/>
      <c r="I2" s="361"/>
      <c r="J2" s="361"/>
      <c r="K2" s="361"/>
      <c r="L2" s="361"/>
      <c r="M2" s="361"/>
    </row>
    <row r="3" spans="1:13" ht="25.5" customHeight="1">
      <c r="A3" s="289" t="s">
        <v>109</v>
      </c>
      <c r="B3" s="263" t="s">
        <v>33</v>
      </c>
      <c r="C3" s="266" t="s">
        <v>2</v>
      </c>
      <c r="D3" s="266"/>
      <c r="E3" s="266"/>
      <c r="F3" s="266"/>
      <c r="G3" s="266"/>
      <c r="H3" s="266"/>
      <c r="I3" s="272" t="s">
        <v>3</v>
      </c>
      <c r="J3" s="273"/>
      <c r="K3" s="274"/>
      <c r="L3" s="266" t="s">
        <v>220</v>
      </c>
      <c r="M3" s="272"/>
    </row>
    <row r="4" spans="1:13">
      <c r="A4" s="290"/>
      <c r="B4" s="264"/>
      <c r="C4" s="270" t="s">
        <v>4</v>
      </c>
      <c r="D4" s="266" t="s">
        <v>5</v>
      </c>
      <c r="E4" s="266"/>
      <c r="F4" s="266"/>
      <c r="G4" s="266"/>
      <c r="H4" s="266"/>
      <c r="I4" s="270" t="s">
        <v>4</v>
      </c>
      <c r="J4" s="210" t="s">
        <v>5</v>
      </c>
      <c r="K4" s="210" t="s">
        <v>175</v>
      </c>
      <c r="L4" s="266" t="s">
        <v>4</v>
      </c>
      <c r="M4" s="211" t="s">
        <v>5</v>
      </c>
    </row>
    <row r="5" spans="1:13" ht="51" customHeight="1">
      <c r="A5" s="290"/>
      <c r="B5" s="265"/>
      <c r="C5" s="271"/>
      <c r="D5" s="210" t="s">
        <v>221</v>
      </c>
      <c r="E5" s="210" t="s">
        <v>7</v>
      </c>
      <c r="F5" s="210" t="s">
        <v>8</v>
      </c>
      <c r="G5" s="210" t="s">
        <v>9</v>
      </c>
      <c r="H5" s="210" t="s">
        <v>10</v>
      </c>
      <c r="I5" s="271"/>
      <c r="J5" s="25" t="s">
        <v>222</v>
      </c>
      <c r="K5" s="25" t="s">
        <v>223</v>
      </c>
      <c r="L5" s="266"/>
      <c r="M5" s="211" t="s">
        <v>83</v>
      </c>
    </row>
    <row r="6" spans="1:13">
      <c r="A6" s="291"/>
      <c r="B6" s="357" t="s">
        <v>12</v>
      </c>
      <c r="C6" s="358"/>
      <c r="D6" s="358"/>
      <c r="E6" s="358"/>
      <c r="F6" s="358"/>
      <c r="G6" s="358"/>
      <c r="H6" s="358"/>
      <c r="I6" s="358"/>
      <c r="J6" s="358"/>
      <c r="K6" s="358"/>
      <c r="L6" s="358"/>
      <c r="M6" s="358"/>
    </row>
    <row r="7" spans="1:13">
      <c r="A7" s="158">
        <v>2011</v>
      </c>
      <c r="B7" s="144"/>
      <c r="C7" s="144">
        <v>34420</v>
      </c>
      <c r="D7" s="144">
        <v>16103</v>
      </c>
      <c r="E7" s="144">
        <v>3606</v>
      </c>
      <c r="F7" s="144">
        <v>2530</v>
      </c>
      <c r="G7" s="144">
        <v>3124</v>
      </c>
      <c r="H7" s="144">
        <v>2766</v>
      </c>
      <c r="I7" s="144">
        <v>8831</v>
      </c>
      <c r="J7" s="144">
        <v>2857</v>
      </c>
      <c r="K7" s="144">
        <v>1651</v>
      </c>
      <c r="L7" s="144"/>
      <c r="M7" s="155"/>
    </row>
    <row r="8" spans="1:13">
      <c r="A8" s="159">
        <v>2012</v>
      </c>
      <c r="B8" s="26">
        <v>52484</v>
      </c>
      <c r="C8" s="26">
        <v>34239</v>
      </c>
      <c r="D8" s="26">
        <v>15971</v>
      </c>
      <c r="E8" s="26">
        <v>3416</v>
      </c>
      <c r="F8" s="26">
        <v>2525</v>
      </c>
      <c r="G8" s="26">
        <v>3122</v>
      </c>
      <c r="H8" s="26">
        <v>3003</v>
      </c>
      <c r="I8" s="26">
        <v>8851</v>
      </c>
      <c r="J8" s="26">
        <v>2818</v>
      </c>
      <c r="K8" s="26">
        <v>1790</v>
      </c>
      <c r="L8" s="26">
        <v>604</v>
      </c>
      <c r="M8" s="32">
        <v>329</v>
      </c>
    </row>
    <row r="9" spans="1:13">
      <c r="A9" s="158">
        <v>2013</v>
      </c>
      <c r="B9" s="145">
        <v>53415</v>
      </c>
      <c r="C9" s="145">
        <v>33810</v>
      </c>
      <c r="D9" s="145">
        <v>15749</v>
      </c>
      <c r="E9" s="145">
        <v>3193</v>
      </c>
      <c r="F9" s="145">
        <v>2399</v>
      </c>
      <c r="G9" s="144">
        <v>3124</v>
      </c>
      <c r="H9" s="145">
        <v>3234</v>
      </c>
      <c r="I9" s="145">
        <v>8855</v>
      </c>
      <c r="J9" s="145">
        <v>2795</v>
      </c>
      <c r="K9" s="145">
        <v>1795</v>
      </c>
      <c r="L9" s="145">
        <v>605</v>
      </c>
      <c r="M9" s="156">
        <v>329</v>
      </c>
    </row>
    <row r="10" spans="1:13">
      <c r="A10" s="159">
        <v>2014</v>
      </c>
      <c r="B10" s="28">
        <v>54536</v>
      </c>
      <c r="C10" s="26">
        <v>33635</v>
      </c>
      <c r="D10" s="33">
        <v>15578</v>
      </c>
      <c r="E10" s="26">
        <v>3039</v>
      </c>
      <c r="F10" s="26">
        <v>2313</v>
      </c>
      <c r="G10" s="26">
        <v>3125</v>
      </c>
      <c r="H10" s="26">
        <v>3580</v>
      </c>
      <c r="I10" s="27">
        <v>8874</v>
      </c>
      <c r="J10" s="26">
        <v>2793</v>
      </c>
      <c r="K10" s="26">
        <v>1813</v>
      </c>
      <c r="L10" s="26">
        <v>614</v>
      </c>
      <c r="M10" s="32">
        <v>339</v>
      </c>
    </row>
    <row r="11" spans="1:13">
      <c r="A11" s="158">
        <v>2015</v>
      </c>
      <c r="B11" s="146">
        <v>54871</v>
      </c>
      <c r="C11" s="145">
        <v>33687</v>
      </c>
      <c r="D11" s="147">
        <v>15483</v>
      </c>
      <c r="E11" s="145">
        <v>2892</v>
      </c>
      <c r="F11" s="145">
        <v>2256</v>
      </c>
      <c r="G11" s="144">
        <v>3097</v>
      </c>
      <c r="H11" s="145">
        <v>3809</v>
      </c>
      <c r="I11" s="148">
        <v>8813</v>
      </c>
      <c r="J11" s="145">
        <v>2725</v>
      </c>
      <c r="K11" s="145">
        <v>1830</v>
      </c>
      <c r="L11" s="145">
        <v>610</v>
      </c>
      <c r="M11" s="156">
        <v>337</v>
      </c>
    </row>
    <row r="12" spans="1:13">
      <c r="A12" s="159">
        <v>2016</v>
      </c>
      <c r="B12" s="28">
        <v>55293</v>
      </c>
      <c r="C12" s="26">
        <v>33484</v>
      </c>
      <c r="D12" s="33">
        <v>15456</v>
      </c>
      <c r="E12" s="26">
        <v>2625</v>
      </c>
      <c r="F12" s="26">
        <v>2070</v>
      </c>
      <c r="G12" s="26">
        <v>3110</v>
      </c>
      <c r="H12" s="26">
        <v>3907</v>
      </c>
      <c r="I12" s="27">
        <v>8852</v>
      </c>
      <c r="J12" s="26">
        <v>2922</v>
      </c>
      <c r="K12" s="26">
        <v>1806</v>
      </c>
      <c r="L12" s="26">
        <v>616</v>
      </c>
      <c r="M12" s="32">
        <v>341</v>
      </c>
    </row>
    <row r="13" spans="1:13">
      <c r="A13" s="158">
        <v>2017</v>
      </c>
      <c r="B13" s="146">
        <v>55933</v>
      </c>
      <c r="C13" s="145">
        <v>32995</v>
      </c>
      <c r="D13" s="147">
        <v>15409</v>
      </c>
      <c r="E13" s="145">
        <v>2344</v>
      </c>
      <c r="F13" s="145">
        <v>1940</v>
      </c>
      <c r="G13" s="144">
        <v>3118</v>
      </c>
      <c r="H13" s="145">
        <v>3961</v>
      </c>
      <c r="I13" s="148">
        <v>8770</v>
      </c>
      <c r="J13" s="145">
        <v>2912</v>
      </c>
      <c r="K13" s="145">
        <v>1780</v>
      </c>
      <c r="L13" s="145">
        <v>672</v>
      </c>
      <c r="M13" s="156">
        <v>375</v>
      </c>
    </row>
    <row r="14" spans="1:13">
      <c r="A14" s="159">
        <v>2018</v>
      </c>
      <c r="B14" s="28">
        <v>56708</v>
      </c>
      <c r="C14" s="26">
        <v>32576</v>
      </c>
      <c r="D14" s="33">
        <v>15398</v>
      </c>
      <c r="E14" s="26">
        <v>2111</v>
      </c>
      <c r="F14" s="26">
        <v>1853</v>
      </c>
      <c r="G14" s="26">
        <v>3124</v>
      </c>
      <c r="H14" s="26">
        <v>3999</v>
      </c>
      <c r="I14" s="27">
        <v>8621</v>
      </c>
      <c r="J14" s="26">
        <v>2785</v>
      </c>
      <c r="K14" s="26">
        <v>1745</v>
      </c>
      <c r="L14" s="26">
        <v>681</v>
      </c>
      <c r="M14" s="32">
        <v>387</v>
      </c>
    </row>
    <row r="15" spans="1:13">
      <c r="A15" s="158">
        <v>2019</v>
      </c>
      <c r="B15" s="146">
        <v>57594</v>
      </c>
      <c r="C15" s="145">
        <v>32332</v>
      </c>
      <c r="D15" s="147">
        <v>15431</v>
      </c>
      <c r="E15" s="145">
        <v>1915</v>
      </c>
      <c r="F15" s="145">
        <v>1781</v>
      </c>
      <c r="G15" s="144">
        <v>3141</v>
      </c>
      <c r="H15" s="145">
        <v>3997</v>
      </c>
      <c r="I15" s="148">
        <v>8534</v>
      </c>
      <c r="J15" s="145">
        <v>2721</v>
      </c>
      <c r="K15" s="145">
        <v>1794</v>
      </c>
      <c r="L15" s="145">
        <v>683</v>
      </c>
      <c r="M15" s="156">
        <v>386</v>
      </c>
    </row>
    <row r="16" spans="1:13">
      <c r="A16" s="159">
        <v>2020</v>
      </c>
      <c r="B16" s="28">
        <v>58500</v>
      </c>
      <c r="C16" s="26">
        <v>32228</v>
      </c>
      <c r="D16" s="33">
        <v>15447</v>
      </c>
      <c r="E16" s="26">
        <v>1818</v>
      </c>
      <c r="F16" s="26">
        <v>1752</v>
      </c>
      <c r="G16" s="26">
        <v>3146</v>
      </c>
      <c r="H16" s="26">
        <v>4019</v>
      </c>
      <c r="I16" s="27">
        <v>8332</v>
      </c>
      <c r="J16" s="26">
        <v>2571</v>
      </c>
      <c r="K16" s="26">
        <v>2116</v>
      </c>
      <c r="L16" s="26">
        <v>690</v>
      </c>
      <c r="M16" s="32">
        <v>391</v>
      </c>
    </row>
    <row r="17" spans="1:13">
      <c r="A17" s="158">
        <v>2021</v>
      </c>
      <c r="B17" s="146">
        <v>59323</v>
      </c>
      <c r="C17" s="145">
        <v>32206</v>
      </c>
      <c r="D17" s="147">
        <v>15466</v>
      </c>
      <c r="E17" s="145">
        <v>1757</v>
      </c>
      <c r="F17" s="145">
        <v>1724</v>
      </c>
      <c r="G17" s="144">
        <v>3151</v>
      </c>
      <c r="H17" s="145">
        <v>4058</v>
      </c>
      <c r="I17" s="148">
        <v>8279</v>
      </c>
      <c r="J17" s="145">
        <v>2541</v>
      </c>
      <c r="K17" s="145">
        <v>2112</v>
      </c>
      <c r="L17" s="145">
        <v>698</v>
      </c>
      <c r="M17" s="156">
        <v>398</v>
      </c>
    </row>
    <row r="18" spans="1:13">
      <c r="A18" s="160">
        <v>2022</v>
      </c>
      <c r="B18" s="152">
        <v>60045</v>
      </c>
      <c r="C18" s="106">
        <v>32666</v>
      </c>
      <c r="D18" s="153">
        <v>15510</v>
      </c>
      <c r="E18" s="106">
        <v>1717</v>
      </c>
      <c r="F18" s="106">
        <v>1710</v>
      </c>
      <c r="G18" s="106">
        <v>3156</v>
      </c>
      <c r="H18" s="106">
        <v>4113</v>
      </c>
      <c r="I18" s="154">
        <v>8268</v>
      </c>
      <c r="J18" s="106">
        <v>2607</v>
      </c>
      <c r="K18" s="106">
        <v>2348</v>
      </c>
      <c r="L18" s="106">
        <v>713</v>
      </c>
      <c r="M18" s="157">
        <v>412</v>
      </c>
    </row>
    <row r="19" spans="1:13" ht="12.75" customHeight="1">
      <c r="A19" s="354" t="s">
        <v>246</v>
      </c>
      <c r="B19" s="354"/>
      <c r="C19" s="354"/>
      <c r="D19" s="354"/>
      <c r="E19" s="354"/>
      <c r="F19" s="354"/>
      <c r="G19" s="354"/>
      <c r="H19" s="354"/>
      <c r="I19" s="354"/>
      <c r="J19" s="354"/>
      <c r="K19" s="354"/>
      <c r="L19" s="354"/>
      <c r="M19" s="229"/>
    </row>
    <row r="20" spans="1:13" ht="12.75" customHeight="1">
      <c r="A20" s="356" t="s">
        <v>224</v>
      </c>
      <c r="B20" s="356"/>
      <c r="C20" s="356"/>
      <c r="D20" s="356"/>
      <c r="E20" s="356"/>
      <c r="F20" s="356"/>
      <c r="G20" s="356"/>
      <c r="H20" s="356"/>
      <c r="I20" s="356"/>
      <c r="J20" s="356"/>
      <c r="K20" s="356"/>
      <c r="L20" s="356"/>
      <c r="M20" s="356"/>
    </row>
    <row r="21" spans="1:13" ht="12.75" customHeight="1">
      <c r="A21" s="230" t="s">
        <v>171</v>
      </c>
      <c r="B21" s="146"/>
      <c r="C21" s="229"/>
      <c r="D21" s="229"/>
      <c r="E21" s="229"/>
      <c r="F21" s="229"/>
      <c r="G21" s="229"/>
      <c r="H21" s="229"/>
      <c r="I21" s="229"/>
      <c r="J21" s="229"/>
      <c r="K21" s="229"/>
      <c r="L21" s="229"/>
      <c r="M21" s="229"/>
    </row>
    <row r="22" spans="1:13" ht="24" customHeight="1">
      <c r="A22" s="359" t="s">
        <v>225</v>
      </c>
      <c r="B22" s="359"/>
      <c r="C22" s="359"/>
      <c r="D22" s="359"/>
      <c r="E22" s="359"/>
      <c r="F22" s="359"/>
      <c r="G22" s="359"/>
      <c r="H22" s="359"/>
      <c r="I22" s="359"/>
      <c r="J22" s="359"/>
      <c r="K22" s="359"/>
      <c r="L22" s="359"/>
      <c r="M22" s="359"/>
    </row>
    <row r="23" spans="1:13" ht="21.75" customHeight="1">
      <c r="A23" s="359" t="s">
        <v>226</v>
      </c>
      <c r="B23" s="360"/>
      <c r="C23" s="360"/>
      <c r="D23" s="360"/>
      <c r="E23" s="360"/>
      <c r="F23" s="360"/>
      <c r="G23" s="360"/>
      <c r="H23" s="360"/>
      <c r="I23" s="360"/>
      <c r="J23" s="360"/>
      <c r="K23" s="360"/>
      <c r="L23" s="360"/>
      <c r="M23" s="360"/>
    </row>
    <row r="24" spans="1:13" ht="12.75" customHeight="1">
      <c r="A24" s="356" t="s">
        <v>227</v>
      </c>
      <c r="B24" s="356"/>
      <c r="C24" s="356"/>
      <c r="D24" s="356"/>
      <c r="E24" s="356"/>
      <c r="F24" s="356"/>
      <c r="G24" s="356"/>
      <c r="H24" s="356"/>
      <c r="I24" s="356"/>
      <c r="J24" s="356"/>
      <c r="K24" s="356"/>
      <c r="L24" s="356"/>
      <c r="M24" s="356"/>
    </row>
    <row r="25" spans="1:13" ht="12.75" customHeight="1">
      <c r="A25" s="355" t="s">
        <v>62</v>
      </c>
      <c r="B25" s="355"/>
      <c r="C25" s="355"/>
      <c r="D25" s="355"/>
      <c r="E25" s="355"/>
      <c r="F25" s="355"/>
      <c r="G25" s="355"/>
      <c r="H25" s="355"/>
      <c r="I25" s="355"/>
      <c r="J25" s="355"/>
      <c r="K25" s="355"/>
      <c r="L25" s="355"/>
      <c r="M25" s="355"/>
    </row>
    <row r="26" spans="1:13">
      <c r="C26" s="149"/>
    </row>
    <row r="27" spans="1:13">
      <c r="C27" s="149"/>
    </row>
    <row r="28" spans="1:13">
      <c r="C28" s="149"/>
    </row>
    <row r="29" spans="1:13">
      <c r="C29" s="149"/>
    </row>
    <row r="30" spans="1:13">
      <c r="C30" s="149"/>
    </row>
    <row r="31" spans="1:13">
      <c r="C31" s="149"/>
    </row>
    <row r="32" spans="1:13">
      <c r="C32" s="149"/>
    </row>
    <row r="33" spans="3:3">
      <c r="C33" s="149"/>
    </row>
    <row r="34" spans="3:3">
      <c r="C34" s="149"/>
    </row>
    <row r="35" spans="3:3">
      <c r="C35" s="149"/>
    </row>
    <row r="36" spans="3:3">
      <c r="C36" s="149"/>
    </row>
    <row r="37" spans="3:3">
      <c r="C37" s="149"/>
    </row>
    <row r="38" spans="3:3">
      <c r="C38" s="149"/>
    </row>
    <row r="39" spans="3:3">
      <c r="C39" s="149"/>
    </row>
    <row r="40" spans="3:3">
      <c r="C40" s="149"/>
    </row>
    <row r="41" spans="3:3">
      <c r="C41" s="149"/>
    </row>
    <row r="42" spans="3:3">
      <c r="C42" s="149"/>
    </row>
    <row r="43" spans="3:3">
      <c r="C43" s="149"/>
    </row>
    <row r="44" spans="3:3">
      <c r="C44" s="149"/>
    </row>
  </sheetData>
  <mergeCells count="17">
    <mergeCell ref="A2:M2"/>
    <mergeCell ref="A3:A6"/>
    <mergeCell ref="B3:B5"/>
    <mergeCell ref="C3:H3"/>
    <mergeCell ref="L3:M3"/>
    <mergeCell ref="C4:C5"/>
    <mergeCell ref="D4:H4"/>
    <mergeCell ref="I4:I5"/>
    <mergeCell ref="L4:L5"/>
    <mergeCell ref="I3:K3"/>
    <mergeCell ref="A19:L19"/>
    <mergeCell ref="A25:M25"/>
    <mergeCell ref="A24:M24"/>
    <mergeCell ref="B6:M6"/>
    <mergeCell ref="A22:M22"/>
    <mergeCell ref="A23:M23"/>
    <mergeCell ref="A20:M20"/>
  </mergeCells>
  <hyperlinks>
    <hyperlink ref="A1" location="Inhalt!A1" display="zurück zum Inhalt" xr:uid="{7C8FC0C1-10DD-4E5C-AD05-7991CA0DBD59}"/>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F24F5-CB2C-4A9A-96BE-34E4096E691B}">
  <dimension ref="A1:N26"/>
  <sheetViews>
    <sheetView zoomScaleNormal="100" workbookViewId="0">
      <selection activeCell="A26" sqref="A26:N26"/>
    </sheetView>
  </sheetViews>
  <sheetFormatPr baseColWidth="10" defaultRowHeight="12.75"/>
  <cols>
    <col min="1" max="1" width="11.7109375" style="35" customWidth="1"/>
    <col min="2" max="10" width="10.7109375" style="161" customWidth="1"/>
    <col min="11" max="11" width="10.85546875" style="161" bestFit="1" customWidth="1"/>
    <col min="12" max="12" width="10.7109375" style="35" customWidth="1"/>
    <col min="13" max="13" width="10.7109375" style="141" customWidth="1"/>
    <col min="14" max="16384" width="11.42578125" style="142"/>
  </cols>
  <sheetData>
    <row r="1" spans="1:13" ht="24" customHeight="1">
      <c r="A1" s="140" t="s">
        <v>51</v>
      </c>
    </row>
    <row r="2" spans="1:13" ht="15" customHeight="1">
      <c r="A2" s="361" t="s">
        <v>162</v>
      </c>
      <c r="B2" s="361"/>
      <c r="C2" s="361"/>
      <c r="D2" s="361"/>
      <c r="E2" s="361"/>
      <c r="F2" s="361"/>
      <c r="G2" s="361"/>
      <c r="H2" s="361"/>
      <c r="I2" s="361"/>
      <c r="J2" s="361"/>
      <c r="K2" s="361"/>
      <c r="L2" s="361"/>
      <c r="M2" s="361"/>
    </row>
    <row r="3" spans="1:13" ht="12.75" customHeight="1">
      <c r="A3" s="289" t="s">
        <v>109</v>
      </c>
      <c r="B3" s="263" t="s">
        <v>110</v>
      </c>
      <c r="C3" s="266" t="s">
        <v>2</v>
      </c>
      <c r="D3" s="266"/>
      <c r="E3" s="266"/>
      <c r="F3" s="266"/>
      <c r="G3" s="266"/>
      <c r="H3" s="266"/>
      <c r="I3" s="272" t="s">
        <v>3</v>
      </c>
      <c r="J3" s="273"/>
      <c r="K3" s="274"/>
      <c r="L3" s="266" t="s">
        <v>228</v>
      </c>
      <c r="M3" s="272"/>
    </row>
    <row r="4" spans="1:13">
      <c r="A4" s="290"/>
      <c r="B4" s="264"/>
      <c r="C4" s="270" t="s">
        <v>4</v>
      </c>
      <c r="D4" s="266" t="s">
        <v>5</v>
      </c>
      <c r="E4" s="266"/>
      <c r="F4" s="266"/>
      <c r="G4" s="266"/>
      <c r="H4" s="266"/>
      <c r="I4" s="270" t="s">
        <v>4</v>
      </c>
      <c r="J4" s="210" t="s">
        <v>5</v>
      </c>
      <c r="K4" s="210" t="s">
        <v>175</v>
      </c>
      <c r="L4" s="266" t="s">
        <v>4</v>
      </c>
      <c r="M4" s="211" t="s">
        <v>5</v>
      </c>
    </row>
    <row r="5" spans="1:13" ht="51" customHeight="1">
      <c r="A5" s="290"/>
      <c r="B5" s="265"/>
      <c r="C5" s="271"/>
      <c r="D5" s="210" t="s">
        <v>221</v>
      </c>
      <c r="E5" s="210" t="s">
        <v>7</v>
      </c>
      <c r="F5" s="210" t="s">
        <v>8</v>
      </c>
      <c r="G5" s="210" t="s">
        <v>229</v>
      </c>
      <c r="H5" s="210" t="s">
        <v>10</v>
      </c>
      <c r="I5" s="271"/>
      <c r="J5" s="25" t="s">
        <v>230</v>
      </c>
      <c r="K5" s="25" t="s">
        <v>231</v>
      </c>
      <c r="L5" s="266"/>
      <c r="M5" s="211" t="s">
        <v>83</v>
      </c>
    </row>
    <row r="6" spans="1:13" ht="12.75" customHeight="1">
      <c r="A6" s="291"/>
      <c r="B6" s="357" t="s">
        <v>12</v>
      </c>
      <c r="C6" s="358"/>
      <c r="D6" s="358"/>
      <c r="E6" s="358"/>
      <c r="F6" s="358"/>
      <c r="G6" s="358"/>
      <c r="H6" s="358"/>
      <c r="I6" s="358"/>
      <c r="J6" s="358"/>
      <c r="K6" s="358"/>
      <c r="L6" s="358"/>
      <c r="M6" s="358"/>
    </row>
    <row r="7" spans="1:13" ht="12.75" customHeight="1">
      <c r="A7" s="143">
        <v>2011</v>
      </c>
      <c r="B7" s="162"/>
      <c r="C7" s="162">
        <v>8678196</v>
      </c>
      <c r="D7" s="162">
        <v>2790138</v>
      </c>
      <c r="E7" s="162">
        <v>656754</v>
      </c>
      <c r="F7" s="162">
        <v>1130004</v>
      </c>
      <c r="G7" s="162">
        <v>2433128</v>
      </c>
      <c r="H7" s="162">
        <v>1032574</v>
      </c>
      <c r="I7" s="162">
        <v>2612483</v>
      </c>
      <c r="J7" s="162">
        <v>1637527</v>
      </c>
      <c r="K7" s="162">
        <v>134828</v>
      </c>
      <c r="L7" s="162"/>
      <c r="M7" s="155"/>
    </row>
    <row r="8" spans="1:13" ht="12.75" customHeight="1">
      <c r="A8" s="97">
        <v>2012</v>
      </c>
      <c r="B8" s="98">
        <v>3213165</v>
      </c>
      <c r="C8" s="98">
        <v>8556879</v>
      </c>
      <c r="D8" s="98">
        <v>2746379</v>
      </c>
      <c r="E8" s="98">
        <v>607878</v>
      </c>
      <c r="F8" s="98">
        <v>1080598</v>
      </c>
      <c r="G8" s="98">
        <v>2387590</v>
      </c>
      <c r="H8" s="98">
        <v>1115130</v>
      </c>
      <c r="I8" s="98">
        <v>2557398</v>
      </c>
      <c r="J8" s="98">
        <v>1596271</v>
      </c>
      <c r="K8" s="98">
        <v>148558</v>
      </c>
      <c r="L8" s="98">
        <v>2499409</v>
      </c>
      <c r="M8" s="170">
        <v>792837</v>
      </c>
    </row>
    <row r="9" spans="1:13" ht="12.75" customHeight="1">
      <c r="A9" s="143">
        <v>2013</v>
      </c>
      <c r="B9" s="163">
        <v>3285126</v>
      </c>
      <c r="C9" s="163">
        <v>8420111</v>
      </c>
      <c r="D9" s="163">
        <v>2708400</v>
      </c>
      <c r="E9" s="163">
        <v>553653</v>
      </c>
      <c r="F9" s="163">
        <v>1015160</v>
      </c>
      <c r="G9" s="162">
        <v>2329990</v>
      </c>
      <c r="H9" s="163">
        <v>1207161</v>
      </c>
      <c r="I9" s="163">
        <v>2530586</v>
      </c>
      <c r="J9" s="163">
        <v>1560000</v>
      </c>
      <c r="K9" s="163">
        <v>149619</v>
      </c>
      <c r="L9" s="163">
        <v>2616881</v>
      </c>
      <c r="M9" s="171">
        <v>846517</v>
      </c>
    </row>
    <row r="10" spans="1:13" ht="12.75" customHeight="1">
      <c r="A10" s="97">
        <v>2014</v>
      </c>
      <c r="B10" s="99">
        <v>3341786</v>
      </c>
      <c r="C10" s="98">
        <v>8366666</v>
      </c>
      <c r="D10" s="100">
        <v>2708752</v>
      </c>
      <c r="E10" s="98">
        <v>507502</v>
      </c>
      <c r="F10" s="98">
        <v>950706</v>
      </c>
      <c r="G10" s="98">
        <v>2304546</v>
      </c>
      <c r="H10" s="98">
        <v>1298298</v>
      </c>
      <c r="I10" s="101">
        <v>2505516</v>
      </c>
      <c r="J10" s="98">
        <v>1526942</v>
      </c>
      <c r="K10" s="98">
        <v>152804</v>
      </c>
      <c r="L10" s="98">
        <v>2698910</v>
      </c>
      <c r="M10" s="170">
        <v>896187</v>
      </c>
    </row>
    <row r="11" spans="1:13" ht="12.75" customHeight="1">
      <c r="A11" s="143">
        <v>2015</v>
      </c>
      <c r="B11" s="150">
        <v>3413553</v>
      </c>
      <c r="C11" s="163">
        <v>8335061</v>
      </c>
      <c r="D11" s="164">
        <v>2715127</v>
      </c>
      <c r="E11" s="163">
        <v>466323</v>
      </c>
      <c r="F11" s="163">
        <v>899853</v>
      </c>
      <c r="G11" s="162">
        <v>2281227</v>
      </c>
      <c r="H11" s="163">
        <v>1382385</v>
      </c>
      <c r="I11" s="165">
        <v>2496615</v>
      </c>
      <c r="J11" s="163">
        <v>1511792</v>
      </c>
      <c r="K11" s="163">
        <v>152989</v>
      </c>
      <c r="L11" s="163">
        <v>2757799</v>
      </c>
      <c r="M11" s="171">
        <v>929241</v>
      </c>
    </row>
    <row r="12" spans="1:13" ht="12.75" customHeight="1">
      <c r="A12" s="97">
        <v>2016</v>
      </c>
      <c r="B12" s="99">
        <v>3499206</v>
      </c>
      <c r="C12" s="98">
        <v>8369513</v>
      </c>
      <c r="D12" s="100">
        <v>2768899</v>
      </c>
      <c r="E12" s="98">
        <v>427674</v>
      </c>
      <c r="F12" s="98">
        <v>852514</v>
      </c>
      <c r="G12" s="98">
        <v>2252968</v>
      </c>
      <c r="H12" s="98">
        <v>1473131</v>
      </c>
      <c r="I12" s="101">
        <v>2515302</v>
      </c>
      <c r="J12" s="98">
        <v>1544846</v>
      </c>
      <c r="K12" s="98">
        <v>155022</v>
      </c>
      <c r="L12" s="98">
        <v>2807010</v>
      </c>
      <c r="M12" s="170">
        <v>956717</v>
      </c>
    </row>
    <row r="13" spans="1:13" ht="12.75" customHeight="1">
      <c r="A13" s="143">
        <v>2017</v>
      </c>
      <c r="B13" s="150">
        <v>3577595</v>
      </c>
      <c r="C13" s="163">
        <v>8346707</v>
      </c>
      <c r="D13" s="164">
        <v>2796399</v>
      </c>
      <c r="E13" s="163">
        <v>387395</v>
      </c>
      <c r="F13" s="163">
        <v>816088</v>
      </c>
      <c r="G13" s="162">
        <v>2225768</v>
      </c>
      <c r="H13" s="163">
        <v>1527869</v>
      </c>
      <c r="I13" s="165">
        <v>2490462</v>
      </c>
      <c r="J13" s="163">
        <v>1537372</v>
      </c>
      <c r="K13" s="163">
        <v>153959</v>
      </c>
      <c r="L13" s="163">
        <v>2844978</v>
      </c>
      <c r="M13" s="171">
        <v>982188</v>
      </c>
    </row>
    <row r="14" spans="1:13" ht="12.75" customHeight="1">
      <c r="A14" s="97">
        <v>2018</v>
      </c>
      <c r="B14" s="99">
        <v>3663344</v>
      </c>
      <c r="C14" s="98">
        <v>8330457</v>
      </c>
      <c r="D14" s="100">
        <v>2802189</v>
      </c>
      <c r="E14" s="98">
        <v>363057</v>
      </c>
      <c r="F14" s="98">
        <v>796128</v>
      </c>
      <c r="G14" s="98">
        <v>2207256</v>
      </c>
      <c r="H14" s="98">
        <v>1566873</v>
      </c>
      <c r="I14" s="101">
        <v>2449533</v>
      </c>
      <c r="J14" s="98">
        <v>1521690</v>
      </c>
      <c r="K14" s="98">
        <v>157020</v>
      </c>
      <c r="L14" s="98">
        <v>2868222</v>
      </c>
      <c r="M14" s="170">
        <v>1001550</v>
      </c>
    </row>
    <row r="15" spans="1:13" ht="12.75" customHeight="1">
      <c r="A15" s="143">
        <v>2019</v>
      </c>
      <c r="B15" s="150">
        <v>3752422</v>
      </c>
      <c r="C15" s="163">
        <v>8326884</v>
      </c>
      <c r="D15" s="164">
        <v>2820666</v>
      </c>
      <c r="E15" s="163">
        <v>347058</v>
      </c>
      <c r="F15" s="163">
        <v>781692</v>
      </c>
      <c r="G15" s="162">
        <v>2191209</v>
      </c>
      <c r="H15" s="163">
        <v>1586898</v>
      </c>
      <c r="I15" s="165">
        <v>2417004</v>
      </c>
      <c r="J15" s="163">
        <v>1508562</v>
      </c>
      <c r="K15" s="163">
        <v>165465</v>
      </c>
      <c r="L15" s="163">
        <v>2891049</v>
      </c>
      <c r="M15" s="171">
        <v>1023146</v>
      </c>
    </row>
    <row r="16" spans="1:13" ht="12.75" customHeight="1">
      <c r="A16" s="97">
        <v>2020</v>
      </c>
      <c r="B16" s="99">
        <v>3777855</v>
      </c>
      <c r="C16" s="98">
        <v>8380767</v>
      </c>
      <c r="D16" s="100">
        <v>2842302</v>
      </c>
      <c r="E16" s="98">
        <v>333456</v>
      </c>
      <c r="F16" s="98">
        <v>773034</v>
      </c>
      <c r="G16" s="98">
        <v>2225544</v>
      </c>
      <c r="H16" s="98">
        <v>1605849</v>
      </c>
      <c r="I16" s="101">
        <v>2354580</v>
      </c>
      <c r="J16" s="98">
        <v>1445232</v>
      </c>
      <c r="K16" s="98">
        <v>156393</v>
      </c>
      <c r="L16" s="98">
        <v>2944145</v>
      </c>
      <c r="M16" s="170">
        <v>1069995</v>
      </c>
    </row>
    <row r="17" spans="1:14" ht="12.75" customHeight="1">
      <c r="A17" s="143">
        <v>2021</v>
      </c>
      <c r="B17" s="150">
        <v>3853586</v>
      </c>
      <c r="C17" s="163">
        <v>8436221</v>
      </c>
      <c r="D17" s="164">
        <v>2880544</v>
      </c>
      <c r="E17" s="163">
        <v>323834</v>
      </c>
      <c r="F17" s="163">
        <v>764776</v>
      </c>
      <c r="G17" s="162">
        <v>2237193</v>
      </c>
      <c r="H17" s="163">
        <v>1625234</v>
      </c>
      <c r="I17" s="165">
        <v>2309710</v>
      </c>
      <c r="J17" s="163">
        <v>1417014</v>
      </c>
      <c r="K17" s="163">
        <v>146806</v>
      </c>
      <c r="L17" s="163">
        <v>2941915</v>
      </c>
      <c r="M17" s="171">
        <v>1090251</v>
      </c>
    </row>
    <row r="18" spans="1:14" ht="12.75" customHeight="1">
      <c r="A18" s="151">
        <v>2022</v>
      </c>
      <c r="B18" s="166">
        <v>3926423</v>
      </c>
      <c r="C18" s="167">
        <v>8693344</v>
      </c>
      <c r="D18" s="168">
        <v>3011813</v>
      </c>
      <c r="E18" s="167">
        <v>333239</v>
      </c>
      <c r="F18" s="167">
        <v>768869</v>
      </c>
      <c r="G18" s="167">
        <v>2277014</v>
      </c>
      <c r="H18" s="167">
        <v>1676586</v>
      </c>
      <c r="I18" s="169">
        <v>2259899</v>
      </c>
      <c r="J18" s="167">
        <v>1403917</v>
      </c>
      <c r="K18" s="167">
        <v>189040</v>
      </c>
      <c r="L18" s="167">
        <v>2920263</v>
      </c>
      <c r="M18" s="172">
        <v>1095425</v>
      </c>
    </row>
    <row r="19" spans="1:14" ht="12.75" customHeight="1">
      <c r="A19" s="354" t="s">
        <v>246</v>
      </c>
      <c r="B19" s="354"/>
      <c r="C19" s="354"/>
      <c r="D19" s="354"/>
      <c r="E19" s="354"/>
      <c r="F19" s="354"/>
      <c r="G19" s="354"/>
      <c r="H19" s="354"/>
      <c r="I19" s="354"/>
      <c r="J19" s="354"/>
      <c r="K19" s="354"/>
      <c r="L19" s="354"/>
      <c r="M19" s="142"/>
    </row>
    <row r="20" spans="1:14" ht="24.75" customHeight="1">
      <c r="A20" s="356" t="s">
        <v>232</v>
      </c>
      <c r="B20" s="356"/>
      <c r="C20" s="356"/>
      <c r="D20" s="356"/>
      <c r="E20" s="356"/>
      <c r="F20" s="356"/>
      <c r="G20" s="356"/>
      <c r="H20" s="356"/>
      <c r="I20" s="356"/>
      <c r="J20" s="356"/>
      <c r="K20" s="356"/>
      <c r="L20" s="356"/>
      <c r="M20" s="356"/>
    </row>
    <row r="21" spans="1:14" ht="12.75" customHeight="1">
      <c r="A21" s="362" t="s">
        <v>233</v>
      </c>
      <c r="B21" s="362"/>
      <c r="C21" s="362"/>
      <c r="D21" s="362"/>
      <c r="E21" s="362"/>
      <c r="F21" s="362"/>
      <c r="G21" s="362"/>
      <c r="H21" s="362"/>
      <c r="I21" s="362"/>
      <c r="J21" s="362"/>
      <c r="K21" s="362"/>
      <c r="L21" s="362"/>
      <c r="M21" s="362"/>
    </row>
    <row r="22" spans="1:14" ht="12.75" customHeight="1">
      <c r="A22" s="362" t="s">
        <v>234</v>
      </c>
      <c r="B22" s="362"/>
      <c r="C22" s="362"/>
      <c r="D22" s="362"/>
      <c r="E22" s="362"/>
      <c r="F22" s="362"/>
      <c r="G22" s="362"/>
      <c r="H22" s="362"/>
      <c r="I22" s="362"/>
      <c r="J22" s="362"/>
      <c r="K22" s="362"/>
      <c r="L22" s="362"/>
      <c r="M22" s="362"/>
    </row>
    <row r="23" spans="1:14" ht="68.25" customHeight="1">
      <c r="A23" s="356" t="s">
        <v>235</v>
      </c>
      <c r="B23" s="356"/>
      <c r="C23" s="356"/>
      <c r="D23" s="356"/>
      <c r="E23" s="356"/>
      <c r="F23" s="356"/>
      <c r="G23" s="356"/>
      <c r="H23" s="356"/>
      <c r="I23" s="356"/>
      <c r="J23" s="356"/>
      <c r="K23" s="356"/>
      <c r="L23" s="356"/>
      <c r="M23" s="356"/>
    </row>
    <row r="24" spans="1:14" ht="25.5" customHeight="1">
      <c r="A24" s="356" t="s">
        <v>236</v>
      </c>
      <c r="B24" s="362"/>
      <c r="C24" s="362"/>
      <c r="D24" s="362"/>
      <c r="E24" s="362"/>
      <c r="F24" s="362"/>
      <c r="G24" s="362"/>
      <c r="H24" s="362"/>
      <c r="I24" s="362"/>
      <c r="J24" s="362"/>
      <c r="K24" s="362"/>
      <c r="L24" s="362"/>
      <c r="M24" s="362"/>
    </row>
    <row r="25" spans="1:14" ht="12.75" customHeight="1">
      <c r="A25" s="356" t="s">
        <v>237</v>
      </c>
      <c r="B25" s="356"/>
      <c r="C25" s="356"/>
      <c r="D25" s="356"/>
      <c r="E25" s="356"/>
      <c r="F25" s="356"/>
      <c r="G25" s="356"/>
      <c r="H25" s="356"/>
      <c r="I25" s="356"/>
      <c r="J25" s="356"/>
      <c r="K25" s="356"/>
      <c r="L25" s="356"/>
      <c r="M25" s="356"/>
    </row>
    <row r="26" spans="1:14" ht="12.75" customHeight="1">
      <c r="A26" s="355" t="s">
        <v>62</v>
      </c>
      <c r="B26" s="355"/>
      <c r="C26" s="355"/>
      <c r="D26" s="355"/>
      <c r="E26" s="355"/>
      <c r="F26" s="355"/>
      <c r="G26" s="355"/>
      <c r="H26" s="355"/>
      <c r="I26" s="355"/>
      <c r="J26" s="355"/>
      <c r="K26" s="355"/>
      <c r="L26" s="355"/>
      <c r="M26" s="355"/>
      <c r="N26" s="355"/>
    </row>
  </sheetData>
  <mergeCells count="19">
    <mergeCell ref="A2:M2"/>
    <mergeCell ref="A3:A6"/>
    <mergeCell ref="B3:B5"/>
    <mergeCell ref="C3:H3"/>
    <mergeCell ref="L3:M3"/>
    <mergeCell ref="C4:C5"/>
    <mergeCell ref="D4:H4"/>
    <mergeCell ref="I4:I5"/>
    <mergeCell ref="L4:L5"/>
    <mergeCell ref="I3:K3"/>
    <mergeCell ref="A19:L19"/>
    <mergeCell ref="A24:M24"/>
    <mergeCell ref="A25:M25"/>
    <mergeCell ref="A26:N26"/>
    <mergeCell ref="B6:M6"/>
    <mergeCell ref="A20:M20"/>
    <mergeCell ref="A23:M23"/>
    <mergeCell ref="A21:M21"/>
    <mergeCell ref="A22:M22"/>
  </mergeCells>
  <hyperlinks>
    <hyperlink ref="A1" location="Inhalt!A1" display="zurück zum Inhalt" xr:uid="{B9F9EF53-486D-4AD8-B1D7-57732950996F}"/>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97EE-3A8E-469C-B079-BC7770048F9F}">
  <dimension ref="A1:G36"/>
  <sheetViews>
    <sheetView workbookViewId="0">
      <selection sqref="A1:XFD1"/>
    </sheetView>
  </sheetViews>
  <sheetFormatPr baseColWidth="10" defaultRowHeight="12.75"/>
  <cols>
    <col min="1" max="1" width="25.140625" style="35" customWidth="1"/>
    <col min="2" max="7" width="18.28515625" style="35" customWidth="1"/>
    <col min="8" max="16384" width="11.42578125" style="142"/>
  </cols>
  <sheetData>
    <row r="1" spans="1:7" ht="24" customHeight="1">
      <c r="A1" s="140" t="s">
        <v>51</v>
      </c>
    </row>
    <row r="2" spans="1:7" ht="15" customHeight="1">
      <c r="A2" s="364" t="s">
        <v>247</v>
      </c>
      <c r="B2" s="364"/>
      <c r="C2" s="364"/>
      <c r="D2" s="364"/>
      <c r="E2" s="364"/>
      <c r="F2" s="364"/>
      <c r="G2" s="364"/>
    </row>
    <row r="3" spans="1:7">
      <c r="A3" s="311" t="s">
        <v>120</v>
      </c>
      <c r="B3" s="272" t="s">
        <v>131</v>
      </c>
      <c r="C3" s="365"/>
      <c r="D3" s="365"/>
      <c r="E3" s="366"/>
      <c r="F3" s="270" t="s">
        <v>3</v>
      </c>
      <c r="G3" s="263" t="s">
        <v>119</v>
      </c>
    </row>
    <row r="4" spans="1:7">
      <c r="A4" s="312"/>
      <c r="B4" s="368" t="s">
        <v>4</v>
      </c>
      <c r="C4" s="367" t="s">
        <v>5</v>
      </c>
      <c r="D4" s="365"/>
      <c r="E4" s="366"/>
      <c r="F4" s="370"/>
      <c r="G4" s="371"/>
    </row>
    <row r="5" spans="1:7" ht="38.25" customHeight="1">
      <c r="A5" s="312"/>
      <c r="B5" s="369"/>
      <c r="C5" s="107" t="s">
        <v>130</v>
      </c>
      <c r="D5" s="107" t="s">
        <v>117</v>
      </c>
      <c r="E5" s="107" t="s">
        <v>118</v>
      </c>
      <c r="F5" s="369"/>
      <c r="G5" s="372"/>
    </row>
    <row r="6" spans="1:7" ht="12.75" customHeight="1">
      <c r="A6" s="313"/>
      <c r="B6" s="357" t="s">
        <v>116</v>
      </c>
      <c r="C6" s="358"/>
      <c r="D6" s="358"/>
      <c r="E6" s="358"/>
      <c r="F6" s="358"/>
      <c r="G6" s="358"/>
    </row>
    <row r="7" spans="1:7" ht="12.75" customHeight="1">
      <c r="A7" s="79"/>
      <c r="B7" s="373">
        <v>2020</v>
      </c>
      <c r="C7" s="283"/>
      <c r="D7" s="283"/>
      <c r="E7" s="283"/>
      <c r="F7" s="283"/>
      <c r="G7" s="283"/>
    </row>
    <row r="8" spans="1:7" ht="12.75" customHeight="1">
      <c r="A8" s="181" t="s">
        <v>111</v>
      </c>
      <c r="B8" s="173">
        <v>85</v>
      </c>
      <c r="C8" s="173">
        <v>97</v>
      </c>
      <c r="D8" s="173">
        <v>81</v>
      </c>
      <c r="E8" s="173">
        <v>78</v>
      </c>
      <c r="F8" s="173">
        <v>39</v>
      </c>
      <c r="G8" s="176">
        <v>52</v>
      </c>
    </row>
    <row r="9" spans="1:7" ht="12.75" customHeight="1">
      <c r="A9" s="182" t="s">
        <v>112</v>
      </c>
      <c r="B9" s="105">
        <v>13</v>
      </c>
      <c r="C9" s="105">
        <v>3</v>
      </c>
      <c r="D9" s="105">
        <v>17</v>
      </c>
      <c r="E9" s="105">
        <v>19</v>
      </c>
      <c r="F9" s="105">
        <v>33</v>
      </c>
      <c r="G9" s="177">
        <v>16</v>
      </c>
    </row>
    <row r="10" spans="1:7" ht="12.75" customHeight="1">
      <c r="A10" s="183" t="s">
        <v>113</v>
      </c>
      <c r="B10" s="173">
        <v>1</v>
      </c>
      <c r="C10" s="174" t="s">
        <v>39</v>
      </c>
      <c r="D10" s="174">
        <v>2</v>
      </c>
      <c r="E10" s="174">
        <v>2</v>
      </c>
      <c r="F10" s="174">
        <v>18</v>
      </c>
      <c r="G10" s="178">
        <v>15</v>
      </c>
    </row>
    <row r="11" spans="1:7" ht="12.75" customHeight="1">
      <c r="A11" s="184" t="s">
        <v>114</v>
      </c>
      <c r="B11" s="105" t="s">
        <v>39</v>
      </c>
      <c r="C11" s="105" t="s">
        <v>39</v>
      </c>
      <c r="D11" s="105" t="s">
        <v>39</v>
      </c>
      <c r="E11" s="105" t="s">
        <v>39</v>
      </c>
      <c r="F11" s="105">
        <v>10</v>
      </c>
      <c r="G11" s="177">
        <v>17</v>
      </c>
    </row>
    <row r="12" spans="1:7" ht="12.75" customHeight="1">
      <c r="A12" s="175"/>
      <c r="B12" s="373">
        <v>2008</v>
      </c>
      <c r="C12" s="283"/>
      <c r="D12" s="283"/>
      <c r="E12" s="283"/>
      <c r="F12" s="283"/>
      <c r="G12" s="283"/>
    </row>
    <row r="13" spans="1:7" ht="12.75" customHeight="1">
      <c r="A13" s="181" t="s">
        <v>111</v>
      </c>
      <c r="B13" s="144">
        <v>83</v>
      </c>
      <c r="C13" s="144">
        <v>96</v>
      </c>
      <c r="D13" s="144">
        <v>81</v>
      </c>
      <c r="E13" s="144">
        <v>71</v>
      </c>
      <c r="F13" s="144">
        <v>34</v>
      </c>
      <c r="G13" s="179">
        <v>56</v>
      </c>
    </row>
    <row r="14" spans="1:7" ht="12.75" customHeight="1">
      <c r="A14" s="182" t="s">
        <v>112</v>
      </c>
      <c r="B14" s="26">
        <v>16</v>
      </c>
      <c r="C14" s="26">
        <v>3</v>
      </c>
      <c r="D14" s="26">
        <v>18</v>
      </c>
      <c r="E14" s="26">
        <v>26</v>
      </c>
      <c r="F14" s="26">
        <v>37</v>
      </c>
      <c r="G14" s="32">
        <v>20</v>
      </c>
    </row>
    <row r="15" spans="1:7" ht="12.75" customHeight="1">
      <c r="A15" s="183" t="s">
        <v>113</v>
      </c>
      <c r="B15" s="156">
        <v>1</v>
      </c>
      <c r="C15" s="174" t="s">
        <v>39</v>
      </c>
      <c r="D15" s="156">
        <v>1</v>
      </c>
      <c r="E15" s="156">
        <v>2</v>
      </c>
      <c r="F15" s="156">
        <v>20</v>
      </c>
      <c r="G15" s="156">
        <v>13</v>
      </c>
    </row>
    <row r="16" spans="1:7" ht="12.75" customHeight="1">
      <c r="A16" s="184" t="s">
        <v>114</v>
      </c>
      <c r="B16" s="105" t="s">
        <v>39</v>
      </c>
      <c r="C16" s="105" t="s">
        <v>39</v>
      </c>
      <c r="D16" s="105" t="s">
        <v>39</v>
      </c>
      <c r="E16" s="105" t="s">
        <v>39</v>
      </c>
      <c r="F16" s="26">
        <v>9</v>
      </c>
      <c r="G16" s="32">
        <v>11</v>
      </c>
    </row>
    <row r="17" spans="1:7" ht="12.75" customHeight="1">
      <c r="A17" s="78"/>
      <c r="B17" s="374" t="s">
        <v>115</v>
      </c>
      <c r="C17" s="286"/>
      <c r="D17" s="286"/>
      <c r="E17" s="286"/>
      <c r="F17" s="286"/>
      <c r="G17" s="286"/>
    </row>
    <row r="18" spans="1:7" ht="12.75" customHeight="1">
      <c r="A18" s="181" t="s">
        <v>111</v>
      </c>
      <c r="B18" s="144">
        <f>B8-B13</f>
        <v>2</v>
      </c>
      <c r="C18" s="144">
        <f t="shared" ref="C18:G21" si="0">C8-C13</f>
        <v>1</v>
      </c>
      <c r="D18" s="144">
        <f t="shared" si="0"/>
        <v>0</v>
      </c>
      <c r="E18" s="144">
        <f t="shared" si="0"/>
        <v>7</v>
      </c>
      <c r="F18" s="144">
        <f t="shared" si="0"/>
        <v>5</v>
      </c>
      <c r="G18" s="179">
        <f t="shared" si="0"/>
        <v>-4</v>
      </c>
    </row>
    <row r="19" spans="1:7" ht="12.75" customHeight="1">
      <c r="A19" s="182" t="s">
        <v>112</v>
      </c>
      <c r="B19" s="29">
        <f>B9-B14</f>
        <v>-3</v>
      </c>
      <c r="C19" s="213">
        <f t="shared" si="0"/>
        <v>0</v>
      </c>
      <c r="D19" s="29">
        <f t="shared" si="0"/>
        <v>-1</v>
      </c>
      <c r="E19" s="29">
        <f t="shared" si="0"/>
        <v>-7</v>
      </c>
      <c r="F19" s="29">
        <f t="shared" si="0"/>
        <v>-4</v>
      </c>
      <c r="G19" s="34">
        <f t="shared" si="0"/>
        <v>-4</v>
      </c>
    </row>
    <row r="20" spans="1:7" ht="12.75" customHeight="1">
      <c r="A20" s="183" t="s">
        <v>113</v>
      </c>
      <c r="B20" s="220">
        <f>B10-B15</f>
        <v>0</v>
      </c>
      <c r="C20" s="156" t="s">
        <v>39</v>
      </c>
      <c r="D20" s="144">
        <f t="shared" si="0"/>
        <v>1</v>
      </c>
      <c r="E20" s="220">
        <f t="shared" si="0"/>
        <v>0</v>
      </c>
      <c r="F20" s="144">
        <f t="shared" si="0"/>
        <v>-2</v>
      </c>
      <c r="G20" s="179">
        <f t="shared" si="0"/>
        <v>2</v>
      </c>
    </row>
    <row r="21" spans="1:7" ht="12.75" customHeight="1">
      <c r="A21" s="185" t="s">
        <v>114</v>
      </c>
      <c r="B21" s="225" t="s">
        <v>39</v>
      </c>
      <c r="C21" s="106" t="s">
        <v>39</v>
      </c>
      <c r="D21" s="106" t="s">
        <v>39</v>
      </c>
      <c r="E21" s="106" t="s">
        <v>39</v>
      </c>
      <c r="F21" s="104">
        <f t="shared" si="0"/>
        <v>1</v>
      </c>
      <c r="G21" s="180">
        <f t="shared" si="0"/>
        <v>6</v>
      </c>
    </row>
    <row r="22" spans="1:7" ht="33.75" customHeight="1">
      <c r="A22" s="363" t="s">
        <v>248</v>
      </c>
      <c r="B22" s="363"/>
      <c r="C22" s="363"/>
      <c r="D22" s="363"/>
      <c r="E22" s="363"/>
      <c r="F22" s="363"/>
      <c r="G22" s="363"/>
    </row>
    <row r="23" spans="1:7" ht="12.75" customHeight="1">
      <c r="A23" s="363" t="s">
        <v>249</v>
      </c>
      <c r="B23" s="363"/>
      <c r="C23" s="363"/>
      <c r="D23" s="363"/>
      <c r="E23" s="363"/>
      <c r="F23" s="363"/>
      <c r="G23" s="363"/>
    </row>
    <row r="25" spans="1:7">
      <c r="B25" s="224"/>
      <c r="C25" s="224"/>
      <c r="D25" s="224"/>
      <c r="E25" s="224"/>
      <c r="F25" s="224"/>
      <c r="G25" s="224"/>
    </row>
    <row r="26" spans="1:7">
      <c r="B26" s="224"/>
      <c r="C26" s="224"/>
      <c r="D26" s="224"/>
      <c r="E26" s="224"/>
      <c r="F26" s="224"/>
      <c r="G26" s="224"/>
    </row>
    <row r="27" spans="1:7">
      <c r="B27" s="224"/>
      <c r="C27" s="224"/>
      <c r="D27" s="224"/>
      <c r="E27" s="224"/>
      <c r="F27" s="224"/>
      <c r="G27" s="224"/>
    </row>
    <row r="28" spans="1:7">
      <c r="B28" s="224"/>
      <c r="C28" s="224"/>
      <c r="D28" s="224"/>
      <c r="E28" s="224"/>
      <c r="F28" s="224"/>
      <c r="G28" s="224"/>
    </row>
    <row r="29" spans="1:7">
      <c r="B29" s="224"/>
      <c r="C29" s="224"/>
      <c r="D29" s="224"/>
      <c r="E29" s="224"/>
      <c r="F29" s="224"/>
      <c r="G29" s="224"/>
    </row>
    <row r="30" spans="1:7">
      <c r="B30" s="224"/>
      <c r="C30" s="224"/>
      <c r="D30" s="224"/>
      <c r="E30" s="224"/>
      <c r="F30" s="224"/>
      <c r="G30" s="224"/>
    </row>
    <row r="31" spans="1:7">
      <c r="B31" s="224"/>
      <c r="C31" s="224"/>
      <c r="D31" s="224"/>
      <c r="E31" s="224"/>
      <c r="F31" s="224"/>
      <c r="G31" s="224"/>
    </row>
    <row r="32" spans="1:7">
      <c r="B32" s="224"/>
      <c r="C32" s="224"/>
      <c r="D32" s="224"/>
      <c r="E32" s="224"/>
      <c r="F32" s="224"/>
      <c r="G32" s="224"/>
    </row>
    <row r="33" spans="2:7">
      <c r="B33" s="224"/>
      <c r="C33" s="224"/>
      <c r="D33" s="224"/>
      <c r="E33" s="224"/>
      <c r="F33" s="224"/>
      <c r="G33" s="224"/>
    </row>
    <row r="34" spans="2:7">
      <c r="B34" s="224"/>
      <c r="C34" s="224"/>
      <c r="D34" s="224"/>
      <c r="E34" s="224"/>
      <c r="F34" s="224"/>
      <c r="G34" s="224"/>
    </row>
    <row r="35" spans="2:7">
      <c r="B35" s="224"/>
      <c r="C35" s="224"/>
      <c r="D35" s="224"/>
      <c r="E35" s="224"/>
      <c r="F35" s="224"/>
      <c r="G35" s="224"/>
    </row>
    <row r="36" spans="2:7">
      <c r="B36" s="224"/>
      <c r="C36" s="224"/>
      <c r="D36" s="224"/>
      <c r="E36" s="224"/>
      <c r="F36" s="224"/>
      <c r="G36" s="224"/>
    </row>
  </sheetData>
  <mergeCells count="13">
    <mergeCell ref="A23:G23"/>
    <mergeCell ref="A2:G2"/>
    <mergeCell ref="A3:A6"/>
    <mergeCell ref="A22:G22"/>
    <mergeCell ref="B3:E3"/>
    <mergeCell ref="C4:E4"/>
    <mergeCell ref="B4:B5"/>
    <mergeCell ref="F3:F5"/>
    <mergeCell ref="G3:G5"/>
    <mergeCell ref="B6:G6"/>
    <mergeCell ref="B7:G7"/>
    <mergeCell ref="B12:G12"/>
    <mergeCell ref="B17:G17"/>
  </mergeCells>
  <hyperlinks>
    <hyperlink ref="A1" location="Inhalt!A1" display="zurück zum Inhalt" xr:uid="{4BC39741-2F9E-47F2-BCB2-00DDEDAC8B8F}"/>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3"/>
  <dimension ref="A1:E64"/>
  <sheetViews>
    <sheetView showGridLines="0" topLeftCell="A7" zoomScale="70" zoomScaleNormal="70" workbookViewId="0">
      <selection activeCell="C69" sqref="C69"/>
    </sheetView>
  </sheetViews>
  <sheetFormatPr baseColWidth="10" defaultRowHeight="12"/>
  <cols>
    <col min="1" max="1" width="21.5703125" style="64" customWidth="1"/>
    <col min="2" max="2" width="3.5703125" style="64" customWidth="1"/>
    <col min="3" max="3" width="40.42578125" style="64" customWidth="1"/>
    <col min="4" max="4" width="15.85546875" style="64" customWidth="1"/>
    <col min="5" max="16384" width="11.42578125" style="64"/>
  </cols>
  <sheetData>
    <row r="1" spans="1:1" ht="24" customHeight="1">
      <c r="A1" s="49" t="s">
        <v>51</v>
      </c>
    </row>
    <row r="2" spans="1:1" s="111" customFormat="1" ht="15" customHeight="1">
      <c r="A2" s="110" t="s">
        <v>238</v>
      </c>
    </row>
    <row r="7" spans="1:1" ht="14.45" customHeight="1"/>
    <row r="64" spans="1:5" ht="25.5" customHeight="1">
      <c r="A64" s="258" t="s">
        <v>241</v>
      </c>
      <c r="B64" s="258"/>
      <c r="C64" s="258"/>
      <c r="D64" s="258"/>
      <c r="E64" s="258"/>
    </row>
  </sheetData>
  <mergeCells count="1">
    <mergeCell ref="A64:E64"/>
  </mergeCells>
  <hyperlinks>
    <hyperlink ref="A1" location="Inhalt!A1" display="zurück zum Inhalt" xr:uid="{00000000-0004-0000-0300-000000000000}"/>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dimension ref="A1:Q85"/>
  <sheetViews>
    <sheetView showGridLines="0" topLeftCell="A43" zoomScaleNormal="100" workbookViewId="0">
      <selection activeCell="A68" sqref="A68:O68"/>
    </sheetView>
  </sheetViews>
  <sheetFormatPr baseColWidth="10" defaultColWidth="11.42578125" defaultRowHeight="12"/>
  <cols>
    <col min="1" max="1" width="25.140625" style="17" customWidth="1"/>
    <col min="2" max="13" width="11.7109375" style="1" customWidth="1"/>
    <col min="14" max="14" width="12.28515625" style="1" customWidth="1"/>
    <col min="15" max="15" width="13.28515625" style="17" bestFit="1" customWidth="1"/>
    <col min="16" max="16384" width="11.42578125" style="17"/>
  </cols>
  <sheetData>
    <row r="1" spans="1:17" s="3" customFormat="1" ht="24" customHeight="1">
      <c r="A1" s="49" t="s">
        <v>51</v>
      </c>
      <c r="B1" s="44"/>
      <c r="C1" s="1"/>
      <c r="D1" s="1"/>
      <c r="E1" s="1"/>
      <c r="F1" s="1"/>
      <c r="G1" s="1"/>
      <c r="H1" s="1"/>
      <c r="I1" s="1"/>
      <c r="J1" s="1"/>
      <c r="K1" s="1"/>
      <c r="L1" s="1"/>
      <c r="M1" s="1"/>
      <c r="N1" s="2"/>
    </row>
    <row r="2" spans="1:17" s="109" customFormat="1" ht="15" customHeight="1">
      <c r="A2" s="259" t="s">
        <v>100</v>
      </c>
      <c r="B2" s="259"/>
      <c r="C2" s="259"/>
      <c r="D2" s="259"/>
      <c r="E2" s="259"/>
      <c r="F2" s="259"/>
      <c r="G2" s="259"/>
      <c r="H2" s="259"/>
      <c r="I2" s="259"/>
      <c r="J2" s="259"/>
      <c r="K2" s="259"/>
      <c r="L2" s="259"/>
      <c r="M2" s="259"/>
      <c r="N2" s="259"/>
    </row>
    <row r="3" spans="1:17" s="3" customFormat="1" ht="25.5" customHeight="1">
      <c r="A3" s="260" t="s">
        <v>0</v>
      </c>
      <c r="B3" s="263" t="s">
        <v>1</v>
      </c>
      <c r="C3" s="266" t="s">
        <v>2</v>
      </c>
      <c r="D3" s="266"/>
      <c r="E3" s="266"/>
      <c r="F3" s="266"/>
      <c r="G3" s="266"/>
      <c r="H3" s="266"/>
      <c r="I3" s="272" t="s">
        <v>3</v>
      </c>
      <c r="J3" s="273"/>
      <c r="K3" s="274"/>
      <c r="L3" s="266" t="s">
        <v>199</v>
      </c>
      <c r="M3" s="266"/>
      <c r="N3" s="267" t="s">
        <v>200</v>
      </c>
      <c r="O3" s="263" t="s">
        <v>201</v>
      </c>
    </row>
    <row r="4" spans="1:17" s="3" customFormat="1" ht="12.75" customHeight="1">
      <c r="A4" s="261"/>
      <c r="B4" s="264"/>
      <c r="C4" s="270" t="s">
        <v>4</v>
      </c>
      <c r="D4" s="266" t="s">
        <v>5</v>
      </c>
      <c r="E4" s="266"/>
      <c r="F4" s="266"/>
      <c r="G4" s="266"/>
      <c r="H4" s="266"/>
      <c r="I4" s="270" t="s">
        <v>4</v>
      </c>
      <c r="J4" s="210" t="s">
        <v>5</v>
      </c>
      <c r="K4" s="210" t="s">
        <v>175</v>
      </c>
      <c r="L4" s="266" t="s">
        <v>4</v>
      </c>
      <c r="M4" s="210" t="s">
        <v>5</v>
      </c>
      <c r="N4" s="268"/>
      <c r="O4" s="264"/>
    </row>
    <row r="5" spans="1:17" s="3" customFormat="1" ht="51" customHeight="1">
      <c r="A5" s="261"/>
      <c r="B5" s="265"/>
      <c r="C5" s="271"/>
      <c r="D5" s="210" t="s">
        <v>6</v>
      </c>
      <c r="E5" s="210" t="s">
        <v>32</v>
      </c>
      <c r="F5" s="210" t="s">
        <v>8</v>
      </c>
      <c r="G5" s="210" t="s">
        <v>9</v>
      </c>
      <c r="H5" s="210" t="s">
        <v>10</v>
      </c>
      <c r="I5" s="271"/>
      <c r="J5" s="25" t="s">
        <v>11</v>
      </c>
      <c r="K5" s="25" t="s">
        <v>177</v>
      </c>
      <c r="L5" s="266"/>
      <c r="M5" s="210" t="s">
        <v>83</v>
      </c>
      <c r="N5" s="269"/>
      <c r="O5" s="265"/>
    </row>
    <row r="6" spans="1:17" s="3" customFormat="1" ht="12.75" customHeight="1">
      <c r="A6" s="262"/>
      <c r="B6" s="275" t="s">
        <v>12</v>
      </c>
      <c r="C6" s="276"/>
      <c r="D6" s="276"/>
      <c r="E6" s="276"/>
      <c r="F6" s="276"/>
      <c r="G6" s="276"/>
      <c r="H6" s="276"/>
      <c r="I6" s="276"/>
      <c r="J6" s="276"/>
      <c r="K6" s="276"/>
      <c r="L6" s="276"/>
      <c r="M6" s="276"/>
      <c r="N6" s="276"/>
      <c r="O6" s="276"/>
    </row>
    <row r="7" spans="1:17" s="3" customFormat="1" ht="12.75" customHeight="1">
      <c r="A7" s="79"/>
      <c r="B7" s="282" t="s">
        <v>94</v>
      </c>
      <c r="C7" s="282"/>
      <c r="D7" s="282"/>
      <c r="E7" s="282"/>
      <c r="F7" s="282"/>
      <c r="G7" s="282"/>
      <c r="H7" s="282"/>
      <c r="I7" s="282"/>
      <c r="J7" s="282"/>
      <c r="K7" s="282"/>
      <c r="L7" s="282"/>
      <c r="M7" s="282"/>
      <c r="N7" s="282"/>
      <c r="O7" s="91">
        <v>2022</v>
      </c>
    </row>
    <row r="8" spans="1:17" s="3" customFormat="1" ht="12.75" customHeight="1">
      <c r="A8" s="4" t="s">
        <v>178</v>
      </c>
      <c r="B8" s="11">
        <v>3926423</v>
      </c>
      <c r="C8" s="5">
        <v>8693344</v>
      </c>
      <c r="D8" s="5">
        <v>3011813</v>
      </c>
      <c r="E8" s="5">
        <v>333239</v>
      </c>
      <c r="F8" s="5">
        <v>768869</v>
      </c>
      <c r="G8" s="5">
        <v>2277014</v>
      </c>
      <c r="H8" s="5">
        <v>1676586</v>
      </c>
      <c r="I8" s="5">
        <v>2259899</v>
      </c>
      <c r="J8" s="5">
        <v>1403917</v>
      </c>
      <c r="K8" s="5">
        <v>189040</v>
      </c>
      <c r="L8" s="6">
        <v>2932203</v>
      </c>
      <c r="M8" s="11">
        <v>1095425</v>
      </c>
      <c r="N8" s="22">
        <f>B8+C8+I8+L8+K8</f>
        <v>18000909</v>
      </c>
      <c r="O8" s="11">
        <v>84358845</v>
      </c>
    </row>
    <row r="9" spans="1:17" s="3" customFormat="1" ht="12.75" customHeight="1">
      <c r="A9" s="37" t="s">
        <v>179</v>
      </c>
      <c r="B9" s="32">
        <v>2874766</v>
      </c>
      <c r="C9" s="26">
        <v>7051327</v>
      </c>
      <c r="D9" s="26">
        <v>2425955</v>
      </c>
      <c r="E9" s="26">
        <v>333239</v>
      </c>
      <c r="F9" s="26">
        <v>768869</v>
      </c>
      <c r="G9" s="26">
        <v>1893442</v>
      </c>
      <c r="H9" s="26">
        <v>1189647</v>
      </c>
      <c r="I9" s="26">
        <v>1906746</v>
      </c>
      <c r="J9" s="26">
        <v>1193838</v>
      </c>
      <c r="K9" s="26">
        <v>167900</v>
      </c>
      <c r="L9" s="26">
        <v>2340450</v>
      </c>
      <c r="M9" s="26">
        <v>846379</v>
      </c>
      <c r="N9" s="32">
        <f>B9+C9+I9+L9+K9</f>
        <v>14341189</v>
      </c>
      <c r="O9" s="32">
        <v>68002440</v>
      </c>
      <c r="P9" s="17"/>
      <c r="Q9" s="17"/>
    </row>
    <row r="10" spans="1:17" s="3" customFormat="1" ht="12.75" customHeight="1">
      <c r="A10" s="38" t="s">
        <v>180</v>
      </c>
      <c r="B10" s="11">
        <v>1051657</v>
      </c>
      <c r="C10" s="5">
        <v>1642017</v>
      </c>
      <c r="D10" s="5">
        <v>585858</v>
      </c>
      <c r="E10" s="9">
        <v>0</v>
      </c>
      <c r="F10" s="9">
        <v>0</v>
      </c>
      <c r="G10" s="5">
        <v>383572</v>
      </c>
      <c r="H10" s="5">
        <v>486939</v>
      </c>
      <c r="I10" s="5">
        <v>353153</v>
      </c>
      <c r="J10" s="5">
        <v>210079</v>
      </c>
      <c r="K10" s="9">
        <v>21140</v>
      </c>
      <c r="L10" s="6">
        <v>591753</v>
      </c>
      <c r="M10" s="6">
        <v>249046</v>
      </c>
      <c r="N10" s="22">
        <f t="shared" ref="N10:N26" si="0">B10+C10+I10+L10+K10</f>
        <v>3659720</v>
      </c>
      <c r="O10" s="11">
        <v>16356405</v>
      </c>
      <c r="P10" s="10"/>
      <c r="Q10" s="207"/>
    </row>
    <row r="11" spans="1:17" s="3" customFormat="1" ht="12.75" customHeight="1">
      <c r="A11" s="39" t="s">
        <v>14</v>
      </c>
      <c r="B11" s="28">
        <v>485395</v>
      </c>
      <c r="C11" s="30">
        <v>1134191</v>
      </c>
      <c r="D11" s="30">
        <v>343911</v>
      </c>
      <c r="E11" s="30">
        <v>44691</v>
      </c>
      <c r="F11" s="30">
        <v>210818</v>
      </c>
      <c r="G11" s="30">
        <v>300869</v>
      </c>
      <c r="H11" s="30">
        <v>147828</v>
      </c>
      <c r="I11" s="30">
        <v>368702</v>
      </c>
      <c r="J11" s="30">
        <v>185204</v>
      </c>
      <c r="K11" s="30">
        <v>20592</v>
      </c>
      <c r="L11" s="30">
        <v>354699</v>
      </c>
      <c r="M11" s="29">
        <v>148390</v>
      </c>
      <c r="N11" s="32">
        <f t="shared" si="0"/>
        <v>2363579</v>
      </c>
      <c r="O11" s="32">
        <v>11280257</v>
      </c>
      <c r="P11" s="10"/>
      <c r="Q11" s="208"/>
    </row>
    <row r="12" spans="1:17" s="3" customFormat="1" ht="12.75" customHeight="1">
      <c r="A12" s="40" t="s">
        <v>15</v>
      </c>
      <c r="B12" s="21">
        <v>645568</v>
      </c>
      <c r="C12" s="67">
        <v>1298480</v>
      </c>
      <c r="D12" s="67">
        <v>472144</v>
      </c>
      <c r="E12" s="67">
        <v>200351</v>
      </c>
      <c r="F12" s="67">
        <v>231003</v>
      </c>
      <c r="G12" s="67">
        <v>324121</v>
      </c>
      <c r="H12" s="67">
        <v>1904</v>
      </c>
      <c r="I12" s="67">
        <v>340108</v>
      </c>
      <c r="J12" s="67">
        <v>242819</v>
      </c>
      <c r="K12" s="67">
        <v>32205</v>
      </c>
      <c r="L12" s="67">
        <v>403435</v>
      </c>
      <c r="M12" s="6">
        <v>144361</v>
      </c>
      <c r="N12" s="22">
        <f t="shared" si="0"/>
        <v>2719796</v>
      </c>
      <c r="O12" s="22">
        <v>13369393</v>
      </c>
    </row>
    <row r="13" spans="1:17" s="3" customFormat="1" ht="12.75" customHeight="1">
      <c r="A13" s="39" t="s">
        <v>16</v>
      </c>
      <c r="B13" s="28">
        <v>171686</v>
      </c>
      <c r="C13" s="30">
        <v>391204</v>
      </c>
      <c r="D13" s="30">
        <v>130852</v>
      </c>
      <c r="E13" s="31">
        <v>0</v>
      </c>
      <c r="F13" s="31">
        <v>0</v>
      </c>
      <c r="G13" s="30">
        <v>82534</v>
      </c>
      <c r="H13" s="30">
        <v>104990</v>
      </c>
      <c r="I13" s="30">
        <v>79225</v>
      </c>
      <c r="J13" s="30">
        <v>48518</v>
      </c>
      <c r="K13" s="31">
        <v>9802</v>
      </c>
      <c r="L13" s="30">
        <v>199593</v>
      </c>
      <c r="M13" s="29">
        <v>68060</v>
      </c>
      <c r="N13" s="32">
        <f t="shared" si="0"/>
        <v>851510</v>
      </c>
      <c r="O13" s="32">
        <v>3755251</v>
      </c>
    </row>
    <row r="14" spans="1:17" s="3" customFormat="1" ht="12.75" customHeight="1">
      <c r="A14" s="40" t="s">
        <v>17</v>
      </c>
      <c r="B14" s="21">
        <v>197879</v>
      </c>
      <c r="C14" s="67">
        <v>267966</v>
      </c>
      <c r="D14" s="67">
        <v>96149</v>
      </c>
      <c r="E14" s="9">
        <v>0</v>
      </c>
      <c r="F14" s="9">
        <v>0</v>
      </c>
      <c r="G14" s="67">
        <v>55265</v>
      </c>
      <c r="H14" s="67">
        <v>60251</v>
      </c>
      <c r="I14" s="67">
        <v>42327</v>
      </c>
      <c r="J14" s="67">
        <v>25704</v>
      </c>
      <c r="K14" s="9">
        <v>5641</v>
      </c>
      <c r="L14" s="67">
        <v>50427</v>
      </c>
      <c r="M14" s="6">
        <v>14101</v>
      </c>
      <c r="N14" s="22">
        <f t="shared" si="0"/>
        <v>564240</v>
      </c>
      <c r="O14" s="22">
        <v>2573135</v>
      </c>
    </row>
    <row r="15" spans="1:17" s="3" customFormat="1" ht="12.75" customHeight="1">
      <c r="A15" s="39" t="s">
        <v>181</v>
      </c>
      <c r="B15" s="28">
        <v>30057</v>
      </c>
      <c r="C15" s="30">
        <v>71351</v>
      </c>
      <c r="D15" s="30">
        <v>25478</v>
      </c>
      <c r="E15" s="31">
        <v>0</v>
      </c>
      <c r="F15" s="31">
        <v>0</v>
      </c>
      <c r="G15" s="30">
        <v>11344</v>
      </c>
      <c r="H15" s="30">
        <v>32309</v>
      </c>
      <c r="I15" s="30">
        <v>23737</v>
      </c>
      <c r="J15" s="30">
        <v>17649</v>
      </c>
      <c r="K15" s="31">
        <v>1549</v>
      </c>
      <c r="L15" s="30">
        <v>37608</v>
      </c>
      <c r="M15" s="29">
        <v>16534</v>
      </c>
      <c r="N15" s="32">
        <f t="shared" si="0"/>
        <v>164302</v>
      </c>
      <c r="O15" s="32">
        <v>684864</v>
      </c>
    </row>
    <row r="16" spans="1:17" s="8" customFormat="1" ht="12.75" customHeight="1">
      <c r="A16" s="40" t="s">
        <v>19</v>
      </c>
      <c r="B16" s="21">
        <v>86355</v>
      </c>
      <c r="C16" s="67">
        <v>211468</v>
      </c>
      <c r="D16" s="67">
        <v>66150</v>
      </c>
      <c r="E16" s="9">
        <v>0</v>
      </c>
      <c r="F16" s="9">
        <v>0</v>
      </c>
      <c r="G16" s="67">
        <v>58464</v>
      </c>
      <c r="H16" s="67">
        <v>66487</v>
      </c>
      <c r="I16" s="67">
        <v>46183</v>
      </c>
      <c r="J16" s="67">
        <v>35865</v>
      </c>
      <c r="K16" s="9">
        <v>5917</v>
      </c>
      <c r="L16" s="67">
        <v>119562</v>
      </c>
      <c r="M16" s="6">
        <v>60376</v>
      </c>
      <c r="N16" s="22">
        <f t="shared" si="0"/>
        <v>469485</v>
      </c>
      <c r="O16" s="22">
        <v>1892122</v>
      </c>
    </row>
    <row r="17" spans="1:15" s="3" customFormat="1" ht="12.75" customHeight="1">
      <c r="A17" s="39" t="s">
        <v>182</v>
      </c>
      <c r="B17" s="28">
        <v>280220</v>
      </c>
      <c r="C17" s="30">
        <v>675729</v>
      </c>
      <c r="D17" s="30">
        <v>231328</v>
      </c>
      <c r="E17" s="30">
        <v>18767</v>
      </c>
      <c r="F17" s="30">
        <v>63813</v>
      </c>
      <c r="G17" s="30">
        <v>213490</v>
      </c>
      <c r="H17" s="30">
        <v>75928</v>
      </c>
      <c r="I17" s="30">
        <v>164130</v>
      </c>
      <c r="J17" s="30">
        <v>101540</v>
      </c>
      <c r="K17" s="30">
        <v>12965</v>
      </c>
      <c r="L17" s="30">
        <v>261454</v>
      </c>
      <c r="M17" s="29">
        <v>101598</v>
      </c>
      <c r="N17" s="32">
        <f t="shared" si="0"/>
        <v>1394498</v>
      </c>
      <c r="O17" s="32">
        <v>6391360</v>
      </c>
    </row>
    <row r="18" spans="1:15" s="3" customFormat="1" ht="12.75" customHeight="1">
      <c r="A18" s="40" t="s">
        <v>21</v>
      </c>
      <c r="B18" s="21">
        <v>114876</v>
      </c>
      <c r="C18" s="67">
        <v>161755</v>
      </c>
      <c r="D18" s="67">
        <v>59065</v>
      </c>
      <c r="E18" s="9">
        <v>0</v>
      </c>
      <c r="F18" s="9">
        <v>0</v>
      </c>
      <c r="G18" s="67">
        <v>33755</v>
      </c>
      <c r="H18" s="67">
        <v>59369</v>
      </c>
      <c r="I18" s="67">
        <v>34825</v>
      </c>
      <c r="J18" s="67">
        <v>22051</v>
      </c>
      <c r="K18" s="9">
        <v>0</v>
      </c>
      <c r="L18" s="67">
        <v>38380</v>
      </c>
      <c r="M18" s="6">
        <v>14006</v>
      </c>
      <c r="N18" s="22">
        <f t="shared" si="0"/>
        <v>349836</v>
      </c>
      <c r="O18" s="22">
        <v>1628378</v>
      </c>
    </row>
    <row r="19" spans="1:15" s="3" customFormat="1" ht="12.75" customHeight="1">
      <c r="A19" s="39" t="s">
        <v>183</v>
      </c>
      <c r="B19" s="28">
        <v>354415</v>
      </c>
      <c r="C19" s="30">
        <v>868513</v>
      </c>
      <c r="D19" s="30">
        <v>300486</v>
      </c>
      <c r="E19" s="30">
        <v>20040</v>
      </c>
      <c r="F19" s="30">
        <v>60408</v>
      </c>
      <c r="G19" s="30">
        <v>254921</v>
      </c>
      <c r="H19" s="30">
        <v>196444</v>
      </c>
      <c r="I19" s="30">
        <v>237206</v>
      </c>
      <c r="J19" s="30">
        <v>149072</v>
      </c>
      <c r="K19" s="30">
        <v>15153</v>
      </c>
      <c r="L19" s="30">
        <v>198124</v>
      </c>
      <c r="M19" s="29">
        <v>60304</v>
      </c>
      <c r="N19" s="32">
        <f t="shared" si="0"/>
        <v>1673411</v>
      </c>
      <c r="O19" s="32">
        <v>8140242</v>
      </c>
    </row>
    <row r="20" spans="1:15" s="3" customFormat="1" ht="12.75" customHeight="1">
      <c r="A20" s="40" t="s">
        <v>184</v>
      </c>
      <c r="B20" s="21">
        <v>661648</v>
      </c>
      <c r="C20" s="67">
        <v>1970040</v>
      </c>
      <c r="D20" s="67">
        <v>688325</v>
      </c>
      <c r="E20" s="67">
        <v>49260</v>
      </c>
      <c r="F20" s="67">
        <v>198975</v>
      </c>
      <c r="G20" s="67">
        <v>506775</v>
      </c>
      <c r="H20" s="67">
        <v>408545</v>
      </c>
      <c r="I20" s="67">
        <v>509795</v>
      </c>
      <c r="J20" s="67">
        <v>322515</v>
      </c>
      <c r="K20" s="67">
        <v>59155</v>
      </c>
      <c r="L20" s="67">
        <v>750420</v>
      </c>
      <c r="M20" s="6">
        <v>239731</v>
      </c>
      <c r="N20" s="22">
        <f t="shared" si="0"/>
        <v>3951058</v>
      </c>
      <c r="O20" s="22">
        <v>18139116</v>
      </c>
    </row>
    <row r="21" spans="1:15" s="3" customFormat="1" ht="12.75" customHeight="1">
      <c r="A21" s="39" t="s">
        <v>185</v>
      </c>
      <c r="B21" s="28">
        <v>171854</v>
      </c>
      <c r="C21" s="30">
        <v>426354</v>
      </c>
      <c r="D21" s="30">
        <v>153834</v>
      </c>
      <c r="E21" s="30">
        <v>130</v>
      </c>
      <c r="F21" s="30">
        <v>2813</v>
      </c>
      <c r="G21" s="30">
        <v>122206</v>
      </c>
      <c r="H21" s="30">
        <v>127744</v>
      </c>
      <c r="I21" s="30">
        <v>105956</v>
      </c>
      <c r="J21" s="30">
        <v>65412</v>
      </c>
      <c r="K21" s="30">
        <v>8692</v>
      </c>
      <c r="L21" s="30">
        <v>117024</v>
      </c>
      <c r="M21" s="29">
        <v>39801</v>
      </c>
      <c r="N21" s="32">
        <f t="shared" si="0"/>
        <v>829880</v>
      </c>
      <c r="O21" s="32">
        <v>4159150</v>
      </c>
    </row>
    <row r="22" spans="1:15" s="3" customFormat="1" ht="12.75" customHeight="1">
      <c r="A22" s="40" t="s">
        <v>186</v>
      </c>
      <c r="B22" s="21">
        <v>38046</v>
      </c>
      <c r="C22" s="67">
        <v>94808</v>
      </c>
      <c r="D22" s="67">
        <v>33474</v>
      </c>
      <c r="E22" s="9">
        <v>0</v>
      </c>
      <c r="F22" s="67">
        <v>1039</v>
      </c>
      <c r="G22" s="67">
        <v>24946</v>
      </c>
      <c r="H22" s="67">
        <v>30293</v>
      </c>
      <c r="I22" s="67">
        <v>27078</v>
      </c>
      <c r="J22" s="67">
        <v>16105</v>
      </c>
      <c r="K22" s="67">
        <v>4137</v>
      </c>
      <c r="L22" s="67">
        <v>31993</v>
      </c>
      <c r="M22" s="6">
        <v>13174</v>
      </c>
      <c r="N22" s="22">
        <f t="shared" si="0"/>
        <v>196062</v>
      </c>
      <c r="O22" s="22">
        <v>992666</v>
      </c>
    </row>
    <row r="23" spans="1:15" s="3" customFormat="1" ht="12.75" customHeight="1">
      <c r="A23" s="39" t="s">
        <v>26</v>
      </c>
      <c r="B23" s="28">
        <v>322754</v>
      </c>
      <c r="C23" s="30">
        <v>407102</v>
      </c>
      <c r="D23" s="30">
        <v>152149</v>
      </c>
      <c r="E23" s="31">
        <v>0</v>
      </c>
      <c r="F23" s="31">
        <v>0</v>
      </c>
      <c r="G23" s="30">
        <v>108830</v>
      </c>
      <c r="H23" s="30">
        <v>121574</v>
      </c>
      <c r="I23" s="30">
        <v>104400</v>
      </c>
      <c r="J23" s="30">
        <v>57665</v>
      </c>
      <c r="K23" s="31">
        <v>0</v>
      </c>
      <c r="L23" s="30">
        <v>109041</v>
      </c>
      <c r="M23" s="29">
        <v>26584</v>
      </c>
      <c r="N23" s="32">
        <f t="shared" si="0"/>
        <v>943297</v>
      </c>
      <c r="O23" s="32">
        <v>4086152</v>
      </c>
    </row>
    <row r="24" spans="1:15" s="3" customFormat="1" ht="12.75" customHeight="1">
      <c r="A24" s="40" t="s">
        <v>187</v>
      </c>
      <c r="B24" s="21">
        <v>154625</v>
      </c>
      <c r="C24" s="67">
        <v>208350</v>
      </c>
      <c r="D24" s="67">
        <v>77436</v>
      </c>
      <c r="E24" s="9">
        <v>0</v>
      </c>
      <c r="F24" s="9">
        <v>0</v>
      </c>
      <c r="G24" s="67">
        <v>52800</v>
      </c>
      <c r="H24" s="67">
        <v>64236</v>
      </c>
      <c r="I24" s="67">
        <v>43950</v>
      </c>
      <c r="J24" s="67">
        <v>28662</v>
      </c>
      <c r="K24" s="9">
        <v>5697</v>
      </c>
      <c r="L24" s="67">
        <v>58338</v>
      </c>
      <c r="M24" s="6">
        <v>23296</v>
      </c>
      <c r="N24" s="22">
        <f t="shared" si="0"/>
        <v>470960</v>
      </c>
      <c r="O24" s="22">
        <v>2186643</v>
      </c>
    </row>
    <row r="25" spans="1:15" s="3" customFormat="1" ht="12.75" customHeight="1">
      <c r="A25" s="39" t="s">
        <v>28</v>
      </c>
      <c r="B25" s="28">
        <v>121208</v>
      </c>
      <c r="C25" s="30">
        <v>300393</v>
      </c>
      <c r="D25" s="30">
        <v>110825</v>
      </c>
      <c r="E25" s="31">
        <v>0</v>
      </c>
      <c r="F25" s="31">
        <v>0</v>
      </c>
      <c r="G25" s="30">
        <v>76306</v>
      </c>
      <c r="H25" s="30">
        <v>102165</v>
      </c>
      <c r="I25" s="30">
        <v>83851</v>
      </c>
      <c r="J25" s="30">
        <v>57657</v>
      </c>
      <c r="K25" s="31">
        <v>7535</v>
      </c>
      <c r="L25" s="30">
        <v>66131</v>
      </c>
      <c r="M25" s="29">
        <v>22110</v>
      </c>
      <c r="N25" s="32">
        <f t="shared" si="0"/>
        <v>579118</v>
      </c>
      <c r="O25" s="32">
        <v>2953270</v>
      </c>
    </row>
    <row r="26" spans="1:15" s="3" customFormat="1" ht="12.75" customHeight="1">
      <c r="A26" s="41" t="s">
        <v>29</v>
      </c>
      <c r="B26" s="12">
        <v>89837</v>
      </c>
      <c r="C26" s="68">
        <v>205640</v>
      </c>
      <c r="D26" s="68">
        <v>70207</v>
      </c>
      <c r="E26" s="14">
        <v>0</v>
      </c>
      <c r="F26" s="14">
        <v>0</v>
      </c>
      <c r="G26" s="68">
        <v>50388</v>
      </c>
      <c r="H26" s="68">
        <v>76519</v>
      </c>
      <c r="I26" s="68">
        <v>48426</v>
      </c>
      <c r="J26" s="68">
        <v>27479</v>
      </c>
      <c r="K26" s="14">
        <v>0</v>
      </c>
      <c r="L26" s="16">
        <v>135974</v>
      </c>
      <c r="M26" s="16">
        <v>102999</v>
      </c>
      <c r="N26" s="22">
        <f t="shared" si="0"/>
        <v>479877</v>
      </c>
      <c r="O26" s="89">
        <v>2126846</v>
      </c>
    </row>
    <row r="27" spans="1:15" s="3" customFormat="1" ht="12.75" customHeight="1">
      <c r="A27" s="90"/>
      <c r="B27" s="283" t="s">
        <v>95</v>
      </c>
      <c r="C27" s="283"/>
      <c r="D27" s="283"/>
      <c r="E27" s="283"/>
      <c r="F27" s="283"/>
      <c r="G27" s="283"/>
      <c r="H27" s="283"/>
      <c r="I27" s="283"/>
      <c r="J27" s="283"/>
      <c r="K27" s="283"/>
      <c r="L27" s="283"/>
      <c r="M27" s="283"/>
      <c r="N27" s="283"/>
      <c r="O27" s="91">
        <v>2012</v>
      </c>
    </row>
    <row r="28" spans="1:15" s="3" customFormat="1" ht="12.75" customHeight="1">
      <c r="A28" s="4" t="s">
        <v>13</v>
      </c>
      <c r="B28" s="22">
        <v>3213165</v>
      </c>
      <c r="C28" s="5">
        <v>8556879</v>
      </c>
      <c r="D28" s="5">
        <v>2746379</v>
      </c>
      <c r="E28" s="5">
        <v>607878</v>
      </c>
      <c r="F28" s="5">
        <v>1080598</v>
      </c>
      <c r="G28" s="5">
        <v>2387590</v>
      </c>
      <c r="H28" s="5">
        <v>1115130</v>
      </c>
      <c r="I28" s="5">
        <v>2557398</v>
      </c>
      <c r="J28" s="5">
        <v>1596271</v>
      </c>
      <c r="K28" s="5">
        <v>148558</v>
      </c>
      <c r="L28" s="5">
        <v>2508929</v>
      </c>
      <c r="M28" s="5">
        <v>792837</v>
      </c>
      <c r="N28" s="22">
        <f>B28+C28+I28+L28+K28</f>
        <v>16984929</v>
      </c>
      <c r="O28" s="22">
        <f>SUM(O31:O46)</f>
        <v>80523746</v>
      </c>
    </row>
    <row r="29" spans="1:15" s="3" customFormat="1" ht="12.75" customHeight="1">
      <c r="A29" s="37" t="s">
        <v>92</v>
      </c>
      <c r="B29" s="32">
        <v>2327622</v>
      </c>
      <c r="C29" s="26">
        <v>7187616</v>
      </c>
      <c r="D29" s="26">
        <v>2263154</v>
      </c>
      <c r="E29" s="26">
        <v>605447</v>
      </c>
      <c r="F29" s="26">
        <v>1075033</v>
      </c>
      <c r="G29" s="26">
        <v>2041719</v>
      </c>
      <c r="H29" s="26">
        <v>750281</v>
      </c>
      <c r="I29" s="26">
        <v>2176217</v>
      </c>
      <c r="J29" s="26">
        <v>1366187</v>
      </c>
      <c r="K29" s="26">
        <v>135753</v>
      </c>
      <c r="L29" s="26">
        <v>2028764</v>
      </c>
      <c r="M29" s="26">
        <v>653665</v>
      </c>
      <c r="N29" s="32">
        <f>B29+C29+I29+L29+K29</f>
        <v>13855972</v>
      </c>
      <c r="O29" s="32">
        <f>O28-O30</f>
        <v>67339077</v>
      </c>
    </row>
    <row r="30" spans="1:15" s="3" customFormat="1" ht="12.75" customHeight="1">
      <c r="A30" s="38" t="s">
        <v>93</v>
      </c>
      <c r="B30" s="22">
        <f>B28-B29</f>
        <v>885543</v>
      </c>
      <c r="C30" s="22">
        <f t="shared" ref="C30:J30" si="1">C28-C29</f>
        <v>1369263</v>
      </c>
      <c r="D30" s="22">
        <f t="shared" si="1"/>
        <v>483225</v>
      </c>
      <c r="E30" s="22">
        <f t="shared" si="1"/>
        <v>2431</v>
      </c>
      <c r="F30" s="22">
        <f t="shared" si="1"/>
        <v>5565</v>
      </c>
      <c r="G30" s="22">
        <f t="shared" si="1"/>
        <v>345871</v>
      </c>
      <c r="H30" s="22">
        <f t="shared" si="1"/>
        <v>364849</v>
      </c>
      <c r="I30" s="22">
        <f t="shared" si="1"/>
        <v>381181</v>
      </c>
      <c r="J30" s="22">
        <f t="shared" si="1"/>
        <v>230084</v>
      </c>
      <c r="K30" s="9">
        <v>12805</v>
      </c>
      <c r="L30" s="22">
        <v>480165</v>
      </c>
      <c r="M30" s="22">
        <v>139172</v>
      </c>
      <c r="N30" s="22">
        <f>B30+C30+I30+L30+K30</f>
        <v>3128957</v>
      </c>
      <c r="O30" s="22">
        <f>O34+O35+O38+O43+O44+O46</f>
        <v>13184669</v>
      </c>
    </row>
    <row r="31" spans="1:15" s="3" customFormat="1" ht="12.75" customHeight="1">
      <c r="A31" s="39" t="s">
        <v>14</v>
      </c>
      <c r="B31" s="28">
        <v>396117</v>
      </c>
      <c r="C31" s="30">
        <v>1172028</v>
      </c>
      <c r="D31" s="30">
        <v>365456</v>
      </c>
      <c r="E31" s="30">
        <v>141482</v>
      </c>
      <c r="F31" s="30">
        <v>244103</v>
      </c>
      <c r="G31" s="30">
        <v>318354</v>
      </c>
      <c r="H31" s="30">
        <v>12860</v>
      </c>
      <c r="I31" s="30">
        <v>404006</v>
      </c>
      <c r="J31" s="30">
        <v>201969</v>
      </c>
      <c r="K31" s="30">
        <v>17143</v>
      </c>
      <c r="L31" s="30">
        <v>333217</v>
      </c>
      <c r="M31" s="26">
        <v>128480</v>
      </c>
      <c r="N31" s="32">
        <f>B31+C31+I31+L31+K31</f>
        <v>2322511</v>
      </c>
      <c r="O31" s="32">
        <v>10569111</v>
      </c>
    </row>
    <row r="32" spans="1:15" s="3" customFormat="1" ht="12.75" customHeight="1">
      <c r="A32" s="40" t="s">
        <v>15</v>
      </c>
      <c r="B32" s="21">
        <v>492769</v>
      </c>
      <c r="C32" s="67">
        <v>1316985</v>
      </c>
      <c r="D32" s="67">
        <v>422415</v>
      </c>
      <c r="E32" s="67">
        <v>208195</v>
      </c>
      <c r="F32" s="67">
        <v>265068</v>
      </c>
      <c r="G32" s="67">
        <v>351827</v>
      </c>
      <c r="H32" s="67">
        <v>2053</v>
      </c>
      <c r="I32" s="67">
        <v>375834</v>
      </c>
      <c r="J32" s="67">
        <v>274581</v>
      </c>
      <c r="K32" s="67">
        <v>28830</v>
      </c>
      <c r="L32" s="67">
        <v>332764</v>
      </c>
      <c r="M32" s="5">
        <v>108818</v>
      </c>
      <c r="N32" s="22">
        <f t="shared" ref="N32:N46" si="2">B32+C32+I32+L32+K32</f>
        <v>2547182</v>
      </c>
      <c r="O32" s="22">
        <v>12519571</v>
      </c>
    </row>
    <row r="33" spans="1:15" s="3" customFormat="1" ht="12.75" customHeight="1">
      <c r="A33" s="39" t="s">
        <v>16</v>
      </c>
      <c r="B33" s="28">
        <v>134776</v>
      </c>
      <c r="C33" s="30">
        <v>323724</v>
      </c>
      <c r="D33" s="30">
        <v>102936</v>
      </c>
      <c r="E33" s="30">
        <v>2431</v>
      </c>
      <c r="F33" s="30">
        <v>5565</v>
      </c>
      <c r="G33" s="30">
        <v>75668</v>
      </c>
      <c r="H33" s="30">
        <v>73901</v>
      </c>
      <c r="I33" s="30">
        <v>89228</v>
      </c>
      <c r="J33" s="30">
        <v>52405</v>
      </c>
      <c r="K33" s="31">
        <v>5856</v>
      </c>
      <c r="L33" s="30">
        <v>160220</v>
      </c>
      <c r="M33" s="26">
        <v>46323</v>
      </c>
      <c r="N33" s="32">
        <f t="shared" si="2"/>
        <v>713804</v>
      </c>
      <c r="O33" s="32">
        <v>3375222</v>
      </c>
    </row>
    <row r="34" spans="1:15" s="3" customFormat="1" ht="12.75" customHeight="1">
      <c r="A34" s="40" t="s">
        <v>17</v>
      </c>
      <c r="B34" s="21">
        <v>158903</v>
      </c>
      <c r="C34" s="67">
        <v>220552</v>
      </c>
      <c r="D34" s="67">
        <v>76772</v>
      </c>
      <c r="E34" s="9">
        <v>0</v>
      </c>
      <c r="F34" s="9">
        <v>0</v>
      </c>
      <c r="G34" s="67">
        <v>50190</v>
      </c>
      <c r="H34" s="67">
        <v>45165</v>
      </c>
      <c r="I34" s="67">
        <v>46328</v>
      </c>
      <c r="J34" s="67">
        <v>31545</v>
      </c>
      <c r="K34" s="9">
        <v>4527</v>
      </c>
      <c r="L34" s="67">
        <v>52031</v>
      </c>
      <c r="M34" s="5">
        <v>15909</v>
      </c>
      <c r="N34" s="22">
        <f t="shared" si="2"/>
        <v>482341</v>
      </c>
      <c r="O34" s="22">
        <v>2449511</v>
      </c>
    </row>
    <row r="35" spans="1:15" s="3" customFormat="1" ht="12.75" customHeight="1">
      <c r="A35" s="39" t="s">
        <v>18</v>
      </c>
      <c r="B35" s="28">
        <v>23516</v>
      </c>
      <c r="C35" s="30">
        <v>65716</v>
      </c>
      <c r="D35" s="30">
        <v>20826</v>
      </c>
      <c r="E35" s="31">
        <v>0</v>
      </c>
      <c r="F35" s="31">
        <v>0</v>
      </c>
      <c r="G35" s="30">
        <v>19856</v>
      </c>
      <c r="H35" s="30">
        <v>21698</v>
      </c>
      <c r="I35" s="30">
        <v>26183</v>
      </c>
      <c r="J35" s="30">
        <v>19197</v>
      </c>
      <c r="K35" s="31">
        <v>892</v>
      </c>
      <c r="L35" s="30">
        <v>34783</v>
      </c>
      <c r="M35" s="26">
        <v>13320</v>
      </c>
      <c r="N35" s="32">
        <f t="shared" si="2"/>
        <v>151090</v>
      </c>
      <c r="O35" s="32">
        <v>654774</v>
      </c>
    </row>
    <row r="36" spans="1:15" s="3" customFormat="1" ht="12.75" customHeight="1">
      <c r="A36" s="40" t="s">
        <v>19</v>
      </c>
      <c r="B36" s="21">
        <v>80800</v>
      </c>
      <c r="C36" s="67">
        <v>183144</v>
      </c>
      <c r="D36" s="67">
        <v>52664</v>
      </c>
      <c r="E36" s="9">
        <v>0</v>
      </c>
      <c r="F36" s="9">
        <v>0</v>
      </c>
      <c r="G36" s="67">
        <v>53245</v>
      </c>
      <c r="H36" s="67">
        <v>58865</v>
      </c>
      <c r="I36" s="67">
        <v>57066</v>
      </c>
      <c r="J36" s="67">
        <v>41790</v>
      </c>
      <c r="K36" s="9">
        <v>4048</v>
      </c>
      <c r="L36" s="67">
        <v>90903</v>
      </c>
      <c r="M36" s="5">
        <v>35305</v>
      </c>
      <c r="N36" s="22">
        <f t="shared" si="2"/>
        <v>415961</v>
      </c>
      <c r="O36" s="22">
        <v>1734272</v>
      </c>
    </row>
    <row r="37" spans="1:15" s="3" customFormat="1" ht="12.75" customHeight="1">
      <c r="A37" s="39" t="s">
        <v>20</v>
      </c>
      <c r="B37" s="28">
        <v>240063</v>
      </c>
      <c r="C37" s="30">
        <v>649785</v>
      </c>
      <c r="D37" s="30">
        <v>205643</v>
      </c>
      <c r="E37" s="30">
        <v>24085</v>
      </c>
      <c r="F37" s="30">
        <v>81530</v>
      </c>
      <c r="G37" s="30">
        <v>205857</v>
      </c>
      <c r="H37" s="30">
        <v>75392</v>
      </c>
      <c r="I37" s="30">
        <v>190898</v>
      </c>
      <c r="J37" s="30">
        <v>116931</v>
      </c>
      <c r="K37" s="30">
        <v>11480</v>
      </c>
      <c r="L37" s="30">
        <v>216601</v>
      </c>
      <c r="M37" s="26">
        <v>68565</v>
      </c>
      <c r="N37" s="32">
        <f t="shared" si="2"/>
        <v>1308827</v>
      </c>
      <c r="O37" s="32">
        <v>6016481</v>
      </c>
    </row>
    <row r="38" spans="1:15" s="3" customFormat="1" ht="12.75" customHeight="1">
      <c r="A38" s="40" t="s">
        <v>21</v>
      </c>
      <c r="B38" s="21">
        <v>95065</v>
      </c>
      <c r="C38" s="67">
        <v>134876</v>
      </c>
      <c r="D38" s="67">
        <v>49088</v>
      </c>
      <c r="E38" s="9">
        <v>0</v>
      </c>
      <c r="F38" s="9">
        <v>0</v>
      </c>
      <c r="G38" s="67">
        <v>29686</v>
      </c>
      <c r="H38" s="67">
        <v>46015</v>
      </c>
      <c r="I38" s="67">
        <v>35762</v>
      </c>
      <c r="J38" s="67">
        <v>24183</v>
      </c>
      <c r="K38" s="9">
        <v>0</v>
      </c>
      <c r="L38" s="67">
        <v>39906</v>
      </c>
      <c r="M38" s="5">
        <v>12087</v>
      </c>
      <c r="N38" s="22">
        <f t="shared" si="2"/>
        <v>305609</v>
      </c>
      <c r="O38" s="22">
        <v>1600327</v>
      </c>
    </row>
    <row r="39" spans="1:15" s="3" customFormat="1" ht="12.75" customHeight="1">
      <c r="A39" s="39" t="s">
        <v>22</v>
      </c>
      <c r="B39" s="28">
        <v>275905</v>
      </c>
      <c r="C39" s="30">
        <v>884781</v>
      </c>
      <c r="D39" s="30">
        <v>289846</v>
      </c>
      <c r="E39" s="30">
        <v>66544</v>
      </c>
      <c r="F39" s="30">
        <v>160100</v>
      </c>
      <c r="G39" s="30">
        <v>248432</v>
      </c>
      <c r="H39" s="30">
        <v>74318</v>
      </c>
      <c r="I39" s="30">
        <v>277999</v>
      </c>
      <c r="J39" s="30">
        <v>168353</v>
      </c>
      <c r="K39" s="30">
        <v>11290</v>
      </c>
      <c r="L39" s="30">
        <v>170597</v>
      </c>
      <c r="M39" s="26">
        <v>51849</v>
      </c>
      <c r="N39" s="32">
        <f t="shared" si="2"/>
        <v>1620572</v>
      </c>
      <c r="O39" s="32">
        <v>7778995</v>
      </c>
    </row>
    <row r="40" spans="1:15" s="3" customFormat="1" ht="12.75" customHeight="1">
      <c r="A40" s="40" t="s">
        <v>23</v>
      </c>
      <c r="B40" s="21">
        <v>541189</v>
      </c>
      <c r="C40" s="67">
        <v>2077320</v>
      </c>
      <c r="D40" s="67">
        <v>639789</v>
      </c>
      <c r="E40" s="67">
        <v>159118</v>
      </c>
      <c r="F40" s="67">
        <v>298907</v>
      </c>
      <c r="G40" s="67">
        <v>592403</v>
      </c>
      <c r="H40" s="67">
        <v>253199</v>
      </c>
      <c r="I40" s="67">
        <v>587756</v>
      </c>
      <c r="J40" s="67">
        <v>380224</v>
      </c>
      <c r="K40" s="67">
        <v>46353</v>
      </c>
      <c r="L40" s="67">
        <v>644612</v>
      </c>
      <c r="M40" s="5">
        <v>181121</v>
      </c>
      <c r="N40" s="22">
        <f t="shared" si="2"/>
        <v>3897230</v>
      </c>
      <c r="O40" s="22">
        <v>17554329</v>
      </c>
    </row>
    <row r="41" spans="1:15" s="3" customFormat="1" ht="12.75" customHeight="1">
      <c r="A41" s="39" t="s">
        <v>24</v>
      </c>
      <c r="B41" s="28">
        <v>145066</v>
      </c>
      <c r="C41" s="30">
        <v>432330</v>
      </c>
      <c r="D41" s="30">
        <v>135392</v>
      </c>
      <c r="E41" s="30">
        <v>1725</v>
      </c>
      <c r="F41" s="30">
        <v>7330</v>
      </c>
      <c r="G41" s="30">
        <v>137025</v>
      </c>
      <c r="H41" s="30">
        <v>132447</v>
      </c>
      <c r="I41" s="30">
        <v>125317</v>
      </c>
      <c r="J41" s="30">
        <v>77105</v>
      </c>
      <c r="K41" s="30">
        <v>7234</v>
      </c>
      <c r="L41" s="30">
        <v>121068</v>
      </c>
      <c r="M41" s="26">
        <v>36924</v>
      </c>
      <c r="N41" s="32">
        <f t="shared" si="2"/>
        <v>831015</v>
      </c>
      <c r="O41" s="32">
        <v>3990278</v>
      </c>
    </row>
    <row r="42" spans="1:15" s="3" customFormat="1" ht="12.75" customHeight="1">
      <c r="A42" s="40" t="s">
        <v>25</v>
      </c>
      <c r="B42" s="21">
        <v>31961</v>
      </c>
      <c r="C42" s="67">
        <v>94352</v>
      </c>
      <c r="D42" s="67">
        <v>30038</v>
      </c>
      <c r="E42" s="9">
        <v>267</v>
      </c>
      <c r="F42" s="9">
        <v>1266</v>
      </c>
      <c r="G42" s="67">
        <v>26445</v>
      </c>
      <c r="H42" s="67">
        <v>30582</v>
      </c>
      <c r="I42" s="67">
        <v>35324</v>
      </c>
      <c r="J42" s="67">
        <v>21756</v>
      </c>
      <c r="K42" s="67">
        <v>2955</v>
      </c>
      <c r="L42" s="67">
        <v>28718</v>
      </c>
      <c r="M42" s="5">
        <v>8996</v>
      </c>
      <c r="N42" s="22">
        <f t="shared" si="2"/>
        <v>193310</v>
      </c>
      <c r="O42" s="22">
        <v>994287</v>
      </c>
    </row>
    <row r="43" spans="1:15" s="3" customFormat="1" ht="12.75" customHeight="1">
      <c r="A43" s="39" t="s">
        <v>26</v>
      </c>
      <c r="B43" s="28">
        <v>272786</v>
      </c>
      <c r="C43" s="30">
        <v>330516</v>
      </c>
      <c r="D43" s="30">
        <v>124235</v>
      </c>
      <c r="E43" s="31">
        <v>0</v>
      </c>
      <c r="F43" s="31">
        <v>0</v>
      </c>
      <c r="G43" s="30">
        <v>88818</v>
      </c>
      <c r="H43" s="30">
        <v>94536</v>
      </c>
      <c r="I43" s="30">
        <v>105106</v>
      </c>
      <c r="J43" s="30">
        <v>57846</v>
      </c>
      <c r="K43" s="31">
        <v>0</v>
      </c>
      <c r="L43" s="30">
        <v>117537</v>
      </c>
      <c r="M43" s="26">
        <v>29184</v>
      </c>
      <c r="N43" s="32">
        <f t="shared" si="2"/>
        <v>825945</v>
      </c>
      <c r="O43" s="32">
        <v>4050204</v>
      </c>
    </row>
    <row r="44" spans="1:15" s="3" customFormat="1" ht="12.75" customHeight="1">
      <c r="A44" s="40" t="s">
        <v>27</v>
      </c>
      <c r="B44" s="21">
        <v>136683</v>
      </c>
      <c r="C44" s="67">
        <v>179625</v>
      </c>
      <c r="D44" s="67">
        <v>65798</v>
      </c>
      <c r="E44" s="9">
        <v>0</v>
      </c>
      <c r="F44" s="9">
        <v>0</v>
      </c>
      <c r="G44" s="67">
        <v>50141</v>
      </c>
      <c r="H44" s="67">
        <v>50581</v>
      </c>
      <c r="I44" s="67">
        <v>50774</v>
      </c>
      <c r="J44" s="67">
        <v>33356</v>
      </c>
      <c r="K44" s="9">
        <v>2422</v>
      </c>
      <c r="L44" s="67">
        <v>55876</v>
      </c>
      <c r="M44" s="5">
        <v>20045</v>
      </c>
      <c r="N44" s="22">
        <f t="shared" si="2"/>
        <v>425380</v>
      </c>
      <c r="O44" s="22">
        <v>2259393</v>
      </c>
    </row>
    <row r="45" spans="1:15" s="3" customFormat="1" ht="12.75" customHeight="1">
      <c r="A45" s="39" t="s">
        <v>28</v>
      </c>
      <c r="B45" s="28">
        <v>100236</v>
      </c>
      <c r="C45" s="30">
        <v>311175</v>
      </c>
      <c r="D45" s="30">
        <v>101085</v>
      </c>
      <c r="E45" s="30">
        <v>4031</v>
      </c>
      <c r="F45" s="30">
        <v>16729</v>
      </c>
      <c r="G45" s="30">
        <v>88275</v>
      </c>
      <c r="H45" s="30">
        <v>88867</v>
      </c>
      <c r="I45" s="30">
        <v>95834</v>
      </c>
      <c r="J45" s="30">
        <v>64281</v>
      </c>
      <c r="K45" s="31">
        <v>5528</v>
      </c>
      <c r="L45" s="30">
        <v>55501</v>
      </c>
      <c r="M45" s="26">
        <v>20287</v>
      </c>
      <c r="N45" s="32">
        <f t="shared" si="2"/>
        <v>568274</v>
      </c>
      <c r="O45" s="32">
        <v>2806531</v>
      </c>
    </row>
    <row r="46" spans="1:15" s="3" customFormat="1" ht="12.75" customHeight="1">
      <c r="A46" s="41" t="s">
        <v>29</v>
      </c>
      <c r="B46" s="88">
        <v>87330</v>
      </c>
      <c r="C46" s="68">
        <v>179970</v>
      </c>
      <c r="D46" s="68">
        <v>64396</v>
      </c>
      <c r="E46" s="14">
        <v>0</v>
      </c>
      <c r="F46" s="14">
        <v>0</v>
      </c>
      <c r="G46" s="68">
        <v>51368</v>
      </c>
      <c r="H46" s="68">
        <v>54651</v>
      </c>
      <c r="I46" s="68">
        <v>53983</v>
      </c>
      <c r="J46" s="68">
        <v>30749</v>
      </c>
      <c r="K46" s="14">
        <v>0</v>
      </c>
      <c r="L46" s="68">
        <v>54595</v>
      </c>
      <c r="M46" s="13">
        <v>15624</v>
      </c>
      <c r="N46" s="13">
        <f t="shared" si="2"/>
        <v>375878</v>
      </c>
      <c r="O46" s="89">
        <v>2170460</v>
      </c>
    </row>
    <row r="47" spans="1:15" s="3" customFormat="1" ht="12.75" customHeight="1">
      <c r="A47" s="87"/>
      <c r="B47" s="277" t="s">
        <v>97</v>
      </c>
      <c r="C47" s="277"/>
      <c r="D47" s="277"/>
      <c r="E47" s="277"/>
      <c r="F47" s="277"/>
      <c r="G47" s="277"/>
      <c r="H47" s="277"/>
      <c r="I47" s="277"/>
      <c r="J47" s="277"/>
      <c r="K47" s="277"/>
      <c r="L47" s="277"/>
      <c r="M47" s="277"/>
      <c r="N47" s="277"/>
      <c r="O47" s="277"/>
    </row>
    <row r="48" spans="1:15" s="3" customFormat="1" ht="12.75" customHeight="1">
      <c r="A48" s="4" t="s">
        <v>13</v>
      </c>
      <c r="B48" s="6">
        <f>B8-B28</f>
        <v>713258</v>
      </c>
      <c r="C48" s="6">
        <f t="shared" ref="C48:N48" si="3">C8-C28</f>
        <v>136465</v>
      </c>
      <c r="D48" s="6">
        <f t="shared" si="3"/>
        <v>265434</v>
      </c>
      <c r="E48" s="6">
        <f t="shared" si="3"/>
        <v>-274639</v>
      </c>
      <c r="F48" s="6">
        <f t="shared" si="3"/>
        <v>-311729</v>
      </c>
      <c r="G48" s="6">
        <f t="shared" si="3"/>
        <v>-110576</v>
      </c>
      <c r="H48" s="6">
        <f t="shared" si="3"/>
        <v>561456</v>
      </c>
      <c r="I48" s="6">
        <f t="shared" si="3"/>
        <v>-297499</v>
      </c>
      <c r="J48" s="6">
        <f t="shared" si="3"/>
        <v>-192354</v>
      </c>
      <c r="K48" s="6">
        <f>K8-K28</f>
        <v>40482</v>
      </c>
      <c r="L48" s="6">
        <f t="shared" si="3"/>
        <v>423274</v>
      </c>
      <c r="M48" s="6">
        <f t="shared" ref="M48" si="4">M8-M28</f>
        <v>302588</v>
      </c>
      <c r="N48" s="11">
        <f t="shared" si="3"/>
        <v>1015980</v>
      </c>
      <c r="O48" s="11">
        <f t="shared" ref="O48" si="5">O8-O28</f>
        <v>3835099</v>
      </c>
    </row>
    <row r="49" spans="1:15" s="3" customFormat="1" ht="12.75" customHeight="1">
      <c r="A49" s="37" t="s">
        <v>92</v>
      </c>
      <c r="B49" s="29">
        <f t="shared" ref="B49:N66" si="6">B9-B29</f>
        <v>547144</v>
      </c>
      <c r="C49" s="29">
        <f t="shared" si="6"/>
        <v>-136289</v>
      </c>
      <c r="D49" s="29">
        <f t="shared" si="6"/>
        <v>162801</v>
      </c>
      <c r="E49" s="29">
        <f t="shared" si="6"/>
        <v>-272208</v>
      </c>
      <c r="F49" s="29">
        <f t="shared" si="6"/>
        <v>-306164</v>
      </c>
      <c r="G49" s="29">
        <f t="shared" si="6"/>
        <v>-148277</v>
      </c>
      <c r="H49" s="29">
        <f t="shared" si="6"/>
        <v>439366</v>
      </c>
      <c r="I49" s="29">
        <f t="shared" si="6"/>
        <v>-269471</v>
      </c>
      <c r="J49" s="29">
        <f t="shared" si="6"/>
        <v>-172349</v>
      </c>
      <c r="K49" s="29">
        <f t="shared" ref="K49" si="7">K9-K29</f>
        <v>32147</v>
      </c>
      <c r="L49" s="29">
        <f t="shared" si="6"/>
        <v>311686</v>
      </c>
      <c r="M49" s="29">
        <f t="shared" ref="M49" si="8">M9-M29</f>
        <v>192714</v>
      </c>
      <c r="N49" s="34">
        <f t="shared" si="6"/>
        <v>485217</v>
      </c>
      <c r="O49" s="34">
        <f t="shared" ref="O49" si="9">O9-O29</f>
        <v>663363</v>
      </c>
    </row>
    <row r="50" spans="1:15" s="3" customFormat="1" ht="12.75" customHeight="1">
      <c r="A50" s="38" t="s">
        <v>93</v>
      </c>
      <c r="B50" s="6">
        <f t="shared" si="6"/>
        <v>166114</v>
      </c>
      <c r="C50" s="6">
        <f t="shared" si="6"/>
        <v>272754</v>
      </c>
      <c r="D50" s="6">
        <f t="shared" si="6"/>
        <v>102633</v>
      </c>
      <c r="E50" s="9">
        <f t="shared" si="6"/>
        <v>-2431</v>
      </c>
      <c r="F50" s="6">
        <f t="shared" si="6"/>
        <v>-5565</v>
      </c>
      <c r="G50" s="6">
        <f t="shared" si="6"/>
        <v>37701</v>
      </c>
      <c r="H50" s="6">
        <f t="shared" si="6"/>
        <v>122090</v>
      </c>
      <c r="I50" s="6">
        <f t="shared" si="6"/>
        <v>-28028</v>
      </c>
      <c r="J50" s="6">
        <f t="shared" si="6"/>
        <v>-20005</v>
      </c>
      <c r="K50" s="6">
        <f t="shared" ref="K50" si="10">K10-K30</f>
        <v>8335</v>
      </c>
      <c r="L50" s="6">
        <f t="shared" si="6"/>
        <v>111588</v>
      </c>
      <c r="M50" s="6">
        <f t="shared" ref="M50" si="11">M10-M30</f>
        <v>109874</v>
      </c>
      <c r="N50" s="11">
        <f t="shared" si="6"/>
        <v>530763</v>
      </c>
      <c r="O50" s="11">
        <f t="shared" ref="O50" si="12">O10-O30</f>
        <v>3171736</v>
      </c>
    </row>
    <row r="51" spans="1:15" s="3" customFormat="1" ht="12.75" customHeight="1">
      <c r="A51" s="39" t="s">
        <v>14</v>
      </c>
      <c r="B51" s="29">
        <f t="shared" si="6"/>
        <v>89278</v>
      </c>
      <c r="C51" s="29">
        <f t="shared" si="6"/>
        <v>-37837</v>
      </c>
      <c r="D51" s="29">
        <f t="shared" si="6"/>
        <v>-21545</v>
      </c>
      <c r="E51" s="29">
        <f t="shared" si="6"/>
        <v>-96791</v>
      </c>
      <c r="F51" s="29">
        <f t="shared" si="6"/>
        <v>-33285</v>
      </c>
      <c r="G51" s="29">
        <f t="shared" si="6"/>
        <v>-17485</v>
      </c>
      <c r="H51" s="29">
        <f t="shared" si="6"/>
        <v>134968</v>
      </c>
      <c r="I51" s="29">
        <f t="shared" si="6"/>
        <v>-35304</v>
      </c>
      <c r="J51" s="29">
        <f t="shared" si="6"/>
        <v>-16765</v>
      </c>
      <c r="K51" s="29">
        <f t="shared" ref="K51" si="13">K11-K31</f>
        <v>3449</v>
      </c>
      <c r="L51" s="29">
        <f t="shared" si="6"/>
        <v>21482</v>
      </c>
      <c r="M51" s="29">
        <f t="shared" ref="M51" si="14">M11-M31</f>
        <v>19910</v>
      </c>
      <c r="N51" s="34">
        <f t="shared" si="6"/>
        <v>41068</v>
      </c>
      <c r="O51" s="34">
        <f t="shared" ref="O51" si="15">O11-O31</f>
        <v>711146</v>
      </c>
    </row>
    <row r="52" spans="1:15" s="3" customFormat="1" ht="12.75" customHeight="1">
      <c r="A52" s="40" t="s">
        <v>15</v>
      </c>
      <c r="B52" s="6">
        <f t="shared" si="6"/>
        <v>152799</v>
      </c>
      <c r="C52" s="6">
        <f t="shared" si="6"/>
        <v>-18505</v>
      </c>
      <c r="D52" s="6">
        <f t="shared" si="6"/>
        <v>49729</v>
      </c>
      <c r="E52" s="6">
        <f t="shared" si="6"/>
        <v>-7844</v>
      </c>
      <c r="F52" s="6">
        <f t="shared" si="6"/>
        <v>-34065</v>
      </c>
      <c r="G52" s="6">
        <f t="shared" si="6"/>
        <v>-27706</v>
      </c>
      <c r="H52" s="6">
        <f t="shared" si="6"/>
        <v>-149</v>
      </c>
      <c r="I52" s="6">
        <f t="shared" si="6"/>
        <v>-35726</v>
      </c>
      <c r="J52" s="6">
        <f t="shared" si="6"/>
        <v>-31762</v>
      </c>
      <c r="K52" s="6">
        <f t="shared" ref="K52" si="16">K12-K32</f>
        <v>3375</v>
      </c>
      <c r="L52" s="6">
        <f t="shared" si="6"/>
        <v>70671</v>
      </c>
      <c r="M52" s="6">
        <f t="shared" ref="M52" si="17">M12-M32</f>
        <v>35543</v>
      </c>
      <c r="N52" s="11">
        <f t="shared" si="6"/>
        <v>172614</v>
      </c>
      <c r="O52" s="11">
        <f t="shared" ref="O52" si="18">O12-O32</f>
        <v>849822</v>
      </c>
    </row>
    <row r="53" spans="1:15" s="3" customFormat="1" ht="12.75" customHeight="1">
      <c r="A53" s="39" t="s">
        <v>16</v>
      </c>
      <c r="B53" s="29">
        <f t="shared" si="6"/>
        <v>36910</v>
      </c>
      <c r="C53" s="29">
        <f t="shared" si="6"/>
        <v>67480</v>
      </c>
      <c r="D53" s="29">
        <f t="shared" si="6"/>
        <v>27916</v>
      </c>
      <c r="E53" s="29">
        <f t="shared" si="6"/>
        <v>-2431</v>
      </c>
      <c r="F53" s="29">
        <f t="shared" si="6"/>
        <v>-5565</v>
      </c>
      <c r="G53" s="29">
        <f t="shared" si="6"/>
        <v>6866</v>
      </c>
      <c r="H53" s="29">
        <f t="shared" si="6"/>
        <v>31089</v>
      </c>
      <c r="I53" s="29">
        <f t="shared" si="6"/>
        <v>-10003</v>
      </c>
      <c r="J53" s="29">
        <f t="shared" si="6"/>
        <v>-3887</v>
      </c>
      <c r="K53" s="29">
        <f t="shared" ref="K53" si="19">K13-K33</f>
        <v>3946</v>
      </c>
      <c r="L53" s="29">
        <f t="shared" si="6"/>
        <v>39373</v>
      </c>
      <c r="M53" s="29">
        <f t="shared" ref="M53" si="20">M13-M33</f>
        <v>21737</v>
      </c>
      <c r="N53" s="34">
        <f t="shared" si="6"/>
        <v>137706</v>
      </c>
      <c r="O53" s="34">
        <f t="shared" ref="O53" si="21">O13-O33</f>
        <v>380029</v>
      </c>
    </row>
    <row r="54" spans="1:15" s="3" customFormat="1" ht="12.75" customHeight="1">
      <c r="A54" s="40" t="s">
        <v>17</v>
      </c>
      <c r="B54" s="6">
        <f t="shared" si="6"/>
        <v>38976</v>
      </c>
      <c r="C54" s="6">
        <f t="shared" si="6"/>
        <v>47414</v>
      </c>
      <c r="D54" s="6">
        <f t="shared" si="6"/>
        <v>19377</v>
      </c>
      <c r="E54" s="9">
        <f t="shared" si="6"/>
        <v>0</v>
      </c>
      <c r="F54" s="9">
        <f t="shared" si="6"/>
        <v>0</v>
      </c>
      <c r="G54" s="6">
        <f t="shared" si="6"/>
        <v>5075</v>
      </c>
      <c r="H54" s="6">
        <f t="shared" si="6"/>
        <v>15086</v>
      </c>
      <c r="I54" s="6">
        <f t="shared" si="6"/>
        <v>-4001</v>
      </c>
      <c r="J54" s="6">
        <f t="shared" si="6"/>
        <v>-5841</v>
      </c>
      <c r="K54" s="6">
        <f t="shared" ref="K54" si="22">K14-K34</f>
        <v>1114</v>
      </c>
      <c r="L54" s="6">
        <f t="shared" si="6"/>
        <v>-1604</v>
      </c>
      <c r="M54" s="6">
        <f t="shared" ref="M54" si="23">M14-M34</f>
        <v>-1808</v>
      </c>
      <c r="N54" s="11">
        <f t="shared" si="6"/>
        <v>81899</v>
      </c>
      <c r="O54" s="11">
        <f t="shared" ref="O54" si="24">O14-O34</f>
        <v>123624</v>
      </c>
    </row>
    <row r="55" spans="1:15" s="3" customFormat="1" ht="12.75" customHeight="1">
      <c r="A55" s="39" t="s">
        <v>18</v>
      </c>
      <c r="B55" s="29">
        <f t="shared" si="6"/>
        <v>6541</v>
      </c>
      <c r="C55" s="29">
        <f t="shared" si="6"/>
        <v>5635</v>
      </c>
      <c r="D55" s="29">
        <f t="shared" si="6"/>
        <v>4652</v>
      </c>
      <c r="E55" s="213">
        <f t="shared" si="6"/>
        <v>0</v>
      </c>
      <c r="F55" s="31">
        <f t="shared" si="6"/>
        <v>0</v>
      </c>
      <c r="G55" s="29">
        <f t="shared" si="6"/>
        <v>-8512</v>
      </c>
      <c r="H55" s="29">
        <f t="shared" si="6"/>
        <v>10611</v>
      </c>
      <c r="I55" s="29">
        <f t="shared" si="6"/>
        <v>-2446</v>
      </c>
      <c r="J55" s="29">
        <f t="shared" si="6"/>
        <v>-1548</v>
      </c>
      <c r="K55" s="29">
        <f t="shared" ref="K55" si="25">K15-K35</f>
        <v>657</v>
      </c>
      <c r="L55" s="29">
        <f t="shared" si="6"/>
        <v>2825</v>
      </c>
      <c r="M55" s="29">
        <f t="shared" ref="M55" si="26">M15-M35</f>
        <v>3214</v>
      </c>
      <c r="N55" s="34">
        <f t="shared" si="6"/>
        <v>13212</v>
      </c>
      <c r="O55" s="34">
        <f t="shared" ref="O55" si="27">O15-O35</f>
        <v>30090</v>
      </c>
    </row>
    <row r="56" spans="1:15" s="3" customFormat="1" ht="12.75" customHeight="1">
      <c r="A56" s="40" t="s">
        <v>19</v>
      </c>
      <c r="B56" s="6">
        <f t="shared" si="6"/>
        <v>5555</v>
      </c>
      <c r="C56" s="6">
        <f t="shared" si="6"/>
        <v>28324</v>
      </c>
      <c r="D56" s="6">
        <f t="shared" si="6"/>
        <v>13486</v>
      </c>
      <c r="E56" s="214">
        <f t="shared" si="6"/>
        <v>0</v>
      </c>
      <c r="F56" s="214">
        <f t="shared" si="6"/>
        <v>0</v>
      </c>
      <c r="G56" s="6">
        <f t="shared" si="6"/>
        <v>5219</v>
      </c>
      <c r="H56" s="6">
        <f t="shared" si="6"/>
        <v>7622</v>
      </c>
      <c r="I56" s="6">
        <f t="shared" si="6"/>
        <v>-10883</v>
      </c>
      <c r="J56" s="6">
        <f t="shared" si="6"/>
        <v>-5925</v>
      </c>
      <c r="K56" s="6">
        <f t="shared" ref="K56" si="28">K16-K36</f>
        <v>1869</v>
      </c>
      <c r="L56" s="6">
        <f t="shared" si="6"/>
        <v>28659</v>
      </c>
      <c r="M56" s="6">
        <f t="shared" ref="M56" si="29">M16-M36</f>
        <v>25071</v>
      </c>
      <c r="N56" s="11">
        <f t="shared" si="6"/>
        <v>53524</v>
      </c>
      <c r="O56" s="11">
        <f t="shared" ref="O56" si="30">O16-O36</f>
        <v>157850</v>
      </c>
    </row>
    <row r="57" spans="1:15" s="3" customFormat="1" ht="12.75" customHeight="1">
      <c r="A57" s="39" t="s">
        <v>20</v>
      </c>
      <c r="B57" s="29">
        <f t="shared" si="6"/>
        <v>40157</v>
      </c>
      <c r="C57" s="29">
        <f t="shared" si="6"/>
        <v>25944</v>
      </c>
      <c r="D57" s="29">
        <f t="shared" si="6"/>
        <v>25685</v>
      </c>
      <c r="E57" s="29">
        <f t="shared" si="6"/>
        <v>-5318</v>
      </c>
      <c r="F57" s="29">
        <f t="shared" si="6"/>
        <v>-17717</v>
      </c>
      <c r="G57" s="29">
        <f t="shared" si="6"/>
        <v>7633</v>
      </c>
      <c r="H57" s="29">
        <f t="shared" si="6"/>
        <v>536</v>
      </c>
      <c r="I57" s="29">
        <f t="shared" si="6"/>
        <v>-26768</v>
      </c>
      <c r="J57" s="29">
        <f t="shared" si="6"/>
        <v>-15391</v>
      </c>
      <c r="K57" s="29">
        <f t="shared" ref="K57" si="31">K17-K37</f>
        <v>1485</v>
      </c>
      <c r="L57" s="29">
        <f t="shared" si="6"/>
        <v>44853</v>
      </c>
      <c r="M57" s="29">
        <f t="shared" ref="M57" si="32">M17-M37</f>
        <v>33033</v>
      </c>
      <c r="N57" s="34">
        <f t="shared" si="6"/>
        <v>85671</v>
      </c>
      <c r="O57" s="34">
        <f t="shared" ref="O57" si="33">O17-O37</f>
        <v>374879</v>
      </c>
    </row>
    <row r="58" spans="1:15" s="3" customFormat="1" ht="12.75" customHeight="1">
      <c r="A58" s="40" t="s">
        <v>21</v>
      </c>
      <c r="B58" s="6">
        <f t="shared" si="6"/>
        <v>19811</v>
      </c>
      <c r="C58" s="6">
        <f t="shared" si="6"/>
        <v>26879</v>
      </c>
      <c r="D58" s="6">
        <f t="shared" si="6"/>
        <v>9977</v>
      </c>
      <c r="E58" s="9">
        <f t="shared" si="6"/>
        <v>0</v>
      </c>
      <c r="F58" s="6">
        <f t="shared" si="6"/>
        <v>0</v>
      </c>
      <c r="G58" s="6">
        <f t="shared" si="6"/>
        <v>4069</v>
      </c>
      <c r="H58" s="6">
        <f t="shared" si="6"/>
        <v>13354</v>
      </c>
      <c r="I58" s="6">
        <f t="shared" si="6"/>
        <v>-937</v>
      </c>
      <c r="J58" s="6">
        <f t="shared" si="6"/>
        <v>-2132</v>
      </c>
      <c r="K58" s="214">
        <f t="shared" ref="K58" si="34">K18-K38</f>
        <v>0</v>
      </c>
      <c r="L58" s="6">
        <f t="shared" si="6"/>
        <v>-1526</v>
      </c>
      <c r="M58" s="6">
        <f t="shared" ref="M58" si="35">M18-M38</f>
        <v>1919</v>
      </c>
      <c r="N58" s="11">
        <f t="shared" si="6"/>
        <v>44227</v>
      </c>
      <c r="O58" s="11">
        <f t="shared" ref="O58" si="36">O18-O38</f>
        <v>28051</v>
      </c>
    </row>
    <row r="59" spans="1:15" s="3" customFormat="1" ht="12.75" customHeight="1">
      <c r="A59" s="39" t="s">
        <v>22</v>
      </c>
      <c r="B59" s="29">
        <f t="shared" si="6"/>
        <v>78510</v>
      </c>
      <c r="C59" s="29">
        <f t="shared" si="6"/>
        <v>-16268</v>
      </c>
      <c r="D59" s="29">
        <f t="shared" si="6"/>
        <v>10640</v>
      </c>
      <c r="E59" s="29">
        <f t="shared" si="6"/>
        <v>-46504</v>
      </c>
      <c r="F59" s="29">
        <f t="shared" si="6"/>
        <v>-99692</v>
      </c>
      <c r="G59" s="29">
        <f t="shared" si="6"/>
        <v>6489</v>
      </c>
      <c r="H59" s="29">
        <f t="shared" si="6"/>
        <v>122126</v>
      </c>
      <c r="I59" s="29">
        <f t="shared" si="6"/>
        <v>-40793</v>
      </c>
      <c r="J59" s="29">
        <f t="shared" si="6"/>
        <v>-19281</v>
      </c>
      <c r="K59" s="29">
        <f t="shared" ref="K59" si="37">K19-K39</f>
        <v>3863</v>
      </c>
      <c r="L59" s="29">
        <f t="shared" si="6"/>
        <v>27527</v>
      </c>
      <c r="M59" s="29">
        <f t="shared" ref="M59" si="38">M19-M39</f>
        <v>8455</v>
      </c>
      <c r="N59" s="34">
        <f t="shared" si="6"/>
        <v>52839</v>
      </c>
      <c r="O59" s="34">
        <f t="shared" ref="O59" si="39">O19-O39</f>
        <v>361247</v>
      </c>
    </row>
    <row r="60" spans="1:15" s="3" customFormat="1" ht="12.75" customHeight="1">
      <c r="A60" s="40" t="s">
        <v>23</v>
      </c>
      <c r="B60" s="6">
        <f t="shared" si="6"/>
        <v>120459</v>
      </c>
      <c r="C60" s="6">
        <f t="shared" si="6"/>
        <v>-107280</v>
      </c>
      <c r="D60" s="6">
        <f t="shared" si="6"/>
        <v>48536</v>
      </c>
      <c r="E60" s="6">
        <f t="shared" si="6"/>
        <v>-109858</v>
      </c>
      <c r="F60" s="6">
        <f t="shared" si="6"/>
        <v>-99932</v>
      </c>
      <c r="G60" s="6">
        <f t="shared" si="6"/>
        <v>-85628</v>
      </c>
      <c r="H60" s="6">
        <f t="shared" si="6"/>
        <v>155346</v>
      </c>
      <c r="I60" s="6">
        <f t="shared" si="6"/>
        <v>-77961</v>
      </c>
      <c r="J60" s="6">
        <f t="shared" si="6"/>
        <v>-57709</v>
      </c>
      <c r="K60" s="6">
        <f t="shared" ref="K60" si="40">K20-K40</f>
        <v>12802</v>
      </c>
      <c r="L60" s="6">
        <f t="shared" si="6"/>
        <v>105808</v>
      </c>
      <c r="M60" s="6">
        <f t="shared" ref="M60" si="41">M20-M40</f>
        <v>58610</v>
      </c>
      <c r="N60" s="11">
        <f t="shared" si="6"/>
        <v>53828</v>
      </c>
      <c r="O60" s="11">
        <f t="shared" ref="O60" si="42">O20-O40</f>
        <v>584787</v>
      </c>
    </row>
    <row r="61" spans="1:15" s="3" customFormat="1" ht="12.75" customHeight="1">
      <c r="A61" s="39" t="s">
        <v>24</v>
      </c>
      <c r="B61" s="29">
        <f t="shared" si="6"/>
        <v>26788</v>
      </c>
      <c r="C61" s="29">
        <f t="shared" si="6"/>
        <v>-5976</v>
      </c>
      <c r="D61" s="29">
        <f t="shared" si="6"/>
        <v>18442</v>
      </c>
      <c r="E61" s="29">
        <f t="shared" si="6"/>
        <v>-1595</v>
      </c>
      <c r="F61" s="29">
        <f t="shared" si="6"/>
        <v>-4517</v>
      </c>
      <c r="G61" s="29">
        <f t="shared" si="6"/>
        <v>-14819</v>
      </c>
      <c r="H61" s="29">
        <f t="shared" si="6"/>
        <v>-4703</v>
      </c>
      <c r="I61" s="29">
        <f t="shared" si="6"/>
        <v>-19361</v>
      </c>
      <c r="J61" s="29">
        <f t="shared" si="6"/>
        <v>-11693</v>
      </c>
      <c r="K61" s="29">
        <f t="shared" ref="K61" si="43">K21-K41</f>
        <v>1458</v>
      </c>
      <c r="L61" s="29">
        <f t="shared" si="6"/>
        <v>-4044</v>
      </c>
      <c r="M61" s="29">
        <f t="shared" ref="M61" si="44">M21-M41</f>
        <v>2877</v>
      </c>
      <c r="N61" s="34">
        <f t="shared" si="6"/>
        <v>-1135</v>
      </c>
      <c r="O61" s="34">
        <f t="shared" ref="O61" si="45">O21-O41</f>
        <v>168872</v>
      </c>
    </row>
    <row r="62" spans="1:15" s="3" customFormat="1" ht="12.75" customHeight="1">
      <c r="A62" s="40" t="s">
        <v>25</v>
      </c>
      <c r="B62" s="6">
        <f t="shared" si="6"/>
        <v>6085</v>
      </c>
      <c r="C62" s="6">
        <f t="shared" si="6"/>
        <v>456</v>
      </c>
      <c r="D62" s="6">
        <f t="shared" si="6"/>
        <v>3436</v>
      </c>
      <c r="E62" s="6">
        <f t="shared" si="6"/>
        <v>-267</v>
      </c>
      <c r="F62" s="6">
        <f t="shared" si="6"/>
        <v>-227</v>
      </c>
      <c r="G62" s="6">
        <f t="shared" si="6"/>
        <v>-1499</v>
      </c>
      <c r="H62" s="6">
        <f t="shared" si="6"/>
        <v>-289</v>
      </c>
      <c r="I62" s="6">
        <f t="shared" si="6"/>
        <v>-8246</v>
      </c>
      <c r="J62" s="6">
        <f t="shared" si="6"/>
        <v>-5651</v>
      </c>
      <c r="K62" s="6">
        <f t="shared" ref="K62" si="46">K22-K42</f>
        <v>1182</v>
      </c>
      <c r="L62" s="6">
        <f t="shared" si="6"/>
        <v>3275</v>
      </c>
      <c r="M62" s="6">
        <f t="shared" ref="M62" si="47">M22-M42</f>
        <v>4178</v>
      </c>
      <c r="N62" s="11">
        <f t="shared" si="6"/>
        <v>2752</v>
      </c>
      <c r="O62" s="11">
        <f t="shared" ref="O62" si="48">O22-O42</f>
        <v>-1621</v>
      </c>
    </row>
    <row r="63" spans="1:15" s="3" customFormat="1" ht="12.75" customHeight="1">
      <c r="A63" s="39" t="s">
        <v>26</v>
      </c>
      <c r="B63" s="29">
        <f t="shared" si="6"/>
        <v>49968</v>
      </c>
      <c r="C63" s="29">
        <f t="shared" si="6"/>
        <v>76586</v>
      </c>
      <c r="D63" s="29">
        <f t="shared" si="6"/>
        <v>27914</v>
      </c>
      <c r="E63" s="31">
        <f t="shared" si="6"/>
        <v>0</v>
      </c>
      <c r="F63" s="31">
        <f t="shared" si="6"/>
        <v>0</v>
      </c>
      <c r="G63" s="29">
        <f t="shared" si="6"/>
        <v>20012</v>
      </c>
      <c r="H63" s="29">
        <f t="shared" si="6"/>
        <v>27038</v>
      </c>
      <c r="I63" s="29">
        <f t="shared" si="6"/>
        <v>-706</v>
      </c>
      <c r="J63" s="29">
        <f t="shared" si="6"/>
        <v>-181</v>
      </c>
      <c r="K63" s="213">
        <f t="shared" ref="K63" si="49">K23-K43</f>
        <v>0</v>
      </c>
      <c r="L63" s="29">
        <f t="shared" si="6"/>
        <v>-8496</v>
      </c>
      <c r="M63" s="29">
        <f t="shared" ref="M63" si="50">M23-M43</f>
        <v>-2600</v>
      </c>
      <c r="N63" s="34">
        <f t="shared" si="6"/>
        <v>117352</v>
      </c>
      <c r="O63" s="34">
        <f t="shared" ref="O63" si="51">O23-O43</f>
        <v>35948</v>
      </c>
    </row>
    <row r="64" spans="1:15" s="3" customFormat="1" ht="12.75" customHeight="1">
      <c r="A64" s="40" t="s">
        <v>27</v>
      </c>
      <c r="B64" s="6">
        <f t="shared" si="6"/>
        <v>17942</v>
      </c>
      <c r="C64" s="6">
        <f t="shared" si="6"/>
        <v>28725</v>
      </c>
      <c r="D64" s="6">
        <f t="shared" si="6"/>
        <v>11638</v>
      </c>
      <c r="E64" s="9">
        <f t="shared" si="6"/>
        <v>0</v>
      </c>
      <c r="F64" s="9">
        <f t="shared" si="6"/>
        <v>0</v>
      </c>
      <c r="G64" s="6">
        <f t="shared" si="6"/>
        <v>2659</v>
      </c>
      <c r="H64" s="6">
        <f t="shared" si="6"/>
        <v>13655</v>
      </c>
      <c r="I64" s="6">
        <f t="shared" si="6"/>
        <v>-6824</v>
      </c>
      <c r="J64" s="6">
        <f t="shared" si="6"/>
        <v>-4694</v>
      </c>
      <c r="K64" s="6">
        <f t="shared" ref="K64" si="52">K24-K44</f>
        <v>3275</v>
      </c>
      <c r="L64" s="6">
        <f t="shared" si="6"/>
        <v>2462</v>
      </c>
      <c r="M64" s="6">
        <f t="shared" ref="M64" si="53">M24-M44</f>
        <v>3251</v>
      </c>
      <c r="N64" s="11">
        <f t="shared" si="6"/>
        <v>45580</v>
      </c>
      <c r="O64" s="11">
        <f t="shared" ref="O64" si="54">O24-O44</f>
        <v>-72750</v>
      </c>
    </row>
    <row r="65" spans="1:15" s="3" customFormat="1" ht="12.75" customHeight="1">
      <c r="A65" s="39" t="s">
        <v>28</v>
      </c>
      <c r="B65" s="29">
        <f t="shared" si="6"/>
        <v>20972</v>
      </c>
      <c r="C65" s="29">
        <f t="shared" si="6"/>
        <v>-10782</v>
      </c>
      <c r="D65" s="29">
        <f t="shared" si="6"/>
        <v>9740</v>
      </c>
      <c r="E65" s="29">
        <f t="shared" si="6"/>
        <v>-4031</v>
      </c>
      <c r="F65" s="29">
        <f t="shared" si="6"/>
        <v>-16729</v>
      </c>
      <c r="G65" s="29">
        <f t="shared" si="6"/>
        <v>-11969</v>
      </c>
      <c r="H65" s="29">
        <f t="shared" si="6"/>
        <v>13298</v>
      </c>
      <c r="I65" s="29">
        <f t="shared" si="6"/>
        <v>-11983</v>
      </c>
      <c r="J65" s="29">
        <f t="shared" si="6"/>
        <v>-6624</v>
      </c>
      <c r="K65" s="29">
        <f t="shared" ref="K65" si="55">K25-K45</f>
        <v>2007</v>
      </c>
      <c r="L65" s="29">
        <f t="shared" si="6"/>
        <v>10630</v>
      </c>
      <c r="M65" s="29">
        <f t="shared" ref="M65" si="56">M25-M45</f>
        <v>1823</v>
      </c>
      <c r="N65" s="34">
        <f t="shared" si="6"/>
        <v>10844</v>
      </c>
      <c r="O65" s="34">
        <f t="shared" ref="O65" si="57">O25-O45</f>
        <v>146739</v>
      </c>
    </row>
    <row r="66" spans="1:15" s="3" customFormat="1" ht="12.75" customHeight="1">
      <c r="A66" s="41" t="s">
        <v>29</v>
      </c>
      <c r="B66" s="16">
        <f t="shared" si="6"/>
        <v>2507</v>
      </c>
      <c r="C66" s="16">
        <f t="shared" si="6"/>
        <v>25670</v>
      </c>
      <c r="D66" s="16">
        <f t="shared" si="6"/>
        <v>5811</v>
      </c>
      <c r="E66" s="14">
        <f t="shared" si="6"/>
        <v>0</v>
      </c>
      <c r="F66" s="14">
        <f t="shared" si="6"/>
        <v>0</v>
      </c>
      <c r="G66" s="16">
        <f t="shared" si="6"/>
        <v>-980</v>
      </c>
      <c r="H66" s="16">
        <f t="shared" si="6"/>
        <v>21868</v>
      </c>
      <c r="I66" s="16">
        <f t="shared" si="6"/>
        <v>-5557</v>
      </c>
      <c r="J66" s="16">
        <f t="shared" si="6"/>
        <v>-3270</v>
      </c>
      <c r="K66" s="215">
        <f t="shared" ref="K66" si="58">K26-K46</f>
        <v>0</v>
      </c>
      <c r="L66" s="16">
        <f t="shared" si="6"/>
        <v>81379</v>
      </c>
      <c r="M66" s="16">
        <f t="shared" ref="M66" si="59">M26-M46</f>
        <v>87375</v>
      </c>
      <c r="N66" s="42">
        <f t="shared" si="6"/>
        <v>103999</v>
      </c>
      <c r="O66" s="42">
        <f t="shared" ref="O66" si="60">O26-O46</f>
        <v>-43614</v>
      </c>
    </row>
    <row r="67" spans="1:15" s="3" customFormat="1" ht="12.75" customHeight="1">
      <c r="A67" s="280" t="s">
        <v>246</v>
      </c>
      <c r="B67" s="280"/>
      <c r="C67" s="280"/>
      <c r="D67" s="280"/>
      <c r="E67" s="280"/>
      <c r="F67" s="280"/>
      <c r="G67" s="280"/>
      <c r="H67" s="280"/>
      <c r="I67" s="280"/>
      <c r="J67" s="280"/>
      <c r="K67" s="280"/>
      <c r="L67" s="280"/>
      <c r="M67" s="280"/>
      <c r="N67" s="280"/>
      <c r="O67" s="280"/>
    </row>
    <row r="68" spans="1:15" s="45" customFormat="1" ht="12.75" customHeight="1">
      <c r="A68" s="281" t="s">
        <v>121</v>
      </c>
      <c r="B68" s="281"/>
      <c r="C68" s="281"/>
      <c r="D68" s="281"/>
      <c r="E68" s="281"/>
      <c r="F68" s="281"/>
      <c r="G68" s="281"/>
      <c r="H68" s="281"/>
      <c r="I68" s="281"/>
      <c r="J68" s="281"/>
      <c r="K68" s="281"/>
      <c r="L68" s="281"/>
      <c r="M68" s="281"/>
      <c r="N68" s="281"/>
      <c r="O68" s="281"/>
    </row>
    <row r="69" spans="1:15" s="20" customFormat="1">
      <c r="A69" s="278" t="s">
        <v>188</v>
      </c>
      <c r="B69" s="278"/>
      <c r="C69" s="278"/>
      <c r="D69" s="278"/>
      <c r="E69" s="278"/>
      <c r="F69" s="278"/>
      <c r="G69" s="278"/>
      <c r="H69" s="278"/>
      <c r="I69" s="278"/>
      <c r="J69" s="278"/>
      <c r="K69" s="278"/>
      <c r="L69" s="278"/>
      <c r="M69" s="278"/>
      <c r="N69" s="278"/>
      <c r="O69" s="278"/>
    </row>
    <row r="70" spans="1:15" s="212" customFormat="1" ht="12.75" customHeight="1">
      <c r="A70" s="281" t="s">
        <v>189</v>
      </c>
      <c r="B70" s="281"/>
      <c r="C70" s="281"/>
      <c r="D70" s="281"/>
      <c r="E70" s="281"/>
      <c r="F70" s="281"/>
      <c r="G70" s="281"/>
      <c r="H70" s="281"/>
      <c r="I70" s="281"/>
      <c r="J70" s="281"/>
      <c r="K70" s="281"/>
      <c r="L70" s="281"/>
      <c r="M70" s="281"/>
      <c r="N70" s="281"/>
      <c r="O70" s="281"/>
    </row>
    <row r="71" spans="1:15" s="206" customFormat="1" ht="12.75" customHeight="1">
      <c r="A71" s="281" t="s">
        <v>190</v>
      </c>
      <c r="B71" s="281"/>
      <c r="C71" s="281"/>
      <c r="D71" s="281"/>
      <c r="E71" s="281"/>
      <c r="F71" s="281"/>
      <c r="G71" s="281"/>
      <c r="H71" s="281"/>
      <c r="I71" s="281"/>
      <c r="J71" s="281"/>
      <c r="K71" s="281"/>
      <c r="L71" s="281"/>
      <c r="M71" s="281"/>
      <c r="N71" s="281"/>
      <c r="O71" s="281"/>
    </row>
    <row r="72" spans="1:15" s="206" customFormat="1" ht="12.75" customHeight="1">
      <c r="A72" s="281" t="s">
        <v>191</v>
      </c>
      <c r="B72" s="281"/>
      <c r="C72" s="281"/>
      <c r="D72" s="281"/>
      <c r="E72" s="281"/>
      <c r="F72" s="281"/>
      <c r="G72" s="281"/>
      <c r="H72" s="281"/>
      <c r="I72" s="281"/>
      <c r="J72" s="281"/>
      <c r="K72" s="281"/>
      <c r="L72" s="281"/>
      <c r="M72" s="281"/>
      <c r="N72" s="281"/>
      <c r="O72" s="281"/>
    </row>
    <row r="73" spans="1:15" s="206" customFormat="1" ht="12.75" customHeight="1">
      <c r="A73" s="281" t="s">
        <v>192</v>
      </c>
      <c r="B73" s="281"/>
      <c r="C73" s="281"/>
      <c r="D73" s="281"/>
      <c r="E73" s="281"/>
      <c r="F73" s="281"/>
      <c r="G73" s="281"/>
      <c r="H73" s="281"/>
      <c r="I73" s="281"/>
      <c r="J73" s="281"/>
      <c r="K73" s="281"/>
      <c r="L73" s="281"/>
      <c r="M73" s="281"/>
      <c r="N73" s="281"/>
      <c r="O73" s="281"/>
    </row>
    <row r="74" spans="1:15" s="206" customFormat="1">
      <c r="A74" s="279" t="s">
        <v>193</v>
      </c>
      <c r="B74" s="279"/>
      <c r="C74" s="279"/>
      <c r="D74" s="279"/>
      <c r="E74" s="279"/>
      <c r="F74" s="279"/>
      <c r="G74" s="279"/>
      <c r="H74" s="279"/>
      <c r="I74" s="279"/>
      <c r="J74" s="279"/>
      <c r="K74" s="279"/>
      <c r="L74" s="279"/>
      <c r="M74" s="279"/>
      <c r="N74" s="279"/>
    </row>
    <row r="75" spans="1:15" s="206" customFormat="1">
      <c r="A75" s="278" t="s">
        <v>194</v>
      </c>
      <c r="B75" s="278"/>
      <c r="C75" s="278"/>
      <c r="D75" s="278"/>
      <c r="E75" s="278"/>
      <c r="F75" s="278"/>
      <c r="G75" s="278"/>
      <c r="H75" s="278"/>
      <c r="I75" s="278"/>
      <c r="J75" s="278"/>
      <c r="K75" s="278"/>
      <c r="L75" s="278"/>
      <c r="M75" s="278"/>
      <c r="N75" s="278"/>
    </row>
    <row r="76" spans="1:15" s="206" customFormat="1">
      <c r="A76" s="279" t="s">
        <v>195</v>
      </c>
      <c r="B76" s="279"/>
      <c r="C76" s="279"/>
      <c r="D76" s="279"/>
      <c r="E76" s="279"/>
      <c r="F76" s="279"/>
      <c r="G76" s="279"/>
      <c r="H76" s="279"/>
      <c r="I76" s="279"/>
      <c r="J76" s="279"/>
      <c r="K76" s="279"/>
      <c r="L76" s="279"/>
      <c r="M76" s="279"/>
      <c r="N76" s="279"/>
    </row>
    <row r="77" spans="1:15" s="206" customFormat="1" ht="48" customHeight="1">
      <c r="A77" s="279" t="s">
        <v>196</v>
      </c>
      <c r="B77" s="279"/>
      <c r="C77" s="279"/>
      <c r="D77" s="279"/>
      <c r="E77" s="279"/>
      <c r="F77" s="279"/>
      <c r="G77" s="279"/>
      <c r="H77" s="279"/>
      <c r="I77" s="279"/>
      <c r="J77" s="279"/>
      <c r="K77" s="279"/>
      <c r="L77" s="279"/>
      <c r="M77" s="279"/>
      <c r="N77" s="279"/>
      <c r="O77" s="279"/>
    </row>
    <row r="78" spans="1:15" s="206" customFormat="1">
      <c r="A78" s="279" t="s">
        <v>197</v>
      </c>
      <c r="B78" s="279"/>
      <c r="C78" s="279"/>
      <c r="D78" s="279"/>
      <c r="E78" s="279"/>
      <c r="F78" s="279"/>
      <c r="G78" s="279"/>
      <c r="H78" s="279"/>
      <c r="I78" s="279"/>
      <c r="J78" s="279"/>
      <c r="K78" s="279"/>
      <c r="L78" s="279"/>
      <c r="M78" s="279"/>
      <c r="N78" s="279"/>
    </row>
    <row r="79" spans="1:15" s="206" customFormat="1">
      <c r="A79" s="279" t="s">
        <v>198</v>
      </c>
      <c r="B79" s="279"/>
      <c r="C79" s="279"/>
      <c r="D79" s="279"/>
      <c r="E79" s="279"/>
      <c r="F79" s="279"/>
      <c r="G79" s="279"/>
      <c r="H79" s="279"/>
      <c r="I79" s="279"/>
      <c r="J79" s="279"/>
      <c r="K79" s="279"/>
      <c r="L79" s="279"/>
      <c r="M79" s="279"/>
      <c r="N79" s="279"/>
    </row>
    <row r="80" spans="1:15" s="206" customFormat="1" ht="12.75" customHeight="1">
      <c r="A80" s="279" t="s">
        <v>245</v>
      </c>
      <c r="B80" s="279"/>
      <c r="C80" s="279"/>
      <c r="D80" s="279"/>
      <c r="E80" s="279"/>
      <c r="F80" s="279"/>
      <c r="G80" s="279"/>
      <c r="H80" s="279"/>
      <c r="I80" s="279"/>
      <c r="J80" s="279"/>
      <c r="K80" s="279"/>
      <c r="L80" s="279"/>
      <c r="M80" s="279"/>
      <c r="N80" s="279"/>
    </row>
    <row r="85" spans="11:15">
      <c r="K85" s="209"/>
      <c r="L85" s="209"/>
      <c r="M85" s="209"/>
      <c r="N85" s="209"/>
      <c r="O85" s="209"/>
    </row>
  </sheetData>
  <mergeCells count="30">
    <mergeCell ref="A80:N80"/>
    <mergeCell ref="B7:N7"/>
    <mergeCell ref="B27:N27"/>
    <mergeCell ref="A75:N75"/>
    <mergeCell ref="A76:N76"/>
    <mergeCell ref="A77:O77"/>
    <mergeCell ref="A78:N78"/>
    <mergeCell ref="A79:N79"/>
    <mergeCell ref="O3:O5"/>
    <mergeCell ref="B6:O6"/>
    <mergeCell ref="B47:O47"/>
    <mergeCell ref="A69:O69"/>
    <mergeCell ref="A74:N74"/>
    <mergeCell ref="A67:O67"/>
    <mergeCell ref="A68:O68"/>
    <mergeCell ref="A70:O70"/>
    <mergeCell ref="A71:O71"/>
    <mergeCell ref="A72:O72"/>
    <mergeCell ref="A73:O73"/>
    <mergeCell ref="A2:N2"/>
    <mergeCell ref="A3:A6"/>
    <mergeCell ref="B3:B5"/>
    <mergeCell ref="C3:H3"/>
    <mergeCell ref="N3:N5"/>
    <mergeCell ref="C4:C5"/>
    <mergeCell ref="D4:H4"/>
    <mergeCell ref="I4:I5"/>
    <mergeCell ref="L3:M3"/>
    <mergeCell ref="L4:L5"/>
    <mergeCell ref="I3:K3"/>
  </mergeCells>
  <hyperlinks>
    <hyperlink ref="A1" location="Inhalt!A1" display="zurück zum Inhalt" xr:uid="{00000000-0004-0000-0400-000000000000}"/>
  </hyperlinks>
  <pageMargins left="0.78740157499999996" right="0.78740157499999996" top="0.984251969" bottom="0.984251969" header="0.4921259845" footer="0.4921259845"/>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P75"/>
  <sheetViews>
    <sheetView showGridLines="0" tabSelected="1" zoomScaleNormal="100" workbookViewId="0">
      <selection activeCell="A2" sqref="A2:N2"/>
    </sheetView>
  </sheetViews>
  <sheetFormatPr baseColWidth="10" defaultColWidth="11.42578125" defaultRowHeight="12"/>
  <cols>
    <col min="1" max="1" width="25.140625" style="18" customWidth="1"/>
    <col min="2" max="10" width="10.7109375" style="18" customWidth="1"/>
    <col min="11" max="11" width="10.85546875" style="18" bestFit="1" customWidth="1"/>
    <col min="12" max="14" width="10.7109375" style="18" customWidth="1"/>
    <col min="15" max="16384" width="11.42578125" style="19"/>
  </cols>
  <sheetData>
    <row r="1" spans="1:16" ht="24" customHeight="1">
      <c r="A1" s="49" t="s">
        <v>51</v>
      </c>
    </row>
    <row r="2" spans="1:16" s="112" customFormat="1" ht="15" customHeight="1">
      <c r="A2" s="288" t="s">
        <v>101</v>
      </c>
      <c r="B2" s="288"/>
      <c r="C2" s="288"/>
      <c r="D2" s="288"/>
      <c r="E2" s="288"/>
      <c r="F2" s="288"/>
      <c r="G2" s="288"/>
      <c r="H2" s="288"/>
      <c r="I2" s="288"/>
      <c r="J2" s="288"/>
      <c r="K2" s="288"/>
      <c r="L2" s="288"/>
      <c r="M2" s="288"/>
      <c r="N2" s="288"/>
    </row>
    <row r="3" spans="1:16" ht="25.5" customHeight="1">
      <c r="A3" s="289" t="s">
        <v>0</v>
      </c>
      <c r="B3" s="263" t="s">
        <v>33</v>
      </c>
      <c r="C3" s="266" t="s">
        <v>2</v>
      </c>
      <c r="D3" s="266"/>
      <c r="E3" s="266"/>
      <c r="F3" s="266"/>
      <c r="G3" s="266"/>
      <c r="H3" s="266"/>
      <c r="I3" s="272" t="s">
        <v>3</v>
      </c>
      <c r="J3" s="273"/>
      <c r="K3" s="274"/>
      <c r="L3" s="266" t="s">
        <v>199</v>
      </c>
      <c r="M3" s="266"/>
      <c r="N3" s="267" t="s">
        <v>56</v>
      </c>
    </row>
    <row r="4" spans="1:16" ht="12.75" customHeight="1">
      <c r="A4" s="290"/>
      <c r="B4" s="264"/>
      <c r="C4" s="270" t="s">
        <v>4</v>
      </c>
      <c r="D4" s="266" t="s">
        <v>5</v>
      </c>
      <c r="E4" s="266"/>
      <c r="F4" s="266"/>
      <c r="G4" s="266"/>
      <c r="H4" s="266"/>
      <c r="I4" s="270" t="s">
        <v>4</v>
      </c>
      <c r="J4" s="210" t="s">
        <v>5</v>
      </c>
      <c r="K4" s="210" t="s">
        <v>175</v>
      </c>
      <c r="L4" s="266" t="s">
        <v>4</v>
      </c>
      <c r="M4" s="210" t="s">
        <v>5</v>
      </c>
      <c r="N4" s="268"/>
    </row>
    <row r="5" spans="1:16" ht="51" customHeight="1">
      <c r="A5" s="290"/>
      <c r="B5" s="265"/>
      <c r="C5" s="271"/>
      <c r="D5" s="210" t="s">
        <v>6</v>
      </c>
      <c r="E5" s="210" t="s">
        <v>7</v>
      </c>
      <c r="F5" s="210" t="s">
        <v>59</v>
      </c>
      <c r="G5" s="210" t="s">
        <v>9</v>
      </c>
      <c r="H5" s="210" t="s">
        <v>10</v>
      </c>
      <c r="I5" s="271"/>
      <c r="J5" s="25" t="s">
        <v>11</v>
      </c>
      <c r="K5" s="25" t="s">
        <v>177</v>
      </c>
      <c r="L5" s="266"/>
      <c r="M5" s="210" t="s">
        <v>83</v>
      </c>
      <c r="N5" s="269"/>
    </row>
    <row r="6" spans="1:16" ht="12.75" customHeight="1">
      <c r="A6" s="291"/>
      <c r="B6" s="292" t="s">
        <v>12</v>
      </c>
      <c r="C6" s="293"/>
      <c r="D6" s="293"/>
      <c r="E6" s="293"/>
      <c r="F6" s="293"/>
      <c r="G6" s="293"/>
      <c r="H6" s="293"/>
      <c r="I6" s="293"/>
      <c r="J6" s="293"/>
      <c r="K6" s="293"/>
      <c r="L6" s="293"/>
      <c r="M6" s="293"/>
      <c r="N6" s="293"/>
    </row>
    <row r="7" spans="1:16" ht="12.75" customHeight="1">
      <c r="A7" s="76"/>
      <c r="B7" s="284" t="s">
        <v>94</v>
      </c>
      <c r="C7" s="284"/>
      <c r="D7" s="284"/>
      <c r="E7" s="284"/>
      <c r="F7" s="284"/>
      <c r="G7" s="284"/>
      <c r="H7" s="284"/>
      <c r="I7" s="284"/>
      <c r="J7" s="284"/>
      <c r="K7" s="284"/>
      <c r="L7" s="284"/>
      <c r="M7" s="284"/>
      <c r="N7" s="284"/>
    </row>
    <row r="8" spans="1:16" ht="12.75" customHeight="1">
      <c r="A8" s="114" t="s">
        <v>13</v>
      </c>
      <c r="B8" s="23">
        <v>60045</v>
      </c>
      <c r="C8" s="23">
        <v>32666</v>
      </c>
      <c r="D8" s="23">
        <v>15510</v>
      </c>
      <c r="E8" s="23">
        <v>1717</v>
      </c>
      <c r="F8" s="23">
        <v>1710</v>
      </c>
      <c r="G8" s="23">
        <v>3156</v>
      </c>
      <c r="H8" s="23">
        <v>4113</v>
      </c>
      <c r="I8" s="23">
        <v>8268</v>
      </c>
      <c r="J8" s="23">
        <v>2607</v>
      </c>
      <c r="K8" s="23">
        <v>2348</v>
      </c>
      <c r="L8" s="23">
        <v>713</v>
      </c>
      <c r="M8" s="23">
        <v>412</v>
      </c>
      <c r="N8" s="11">
        <f>B8+C8+I8+L8+K8</f>
        <v>104040</v>
      </c>
      <c r="P8" s="51"/>
    </row>
    <row r="9" spans="1:16" ht="12.75" customHeight="1">
      <c r="A9" s="115" t="s">
        <v>92</v>
      </c>
      <c r="B9" s="26">
        <v>47809</v>
      </c>
      <c r="C9" s="26">
        <v>25887</v>
      </c>
      <c r="D9" s="26">
        <v>12457</v>
      </c>
      <c r="E9" s="26">
        <v>1717</v>
      </c>
      <c r="F9" s="26">
        <v>1710</v>
      </c>
      <c r="G9" s="26">
        <v>2502</v>
      </c>
      <c r="H9" s="26">
        <v>2690</v>
      </c>
      <c r="I9" s="26">
        <v>6571</v>
      </c>
      <c r="J9" s="26">
        <v>2086</v>
      </c>
      <c r="K9" s="26">
        <v>2048</v>
      </c>
      <c r="L9" s="26">
        <v>563</v>
      </c>
      <c r="M9" s="26">
        <v>329</v>
      </c>
      <c r="N9" s="34">
        <f>B9+C9+I9+L9+K9</f>
        <v>82878</v>
      </c>
    </row>
    <row r="10" spans="1:16" ht="12.75" customHeight="1">
      <c r="A10" s="116" t="s">
        <v>93</v>
      </c>
      <c r="B10" s="5">
        <v>12236</v>
      </c>
      <c r="C10" s="5">
        <v>6779</v>
      </c>
      <c r="D10" s="5">
        <v>3053</v>
      </c>
      <c r="E10" s="9">
        <v>0</v>
      </c>
      <c r="F10" s="9">
        <v>0</v>
      </c>
      <c r="G10" s="5">
        <v>654</v>
      </c>
      <c r="H10" s="5">
        <v>1423</v>
      </c>
      <c r="I10" s="5">
        <v>1697</v>
      </c>
      <c r="J10" s="5">
        <v>521</v>
      </c>
      <c r="K10" s="5">
        <v>300</v>
      </c>
      <c r="L10" s="5">
        <v>150</v>
      </c>
      <c r="M10" s="5">
        <v>83</v>
      </c>
      <c r="N10" s="11">
        <f t="shared" ref="N10:N26" si="0">B10+C10+I10+L10+K10</f>
        <v>21162</v>
      </c>
    </row>
    <row r="11" spans="1:16" ht="12.75" customHeight="1">
      <c r="A11" s="119" t="s">
        <v>14</v>
      </c>
      <c r="B11" s="26">
        <v>9809</v>
      </c>
      <c r="C11" s="26">
        <v>5074</v>
      </c>
      <c r="D11" s="33">
        <v>2204</v>
      </c>
      <c r="E11" s="27">
        <v>267</v>
      </c>
      <c r="F11" s="26">
        <v>476</v>
      </c>
      <c r="G11" s="27">
        <v>457</v>
      </c>
      <c r="H11" s="26">
        <v>575</v>
      </c>
      <c r="I11" s="27">
        <v>1578</v>
      </c>
      <c r="J11" s="26">
        <v>513</v>
      </c>
      <c r="K11" s="26">
        <v>174</v>
      </c>
      <c r="L11" s="26">
        <v>102</v>
      </c>
      <c r="M11" s="26">
        <v>69</v>
      </c>
      <c r="N11" s="34">
        <f t="shared" si="0"/>
        <v>16737</v>
      </c>
    </row>
    <row r="12" spans="1:16" ht="12.75" customHeight="1">
      <c r="A12" s="120" t="s">
        <v>15</v>
      </c>
      <c r="B12" s="5">
        <v>10233</v>
      </c>
      <c r="C12" s="5">
        <v>4646</v>
      </c>
      <c r="D12" s="23">
        <v>2418</v>
      </c>
      <c r="E12" s="5">
        <v>948</v>
      </c>
      <c r="F12" s="23">
        <v>447</v>
      </c>
      <c r="G12" s="7">
        <v>434</v>
      </c>
      <c r="H12" s="5">
        <v>2</v>
      </c>
      <c r="I12" s="10">
        <v>1056</v>
      </c>
      <c r="J12" s="5">
        <v>229</v>
      </c>
      <c r="K12" s="5">
        <v>515</v>
      </c>
      <c r="L12" s="5">
        <v>89</v>
      </c>
      <c r="M12" s="5">
        <v>51</v>
      </c>
      <c r="N12" s="11">
        <f t="shared" si="0"/>
        <v>16539</v>
      </c>
    </row>
    <row r="13" spans="1:16" ht="12.75" customHeight="1">
      <c r="A13" s="119" t="s">
        <v>16</v>
      </c>
      <c r="B13" s="26">
        <v>2832</v>
      </c>
      <c r="C13" s="26">
        <v>1298</v>
      </c>
      <c r="D13" s="33">
        <v>443</v>
      </c>
      <c r="E13" s="31">
        <v>0</v>
      </c>
      <c r="F13" s="31">
        <v>0</v>
      </c>
      <c r="G13" s="27">
        <v>112</v>
      </c>
      <c r="H13" s="26">
        <v>181</v>
      </c>
      <c r="I13" s="27">
        <v>336</v>
      </c>
      <c r="J13" s="26">
        <v>103</v>
      </c>
      <c r="K13" s="26">
        <v>104</v>
      </c>
      <c r="L13" s="26">
        <v>49</v>
      </c>
      <c r="M13" s="26">
        <v>31</v>
      </c>
      <c r="N13" s="34">
        <f t="shared" si="0"/>
        <v>4619</v>
      </c>
    </row>
    <row r="14" spans="1:16" ht="12.75" customHeight="1">
      <c r="A14" s="120" t="s">
        <v>17</v>
      </c>
      <c r="B14" s="5">
        <v>2035</v>
      </c>
      <c r="C14" s="5">
        <v>1459</v>
      </c>
      <c r="D14" s="23">
        <v>518</v>
      </c>
      <c r="E14" s="9">
        <v>0</v>
      </c>
      <c r="F14" s="9">
        <v>0</v>
      </c>
      <c r="G14" s="7">
        <v>106</v>
      </c>
      <c r="H14" s="5">
        <v>199</v>
      </c>
      <c r="I14" s="10">
        <v>151</v>
      </c>
      <c r="J14" s="5">
        <v>34</v>
      </c>
      <c r="K14" s="5">
        <v>111</v>
      </c>
      <c r="L14" s="5">
        <v>20</v>
      </c>
      <c r="M14" s="5">
        <v>11</v>
      </c>
      <c r="N14" s="11">
        <f t="shared" si="0"/>
        <v>3776</v>
      </c>
    </row>
    <row r="15" spans="1:16" ht="12.75" customHeight="1">
      <c r="A15" s="119" t="s">
        <v>202</v>
      </c>
      <c r="B15" s="26">
        <v>484</v>
      </c>
      <c r="C15" s="26">
        <v>203</v>
      </c>
      <c r="D15" s="33">
        <v>106</v>
      </c>
      <c r="E15" s="31">
        <v>0</v>
      </c>
      <c r="F15" s="31">
        <v>0</v>
      </c>
      <c r="G15" s="27">
        <v>13</v>
      </c>
      <c r="H15" s="26">
        <v>67</v>
      </c>
      <c r="I15" s="27">
        <v>102</v>
      </c>
      <c r="J15" s="26">
        <v>43</v>
      </c>
      <c r="K15" s="26">
        <v>26</v>
      </c>
      <c r="L15" s="26">
        <v>9</v>
      </c>
      <c r="M15" s="26">
        <v>5</v>
      </c>
      <c r="N15" s="34">
        <f t="shared" si="0"/>
        <v>824</v>
      </c>
    </row>
    <row r="16" spans="1:16" ht="12.75" customHeight="1">
      <c r="A16" s="120" t="s">
        <v>19</v>
      </c>
      <c r="B16" s="5">
        <v>1176</v>
      </c>
      <c r="C16" s="5">
        <v>665</v>
      </c>
      <c r="D16" s="23">
        <v>224</v>
      </c>
      <c r="E16" s="9">
        <v>0</v>
      </c>
      <c r="F16" s="9">
        <v>0</v>
      </c>
      <c r="G16" s="7">
        <v>77</v>
      </c>
      <c r="H16" s="5">
        <v>81</v>
      </c>
      <c r="I16" s="10">
        <v>141</v>
      </c>
      <c r="J16" s="5">
        <v>61</v>
      </c>
      <c r="K16" s="5">
        <v>23</v>
      </c>
      <c r="L16" s="5">
        <v>31</v>
      </c>
      <c r="M16" s="5">
        <v>18</v>
      </c>
      <c r="N16" s="11">
        <f t="shared" si="0"/>
        <v>2036</v>
      </c>
    </row>
    <row r="17" spans="1:16" ht="12.75" customHeight="1">
      <c r="A17" s="119" t="s">
        <v>165</v>
      </c>
      <c r="B17" s="26">
        <v>4474</v>
      </c>
      <c r="C17" s="26">
        <v>3653</v>
      </c>
      <c r="D17" s="33">
        <v>1197</v>
      </c>
      <c r="E17" s="26">
        <v>208</v>
      </c>
      <c r="F17" s="26">
        <v>241</v>
      </c>
      <c r="G17" s="27">
        <v>315</v>
      </c>
      <c r="H17" s="26">
        <v>146</v>
      </c>
      <c r="I17" s="27">
        <v>564</v>
      </c>
      <c r="J17" s="26">
        <v>188</v>
      </c>
      <c r="K17" s="26">
        <v>130</v>
      </c>
      <c r="L17" s="26">
        <v>79</v>
      </c>
      <c r="M17" s="26">
        <v>29</v>
      </c>
      <c r="N17" s="34">
        <f t="shared" si="0"/>
        <v>8900</v>
      </c>
    </row>
    <row r="18" spans="1:16" ht="12.75" customHeight="1">
      <c r="A18" s="120" t="s">
        <v>21</v>
      </c>
      <c r="B18" s="5">
        <v>1139</v>
      </c>
      <c r="C18" s="5">
        <v>710</v>
      </c>
      <c r="D18" s="23">
        <v>327</v>
      </c>
      <c r="E18" s="9">
        <v>0</v>
      </c>
      <c r="F18" s="9">
        <v>0</v>
      </c>
      <c r="G18" s="7">
        <v>75</v>
      </c>
      <c r="H18" s="5">
        <v>219</v>
      </c>
      <c r="I18" s="10">
        <v>118</v>
      </c>
      <c r="J18" s="5">
        <v>29</v>
      </c>
      <c r="K18" s="9">
        <v>0</v>
      </c>
      <c r="L18" s="5">
        <v>11</v>
      </c>
      <c r="M18" s="5">
        <v>7</v>
      </c>
      <c r="N18" s="11">
        <f t="shared" si="0"/>
        <v>1978</v>
      </c>
    </row>
    <row r="19" spans="1:16" ht="12.75" customHeight="1">
      <c r="A19" s="119" t="s">
        <v>22</v>
      </c>
      <c r="B19" s="26">
        <v>5944</v>
      </c>
      <c r="C19" s="26">
        <v>3418</v>
      </c>
      <c r="D19" s="33">
        <v>1699</v>
      </c>
      <c r="E19" s="26">
        <v>126</v>
      </c>
      <c r="F19" s="26">
        <v>163</v>
      </c>
      <c r="G19" s="27">
        <v>291</v>
      </c>
      <c r="H19" s="26">
        <v>658</v>
      </c>
      <c r="I19" s="27">
        <v>796</v>
      </c>
      <c r="J19" s="26">
        <v>243</v>
      </c>
      <c r="K19" s="26">
        <v>287</v>
      </c>
      <c r="L19" s="26">
        <v>50</v>
      </c>
      <c r="M19" s="26">
        <v>27</v>
      </c>
      <c r="N19" s="34">
        <f t="shared" si="0"/>
        <v>10495</v>
      </c>
    </row>
    <row r="20" spans="1:16" ht="12.75" customHeight="1">
      <c r="A20" s="120" t="s">
        <v>23</v>
      </c>
      <c r="B20" s="5">
        <v>10722</v>
      </c>
      <c r="C20" s="5">
        <v>5097</v>
      </c>
      <c r="D20" s="23">
        <v>2795</v>
      </c>
      <c r="E20" s="5">
        <v>165</v>
      </c>
      <c r="F20" s="5">
        <v>373</v>
      </c>
      <c r="G20" s="7">
        <v>624</v>
      </c>
      <c r="H20" s="5">
        <v>483</v>
      </c>
      <c r="I20" s="10">
        <v>1550</v>
      </c>
      <c r="J20" s="5">
        <v>547</v>
      </c>
      <c r="K20" s="5">
        <v>638</v>
      </c>
      <c r="L20" s="5">
        <v>147</v>
      </c>
      <c r="M20" s="5">
        <v>102</v>
      </c>
      <c r="N20" s="11">
        <f t="shared" si="0"/>
        <v>18154</v>
      </c>
    </row>
    <row r="21" spans="1:16" ht="12.75" customHeight="1">
      <c r="A21" s="119" t="s">
        <v>166</v>
      </c>
      <c r="B21" s="26">
        <v>2614</v>
      </c>
      <c r="C21" s="26">
        <v>1520</v>
      </c>
      <c r="D21" s="33">
        <v>962</v>
      </c>
      <c r="E21" s="26">
        <v>3</v>
      </c>
      <c r="F21" s="26">
        <v>8</v>
      </c>
      <c r="G21" s="27">
        <v>151</v>
      </c>
      <c r="H21" s="26">
        <v>241</v>
      </c>
      <c r="I21" s="27">
        <v>398</v>
      </c>
      <c r="J21" s="26">
        <v>126</v>
      </c>
      <c r="K21" s="26">
        <v>143</v>
      </c>
      <c r="L21" s="26">
        <v>31</v>
      </c>
      <c r="M21" s="26">
        <v>17</v>
      </c>
      <c r="N21" s="34">
        <f t="shared" si="0"/>
        <v>4706</v>
      </c>
    </row>
    <row r="22" spans="1:16" ht="12.75" customHeight="1">
      <c r="A22" s="120" t="s">
        <v>25</v>
      </c>
      <c r="B22" s="5">
        <v>495</v>
      </c>
      <c r="C22" s="5">
        <v>311</v>
      </c>
      <c r="D22" s="23">
        <v>162</v>
      </c>
      <c r="E22" s="9">
        <v>0</v>
      </c>
      <c r="F22" s="5">
        <v>2</v>
      </c>
      <c r="G22" s="5">
        <v>36</v>
      </c>
      <c r="H22" s="5">
        <v>62</v>
      </c>
      <c r="I22" s="10">
        <v>162</v>
      </c>
      <c r="J22" s="5">
        <v>62</v>
      </c>
      <c r="K22" s="5">
        <v>38</v>
      </c>
      <c r="L22" s="5">
        <v>9</v>
      </c>
      <c r="M22" s="5">
        <v>3</v>
      </c>
      <c r="N22" s="11">
        <f t="shared" si="0"/>
        <v>1015</v>
      </c>
    </row>
    <row r="23" spans="1:16" ht="12.75" customHeight="1">
      <c r="A23" s="119" t="s">
        <v>26</v>
      </c>
      <c r="B23" s="26">
        <v>3067</v>
      </c>
      <c r="C23" s="26">
        <v>1569</v>
      </c>
      <c r="D23" s="33">
        <v>843</v>
      </c>
      <c r="E23" s="31">
        <v>0</v>
      </c>
      <c r="F23" s="31">
        <v>0</v>
      </c>
      <c r="G23" s="27">
        <v>177</v>
      </c>
      <c r="H23" s="26">
        <v>372</v>
      </c>
      <c r="I23" s="27">
        <v>587</v>
      </c>
      <c r="J23" s="26">
        <v>236</v>
      </c>
      <c r="K23" s="31">
        <v>0</v>
      </c>
      <c r="L23" s="26">
        <v>41</v>
      </c>
      <c r="M23" s="26">
        <v>17</v>
      </c>
      <c r="N23" s="34">
        <f t="shared" si="0"/>
        <v>5264</v>
      </c>
    </row>
    <row r="24" spans="1:16" ht="12.75" customHeight="1">
      <c r="A24" s="120" t="s">
        <v>27</v>
      </c>
      <c r="B24" s="5">
        <v>1816</v>
      </c>
      <c r="C24" s="5">
        <v>872</v>
      </c>
      <c r="D24" s="23">
        <v>496</v>
      </c>
      <c r="E24" s="9">
        <v>0</v>
      </c>
      <c r="F24" s="9">
        <v>0</v>
      </c>
      <c r="G24" s="7">
        <v>85</v>
      </c>
      <c r="H24" s="5">
        <v>184</v>
      </c>
      <c r="I24" s="5">
        <v>266</v>
      </c>
      <c r="J24" s="5">
        <v>46</v>
      </c>
      <c r="K24" s="5">
        <v>85</v>
      </c>
      <c r="L24" s="5">
        <v>15</v>
      </c>
      <c r="M24" s="5">
        <v>9</v>
      </c>
      <c r="N24" s="11">
        <f t="shared" si="0"/>
        <v>3054</v>
      </c>
    </row>
    <row r="25" spans="1:16" ht="12.75" customHeight="1">
      <c r="A25" s="119" t="s">
        <v>28</v>
      </c>
      <c r="B25" s="26">
        <v>1858</v>
      </c>
      <c r="C25" s="26">
        <v>1300</v>
      </c>
      <c r="D25" s="33">
        <v>690</v>
      </c>
      <c r="E25" s="31">
        <v>0</v>
      </c>
      <c r="F25" s="31">
        <v>0</v>
      </c>
      <c r="G25" s="27">
        <v>104</v>
      </c>
      <c r="H25" s="26">
        <v>375</v>
      </c>
      <c r="I25" s="27">
        <v>224</v>
      </c>
      <c r="J25" s="26">
        <v>74</v>
      </c>
      <c r="K25" s="26">
        <v>74</v>
      </c>
      <c r="L25" s="26">
        <v>16</v>
      </c>
      <c r="M25" s="26">
        <v>8</v>
      </c>
      <c r="N25" s="34">
        <f t="shared" si="0"/>
        <v>3472</v>
      </c>
    </row>
    <row r="26" spans="1:16" ht="12.75" customHeight="1">
      <c r="A26" s="120" t="s">
        <v>29</v>
      </c>
      <c r="B26" s="13">
        <v>1347</v>
      </c>
      <c r="C26" s="13">
        <v>871</v>
      </c>
      <c r="D26" s="24">
        <v>426</v>
      </c>
      <c r="E26" s="14">
        <v>0</v>
      </c>
      <c r="F26" s="14">
        <v>0</v>
      </c>
      <c r="G26" s="15">
        <v>99</v>
      </c>
      <c r="H26" s="13">
        <v>268</v>
      </c>
      <c r="I26" s="12">
        <v>239</v>
      </c>
      <c r="J26" s="13">
        <v>73</v>
      </c>
      <c r="K26" s="14">
        <v>0</v>
      </c>
      <c r="L26" s="13">
        <v>14</v>
      </c>
      <c r="M26" s="13">
        <v>8</v>
      </c>
      <c r="N26" s="11">
        <f t="shared" si="0"/>
        <v>2471</v>
      </c>
    </row>
    <row r="27" spans="1:16" ht="12.75" customHeight="1">
      <c r="A27" s="77"/>
      <c r="B27" s="285" t="s">
        <v>95</v>
      </c>
      <c r="C27" s="285"/>
      <c r="D27" s="285"/>
      <c r="E27" s="285"/>
      <c r="F27" s="285"/>
      <c r="G27" s="285"/>
      <c r="H27" s="285"/>
      <c r="I27" s="285"/>
      <c r="J27" s="285"/>
      <c r="K27" s="285"/>
      <c r="L27" s="285"/>
      <c r="M27" s="285"/>
      <c r="N27" s="285"/>
    </row>
    <row r="28" spans="1:16" ht="12.75" customHeight="1">
      <c r="A28" s="113" t="s">
        <v>13</v>
      </c>
      <c r="B28" s="6">
        <v>52484</v>
      </c>
      <c r="C28" s="6">
        <v>34239</v>
      </c>
      <c r="D28" s="6">
        <v>15971</v>
      </c>
      <c r="E28" s="6">
        <v>3416</v>
      </c>
      <c r="F28" s="6">
        <v>2525</v>
      </c>
      <c r="G28" s="6">
        <v>3122</v>
      </c>
      <c r="H28" s="6">
        <v>3003</v>
      </c>
      <c r="I28" s="6">
        <v>8851</v>
      </c>
      <c r="J28" s="6">
        <v>2818</v>
      </c>
      <c r="K28" s="6">
        <v>1790</v>
      </c>
      <c r="L28" s="6">
        <v>604</v>
      </c>
      <c r="M28" s="6">
        <v>329</v>
      </c>
      <c r="N28" s="11">
        <f>B28+C28+I28+L28+K28</f>
        <v>97968</v>
      </c>
      <c r="P28" s="51"/>
    </row>
    <row r="29" spans="1:16" ht="12.75" customHeight="1">
      <c r="A29" s="115" t="s">
        <v>92</v>
      </c>
      <c r="B29" s="26">
        <v>41585</v>
      </c>
      <c r="C29" s="26">
        <v>27372</v>
      </c>
      <c r="D29" s="26">
        <v>12882</v>
      </c>
      <c r="E29" s="26">
        <v>3375</v>
      </c>
      <c r="F29" s="26">
        <v>2462</v>
      </c>
      <c r="G29" s="26">
        <v>2498</v>
      </c>
      <c r="H29" s="26">
        <v>1631</v>
      </c>
      <c r="I29" s="26">
        <v>6953</v>
      </c>
      <c r="J29" s="26">
        <v>2221</v>
      </c>
      <c r="K29" s="26">
        <v>1638</v>
      </c>
      <c r="L29" s="102">
        <v>471</v>
      </c>
      <c r="M29" s="102">
        <v>260</v>
      </c>
      <c r="N29" s="34">
        <f>B29+C29+I29+L29+K29</f>
        <v>78019</v>
      </c>
    </row>
    <row r="30" spans="1:16" ht="12.75" customHeight="1">
      <c r="A30" s="116" t="s">
        <v>93</v>
      </c>
      <c r="B30" s="5">
        <v>10899</v>
      </c>
      <c r="C30" s="5">
        <v>6867</v>
      </c>
      <c r="D30" s="5">
        <v>3089</v>
      </c>
      <c r="E30" s="5">
        <v>41</v>
      </c>
      <c r="F30" s="5">
        <v>63</v>
      </c>
      <c r="G30" s="5">
        <v>624</v>
      </c>
      <c r="H30" s="5">
        <v>1372</v>
      </c>
      <c r="I30" s="5">
        <f t="shared" ref="I30:J30" si="1">I28-I29</f>
        <v>1898</v>
      </c>
      <c r="J30" s="5">
        <f t="shared" si="1"/>
        <v>597</v>
      </c>
      <c r="K30" s="5">
        <v>152</v>
      </c>
      <c r="L30" s="6">
        <v>133</v>
      </c>
      <c r="M30" s="6">
        <v>69</v>
      </c>
      <c r="N30" s="11">
        <f t="shared" ref="N30:N46" si="2">B30+C30+I30+L30+K30</f>
        <v>19949</v>
      </c>
    </row>
    <row r="31" spans="1:16" ht="12.75" customHeight="1">
      <c r="A31" s="119" t="s">
        <v>14</v>
      </c>
      <c r="B31" s="28">
        <v>8401</v>
      </c>
      <c r="C31" s="26">
        <v>5542</v>
      </c>
      <c r="D31" s="33">
        <v>2490</v>
      </c>
      <c r="E31" s="27">
        <v>906</v>
      </c>
      <c r="F31" s="26">
        <v>503</v>
      </c>
      <c r="G31" s="27">
        <v>455</v>
      </c>
      <c r="H31" s="26">
        <v>45</v>
      </c>
      <c r="I31" s="27">
        <v>1559</v>
      </c>
      <c r="J31" s="26">
        <v>452</v>
      </c>
      <c r="K31" s="26">
        <v>149</v>
      </c>
      <c r="L31" s="102">
        <v>93</v>
      </c>
      <c r="M31" s="102">
        <v>59</v>
      </c>
      <c r="N31" s="34">
        <f t="shared" si="2"/>
        <v>15744</v>
      </c>
    </row>
    <row r="32" spans="1:16" ht="12.75" customHeight="1">
      <c r="A32" s="120" t="s">
        <v>15</v>
      </c>
      <c r="B32" s="21">
        <v>8749</v>
      </c>
      <c r="C32" s="5">
        <v>4707</v>
      </c>
      <c r="D32" s="23">
        <v>2411</v>
      </c>
      <c r="E32" s="5">
        <v>1033</v>
      </c>
      <c r="F32" s="23">
        <v>451</v>
      </c>
      <c r="G32" s="7">
        <v>418</v>
      </c>
      <c r="H32" s="5">
        <v>2</v>
      </c>
      <c r="I32" s="10">
        <v>1027</v>
      </c>
      <c r="J32" s="5">
        <v>227</v>
      </c>
      <c r="K32" s="5">
        <v>464</v>
      </c>
      <c r="L32" s="6">
        <v>68</v>
      </c>
      <c r="M32" s="6">
        <v>37</v>
      </c>
      <c r="N32" s="11">
        <f t="shared" si="2"/>
        <v>15015</v>
      </c>
    </row>
    <row r="33" spans="1:14" ht="12.75" customHeight="1">
      <c r="A33" s="119" t="s">
        <v>16</v>
      </c>
      <c r="B33" s="28">
        <v>2154</v>
      </c>
      <c r="C33" s="26">
        <v>1386</v>
      </c>
      <c r="D33" s="33">
        <v>423</v>
      </c>
      <c r="E33" s="65">
        <v>41</v>
      </c>
      <c r="F33" s="27">
        <v>63</v>
      </c>
      <c r="G33" s="26">
        <v>116</v>
      </c>
      <c r="H33" s="26">
        <v>208</v>
      </c>
      <c r="I33" s="27">
        <v>327</v>
      </c>
      <c r="J33" s="26">
        <v>87</v>
      </c>
      <c r="K33" s="26">
        <v>66</v>
      </c>
      <c r="L33" s="102">
        <v>43</v>
      </c>
      <c r="M33" s="102">
        <v>25</v>
      </c>
      <c r="N33" s="34">
        <f t="shared" si="2"/>
        <v>3976</v>
      </c>
    </row>
    <row r="34" spans="1:14" ht="12.75" customHeight="1">
      <c r="A34" s="120" t="s">
        <v>17</v>
      </c>
      <c r="B34" s="21">
        <v>1810</v>
      </c>
      <c r="C34" s="5">
        <v>1431</v>
      </c>
      <c r="D34" s="23">
        <v>505</v>
      </c>
      <c r="E34" s="9">
        <v>0</v>
      </c>
      <c r="F34" s="9">
        <v>0</v>
      </c>
      <c r="G34" s="7">
        <v>100</v>
      </c>
      <c r="H34" s="5">
        <v>176</v>
      </c>
      <c r="I34" s="10">
        <v>158</v>
      </c>
      <c r="J34" s="5">
        <v>37</v>
      </c>
      <c r="K34" s="5">
        <v>32</v>
      </c>
      <c r="L34" s="6">
        <v>14</v>
      </c>
      <c r="M34" s="6">
        <v>8</v>
      </c>
      <c r="N34" s="11">
        <f t="shared" si="2"/>
        <v>3445</v>
      </c>
    </row>
    <row r="35" spans="1:14" ht="12.75" customHeight="1">
      <c r="A35" s="119" t="s">
        <v>18</v>
      </c>
      <c r="B35" s="28">
        <v>430</v>
      </c>
      <c r="C35" s="26">
        <v>247</v>
      </c>
      <c r="D35" s="33">
        <v>100</v>
      </c>
      <c r="E35" s="65">
        <v>0</v>
      </c>
      <c r="F35" s="31">
        <v>0</v>
      </c>
      <c r="G35" s="27">
        <v>49</v>
      </c>
      <c r="H35" s="26">
        <v>72</v>
      </c>
      <c r="I35" s="27">
        <v>69</v>
      </c>
      <c r="J35" s="26">
        <v>21</v>
      </c>
      <c r="K35" s="26">
        <v>6</v>
      </c>
      <c r="L35" s="102">
        <v>8</v>
      </c>
      <c r="M35" s="102">
        <v>4</v>
      </c>
      <c r="N35" s="34">
        <f t="shared" si="2"/>
        <v>760</v>
      </c>
    </row>
    <row r="36" spans="1:14" ht="12.75" customHeight="1">
      <c r="A36" s="120" t="s">
        <v>19</v>
      </c>
      <c r="B36" s="21">
        <v>1093</v>
      </c>
      <c r="C36" s="5">
        <v>713</v>
      </c>
      <c r="D36" s="23">
        <v>221</v>
      </c>
      <c r="E36" s="66">
        <v>0</v>
      </c>
      <c r="F36" s="66">
        <v>0</v>
      </c>
      <c r="G36" s="7">
        <v>78</v>
      </c>
      <c r="H36" s="5">
        <v>132</v>
      </c>
      <c r="I36" s="10">
        <v>181</v>
      </c>
      <c r="J36" s="5">
        <v>76</v>
      </c>
      <c r="K36" s="5">
        <v>42</v>
      </c>
      <c r="L36" s="6">
        <v>24</v>
      </c>
      <c r="M36" s="6">
        <v>14</v>
      </c>
      <c r="N36" s="11">
        <f t="shared" si="2"/>
        <v>2053</v>
      </c>
    </row>
    <row r="37" spans="1:14" ht="12.75" customHeight="1">
      <c r="A37" s="119" t="s">
        <v>20</v>
      </c>
      <c r="B37" s="28">
        <v>4044</v>
      </c>
      <c r="C37" s="26">
        <v>2889</v>
      </c>
      <c r="D37" s="33">
        <v>1175</v>
      </c>
      <c r="E37" s="26">
        <v>253</v>
      </c>
      <c r="F37" s="26">
        <v>277</v>
      </c>
      <c r="G37" s="27">
        <v>286</v>
      </c>
      <c r="H37" s="26">
        <v>129</v>
      </c>
      <c r="I37" s="27">
        <v>590</v>
      </c>
      <c r="J37" s="26">
        <v>205</v>
      </c>
      <c r="K37" s="26">
        <v>132</v>
      </c>
      <c r="L37" s="102">
        <v>57</v>
      </c>
      <c r="M37" s="102">
        <v>19</v>
      </c>
      <c r="N37" s="34">
        <f t="shared" si="2"/>
        <v>7712</v>
      </c>
    </row>
    <row r="38" spans="1:14" ht="12.75" customHeight="1">
      <c r="A38" s="120" t="s">
        <v>21</v>
      </c>
      <c r="B38" s="21">
        <v>1052</v>
      </c>
      <c r="C38" s="5">
        <v>708</v>
      </c>
      <c r="D38" s="23">
        <v>322</v>
      </c>
      <c r="E38" s="9">
        <v>0</v>
      </c>
      <c r="F38" s="66">
        <v>0</v>
      </c>
      <c r="G38" s="7">
        <v>73</v>
      </c>
      <c r="H38" s="5">
        <v>210</v>
      </c>
      <c r="I38" s="10">
        <v>141</v>
      </c>
      <c r="J38" s="5">
        <v>44</v>
      </c>
      <c r="K38" s="66">
        <v>0</v>
      </c>
      <c r="L38" s="6">
        <v>8</v>
      </c>
      <c r="M38" s="6">
        <v>4</v>
      </c>
      <c r="N38" s="11">
        <f t="shared" si="2"/>
        <v>1909</v>
      </c>
    </row>
    <row r="39" spans="1:14" ht="12.75" customHeight="1">
      <c r="A39" s="119" t="s">
        <v>22</v>
      </c>
      <c r="B39" s="28">
        <v>4843</v>
      </c>
      <c r="C39" s="26">
        <v>4005</v>
      </c>
      <c r="D39" s="33">
        <v>1781</v>
      </c>
      <c r="E39" s="26">
        <v>488</v>
      </c>
      <c r="F39" s="26">
        <v>498</v>
      </c>
      <c r="G39" s="27">
        <v>294</v>
      </c>
      <c r="H39" s="26">
        <v>292</v>
      </c>
      <c r="I39" s="27">
        <v>941</v>
      </c>
      <c r="J39" s="26">
        <v>336</v>
      </c>
      <c r="K39" s="26">
        <v>185</v>
      </c>
      <c r="L39" s="102">
        <v>49</v>
      </c>
      <c r="M39" s="102">
        <v>25</v>
      </c>
      <c r="N39" s="34">
        <f t="shared" si="2"/>
        <v>10023</v>
      </c>
    </row>
    <row r="40" spans="1:14" ht="12.75" customHeight="1">
      <c r="A40" s="120" t="s">
        <v>23</v>
      </c>
      <c r="B40" s="21">
        <v>9384</v>
      </c>
      <c r="C40" s="5">
        <v>5971</v>
      </c>
      <c r="D40" s="23">
        <v>3029</v>
      </c>
      <c r="E40" s="5">
        <v>576</v>
      </c>
      <c r="F40" s="5">
        <v>564</v>
      </c>
      <c r="G40" s="7">
        <v>627</v>
      </c>
      <c r="H40" s="5">
        <v>306</v>
      </c>
      <c r="I40" s="10">
        <v>1668</v>
      </c>
      <c r="J40" s="5">
        <v>655</v>
      </c>
      <c r="K40" s="5">
        <v>415</v>
      </c>
      <c r="L40" s="6">
        <v>121</v>
      </c>
      <c r="M40" s="6">
        <v>79</v>
      </c>
      <c r="N40" s="11">
        <f t="shared" si="2"/>
        <v>17559</v>
      </c>
    </row>
    <row r="41" spans="1:14" ht="12.75" customHeight="1">
      <c r="A41" s="119" t="s">
        <v>24</v>
      </c>
      <c r="B41" s="28">
        <v>2446</v>
      </c>
      <c r="C41" s="26">
        <v>1600</v>
      </c>
      <c r="D41" s="33">
        <v>969</v>
      </c>
      <c r="E41" s="26">
        <v>26</v>
      </c>
      <c r="F41" s="26">
        <v>18</v>
      </c>
      <c r="G41" s="27">
        <v>149</v>
      </c>
      <c r="H41" s="26">
        <v>255</v>
      </c>
      <c r="I41" s="27">
        <v>435</v>
      </c>
      <c r="J41" s="26">
        <v>127</v>
      </c>
      <c r="K41" s="26">
        <v>133</v>
      </c>
      <c r="L41" s="102">
        <v>28</v>
      </c>
      <c r="M41" s="102">
        <v>14</v>
      </c>
      <c r="N41" s="34">
        <f t="shared" si="2"/>
        <v>4642</v>
      </c>
    </row>
    <row r="42" spans="1:14" ht="12.75" customHeight="1">
      <c r="A42" s="120" t="s">
        <v>25</v>
      </c>
      <c r="B42" s="21">
        <v>473</v>
      </c>
      <c r="C42" s="5">
        <v>389</v>
      </c>
      <c r="D42" s="23">
        <v>162</v>
      </c>
      <c r="E42" s="66">
        <v>1</v>
      </c>
      <c r="F42" s="5">
        <v>3</v>
      </c>
      <c r="G42" s="5">
        <v>35</v>
      </c>
      <c r="H42" s="5">
        <v>130</v>
      </c>
      <c r="I42" s="10">
        <v>185</v>
      </c>
      <c r="J42" s="5">
        <v>88</v>
      </c>
      <c r="K42" s="5">
        <v>33</v>
      </c>
      <c r="L42" s="6">
        <v>7</v>
      </c>
      <c r="M42" s="6">
        <v>2</v>
      </c>
      <c r="N42" s="11">
        <f t="shared" si="2"/>
        <v>1087</v>
      </c>
    </row>
    <row r="43" spans="1:14" ht="12.75" customHeight="1">
      <c r="A43" s="119" t="s">
        <v>26</v>
      </c>
      <c r="B43" s="28">
        <v>2815</v>
      </c>
      <c r="C43" s="26">
        <v>1493</v>
      </c>
      <c r="D43" s="33">
        <v>831</v>
      </c>
      <c r="E43" s="31">
        <v>0</v>
      </c>
      <c r="F43" s="31">
        <v>0</v>
      </c>
      <c r="G43" s="27">
        <v>153</v>
      </c>
      <c r="H43" s="26">
        <v>336</v>
      </c>
      <c r="I43" s="27">
        <v>676</v>
      </c>
      <c r="J43" s="26">
        <v>261</v>
      </c>
      <c r="K43" s="31">
        <v>0</v>
      </c>
      <c r="L43" s="102">
        <v>37</v>
      </c>
      <c r="M43" s="102">
        <v>15</v>
      </c>
      <c r="N43" s="34">
        <f t="shared" si="2"/>
        <v>5021</v>
      </c>
    </row>
    <row r="44" spans="1:14" ht="12.75" customHeight="1">
      <c r="A44" s="120" t="s">
        <v>27</v>
      </c>
      <c r="B44" s="21">
        <v>1751</v>
      </c>
      <c r="C44" s="5">
        <v>938</v>
      </c>
      <c r="D44" s="23">
        <v>544</v>
      </c>
      <c r="E44" s="9">
        <v>0</v>
      </c>
      <c r="F44" s="9">
        <v>0</v>
      </c>
      <c r="G44" s="7">
        <v>83</v>
      </c>
      <c r="H44" s="5">
        <v>182</v>
      </c>
      <c r="I44" s="5">
        <v>310</v>
      </c>
      <c r="J44" s="5">
        <v>66</v>
      </c>
      <c r="K44" s="5">
        <v>54</v>
      </c>
      <c r="L44" s="6">
        <v>15</v>
      </c>
      <c r="M44" s="6">
        <v>8</v>
      </c>
      <c r="N44" s="11">
        <f t="shared" si="2"/>
        <v>3068</v>
      </c>
    </row>
    <row r="45" spans="1:14" ht="12.75" customHeight="1">
      <c r="A45" s="119" t="s">
        <v>28</v>
      </c>
      <c r="B45" s="28">
        <v>1722</v>
      </c>
      <c r="C45" s="26">
        <v>1309</v>
      </c>
      <c r="D45" s="33">
        <v>544</v>
      </c>
      <c r="E45" s="65">
        <v>92</v>
      </c>
      <c r="F45" s="65">
        <v>148</v>
      </c>
      <c r="G45" s="27">
        <v>107</v>
      </c>
      <c r="H45" s="26">
        <v>268</v>
      </c>
      <c r="I45" s="27">
        <v>298</v>
      </c>
      <c r="J45" s="26">
        <v>34</v>
      </c>
      <c r="K45" s="26">
        <v>79</v>
      </c>
      <c r="L45" s="102">
        <v>16</v>
      </c>
      <c r="M45" s="102">
        <v>7</v>
      </c>
      <c r="N45" s="34">
        <f t="shared" si="2"/>
        <v>3424</v>
      </c>
    </row>
    <row r="46" spans="1:14" ht="12.75" customHeight="1">
      <c r="A46" s="120" t="s">
        <v>29</v>
      </c>
      <c r="B46" s="21">
        <v>1317</v>
      </c>
      <c r="C46" s="13">
        <v>911</v>
      </c>
      <c r="D46" s="24">
        <v>464</v>
      </c>
      <c r="E46" s="14">
        <v>0</v>
      </c>
      <c r="F46" s="14">
        <v>0</v>
      </c>
      <c r="G46" s="15">
        <v>99</v>
      </c>
      <c r="H46" s="13">
        <v>260</v>
      </c>
      <c r="I46" s="12">
        <v>286</v>
      </c>
      <c r="J46" s="13">
        <v>102</v>
      </c>
      <c r="K46" s="14">
        <v>0</v>
      </c>
      <c r="L46" s="6">
        <v>16</v>
      </c>
      <c r="M46" s="6">
        <v>9</v>
      </c>
      <c r="N46" s="11">
        <f t="shared" si="2"/>
        <v>2530</v>
      </c>
    </row>
    <row r="47" spans="1:14" ht="12.75" customHeight="1">
      <c r="A47" s="78"/>
      <c r="B47" s="286" t="s">
        <v>97</v>
      </c>
      <c r="C47" s="286"/>
      <c r="D47" s="286"/>
      <c r="E47" s="286"/>
      <c r="F47" s="286"/>
      <c r="G47" s="286"/>
      <c r="H47" s="286"/>
      <c r="I47" s="286"/>
      <c r="J47" s="286"/>
      <c r="K47" s="286"/>
      <c r="L47" s="286"/>
      <c r="M47" s="286"/>
      <c r="N47" s="286"/>
    </row>
    <row r="48" spans="1:14" ht="12.75" customHeight="1">
      <c r="A48" s="113" t="s">
        <v>13</v>
      </c>
      <c r="B48" s="6">
        <f>B8-B28</f>
        <v>7561</v>
      </c>
      <c r="C48" s="6">
        <f t="shared" ref="C48:M63" si="3">C8-C28</f>
        <v>-1573</v>
      </c>
      <c r="D48" s="6">
        <f t="shared" si="3"/>
        <v>-461</v>
      </c>
      <c r="E48" s="6">
        <f t="shared" si="3"/>
        <v>-1699</v>
      </c>
      <c r="F48" s="6">
        <f t="shared" si="3"/>
        <v>-815</v>
      </c>
      <c r="G48" s="6">
        <f t="shared" si="3"/>
        <v>34</v>
      </c>
      <c r="H48" s="6">
        <f t="shared" si="3"/>
        <v>1110</v>
      </c>
      <c r="I48" s="6">
        <f t="shared" si="3"/>
        <v>-583</v>
      </c>
      <c r="J48" s="6">
        <f t="shared" si="3"/>
        <v>-211</v>
      </c>
      <c r="K48" s="6">
        <f t="shared" ref="K48" si="4">K8-K28</f>
        <v>558</v>
      </c>
      <c r="L48" s="6">
        <f t="shared" si="3"/>
        <v>109</v>
      </c>
      <c r="M48" s="216">
        <f t="shared" si="3"/>
        <v>83</v>
      </c>
      <c r="N48" s="11">
        <f>N8-N28</f>
        <v>6072</v>
      </c>
    </row>
    <row r="49" spans="1:14" ht="12.75" customHeight="1">
      <c r="A49" s="115" t="s">
        <v>92</v>
      </c>
      <c r="B49" s="29">
        <f t="shared" ref="B49:N64" si="5">B9-B29</f>
        <v>6224</v>
      </c>
      <c r="C49" s="29">
        <f t="shared" si="5"/>
        <v>-1485</v>
      </c>
      <c r="D49" s="29">
        <f t="shared" si="5"/>
        <v>-425</v>
      </c>
      <c r="E49" s="29">
        <f t="shared" si="5"/>
        <v>-1658</v>
      </c>
      <c r="F49" s="29">
        <f t="shared" si="5"/>
        <v>-752</v>
      </c>
      <c r="G49" s="29">
        <f>G9-G29</f>
        <v>4</v>
      </c>
      <c r="H49" s="29">
        <f t="shared" si="5"/>
        <v>1059</v>
      </c>
      <c r="I49" s="29">
        <f t="shared" si="5"/>
        <v>-382</v>
      </c>
      <c r="J49" s="29">
        <f>J9-J29</f>
        <v>-135</v>
      </c>
      <c r="K49" s="29">
        <f>K9-K29</f>
        <v>410</v>
      </c>
      <c r="L49" s="29">
        <f t="shared" si="5"/>
        <v>92</v>
      </c>
      <c r="M49" s="217">
        <f t="shared" si="3"/>
        <v>69</v>
      </c>
      <c r="N49" s="34">
        <f t="shared" si="5"/>
        <v>4859</v>
      </c>
    </row>
    <row r="50" spans="1:14" ht="12.75" customHeight="1">
      <c r="A50" s="116" t="s">
        <v>93</v>
      </c>
      <c r="B50" s="6">
        <f t="shared" si="5"/>
        <v>1337</v>
      </c>
      <c r="C50" s="6">
        <f t="shared" si="5"/>
        <v>-88</v>
      </c>
      <c r="D50" s="6">
        <f t="shared" si="5"/>
        <v>-36</v>
      </c>
      <c r="E50" s="9">
        <f t="shared" si="5"/>
        <v>-41</v>
      </c>
      <c r="F50" s="6">
        <f t="shared" si="5"/>
        <v>-63</v>
      </c>
      <c r="G50" s="6">
        <f t="shared" si="5"/>
        <v>30</v>
      </c>
      <c r="H50" s="6">
        <f t="shared" si="5"/>
        <v>51</v>
      </c>
      <c r="I50" s="6">
        <f t="shared" si="5"/>
        <v>-201</v>
      </c>
      <c r="J50" s="6">
        <f t="shared" si="5"/>
        <v>-76</v>
      </c>
      <c r="K50" s="6">
        <f t="shared" ref="K50" si="6">K10-K30</f>
        <v>148</v>
      </c>
      <c r="L50" s="6">
        <f t="shared" si="5"/>
        <v>17</v>
      </c>
      <c r="M50" s="216">
        <f t="shared" si="3"/>
        <v>14</v>
      </c>
      <c r="N50" s="11">
        <f t="shared" si="5"/>
        <v>1213</v>
      </c>
    </row>
    <row r="51" spans="1:14" ht="12.75" customHeight="1">
      <c r="A51" s="119" t="s">
        <v>14</v>
      </c>
      <c r="B51" s="29">
        <f t="shared" si="5"/>
        <v>1408</v>
      </c>
      <c r="C51" s="29">
        <f t="shared" si="5"/>
        <v>-468</v>
      </c>
      <c r="D51" s="29">
        <f t="shared" si="5"/>
        <v>-286</v>
      </c>
      <c r="E51" s="29">
        <f t="shared" si="5"/>
        <v>-639</v>
      </c>
      <c r="F51" s="29">
        <f t="shared" si="5"/>
        <v>-27</v>
      </c>
      <c r="G51" s="29">
        <f t="shared" si="5"/>
        <v>2</v>
      </c>
      <c r="H51" s="29">
        <f t="shared" si="5"/>
        <v>530</v>
      </c>
      <c r="I51" s="29">
        <f t="shared" si="5"/>
        <v>19</v>
      </c>
      <c r="J51" s="29">
        <f t="shared" si="5"/>
        <v>61</v>
      </c>
      <c r="K51" s="29">
        <f t="shared" ref="K51" si="7">K11-K31</f>
        <v>25</v>
      </c>
      <c r="L51" s="29">
        <f t="shared" si="5"/>
        <v>9</v>
      </c>
      <c r="M51" s="217">
        <f t="shared" si="3"/>
        <v>10</v>
      </c>
      <c r="N51" s="34">
        <f t="shared" si="5"/>
        <v>993</v>
      </c>
    </row>
    <row r="52" spans="1:14" ht="12.75" customHeight="1">
      <c r="A52" s="120" t="s">
        <v>15</v>
      </c>
      <c r="B52" s="6">
        <f t="shared" si="5"/>
        <v>1484</v>
      </c>
      <c r="C52" s="6">
        <f t="shared" si="5"/>
        <v>-61</v>
      </c>
      <c r="D52" s="6">
        <f t="shared" si="5"/>
        <v>7</v>
      </c>
      <c r="E52" s="6">
        <f t="shared" si="5"/>
        <v>-85</v>
      </c>
      <c r="F52" s="6">
        <f t="shared" si="5"/>
        <v>-4</v>
      </c>
      <c r="G52" s="6">
        <f t="shared" si="5"/>
        <v>16</v>
      </c>
      <c r="H52" s="9">
        <f t="shared" si="5"/>
        <v>0</v>
      </c>
      <c r="I52" s="6">
        <f t="shared" si="5"/>
        <v>29</v>
      </c>
      <c r="J52" s="9">
        <f t="shared" si="5"/>
        <v>2</v>
      </c>
      <c r="K52" s="9">
        <f t="shared" ref="K52" si="8">K12-K32</f>
        <v>51</v>
      </c>
      <c r="L52" s="6">
        <f t="shared" si="5"/>
        <v>21</v>
      </c>
      <c r="M52" s="216">
        <f t="shared" si="3"/>
        <v>14</v>
      </c>
      <c r="N52" s="11">
        <f t="shared" si="5"/>
        <v>1524</v>
      </c>
    </row>
    <row r="53" spans="1:14" ht="12.75" customHeight="1">
      <c r="A53" s="119" t="s">
        <v>16</v>
      </c>
      <c r="B53" s="29">
        <f t="shared" si="5"/>
        <v>678</v>
      </c>
      <c r="C53" s="29">
        <f t="shared" si="5"/>
        <v>-88</v>
      </c>
      <c r="D53" s="29">
        <f t="shared" si="5"/>
        <v>20</v>
      </c>
      <c r="E53" s="29">
        <f t="shared" si="5"/>
        <v>-41</v>
      </c>
      <c r="F53" s="29">
        <f t="shared" si="5"/>
        <v>-63</v>
      </c>
      <c r="G53" s="31">
        <f t="shared" si="5"/>
        <v>-4</v>
      </c>
      <c r="H53" s="29">
        <f t="shared" si="5"/>
        <v>-27</v>
      </c>
      <c r="I53" s="29">
        <f t="shared" si="5"/>
        <v>9</v>
      </c>
      <c r="J53" s="29">
        <f t="shared" si="5"/>
        <v>16</v>
      </c>
      <c r="K53" s="29">
        <f t="shared" ref="K53" si="9">K13-K33</f>
        <v>38</v>
      </c>
      <c r="L53" s="29">
        <f t="shared" si="5"/>
        <v>6</v>
      </c>
      <c r="M53" s="217">
        <f t="shared" si="3"/>
        <v>6</v>
      </c>
      <c r="N53" s="34">
        <f t="shared" si="5"/>
        <v>643</v>
      </c>
    </row>
    <row r="54" spans="1:14" ht="12.75" customHeight="1">
      <c r="A54" s="120" t="s">
        <v>17</v>
      </c>
      <c r="B54" s="6">
        <f t="shared" si="5"/>
        <v>225</v>
      </c>
      <c r="C54" s="6">
        <f t="shared" si="5"/>
        <v>28</v>
      </c>
      <c r="D54" s="6">
        <f t="shared" si="5"/>
        <v>13</v>
      </c>
      <c r="E54" s="9">
        <f t="shared" si="5"/>
        <v>0</v>
      </c>
      <c r="F54" s="9">
        <f t="shared" si="5"/>
        <v>0</v>
      </c>
      <c r="G54" s="6">
        <f t="shared" si="5"/>
        <v>6</v>
      </c>
      <c r="H54" s="6">
        <f t="shared" si="5"/>
        <v>23</v>
      </c>
      <c r="I54" s="6">
        <f t="shared" si="5"/>
        <v>-7</v>
      </c>
      <c r="J54" s="6">
        <f t="shared" si="5"/>
        <v>-3</v>
      </c>
      <c r="K54" s="6">
        <f t="shared" ref="K54" si="10">K14-K34</f>
        <v>79</v>
      </c>
      <c r="L54" s="6">
        <f t="shared" si="5"/>
        <v>6</v>
      </c>
      <c r="M54" s="216">
        <f t="shared" si="3"/>
        <v>3</v>
      </c>
      <c r="N54" s="11">
        <f t="shared" si="5"/>
        <v>331</v>
      </c>
    </row>
    <row r="55" spans="1:14" ht="12.75" customHeight="1">
      <c r="A55" s="119" t="s">
        <v>18</v>
      </c>
      <c r="B55" s="29">
        <f t="shared" si="5"/>
        <v>54</v>
      </c>
      <c r="C55" s="29">
        <f t="shared" si="5"/>
        <v>-44</v>
      </c>
      <c r="D55" s="29">
        <f t="shared" si="5"/>
        <v>6</v>
      </c>
      <c r="E55" s="29">
        <f t="shared" si="5"/>
        <v>0</v>
      </c>
      <c r="F55" s="31">
        <f t="shared" si="5"/>
        <v>0</v>
      </c>
      <c r="G55" s="29">
        <f t="shared" si="5"/>
        <v>-36</v>
      </c>
      <c r="H55" s="29">
        <f t="shared" si="5"/>
        <v>-5</v>
      </c>
      <c r="I55" s="29">
        <f t="shared" si="5"/>
        <v>33</v>
      </c>
      <c r="J55" s="29">
        <f t="shared" si="5"/>
        <v>22</v>
      </c>
      <c r="K55" s="29">
        <f t="shared" ref="K55" si="11">K15-K35</f>
        <v>20</v>
      </c>
      <c r="L55" s="29">
        <f t="shared" si="5"/>
        <v>1</v>
      </c>
      <c r="M55" s="217">
        <f t="shared" si="3"/>
        <v>1</v>
      </c>
      <c r="N55" s="34">
        <f t="shared" si="5"/>
        <v>64</v>
      </c>
    </row>
    <row r="56" spans="1:14" ht="12.75" customHeight="1">
      <c r="A56" s="120" t="s">
        <v>19</v>
      </c>
      <c r="B56" s="6">
        <f t="shared" si="5"/>
        <v>83</v>
      </c>
      <c r="C56" s="6">
        <f t="shared" si="5"/>
        <v>-48</v>
      </c>
      <c r="D56" s="6">
        <f t="shared" si="5"/>
        <v>3</v>
      </c>
      <c r="E56" s="6">
        <f t="shared" si="5"/>
        <v>0</v>
      </c>
      <c r="F56" s="6">
        <f t="shared" si="5"/>
        <v>0</v>
      </c>
      <c r="G56" s="6">
        <f t="shared" si="5"/>
        <v>-1</v>
      </c>
      <c r="H56" s="6">
        <f t="shared" si="5"/>
        <v>-51</v>
      </c>
      <c r="I56" s="6">
        <f t="shared" si="5"/>
        <v>-40</v>
      </c>
      <c r="J56" s="6">
        <f t="shared" si="5"/>
        <v>-15</v>
      </c>
      <c r="K56" s="6">
        <f t="shared" ref="K56" si="12">K16-K36</f>
        <v>-19</v>
      </c>
      <c r="L56" s="6">
        <f t="shared" si="5"/>
        <v>7</v>
      </c>
      <c r="M56" s="216">
        <f t="shared" si="3"/>
        <v>4</v>
      </c>
      <c r="N56" s="11">
        <f t="shared" si="5"/>
        <v>-17</v>
      </c>
    </row>
    <row r="57" spans="1:14" ht="12.75" customHeight="1">
      <c r="A57" s="119" t="s">
        <v>20</v>
      </c>
      <c r="B57" s="29">
        <f t="shared" si="5"/>
        <v>430</v>
      </c>
      <c r="C57" s="29">
        <f t="shared" si="5"/>
        <v>764</v>
      </c>
      <c r="D57" s="29">
        <f t="shared" si="5"/>
        <v>22</v>
      </c>
      <c r="E57" s="29">
        <f t="shared" si="5"/>
        <v>-45</v>
      </c>
      <c r="F57" s="29">
        <f t="shared" si="5"/>
        <v>-36</v>
      </c>
      <c r="G57" s="29">
        <f t="shared" si="5"/>
        <v>29</v>
      </c>
      <c r="H57" s="29">
        <f t="shared" si="5"/>
        <v>17</v>
      </c>
      <c r="I57" s="29">
        <f t="shared" si="5"/>
        <v>-26</v>
      </c>
      <c r="J57" s="29">
        <f t="shared" si="5"/>
        <v>-17</v>
      </c>
      <c r="K57" s="29">
        <f t="shared" ref="K57" si="13">K17-K37</f>
        <v>-2</v>
      </c>
      <c r="L57" s="29">
        <f t="shared" si="5"/>
        <v>22</v>
      </c>
      <c r="M57" s="217">
        <f t="shared" si="3"/>
        <v>10</v>
      </c>
      <c r="N57" s="34">
        <f t="shared" si="5"/>
        <v>1188</v>
      </c>
    </row>
    <row r="58" spans="1:14" ht="12.75" customHeight="1">
      <c r="A58" s="120" t="s">
        <v>21</v>
      </c>
      <c r="B58" s="6">
        <f t="shared" si="5"/>
        <v>87</v>
      </c>
      <c r="C58" s="6">
        <f t="shared" si="5"/>
        <v>2</v>
      </c>
      <c r="D58" s="6">
        <f t="shared" si="5"/>
        <v>5</v>
      </c>
      <c r="E58" s="9">
        <f t="shared" si="5"/>
        <v>0</v>
      </c>
      <c r="F58" s="6">
        <f t="shared" si="5"/>
        <v>0</v>
      </c>
      <c r="G58" s="6">
        <f t="shared" si="5"/>
        <v>2</v>
      </c>
      <c r="H58" s="6">
        <f t="shared" si="5"/>
        <v>9</v>
      </c>
      <c r="I58" s="6">
        <f t="shared" si="5"/>
        <v>-23</v>
      </c>
      <c r="J58" s="6">
        <f t="shared" si="5"/>
        <v>-15</v>
      </c>
      <c r="K58" s="214">
        <f t="shared" ref="K58" si="14">K18-K38</f>
        <v>0</v>
      </c>
      <c r="L58" s="6">
        <f t="shared" si="5"/>
        <v>3</v>
      </c>
      <c r="M58" s="216">
        <f t="shared" si="3"/>
        <v>3</v>
      </c>
      <c r="N58" s="11">
        <f t="shared" si="5"/>
        <v>69</v>
      </c>
    </row>
    <row r="59" spans="1:14" ht="12.75" customHeight="1">
      <c r="A59" s="119" t="s">
        <v>22</v>
      </c>
      <c r="B59" s="29">
        <f t="shared" si="5"/>
        <v>1101</v>
      </c>
      <c r="C59" s="29">
        <f t="shared" si="5"/>
        <v>-587</v>
      </c>
      <c r="D59" s="29">
        <f t="shared" si="5"/>
        <v>-82</v>
      </c>
      <c r="E59" s="29">
        <f t="shared" si="5"/>
        <v>-362</v>
      </c>
      <c r="F59" s="29">
        <f t="shared" si="5"/>
        <v>-335</v>
      </c>
      <c r="G59" s="31">
        <f t="shared" si="5"/>
        <v>-3</v>
      </c>
      <c r="H59" s="29">
        <f t="shared" si="5"/>
        <v>366</v>
      </c>
      <c r="I59" s="29">
        <f t="shared" si="5"/>
        <v>-145</v>
      </c>
      <c r="J59" s="29">
        <f t="shared" si="5"/>
        <v>-93</v>
      </c>
      <c r="K59" s="29">
        <f t="shared" ref="K59" si="15">K19-K39</f>
        <v>102</v>
      </c>
      <c r="L59" s="31">
        <f t="shared" si="5"/>
        <v>1</v>
      </c>
      <c r="M59" s="217">
        <f t="shared" si="3"/>
        <v>2</v>
      </c>
      <c r="N59" s="34">
        <f t="shared" si="5"/>
        <v>472</v>
      </c>
    </row>
    <row r="60" spans="1:14" ht="12.75" customHeight="1">
      <c r="A60" s="120" t="s">
        <v>23</v>
      </c>
      <c r="B60" s="6">
        <f t="shared" si="5"/>
        <v>1338</v>
      </c>
      <c r="C60" s="6">
        <f t="shared" si="5"/>
        <v>-874</v>
      </c>
      <c r="D60" s="6">
        <f t="shared" si="5"/>
        <v>-234</v>
      </c>
      <c r="E60" s="6">
        <f t="shared" si="5"/>
        <v>-411</v>
      </c>
      <c r="F60" s="6">
        <f t="shared" si="5"/>
        <v>-191</v>
      </c>
      <c r="G60" s="6">
        <f t="shared" si="5"/>
        <v>-3</v>
      </c>
      <c r="H60" s="6">
        <f t="shared" si="5"/>
        <v>177</v>
      </c>
      <c r="I60" s="6">
        <f t="shared" si="5"/>
        <v>-118</v>
      </c>
      <c r="J60" s="6">
        <f t="shared" si="5"/>
        <v>-108</v>
      </c>
      <c r="K60" s="6">
        <f t="shared" ref="K60" si="16">K20-K40</f>
        <v>223</v>
      </c>
      <c r="L60" s="6">
        <f t="shared" si="5"/>
        <v>26</v>
      </c>
      <c r="M60" s="216">
        <f t="shared" si="3"/>
        <v>23</v>
      </c>
      <c r="N60" s="11">
        <f t="shared" si="5"/>
        <v>595</v>
      </c>
    </row>
    <row r="61" spans="1:14" ht="12.75" customHeight="1">
      <c r="A61" s="119" t="s">
        <v>24</v>
      </c>
      <c r="B61" s="29">
        <f t="shared" si="5"/>
        <v>168</v>
      </c>
      <c r="C61" s="29">
        <f t="shared" si="5"/>
        <v>-80</v>
      </c>
      <c r="D61" s="29">
        <f t="shared" si="5"/>
        <v>-7</v>
      </c>
      <c r="E61" s="29">
        <f t="shared" si="5"/>
        <v>-23</v>
      </c>
      <c r="F61" s="29">
        <f t="shared" si="5"/>
        <v>-10</v>
      </c>
      <c r="G61" s="29">
        <f t="shared" si="5"/>
        <v>2</v>
      </c>
      <c r="H61" s="29">
        <f t="shared" si="5"/>
        <v>-14</v>
      </c>
      <c r="I61" s="29">
        <f t="shared" si="5"/>
        <v>-37</v>
      </c>
      <c r="J61" s="29">
        <f t="shared" si="5"/>
        <v>-1</v>
      </c>
      <c r="K61" s="29">
        <f t="shared" ref="K61" si="17">K21-K41</f>
        <v>10</v>
      </c>
      <c r="L61" s="29">
        <f t="shared" si="5"/>
        <v>3</v>
      </c>
      <c r="M61" s="217">
        <f t="shared" si="3"/>
        <v>3</v>
      </c>
      <c r="N61" s="34">
        <f t="shared" si="5"/>
        <v>64</v>
      </c>
    </row>
    <row r="62" spans="1:14" ht="12.75" customHeight="1">
      <c r="A62" s="120" t="s">
        <v>25</v>
      </c>
      <c r="B62" s="6">
        <f t="shared" si="5"/>
        <v>22</v>
      </c>
      <c r="C62" s="6">
        <f t="shared" si="5"/>
        <v>-78</v>
      </c>
      <c r="D62" s="9">
        <f t="shared" si="5"/>
        <v>0</v>
      </c>
      <c r="E62" s="6">
        <f t="shared" si="5"/>
        <v>-1</v>
      </c>
      <c r="F62" s="6">
        <f t="shared" si="5"/>
        <v>-1</v>
      </c>
      <c r="G62" s="9">
        <f t="shared" si="5"/>
        <v>1</v>
      </c>
      <c r="H62" s="6">
        <f t="shared" si="5"/>
        <v>-68</v>
      </c>
      <c r="I62" s="6">
        <f t="shared" si="5"/>
        <v>-23</v>
      </c>
      <c r="J62" s="6">
        <f t="shared" si="5"/>
        <v>-26</v>
      </c>
      <c r="K62" s="6">
        <f t="shared" ref="K62" si="18">K22-K42</f>
        <v>5</v>
      </c>
      <c r="L62" s="6">
        <f t="shared" si="5"/>
        <v>2</v>
      </c>
      <c r="M62" s="216">
        <f t="shared" si="3"/>
        <v>1</v>
      </c>
      <c r="N62" s="11">
        <f t="shared" si="5"/>
        <v>-72</v>
      </c>
    </row>
    <row r="63" spans="1:14" ht="12.75" customHeight="1">
      <c r="A63" s="119" t="s">
        <v>26</v>
      </c>
      <c r="B63" s="29">
        <f t="shared" si="5"/>
        <v>252</v>
      </c>
      <c r="C63" s="29">
        <f t="shared" si="5"/>
        <v>76</v>
      </c>
      <c r="D63" s="29">
        <f t="shared" si="5"/>
        <v>12</v>
      </c>
      <c r="E63" s="31">
        <f t="shared" si="5"/>
        <v>0</v>
      </c>
      <c r="F63" s="31">
        <f t="shared" si="5"/>
        <v>0</v>
      </c>
      <c r="G63" s="29">
        <f t="shared" si="5"/>
        <v>24</v>
      </c>
      <c r="H63" s="29">
        <f t="shared" si="5"/>
        <v>36</v>
      </c>
      <c r="I63" s="29">
        <f t="shared" si="5"/>
        <v>-89</v>
      </c>
      <c r="J63" s="29">
        <f t="shared" si="5"/>
        <v>-25</v>
      </c>
      <c r="K63" s="213">
        <f t="shared" ref="K63" si="19">K23-K43</f>
        <v>0</v>
      </c>
      <c r="L63" s="29">
        <f t="shared" si="5"/>
        <v>4</v>
      </c>
      <c r="M63" s="105">
        <f t="shared" si="3"/>
        <v>2</v>
      </c>
      <c r="N63" s="34">
        <f t="shared" si="5"/>
        <v>243</v>
      </c>
    </row>
    <row r="64" spans="1:14" ht="12.75" customHeight="1">
      <c r="A64" s="120" t="s">
        <v>27</v>
      </c>
      <c r="B64" s="6">
        <f t="shared" si="5"/>
        <v>65</v>
      </c>
      <c r="C64" s="6">
        <f t="shared" si="5"/>
        <v>-66</v>
      </c>
      <c r="D64" s="6">
        <f t="shared" si="5"/>
        <v>-48</v>
      </c>
      <c r="E64" s="9">
        <f t="shared" si="5"/>
        <v>0</v>
      </c>
      <c r="F64" s="9">
        <f t="shared" si="5"/>
        <v>0</v>
      </c>
      <c r="G64" s="6">
        <f t="shared" si="5"/>
        <v>2</v>
      </c>
      <c r="H64" s="6">
        <f t="shared" si="5"/>
        <v>2</v>
      </c>
      <c r="I64" s="6">
        <f t="shared" si="5"/>
        <v>-44</v>
      </c>
      <c r="J64" s="6">
        <f t="shared" si="5"/>
        <v>-20</v>
      </c>
      <c r="K64" s="6">
        <f t="shared" ref="K64" si="20">K24-K44</f>
        <v>31</v>
      </c>
      <c r="L64" s="214">
        <f t="shared" si="5"/>
        <v>0</v>
      </c>
      <c r="M64" s="216">
        <f t="shared" si="5"/>
        <v>1</v>
      </c>
      <c r="N64" s="11">
        <f t="shared" si="5"/>
        <v>-14</v>
      </c>
    </row>
    <row r="65" spans="1:14" ht="12.75" customHeight="1">
      <c r="A65" s="119" t="s">
        <v>28</v>
      </c>
      <c r="B65" s="29">
        <f t="shared" ref="B65:N66" si="21">B25-B45</f>
        <v>136</v>
      </c>
      <c r="C65" s="29">
        <f t="shared" si="21"/>
        <v>-9</v>
      </c>
      <c r="D65" s="29">
        <f t="shared" si="21"/>
        <v>146</v>
      </c>
      <c r="E65" s="29">
        <f t="shared" si="21"/>
        <v>-92</v>
      </c>
      <c r="F65" s="29">
        <f t="shared" si="21"/>
        <v>-148</v>
      </c>
      <c r="G65" s="29">
        <f t="shared" si="21"/>
        <v>-3</v>
      </c>
      <c r="H65" s="29">
        <f t="shared" si="21"/>
        <v>107</v>
      </c>
      <c r="I65" s="29">
        <f t="shared" si="21"/>
        <v>-74</v>
      </c>
      <c r="J65" s="29">
        <f t="shared" si="21"/>
        <v>40</v>
      </c>
      <c r="K65" s="29">
        <f t="shared" ref="K65" si="22">K25-K45</f>
        <v>-5</v>
      </c>
      <c r="L65" s="31">
        <f t="shared" si="21"/>
        <v>0</v>
      </c>
      <c r="M65" s="105">
        <f t="shared" si="21"/>
        <v>1</v>
      </c>
      <c r="N65" s="34">
        <f t="shared" si="21"/>
        <v>48</v>
      </c>
    </row>
    <row r="66" spans="1:14" ht="12.75" customHeight="1">
      <c r="A66" s="121" t="s">
        <v>29</v>
      </c>
      <c r="B66" s="16">
        <f t="shared" si="21"/>
        <v>30</v>
      </c>
      <c r="C66" s="16">
        <f t="shared" si="21"/>
        <v>-40</v>
      </c>
      <c r="D66" s="16">
        <f t="shared" si="21"/>
        <v>-38</v>
      </c>
      <c r="E66" s="14">
        <f t="shared" si="21"/>
        <v>0</v>
      </c>
      <c r="F66" s="14">
        <f t="shared" si="21"/>
        <v>0</v>
      </c>
      <c r="G66" s="14">
        <f t="shared" si="21"/>
        <v>0</v>
      </c>
      <c r="H66" s="16">
        <f t="shared" si="21"/>
        <v>8</v>
      </c>
      <c r="I66" s="16">
        <f t="shared" si="21"/>
        <v>-47</v>
      </c>
      <c r="J66" s="16">
        <f t="shared" si="21"/>
        <v>-29</v>
      </c>
      <c r="K66" s="16">
        <f t="shared" ref="K66" si="23">K26-K46</f>
        <v>0</v>
      </c>
      <c r="L66" s="14">
        <f t="shared" si="21"/>
        <v>-2</v>
      </c>
      <c r="M66" s="218">
        <f t="shared" si="21"/>
        <v>-1</v>
      </c>
      <c r="N66" s="42">
        <f t="shared" si="21"/>
        <v>-59</v>
      </c>
    </row>
    <row r="67" spans="1:14" ht="12.75" customHeight="1">
      <c r="A67" s="280" t="s">
        <v>246</v>
      </c>
      <c r="B67" s="280"/>
      <c r="C67" s="280"/>
      <c r="D67" s="280"/>
      <c r="E67" s="280"/>
      <c r="F67" s="280"/>
      <c r="G67" s="280"/>
      <c r="H67" s="280"/>
      <c r="I67" s="280"/>
      <c r="J67" s="280"/>
      <c r="K67" s="280"/>
      <c r="L67" s="280"/>
      <c r="M67" s="280"/>
      <c r="N67" s="280"/>
    </row>
    <row r="68" spans="1:14" ht="12.75" customHeight="1">
      <c r="A68" s="287" t="s">
        <v>121</v>
      </c>
      <c r="B68" s="287"/>
      <c r="C68" s="287"/>
      <c r="D68" s="287"/>
      <c r="E68" s="287"/>
      <c r="F68" s="287"/>
      <c r="G68" s="287"/>
      <c r="H68" s="287"/>
      <c r="I68" s="287"/>
      <c r="J68" s="287"/>
      <c r="K68" s="287"/>
      <c r="L68" s="287"/>
      <c r="M68" s="287"/>
      <c r="N68" s="287"/>
    </row>
    <row r="69" spans="1:14" ht="12.75" customHeight="1">
      <c r="A69" s="287" t="s">
        <v>188</v>
      </c>
      <c r="B69" s="287"/>
      <c r="C69" s="287"/>
      <c r="D69" s="287"/>
      <c r="E69" s="287"/>
      <c r="F69" s="287"/>
      <c r="G69" s="287"/>
      <c r="H69" s="287"/>
      <c r="I69" s="287"/>
      <c r="J69" s="287"/>
      <c r="K69" s="287"/>
      <c r="L69" s="287"/>
      <c r="M69" s="287"/>
      <c r="N69" s="287"/>
    </row>
    <row r="70" spans="1:14" ht="12.75" customHeight="1">
      <c r="A70" s="287" t="s">
        <v>203</v>
      </c>
      <c r="B70" s="287"/>
      <c r="C70" s="287"/>
      <c r="D70" s="287"/>
      <c r="E70" s="287"/>
      <c r="F70" s="287"/>
      <c r="G70" s="287"/>
      <c r="H70" s="287"/>
      <c r="I70" s="287"/>
      <c r="J70" s="287"/>
      <c r="K70" s="287"/>
      <c r="L70" s="287"/>
      <c r="M70" s="287"/>
      <c r="N70" s="287"/>
    </row>
    <row r="71" spans="1:14" s="46" customFormat="1" ht="12.75" customHeight="1">
      <c r="A71" s="278" t="s">
        <v>204</v>
      </c>
      <c r="B71" s="278"/>
      <c r="C71" s="278"/>
      <c r="D71" s="278"/>
      <c r="E71" s="278"/>
      <c r="F71" s="278"/>
      <c r="G71" s="278"/>
      <c r="H71" s="278"/>
      <c r="I71" s="278"/>
      <c r="J71" s="278"/>
      <c r="K71" s="278"/>
      <c r="L71" s="278"/>
      <c r="M71" s="278"/>
      <c r="N71" s="278"/>
    </row>
    <row r="72" spans="1:14" s="46" customFormat="1" ht="12.75" customHeight="1">
      <c r="A72" s="278" t="s">
        <v>205</v>
      </c>
      <c r="B72" s="278"/>
      <c r="C72" s="278"/>
      <c r="D72" s="278"/>
      <c r="E72" s="278"/>
      <c r="F72" s="278"/>
      <c r="G72" s="278"/>
      <c r="H72" s="278"/>
      <c r="I72" s="278"/>
      <c r="J72" s="278"/>
      <c r="K72" s="278"/>
      <c r="L72" s="278"/>
      <c r="M72" s="278"/>
      <c r="N72" s="278"/>
    </row>
    <row r="73" spans="1:14" s="46" customFormat="1" ht="12.75" customHeight="1">
      <c r="A73" s="278" t="s">
        <v>206</v>
      </c>
      <c r="B73" s="278"/>
      <c r="C73" s="278"/>
      <c r="D73" s="278"/>
      <c r="E73" s="278"/>
      <c r="F73" s="278"/>
      <c r="G73" s="278"/>
      <c r="H73" s="278"/>
      <c r="I73" s="278"/>
      <c r="J73" s="278"/>
      <c r="K73" s="278"/>
      <c r="L73" s="278"/>
      <c r="M73" s="278"/>
      <c r="N73" s="278"/>
    </row>
    <row r="74" spans="1:14" s="46" customFormat="1" ht="12.75" customHeight="1">
      <c r="A74" s="278" t="s">
        <v>167</v>
      </c>
      <c r="B74" s="278"/>
      <c r="C74" s="278"/>
      <c r="D74" s="278"/>
      <c r="E74" s="278"/>
      <c r="F74" s="278"/>
      <c r="G74" s="278"/>
      <c r="H74" s="278"/>
      <c r="I74" s="278"/>
      <c r="J74" s="278"/>
      <c r="K74" s="278"/>
      <c r="L74" s="278"/>
      <c r="M74" s="278"/>
      <c r="N74" s="278"/>
    </row>
    <row r="75" spans="1:14" s="46" customFormat="1" ht="12.75" customHeight="1">
      <c r="A75" s="278" t="s">
        <v>62</v>
      </c>
      <c r="B75" s="278"/>
      <c r="C75" s="278"/>
      <c r="D75" s="278"/>
      <c r="E75" s="278"/>
      <c r="F75" s="278"/>
      <c r="G75" s="278"/>
      <c r="H75" s="278"/>
      <c r="I75" s="278"/>
      <c r="J75" s="278"/>
      <c r="K75" s="278"/>
      <c r="L75" s="278"/>
      <c r="M75" s="278"/>
      <c r="N75" s="278"/>
    </row>
  </sheetData>
  <protectedRanges>
    <protectedRange password="CF49" sqref="C11 C31" name="Bereich1_1_1"/>
    <protectedRange password="CF49" sqref="D11 D31" name="Bereich1_5_1_1"/>
    <protectedRange password="CF49" sqref="E11 E31" name="Bereich1_6_1_1"/>
    <protectedRange password="CF49" sqref="F11 F31 K11" name="Bereich1_7_1_1"/>
    <protectedRange password="CF49" sqref="G11 G31" name="Bereich1_8_1_1"/>
    <protectedRange password="CF49" sqref="H11 H31" name="Bereich1_9_1_1"/>
    <protectedRange password="CF49" sqref="C12 C32" name="Bereich1_10_1_1"/>
    <protectedRange password="CF49" sqref="D12 D32" name="Bereich1_11_1_1"/>
    <protectedRange password="CF49" sqref="E12 E32" name="Bereich1_12_1_1"/>
    <protectedRange password="CF49" sqref="F12 F32 K12" name="Bereich1_13_1_1"/>
    <protectedRange password="CF49" sqref="G12 G32" name="Bereich1_14_1_1"/>
    <protectedRange password="CF49" sqref="H12 H32" name="Bereich1_15_1_1"/>
    <protectedRange password="CF49" sqref="C13 C33" name="Bereich1_16_1_1"/>
    <protectedRange password="CF49" sqref="D13 D33" name="Bereich1_17_1_1"/>
    <protectedRange password="CF49" sqref="E13 E15 E33 E35" name="Bereich1_18_1_1"/>
    <protectedRange password="CF49" sqref="F13 F15 F33 F35 K13 K15" name="Bereich1_19_1_1"/>
    <protectedRange password="CF49" sqref="G13 G33" name="Bereich1_20_1_1"/>
    <protectedRange password="CF49" sqref="H13 H33" name="Bereich1_21_1_1"/>
    <protectedRange password="CF49" sqref="C14 C34" name="Bereich1_22_1_1"/>
    <protectedRange password="CF49" sqref="D14 D34" name="Bereich1_23_1_1"/>
    <protectedRange password="CF49" sqref="G14 G34" name="Bereich1_24_1_1"/>
    <protectedRange password="CF49" sqref="C15 C35" name="Bereich1_25_1_1"/>
    <protectedRange password="CF49" sqref="D15 D35" name="Bereich1_26_1_1"/>
    <protectedRange password="CF49" sqref="G15 G35" name="Bereich1_27_1_1"/>
    <protectedRange password="CF49" sqref="C16 C36" name="Bereich1_28_1_1"/>
    <protectedRange password="CF49" sqref="D16 D36" name="Bereich1_29_1_1"/>
    <protectedRange password="CF49" sqref="G16 G36" name="Bereich1_30_1_1"/>
    <protectedRange password="CF49" sqref="C18 C38" name="Bereich1_36_1_1"/>
    <protectedRange password="CF49" sqref="D18 D38" name="Bereich1_37_1_1"/>
    <protectedRange password="CF49" sqref="G18 G38" name="Bereich1_38_1_1"/>
    <protectedRange password="CF49" sqref="C19 C39" name="Bereich1_39_1_1"/>
    <protectedRange password="CF49" sqref="D19 D39" name="Bereich1_40_1_1"/>
    <protectedRange password="CF49" sqref="E19 E39" name="Bereich1_41_1_1"/>
    <protectedRange password="CF49" sqref="F19 F39 K19" name="Bereich1_42_1_1"/>
    <protectedRange password="CF49" sqref="G19 G39" name="Bereich1_44_1_1"/>
    <protectedRange password="CF49" sqref="C20 C40" name="Bereich1_45_1_1"/>
    <protectedRange password="CF49" sqref="D20 D40" name="Bereich1_46_1_1"/>
    <protectedRange password="CF49" sqref="E20 E40" name="Bereich1_47_1_1"/>
    <protectedRange password="CF49" sqref="F20 F40 K20" name="Bereich1_48_1_1"/>
    <protectedRange password="CF49" sqref="G20 G40" name="Bereich1_49_1_1"/>
    <protectedRange password="CF49" sqref="C21 C41" name="Bereich1_50_1_1"/>
    <protectedRange password="CF49" sqref="D21 D41" name="Bereich1_51_1_1"/>
    <protectedRange password="CF49" sqref="E21 E41" name="Bereich1_52_1_1"/>
    <protectedRange password="CF49" sqref="F21 F41 K21" name="Bereich1_53_1_1"/>
    <protectedRange password="CF49" sqref="G21 G41" name="Bereich1_54_1_1"/>
    <protectedRange password="CF49" sqref="C22 C42" name="Bereich1_55_1_1"/>
    <protectedRange password="CF49" sqref="D22 D42" name="Bereich1_56_1_1"/>
    <protectedRange password="CF49" sqref="E22 E42" name="Bereich1_57_1_1"/>
    <protectedRange password="CF49" sqref="F22 F42 K22" name="Bereich1_58_1_1"/>
    <protectedRange password="CF49" sqref="G22 G42" name="Bereich1_59_1_1"/>
    <protectedRange password="CF49" sqref="C23 C43" name="Bereich1_60_1_1"/>
    <protectedRange password="CF49" sqref="D23 D43" name="Bereich1_61_1_1"/>
    <protectedRange password="CF49" sqref="G23 G43" name="Bereich1_62_1_1"/>
    <protectedRange password="CF49" sqref="H23 H43" name="Bereich1_63_1_1"/>
    <protectedRange password="CF49" sqref="C24 C44" name="Bereich1_64_1_1"/>
    <protectedRange password="CF49" sqref="D24 D44" name="Bereich1_65_1_1"/>
    <protectedRange password="CF49" sqref="G24 G44" name="Bereich1_67_1_1"/>
    <protectedRange password="CF49" sqref="C25 C45" name="Bereich1_68_1_1"/>
    <protectedRange password="CF49" sqref="D25 D45" name="Bereich1_69_1_1"/>
    <protectedRange password="CF49" sqref="E25 E23 E45 E43" name="Bereich1_70_1_1"/>
    <protectedRange password="CF49" sqref="F25 F23 F45 F43 K25 K23 K43" name="Bereich1_71_1_1"/>
    <protectedRange password="CF49" sqref="G25 G45" name="Bereich1_72_1_1"/>
    <protectedRange password="CF49" sqref="C26 C46" name="Bereich1_73_1_1"/>
    <protectedRange password="CF49" sqref="D26 D46" name="Bereich1_74_1_1"/>
    <protectedRange password="CF49" sqref="G26 G46" name="Bereich1_75_1_1"/>
    <protectedRange password="CF49" sqref="C17 C37" name="Bereich1_31_1_1_1"/>
    <protectedRange password="CF49" sqref="D17 D37" name="Bereich1_32_1_1_1"/>
    <protectedRange password="CF49" sqref="E17 E37" name="Bereich1_33_1_1_1"/>
    <protectedRange password="CF49" sqref="F17 F37 K17" name="Bereich1_34_1_1_1"/>
    <protectedRange password="CF49" sqref="G17 G37" name="Bereich1_35_1_1_1"/>
  </protectedRanges>
  <mergeCells count="24">
    <mergeCell ref="A2:N2"/>
    <mergeCell ref="A3:A6"/>
    <mergeCell ref="B3:B5"/>
    <mergeCell ref="C3:H3"/>
    <mergeCell ref="N3:N5"/>
    <mergeCell ref="C4:C5"/>
    <mergeCell ref="D4:H4"/>
    <mergeCell ref="I4:I5"/>
    <mergeCell ref="B6:N6"/>
    <mergeCell ref="L3:M3"/>
    <mergeCell ref="L4:L5"/>
    <mergeCell ref="I3:K3"/>
    <mergeCell ref="A74:N74"/>
    <mergeCell ref="A75:N75"/>
    <mergeCell ref="A73:N73"/>
    <mergeCell ref="B7:N7"/>
    <mergeCell ref="B27:N27"/>
    <mergeCell ref="B47:N47"/>
    <mergeCell ref="A71:N71"/>
    <mergeCell ref="A72:N72"/>
    <mergeCell ref="A69:N69"/>
    <mergeCell ref="A67:N67"/>
    <mergeCell ref="A68:N68"/>
    <mergeCell ref="A70:N70"/>
  </mergeCells>
  <hyperlinks>
    <hyperlink ref="A1" location="Inhalt!A1" display="zurück zum Inhalt" xr:uid="{00000000-0004-0000-0500-000000000000}"/>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dimension ref="A1:N71"/>
  <sheetViews>
    <sheetView showGridLines="0" zoomScaleNormal="100" workbookViewId="0">
      <selection activeCell="A71" sqref="A71:L71"/>
    </sheetView>
  </sheetViews>
  <sheetFormatPr baseColWidth="10" defaultColWidth="11.42578125" defaultRowHeight="12"/>
  <cols>
    <col min="1" max="1" width="25.140625" style="18" customWidth="1"/>
    <col min="2" max="10" width="10.7109375" style="18" customWidth="1"/>
    <col min="11" max="11" width="10.85546875" style="18" bestFit="1" customWidth="1"/>
    <col min="12" max="12" width="10.7109375" style="35" customWidth="1"/>
    <col min="13" max="13" width="10.7109375" style="18" customWidth="1"/>
    <col min="14" max="16384" width="11.42578125" style="18"/>
  </cols>
  <sheetData>
    <row r="1" spans="1:14" s="19" customFormat="1" ht="24" customHeight="1">
      <c r="A1" s="49" t="s">
        <v>51</v>
      </c>
      <c r="B1" s="18"/>
      <c r="C1" s="18"/>
      <c r="D1" s="18"/>
      <c r="E1" s="18"/>
      <c r="F1" s="18"/>
      <c r="G1" s="18"/>
      <c r="H1" s="18"/>
      <c r="I1" s="18"/>
      <c r="J1" s="18"/>
      <c r="K1" s="18"/>
      <c r="L1" s="35"/>
    </row>
    <row r="2" spans="1:14" s="112" customFormat="1" ht="15" customHeight="1">
      <c r="A2" s="294" t="s">
        <v>240</v>
      </c>
      <c r="B2" s="294"/>
      <c r="C2" s="294"/>
      <c r="D2" s="294"/>
      <c r="E2" s="294"/>
      <c r="F2" s="294"/>
      <c r="G2" s="294"/>
      <c r="H2" s="294"/>
      <c r="I2" s="294"/>
      <c r="J2" s="294"/>
      <c r="K2" s="294"/>
      <c r="L2" s="294"/>
      <c r="M2" s="294"/>
      <c r="N2" s="122"/>
    </row>
    <row r="3" spans="1:14" s="19" customFormat="1" ht="25.5" customHeight="1">
      <c r="A3" s="289" t="s">
        <v>0</v>
      </c>
      <c r="B3" s="263" t="s">
        <v>33</v>
      </c>
      <c r="C3" s="266" t="s">
        <v>2</v>
      </c>
      <c r="D3" s="266"/>
      <c r="E3" s="266"/>
      <c r="F3" s="266"/>
      <c r="G3" s="266"/>
      <c r="H3" s="266"/>
      <c r="I3" s="272" t="s">
        <v>3</v>
      </c>
      <c r="J3" s="273"/>
      <c r="K3" s="274"/>
      <c r="L3" s="266" t="s">
        <v>61</v>
      </c>
      <c r="M3" s="272"/>
    </row>
    <row r="4" spans="1:14" s="19" customFormat="1" ht="12.75" customHeight="1">
      <c r="A4" s="290"/>
      <c r="B4" s="264"/>
      <c r="C4" s="270" t="s">
        <v>4</v>
      </c>
      <c r="D4" s="266" t="s">
        <v>5</v>
      </c>
      <c r="E4" s="266"/>
      <c r="F4" s="266"/>
      <c r="G4" s="266"/>
      <c r="H4" s="266"/>
      <c r="I4" s="270" t="s">
        <v>4</v>
      </c>
      <c r="J4" s="205" t="s">
        <v>5</v>
      </c>
      <c r="K4" s="205" t="s">
        <v>175</v>
      </c>
      <c r="L4" s="266" t="s">
        <v>4</v>
      </c>
      <c r="M4" s="108" t="s">
        <v>5</v>
      </c>
    </row>
    <row r="5" spans="1:14" s="19" customFormat="1" ht="51" customHeight="1">
      <c r="A5" s="290"/>
      <c r="B5" s="265"/>
      <c r="C5" s="271"/>
      <c r="D5" s="43" t="s">
        <v>6</v>
      </c>
      <c r="E5" s="43" t="s">
        <v>7</v>
      </c>
      <c r="F5" s="43" t="s">
        <v>30</v>
      </c>
      <c r="G5" s="43" t="s">
        <v>31</v>
      </c>
      <c r="H5" s="43" t="s">
        <v>10</v>
      </c>
      <c r="I5" s="271"/>
      <c r="J5" s="25" t="s">
        <v>11</v>
      </c>
      <c r="K5" s="25" t="s">
        <v>176</v>
      </c>
      <c r="L5" s="266"/>
      <c r="M5" s="108" t="s">
        <v>82</v>
      </c>
    </row>
    <row r="6" spans="1:14" s="19" customFormat="1" ht="12.75" customHeight="1">
      <c r="A6" s="291"/>
      <c r="B6" s="297" t="s">
        <v>12</v>
      </c>
      <c r="C6" s="298"/>
      <c r="D6" s="298"/>
      <c r="E6" s="298"/>
      <c r="F6" s="298"/>
      <c r="G6" s="298"/>
      <c r="H6" s="298"/>
      <c r="I6" s="298"/>
      <c r="J6" s="298"/>
      <c r="K6" s="298"/>
      <c r="L6" s="298"/>
      <c r="M6" s="298"/>
    </row>
    <row r="7" spans="1:14" s="19" customFormat="1" ht="12.75" customHeight="1">
      <c r="A7" s="79"/>
      <c r="B7" s="283" t="s">
        <v>94</v>
      </c>
      <c r="C7" s="283"/>
      <c r="D7" s="283"/>
      <c r="E7" s="283"/>
      <c r="F7" s="283"/>
      <c r="G7" s="283"/>
      <c r="H7" s="283"/>
      <c r="I7" s="283"/>
      <c r="J7" s="283"/>
      <c r="K7" s="283"/>
      <c r="L7" s="283"/>
      <c r="M7" s="283"/>
    </row>
    <row r="8" spans="1:14" s="19" customFormat="1" ht="12.75" customHeight="1">
      <c r="A8" s="113" t="s">
        <v>13</v>
      </c>
      <c r="B8" s="6">
        <v>65.39133982846198</v>
      </c>
      <c r="C8" s="6">
        <v>266.12820669809588</v>
      </c>
      <c r="D8" s="6">
        <v>194.18523533204385</v>
      </c>
      <c r="E8" s="6">
        <v>194.08211997670355</v>
      </c>
      <c r="F8" s="6">
        <v>449.63099415204681</v>
      </c>
      <c r="G8" s="6">
        <v>721.4857414448669</v>
      </c>
      <c r="H8" s="6">
        <v>407.63287138341843</v>
      </c>
      <c r="I8" s="6">
        <v>273.33079342041606</v>
      </c>
      <c r="J8" s="6">
        <v>538.51822017644804</v>
      </c>
      <c r="K8" s="11">
        <f>'Tab. B1-1web'!K8/'Tab. B1-2web'!K8</f>
        <v>80.511073253833047</v>
      </c>
      <c r="L8" s="11">
        <v>4112.4866760168306</v>
      </c>
      <c r="M8" s="11">
        <v>2658.7985436893205</v>
      </c>
    </row>
    <row r="9" spans="1:14" s="19" customFormat="1" ht="12.75" customHeight="1">
      <c r="A9" s="115" t="s">
        <v>92</v>
      </c>
      <c r="B9" s="29">
        <v>60.130226526386245</v>
      </c>
      <c r="C9" s="29">
        <v>272.38872793293933</v>
      </c>
      <c r="D9" s="29">
        <v>194.74632736613952</v>
      </c>
      <c r="E9" s="29">
        <v>194.08211997670355</v>
      </c>
      <c r="F9" s="29">
        <v>449.63099415204681</v>
      </c>
      <c r="G9" s="29">
        <v>756.76938449240606</v>
      </c>
      <c r="H9" s="29">
        <v>442.24981412639403</v>
      </c>
      <c r="I9" s="29">
        <v>290.17592451681634</v>
      </c>
      <c r="J9" s="29">
        <v>572.30968360498559</v>
      </c>
      <c r="K9" s="34">
        <f>'Tab. B1-1web'!K9/'Tab. B1-2web'!K9</f>
        <v>81.982421875</v>
      </c>
      <c r="L9" s="34">
        <v>4157.1047957371229</v>
      </c>
      <c r="M9" s="34">
        <v>2572.5805471124622</v>
      </c>
    </row>
    <row r="10" spans="1:14" s="19" customFormat="1" ht="12.75" customHeight="1">
      <c r="A10" s="116" t="s">
        <v>93</v>
      </c>
      <c r="B10" s="6">
        <v>85.947777051323968</v>
      </c>
      <c r="C10" s="6">
        <v>242.22112405959581</v>
      </c>
      <c r="D10" s="6">
        <v>191.89584015722241</v>
      </c>
      <c r="E10" s="9">
        <v>0</v>
      </c>
      <c r="F10" s="9">
        <v>0</v>
      </c>
      <c r="G10" s="6">
        <v>586.50152905198775</v>
      </c>
      <c r="H10" s="6">
        <v>342.19395643007732</v>
      </c>
      <c r="I10" s="6">
        <v>208.10430170889805</v>
      </c>
      <c r="J10" s="6">
        <v>403.22264875239921</v>
      </c>
      <c r="K10" s="11">
        <f>'Tab. B1-1web'!K10/'Tab. B1-2web'!K10</f>
        <v>70.466666666666669</v>
      </c>
      <c r="L10" s="11">
        <v>3945.02</v>
      </c>
      <c r="M10" s="11">
        <v>3000.5542168674697</v>
      </c>
    </row>
    <row r="11" spans="1:14" s="19" customFormat="1" ht="12.75" customHeight="1">
      <c r="A11" s="119" t="s">
        <v>14</v>
      </c>
      <c r="B11" s="29">
        <v>49.48465694770109</v>
      </c>
      <c r="C11" s="29">
        <v>223.5299566417028</v>
      </c>
      <c r="D11" s="29">
        <v>156.03947368421052</v>
      </c>
      <c r="E11" s="29">
        <v>167.38202247191012</v>
      </c>
      <c r="F11" s="29">
        <v>442.89495798319325</v>
      </c>
      <c r="G11" s="29">
        <v>658.35667396061274</v>
      </c>
      <c r="H11" s="29">
        <v>257.0921739130435</v>
      </c>
      <c r="I11" s="29">
        <v>233.65145754119138</v>
      </c>
      <c r="J11" s="29">
        <v>361.02144249512668</v>
      </c>
      <c r="K11" s="34">
        <f>'Tab. B1-1web'!K11/'Tab. B1-2web'!K11</f>
        <v>118.34482758620689</v>
      </c>
      <c r="L11" s="34">
        <v>3477.4411764705883</v>
      </c>
      <c r="M11" s="34">
        <v>2150.5797101449275</v>
      </c>
    </row>
    <row r="12" spans="1:14" s="19" customFormat="1" ht="12.75" customHeight="1">
      <c r="A12" s="120" t="s">
        <v>15</v>
      </c>
      <c r="B12" s="6">
        <v>63.086875793999802</v>
      </c>
      <c r="C12" s="6">
        <v>279.48342660352989</v>
      </c>
      <c r="D12" s="6">
        <v>195.26220016542598</v>
      </c>
      <c r="E12" s="6">
        <v>211.34071729957805</v>
      </c>
      <c r="F12" s="6">
        <v>516.78523489932888</v>
      </c>
      <c r="G12" s="6">
        <v>746.82258064516134</v>
      </c>
      <c r="H12" s="6">
        <v>952</v>
      </c>
      <c r="I12" s="6">
        <v>322.07196969696969</v>
      </c>
      <c r="J12" s="6">
        <v>1060.3449781659388</v>
      </c>
      <c r="K12" s="11">
        <f>'Tab. B1-1web'!K12/'Tab. B1-2web'!K12</f>
        <v>62.533980582524272</v>
      </c>
      <c r="L12" s="11">
        <v>4532.9775280898875</v>
      </c>
      <c r="M12" s="11">
        <v>2830.6078431372548</v>
      </c>
    </row>
    <row r="13" spans="1:14" s="19" customFormat="1" ht="12.75" customHeight="1">
      <c r="A13" s="119" t="s">
        <v>16</v>
      </c>
      <c r="B13" s="29">
        <v>60.623587570621467</v>
      </c>
      <c r="C13" s="29">
        <v>301.38983050847457</v>
      </c>
      <c r="D13" s="29">
        <v>295.37697516930024</v>
      </c>
      <c r="E13" s="31">
        <v>0</v>
      </c>
      <c r="F13" s="31">
        <v>0</v>
      </c>
      <c r="G13" s="29">
        <v>736.91071428571433</v>
      </c>
      <c r="H13" s="29">
        <v>580.0552486187845</v>
      </c>
      <c r="I13" s="29">
        <v>235.78869047619048</v>
      </c>
      <c r="J13" s="29">
        <v>471.04854368932041</v>
      </c>
      <c r="K13" s="34">
        <f>'Tab. B1-1web'!K13/'Tab. B1-2web'!K13</f>
        <v>94.25</v>
      </c>
      <c r="L13" s="34">
        <v>4073.3265306122448</v>
      </c>
      <c r="M13" s="34">
        <v>2195.483870967742</v>
      </c>
    </row>
    <row r="14" spans="1:14" s="19" customFormat="1" ht="12.75" customHeight="1">
      <c r="A14" s="120" t="s">
        <v>17</v>
      </c>
      <c r="B14" s="6">
        <v>97.237837837837844</v>
      </c>
      <c r="C14" s="6">
        <v>183.66415352981494</v>
      </c>
      <c r="D14" s="6">
        <v>185.61583011583011</v>
      </c>
      <c r="E14" s="9">
        <v>0</v>
      </c>
      <c r="F14" s="9">
        <v>0</v>
      </c>
      <c r="G14" s="6">
        <v>521.36792452830184</v>
      </c>
      <c r="H14" s="6">
        <v>302.76884422110555</v>
      </c>
      <c r="I14" s="6">
        <v>280.31125827814571</v>
      </c>
      <c r="J14" s="6">
        <v>756</v>
      </c>
      <c r="K14" s="11">
        <f>'Tab. B1-1web'!K14/'Tab. B1-2web'!K14</f>
        <v>50.81981981981982</v>
      </c>
      <c r="L14" s="11">
        <v>2521.35</v>
      </c>
      <c r="M14" s="11">
        <v>1281.909090909091</v>
      </c>
    </row>
    <row r="15" spans="1:14" s="19" customFormat="1" ht="12.75" customHeight="1">
      <c r="A15" s="119" t="s">
        <v>18</v>
      </c>
      <c r="B15" s="29">
        <v>62.101239669421489</v>
      </c>
      <c r="C15" s="29">
        <v>351.48275862068965</v>
      </c>
      <c r="D15" s="29">
        <v>240.35849056603774</v>
      </c>
      <c r="E15" s="31">
        <v>0</v>
      </c>
      <c r="F15" s="31">
        <v>0</v>
      </c>
      <c r="G15" s="29">
        <v>872.61538461538464</v>
      </c>
      <c r="H15" s="29">
        <v>482.2238805970149</v>
      </c>
      <c r="I15" s="29">
        <v>232.71568627450981</v>
      </c>
      <c r="J15" s="29">
        <v>410.44186046511629</v>
      </c>
      <c r="K15" s="34">
        <f>'Tab. B1-1web'!K15/'Tab. B1-2web'!K15</f>
        <v>59.57692307692308</v>
      </c>
      <c r="L15" s="34">
        <v>4178.666666666667</v>
      </c>
      <c r="M15" s="34">
        <v>3306.8</v>
      </c>
    </row>
    <row r="16" spans="1:14" s="19" customFormat="1" ht="12.75" customHeight="1">
      <c r="A16" s="120" t="s">
        <v>19</v>
      </c>
      <c r="B16" s="6">
        <v>73.431122448979593</v>
      </c>
      <c r="C16" s="6">
        <v>317.99699248120299</v>
      </c>
      <c r="D16" s="6">
        <v>295.3125</v>
      </c>
      <c r="E16" s="9">
        <v>0</v>
      </c>
      <c r="F16" s="9">
        <v>0</v>
      </c>
      <c r="G16" s="6">
        <v>759.27272727272725</v>
      </c>
      <c r="H16" s="6">
        <v>820.82716049382714</v>
      </c>
      <c r="I16" s="6">
        <v>327.53900709219857</v>
      </c>
      <c r="J16" s="6">
        <v>587.95081967213116</v>
      </c>
      <c r="K16" s="11">
        <f>'Tab. B1-1web'!K16/'Tab. B1-2web'!K16</f>
        <v>257.26086956521738</v>
      </c>
      <c r="L16" s="11">
        <v>3856.8387096774195</v>
      </c>
      <c r="M16" s="11">
        <v>3354.2222222222222</v>
      </c>
    </row>
    <row r="17" spans="1:13" s="19" customFormat="1" ht="12.75" customHeight="1">
      <c r="A17" s="119" t="s">
        <v>20</v>
      </c>
      <c r="B17" s="29">
        <v>62.632990612427356</v>
      </c>
      <c r="C17" s="29">
        <v>184.97919518204216</v>
      </c>
      <c r="D17" s="29">
        <v>193.25647451963241</v>
      </c>
      <c r="E17" s="29">
        <v>90.225961538461533</v>
      </c>
      <c r="F17" s="29">
        <v>264.78423236514521</v>
      </c>
      <c r="G17" s="29">
        <v>677.74603174603169</v>
      </c>
      <c r="H17" s="29">
        <v>520.05479452054794</v>
      </c>
      <c r="I17" s="29">
        <v>291.01063829787233</v>
      </c>
      <c r="J17" s="29">
        <v>540.10638297872345</v>
      </c>
      <c r="K17" s="34">
        <f>'Tab. B1-1web'!K17/'Tab. B1-2web'!K17</f>
        <v>99.730769230769226</v>
      </c>
      <c r="L17" s="34">
        <v>3309.5443037974683</v>
      </c>
      <c r="M17" s="34">
        <v>3503.3793103448274</v>
      </c>
    </row>
    <row r="18" spans="1:13" s="19" customFormat="1" ht="12.75" customHeight="1">
      <c r="A18" s="120" t="s">
        <v>21</v>
      </c>
      <c r="B18" s="6">
        <v>100.85689201053556</v>
      </c>
      <c r="C18" s="6">
        <v>227.82394366197184</v>
      </c>
      <c r="D18" s="6">
        <v>180.62691131498471</v>
      </c>
      <c r="E18" s="9">
        <v>0</v>
      </c>
      <c r="F18" s="9">
        <v>0</v>
      </c>
      <c r="G18" s="6">
        <v>450.06666666666666</v>
      </c>
      <c r="H18" s="6">
        <v>271.09132420091322</v>
      </c>
      <c r="I18" s="6">
        <v>295.12711864406782</v>
      </c>
      <c r="J18" s="6">
        <v>760.37931034482756</v>
      </c>
      <c r="K18" s="9">
        <v>0</v>
      </c>
      <c r="L18" s="11">
        <v>3489.090909090909</v>
      </c>
      <c r="M18" s="11">
        <v>2000.8571428571429</v>
      </c>
    </row>
    <row r="19" spans="1:13" s="19" customFormat="1" ht="12.75" customHeight="1">
      <c r="A19" s="119" t="s">
        <v>22</v>
      </c>
      <c r="B19" s="29">
        <v>59.625672947510097</v>
      </c>
      <c r="C19" s="29">
        <v>254.09976594499707</v>
      </c>
      <c r="D19" s="29">
        <v>176.86050618010594</v>
      </c>
      <c r="E19" s="29">
        <v>159.04761904761904</v>
      </c>
      <c r="F19" s="29">
        <v>370.60122699386505</v>
      </c>
      <c r="G19" s="29">
        <v>876.01718213058416</v>
      </c>
      <c r="H19" s="29">
        <v>298.54711246200606</v>
      </c>
      <c r="I19" s="29">
        <v>297.99748743718595</v>
      </c>
      <c r="J19" s="29">
        <v>613.46502057613168</v>
      </c>
      <c r="K19" s="34">
        <f>'Tab. B1-1web'!K19/'Tab. B1-2web'!K19</f>
        <v>52.797909407665507</v>
      </c>
      <c r="L19" s="34">
        <v>3962.48</v>
      </c>
      <c r="M19" s="34">
        <v>2233.4814814814813</v>
      </c>
    </row>
    <row r="20" spans="1:13" s="19" customFormat="1" ht="12.75" customHeight="1">
      <c r="A20" s="120" t="s">
        <v>23</v>
      </c>
      <c r="B20" s="6">
        <v>61.709382577877264</v>
      </c>
      <c r="C20" s="6">
        <v>386.50971159505593</v>
      </c>
      <c r="D20" s="6">
        <v>246.2701252236136</v>
      </c>
      <c r="E20" s="6">
        <v>298.54545454545456</v>
      </c>
      <c r="F20" s="6">
        <v>533.44504021447722</v>
      </c>
      <c r="G20" s="6">
        <v>812.13141025641028</v>
      </c>
      <c r="H20" s="6">
        <v>845.85921325051766</v>
      </c>
      <c r="I20" s="6">
        <v>328.9</v>
      </c>
      <c r="J20" s="6">
        <v>589.60694698354666</v>
      </c>
      <c r="K20" s="11">
        <f>'Tab. B1-1web'!K20/'Tab. B1-2web'!K20</f>
        <v>92.719435736677113</v>
      </c>
      <c r="L20" s="11">
        <v>5104.8979591836733</v>
      </c>
      <c r="M20" s="11">
        <v>2350.3039215686276</v>
      </c>
    </row>
    <row r="21" spans="1:13" s="19" customFormat="1" ht="12.75" customHeight="1">
      <c r="A21" s="119" t="s">
        <v>24</v>
      </c>
      <c r="B21" s="29">
        <v>65.743687834736036</v>
      </c>
      <c r="C21" s="29">
        <v>280.49605263157895</v>
      </c>
      <c r="D21" s="29">
        <v>159.9106029106029</v>
      </c>
      <c r="E21" s="29">
        <v>43.333333333333336</v>
      </c>
      <c r="F21" s="29">
        <v>351.625</v>
      </c>
      <c r="G21" s="29">
        <v>809.31125827814571</v>
      </c>
      <c r="H21" s="29">
        <v>530.0580912863071</v>
      </c>
      <c r="I21" s="29">
        <v>266.2211055276382</v>
      </c>
      <c r="J21" s="29">
        <v>519.14285714285711</v>
      </c>
      <c r="K21" s="34">
        <f>'Tab. B1-1web'!K21/'Tab. B1-2web'!K21</f>
        <v>60.78321678321678</v>
      </c>
      <c r="L21" s="34">
        <v>3774.9677419354839</v>
      </c>
      <c r="M21" s="34">
        <v>2341.2352941176468</v>
      </c>
    </row>
    <row r="22" spans="1:13" s="19" customFormat="1" ht="12.75" customHeight="1">
      <c r="A22" s="120" t="s">
        <v>25</v>
      </c>
      <c r="B22" s="6">
        <v>76.860606060606059</v>
      </c>
      <c r="C22" s="6">
        <v>304.84887459807072</v>
      </c>
      <c r="D22" s="6">
        <v>206.62962962962962</v>
      </c>
      <c r="E22" s="9">
        <v>0</v>
      </c>
      <c r="F22" s="6">
        <v>519.5</v>
      </c>
      <c r="G22" s="6">
        <v>692.94444444444446</v>
      </c>
      <c r="H22" s="6">
        <v>488.59677419354841</v>
      </c>
      <c r="I22" s="6">
        <v>167.14814814814815</v>
      </c>
      <c r="J22" s="6">
        <v>259.75806451612902</v>
      </c>
      <c r="K22" s="9">
        <v>0</v>
      </c>
      <c r="L22" s="11">
        <v>3554.7777777777778</v>
      </c>
      <c r="M22" s="11">
        <v>4391.333333333333</v>
      </c>
    </row>
    <row r="23" spans="1:13" s="19" customFormat="1" ht="12.75" customHeight="1">
      <c r="A23" s="119" t="s">
        <v>26</v>
      </c>
      <c r="B23" s="29">
        <v>105.23443104010434</v>
      </c>
      <c r="C23" s="29">
        <v>259.46590184831103</v>
      </c>
      <c r="D23" s="29">
        <v>180.48517200474495</v>
      </c>
      <c r="E23" s="31">
        <v>0</v>
      </c>
      <c r="F23" s="31">
        <v>0</v>
      </c>
      <c r="G23" s="29">
        <v>614.85875706214688</v>
      </c>
      <c r="H23" s="29">
        <v>326.81182795698925</v>
      </c>
      <c r="I23" s="29">
        <v>177.85349233390119</v>
      </c>
      <c r="J23" s="29">
        <v>244.34322033898306</v>
      </c>
      <c r="K23" s="31">
        <v>0</v>
      </c>
      <c r="L23" s="34">
        <v>2659.5365853658536</v>
      </c>
      <c r="M23" s="34">
        <v>1563.7647058823529</v>
      </c>
    </row>
    <row r="24" spans="1:13" s="19" customFormat="1" ht="12.75" customHeight="1">
      <c r="A24" s="120" t="s">
        <v>27</v>
      </c>
      <c r="B24" s="6">
        <v>85.145925110132154</v>
      </c>
      <c r="C24" s="6">
        <v>238.93348623853211</v>
      </c>
      <c r="D24" s="6">
        <v>156.12096774193549</v>
      </c>
      <c r="E24" s="9">
        <v>0</v>
      </c>
      <c r="F24" s="9">
        <v>0</v>
      </c>
      <c r="G24" s="6">
        <v>621.17647058823525</v>
      </c>
      <c r="H24" s="6">
        <v>349.125</v>
      </c>
      <c r="I24" s="6">
        <v>165.22556390977442</v>
      </c>
      <c r="J24" s="6">
        <v>623.08695652173913</v>
      </c>
      <c r="K24" s="11">
        <f>'Tab. B1-1web'!K24/'Tab. B1-2web'!K24</f>
        <v>67.023529411764713</v>
      </c>
      <c r="L24" s="11">
        <v>3889.2</v>
      </c>
      <c r="M24" s="11">
        <v>2588.4444444444443</v>
      </c>
    </row>
    <row r="25" spans="1:13" s="19" customFormat="1" ht="12.75" customHeight="1">
      <c r="A25" s="119" t="s">
        <v>28</v>
      </c>
      <c r="B25" s="29">
        <v>65.235737351991389</v>
      </c>
      <c r="C25" s="29">
        <v>231.07153846153847</v>
      </c>
      <c r="D25" s="29">
        <v>160.6159420289855</v>
      </c>
      <c r="E25" s="31">
        <v>0</v>
      </c>
      <c r="F25" s="31">
        <v>0</v>
      </c>
      <c r="G25" s="29">
        <v>733.71153846153845</v>
      </c>
      <c r="H25" s="29">
        <v>272.44</v>
      </c>
      <c r="I25" s="29">
        <v>374.33482142857144</v>
      </c>
      <c r="J25" s="29">
        <v>779.14864864864865</v>
      </c>
      <c r="K25" s="34">
        <f>'Tab. B1-1web'!K25/'Tab. B1-2web'!K25</f>
        <v>101.82432432432432</v>
      </c>
      <c r="L25" s="34">
        <v>4133.1875</v>
      </c>
      <c r="M25" s="34">
        <v>2763.75</v>
      </c>
    </row>
    <row r="26" spans="1:13" s="19" customFormat="1" ht="12.75" customHeight="1">
      <c r="A26" s="120" t="s">
        <v>29</v>
      </c>
      <c r="B26" s="16">
        <v>66.694135115070523</v>
      </c>
      <c r="C26" s="16">
        <v>236.09644087256027</v>
      </c>
      <c r="D26" s="16">
        <v>164.80516431924883</v>
      </c>
      <c r="E26" s="9">
        <v>0</v>
      </c>
      <c r="F26" s="9">
        <v>0</v>
      </c>
      <c r="G26" s="16">
        <v>508.969696969697</v>
      </c>
      <c r="H26" s="16">
        <v>285.51865671641792</v>
      </c>
      <c r="I26" s="16">
        <v>202.61924686192469</v>
      </c>
      <c r="J26" s="16">
        <v>376.42465753424659</v>
      </c>
      <c r="K26" s="9">
        <v>0</v>
      </c>
      <c r="L26" s="42">
        <v>9712.4285714285706</v>
      </c>
      <c r="M26" s="42">
        <v>12874.875</v>
      </c>
    </row>
    <row r="27" spans="1:13" s="19" customFormat="1" ht="12.75" customHeight="1">
      <c r="A27" s="77"/>
      <c r="B27" s="285" t="s">
        <v>95</v>
      </c>
      <c r="C27" s="285"/>
      <c r="D27" s="285"/>
      <c r="E27" s="285"/>
      <c r="F27" s="285"/>
      <c r="G27" s="285"/>
      <c r="H27" s="285"/>
      <c r="I27" s="285"/>
      <c r="J27" s="285"/>
      <c r="K27" s="285"/>
      <c r="L27" s="285"/>
      <c r="M27" s="285"/>
    </row>
    <row r="28" spans="1:13" s="19" customFormat="1" ht="12.75" customHeight="1">
      <c r="A28" s="113" t="s">
        <v>13</v>
      </c>
      <c r="B28" s="6">
        <v>61.221800929807181</v>
      </c>
      <c r="C28" s="6">
        <v>248.97809008379889</v>
      </c>
      <c r="D28" s="6">
        <v>171.96036566276376</v>
      </c>
      <c r="E28" s="6">
        <v>177.95023419203747</v>
      </c>
      <c r="F28" s="6">
        <v>427.95960396039607</v>
      </c>
      <c r="G28" s="6">
        <v>764.76297245355545</v>
      </c>
      <c r="H28" s="6">
        <v>356.044061302682</v>
      </c>
      <c r="I28" s="6">
        <v>288.93887696305501</v>
      </c>
      <c r="J28" s="6">
        <v>566.45528743789919</v>
      </c>
      <c r="K28" s="11">
        <f>'Tab. B1-1web'!K28/'Tab. B1-2web'!K28</f>
        <v>82.993296089385481</v>
      </c>
      <c r="L28" s="11">
        <v>4153.8559602649011</v>
      </c>
      <c r="M28" s="11">
        <v>2409.838905775076</v>
      </c>
    </row>
    <row r="29" spans="1:13" s="19" customFormat="1" ht="12.75" customHeight="1">
      <c r="A29" s="115" t="s">
        <v>92</v>
      </c>
      <c r="B29" s="29">
        <v>55.972634363352171</v>
      </c>
      <c r="C29" s="29">
        <v>261.35835060543252</v>
      </c>
      <c r="D29" s="29">
        <v>175.68343424934017</v>
      </c>
      <c r="E29" s="29">
        <v>179.39170370370371</v>
      </c>
      <c r="F29" s="29">
        <v>436.6502843216897</v>
      </c>
      <c r="G29" s="29">
        <v>817.34147317854286</v>
      </c>
      <c r="H29" s="29">
        <v>426.29602272727271</v>
      </c>
      <c r="I29" s="29">
        <v>312.98964475765854</v>
      </c>
      <c r="J29" s="29">
        <v>615.12246735704639</v>
      </c>
      <c r="K29" s="34">
        <f>'Tab. B1-1web'!K29/'Tab. B1-2web'!K29</f>
        <v>82.877289377289372</v>
      </c>
      <c r="L29" s="34">
        <v>4307.3545647558385</v>
      </c>
      <c r="M29" s="34">
        <v>2514.0961538461538</v>
      </c>
    </row>
    <row r="30" spans="1:13" s="19" customFormat="1" ht="12.75" customHeight="1">
      <c r="A30" s="116" t="s">
        <v>93</v>
      </c>
      <c r="B30" s="6">
        <v>81.249931186347368</v>
      </c>
      <c r="C30" s="6">
        <v>199.39755351681958</v>
      </c>
      <c r="D30" s="6">
        <v>156.43412107478147</v>
      </c>
      <c r="E30" s="9">
        <v>59.292682926829265</v>
      </c>
      <c r="F30" s="6">
        <v>88.333333333333329</v>
      </c>
      <c r="G30" s="6">
        <v>554.28044871794873</v>
      </c>
      <c r="H30" s="6">
        <v>265.92492711370261</v>
      </c>
      <c r="I30" s="6">
        <v>200.83298208640673</v>
      </c>
      <c r="J30" s="6">
        <v>385.40033500837524</v>
      </c>
      <c r="K30" s="11">
        <f>'Tab. B1-1web'!K30/'Tab. B1-2web'!K30</f>
        <v>84.243421052631575</v>
      </c>
      <c r="L30" s="11">
        <v>3610.2631578947367</v>
      </c>
      <c r="M30" s="11">
        <v>2016.9855072463768</v>
      </c>
    </row>
    <row r="31" spans="1:13" s="19" customFormat="1" ht="12.75" customHeight="1">
      <c r="A31" s="119" t="s">
        <v>14</v>
      </c>
      <c r="B31" s="29">
        <v>47.15117247946673</v>
      </c>
      <c r="C31" s="29">
        <v>211.48105377120174</v>
      </c>
      <c r="D31" s="29">
        <v>146.76947791164659</v>
      </c>
      <c r="E31" s="29">
        <v>156.16114790286974</v>
      </c>
      <c r="F31" s="29">
        <v>485.29423459244532</v>
      </c>
      <c r="G31" s="29">
        <v>699.67912087912089</v>
      </c>
      <c r="H31" s="29">
        <v>285.77777777777777</v>
      </c>
      <c r="I31" s="29">
        <v>259.14432328415648</v>
      </c>
      <c r="J31" s="29">
        <v>446.8340707964602</v>
      </c>
      <c r="K31" s="34">
        <f>'Tab. B1-1web'!K31/'Tab. B1-2web'!K31</f>
        <v>115.05369127516778</v>
      </c>
      <c r="L31" s="34">
        <v>3582.9784946236559</v>
      </c>
      <c r="M31" s="34">
        <v>2177.6271186440677</v>
      </c>
    </row>
    <row r="32" spans="1:13" s="19" customFormat="1" ht="12.75" customHeight="1">
      <c r="A32" s="120" t="s">
        <v>15</v>
      </c>
      <c r="B32" s="6">
        <v>56.322894045033721</v>
      </c>
      <c r="C32" s="6">
        <v>279.79286169534737</v>
      </c>
      <c r="D32" s="6">
        <v>175.20323517212773</v>
      </c>
      <c r="E32" s="6">
        <v>201.54404646660214</v>
      </c>
      <c r="F32" s="6">
        <v>587.73392461197341</v>
      </c>
      <c r="G32" s="6">
        <v>841.69138755980862</v>
      </c>
      <c r="H32" s="6">
        <v>1026.5</v>
      </c>
      <c r="I32" s="6">
        <v>365.95326192794545</v>
      </c>
      <c r="J32" s="6">
        <v>1209.6079295154184</v>
      </c>
      <c r="K32" s="11">
        <f>'Tab. B1-1web'!K32/'Tab. B1-2web'!K32</f>
        <v>62.133620689655174</v>
      </c>
      <c r="L32" s="11">
        <v>4893.588235294118</v>
      </c>
      <c r="M32" s="11">
        <v>2941.0270270270271</v>
      </c>
    </row>
    <row r="33" spans="1:14" s="19" customFormat="1" ht="12.75" customHeight="1">
      <c r="A33" s="119" t="s">
        <v>16</v>
      </c>
      <c r="B33" s="29">
        <v>62.570102135561747</v>
      </c>
      <c r="C33" s="29">
        <v>233.56709956709958</v>
      </c>
      <c r="D33" s="29">
        <v>243.34751773049646</v>
      </c>
      <c r="E33" s="29">
        <v>59.292682926829265</v>
      </c>
      <c r="F33" s="29">
        <v>88.333333333333329</v>
      </c>
      <c r="G33" s="29">
        <v>652.31034482758616</v>
      </c>
      <c r="H33" s="29">
        <v>355.29326923076923</v>
      </c>
      <c r="I33" s="29">
        <v>272.86850152905197</v>
      </c>
      <c r="J33" s="29">
        <v>602.35632183908046</v>
      </c>
      <c r="K33" s="34">
        <f>'Tab. B1-1web'!K33/'Tab. B1-2web'!K33</f>
        <v>88.727272727272734</v>
      </c>
      <c r="L33" s="34">
        <v>3726.046511627907</v>
      </c>
      <c r="M33" s="34">
        <v>1852.92</v>
      </c>
    </row>
    <row r="34" spans="1:14" s="19" customFormat="1" ht="12.75" customHeight="1">
      <c r="A34" s="120" t="s">
        <v>17</v>
      </c>
      <c r="B34" s="6">
        <v>87.791712707182327</v>
      </c>
      <c r="C34" s="6">
        <v>154.12438853948288</v>
      </c>
      <c r="D34" s="6">
        <v>152.02376237623761</v>
      </c>
      <c r="E34" s="9">
        <v>0</v>
      </c>
      <c r="F34" s="9">
        <v>0</v>
      </c>
      <c r="G34" s="6">
        <v>501.9</v>
      </c>
      <c r="H34" s="6">
        <v>256.61931818181819</v>
      </c>
      <c r="I34" s="6">
        <v>293.21518987341773</v>
      </c>
      <c r="J34" s="6">
        <v>852.56756756756761</v>
      </c>
      <c r="K34" s="11">
        <f>'Tab. B1-1web'!K34/'Tab. B1-2web'!K34</f>
        <v>141.46875</v>
      </c>
      <c r="L34" s="11">
        <v>3716.5</v>
      </c>
      <c r="M34" s="11">
        <v>1988.625</v>
      </c>
    </row>
    <row r="35" spans="1:14" s="19" customFormat="1" ht="12.75" customHeight="1">
      <c r="A35" s="119" t="s">
        <v>18</v>
      </c>
      <c r="B35" s="29">
        <v>54.688372093023254</v>
      </c>
      <c r="C35" s="29">
        <v>266.05668016194335</v>
      </c>
      <c r="D35" s="29">
        <v>208.26</v>
      </c>
      <c r="E35" s="29">
        <v>0</v>
      </c>
      <c r="F35" s="31">
        <v>0</v>
      </c>
      <c r="G35" s="29">
        <v>405.22448979591837</v>
      </c>
      <c r="H35" s="29">
        <v>301.36111111111109</v>
      </c>
      <c r="I35" s="29">
        <v>379.463768115942</v>
      </c>
      <c r="J35" s="29">
        <v>914.14285714285711</v>
      </c>
      <c r="K35" s="34">
        <f>'Tab. B1-1web'!K35/'Tab. B1-2web'!K35</f>
        <v>148.66666666666666</v>
      </c>
      <c r="L35" s="34">
        <v>4347.875</v>
      </c>
      <c r="M35" s="34">
        <v>3330</v>
      </c>
    </row>
    <row r="36" spans="1:14" s="19" customFormat="1" ht="12.75" customHeight="1">
      <c r="A36" s="120" t="s">
        <v>19</v>
      </c>
      <c r="B36" s="6">
        <v>73.924977127172923</v>
      </c>
      <c r="C36" s="6">
        <v>256.86395511921461</v>
      </c>
      <c r="D36" s="6">
        <v>238.29864253393666</v>
      </c>
      <c r="E36" s="6">
        <v>0</v>
      </c>
      <c r="F36" s="6">
        <v>0</v>
      </c>
      <c r="G36" s="6">
        <v>682.62820512820508</v>
      </c>
      <c r="H36" s="6">
        <v>445.94696969696969</v>
      </c>
      <c r="I36" s="6">
        <v>315.28176795580112</v>
      </c>
      <c r="J36" s="6">
        <v>549.86842105263156</v>
      </c>
      <c r="K36" s="11">
        <f>'Tab. B1-1web'!K36/'Tab. B1-2web'!K36</f>
        <v>96.38095238095238</v>
      </c>
      <c r="L36" s="11">
        <v>3787.625</v>
      </c>
      <c r="M36" s="11">
        <v>2521.7857142857142</v>
      </c>
    </row>
    <row r="37" spans="1:14" s="19" customFormat="1" ht="12.75" customHeight="1">
      <c r="A37" s="119" t="s">
        <v>20</v>
      </c>
      <c r="B37" s="29">
        <v>59.362759643916917</v>
      </c>
      <c r="C37" s="29">
        <v>224.91692627206646</v>
      </c>
      <c r="D37" s="29">
        <v>175.01531914893616</v>
      </c>
      <c r="E37" s="29">
        <v>95.197628458498031</v>
      </c>
      <c r="F37" s="29">
        <v>294.33212996389892</v>
      </c>
      <c r="G37" s="29">
        <v>719.77972027972032</v>
      </c>
      <c r="H37" s="29">
        <v>584.4341085271318</v>
      </c>
      <c r="I37" s="29">
        <v>323.55593220338983</v>
      </c>
      <c r="J37" s="29">
        <v>570.39512195121949</v>
      </c>
      <c r="K37" s="34">
        <f>'Tab. B1-1web'!K37/'Tab. B1-2web'!K37</f>
        <v>86.969696969696969</v>
      </c>
      <c r="L37" s="34">
        <v>3800.0175438596493</v>
      </c>
      <c r="M37" s="34">
        <v>3608.6842105263158</v>
      </c>
    </row>
    <row r="38" spans="1:14" s="19" customFormat="1" ht="12.75" customHeight="1">
      <c r="A38" s="120" t="s">
        <v>21</v>
      </c>
      <c r="B38" s="6">
        <v>90.365969581749056</v>
      </c>
      <c r="C38" s="6">
        <v>190.50282485875707</v>
      </c>
      <c r="D38" s="6">
        <v>152.44720496894411</v>
      </c>
      <c r="E38" s="9">
        <v>0</v>
      </c>
      <c r="F38" s="6">
        <v>0</v>
      </c>
      <c r="G38" s="6">
        <v>406.65753424657532</v>
      </c>
      <c r="H38" s="6">
        <v>219.11904761904762</v>
      </c>
      <c r="I38" s="6">
        <v>253.63120567375887</v>
      </c>
      <c r="J38" s="6">
        <v>549.61363636363637</v>
      </c>
      <c r="K38" s="9">
        <v>0</v>
      </c>
      <c r="L38" s="11">
        <v>4988.25</v>
      </c>
      <c r="M38" s="11">
        <v>3021.75</v>
      </c>
    </row>
    <row r="39" spans="1:14" s="19" customFormat="1" ht="12.75" customHeight="1">
      <c r="A39" s="119" t="s">
        <v>22</v>
      </c>
      <c r="B39" s="29">
        <v>56.969853396654969</v>
      </c>
      <c r="C39" s="29">
        <v>220.91910112359551</v>
      </c>
      <c r="D39" s="29">
        <v>162.74340258281865</v>
      </c>
      <c r="E39" s="29">
        <v>136.36065573770492</v>
      </c>
      <c r="F39" s="29">
        <v>321.4859437751004</v>
      </c>
      <c r="G39" s="29">
        <v>845.00680272108843</v>
      </c>
      <c r="H39" s="29">
        <v>254.51369863013699</v>
      </c>
      <c r="I39" s="29">
        <v>295.42933049946868</v>
      </c>
      <c r="J39" s="29">
        <v>501.05059523809524</v>
      </c>
      <c r="K39" s="34">
        <f>'Tab. B1-1web'!K39/'Tab. B1-2web'!K39</f>
        <v>61.027027027027025</v>
      </c>
      <c r="L39" s="34">
        <v>3481.5714285714284</v>
      </c>
      <c r="M39" s="34">
        <v>2073.96</v>
      </c>
    </row>
    <row r="40" spans="1:14" s="19" customFormat="1" ht="12.75" customHeight="1">
      <c r="A40" s="120" t="s">
        <v>23</v>
      </c>
      <c r="B40" s="6">
        <v>57.671462063086103</v>
      </c>
      <c r="C40" s="6">
        <v>347.90152403282531</v>
      </c>
      <c r="D40" s="6">
        <v>211.22119511389897</v>
      </c>
      <c r="E40" s="6">
        <v>276.24652777777777</v>
      </c>
      <c r="F40" s="6">
        <v>529.97695035460993</v>
      </c>
      <c r="G40" s="6">
        <v>944.82137161084529</v>
      </c>
      <c r="H40" s="6">
        <v>827.44771241830063</v>
      </c>
      <c r="I40" s="6">
        <v>352.37170263788971</v>
      </c>
      <c r="J40" s="6">
        <v>580.49465648854959</v>
      </c>
      <c r="K40" s="11">
        <f>'Tab. B1-1web'!K40/'Tab. B1-2web'!K40</f>
        <v>111.69397590361446</v>
      </c>
      <c r="L40" s="11">
        <v>5327.3719008264461</v>
      </c>
      <c r="M40" s="11">
        <v>2292.6708860759495</v>
      </c>
    </row>
    <row r="41" spans="1:14" s="19" customFormat="1" ht="12.75" customHeight="1">
      <c r="A41" s="119" t="s">
        <v>24</v>
      </c>
      <c r="B41" s="29">
        <v>59.307440719542107</v>
      </c>
      <c r="C41" s="29">
        <v>270.20625000000001</v>
      </c>
      <c r="D41" s="29">
        <v>139.72342621259031</v>
      </c>
      <c r="E41" s="29">
        <v>66.34615384615384</v>
      </c>
      <c r="F41" s="29">
        <v>407.22222222222223</v>
      </c>
      <c r="G41" s="29">
        <v>919.63087248322142</v>
      </c>
      <c r="H41" s="29">
        <v>519.4</v>
      </c>
      <c r="I41" s="29">
        <v>288.08505747126435</v>
      </c>
      <c r="J41" s="29">
        <v>607.12598425196848</v>
      </c>
      <c r="K41" s="34">
        <f>'Tab. B1-1web'!K41/'Tab. B1-2web'!K41</f>
        <v>54.390977443609025</v>
      </c>
      <c r="L41" s="34">
        <v>4323.8571428571431</v>
      </c>
      <c r="M41" s="34">
        <v>2637.4285714285716</v>
      </c>
    </row>
    <row r="42" spans="1:14" s="19" customFormat="1" ht="12.75" customHeight="1">
      <c r="A42" s="120" t="s">
        <v>25</v>
      </c>
      <c r="B42" s="6">
        <v>67.570824524312897</v>
      </c>
      <c r="C42" s="6">
        <v>242.55012853470436</v>
      </c>
      <c r="D42" s="6">
        <v>185.41975308641975</v>
      </c>
      <c r="E42" s="6">
        <v>267</v>
      </c>
      <c r="F42" s="6">
        <v>422</v>
      </c>
      <c r="G42" s="6">
        <v>755.57142857142856</v>
      </c>
      <c r="H42" s="6">
        <v>235.24615384615385</v>
      </c>
      <c r="I42" s="6">
        <v>190.94054054054055</v>
      </c>
      <c r="J42" s="6">
        <v>247.22727272727272</v>
      </c>
      <c r="K42" s="9">
        <v>0</v>
      </c>
      <c r="L42" s="11">
        <v>4102.5714285714284</v>
      </c>
      <c r="M42" s="11">
        <v>4498</v>
      </c>
    </row>
    <row r="43" spans="1:14" s="19" customFormat="1" ht="12.75" customHeight="1">
      <c r="A43" s="119" t="s">
        <v>26</v>
      </c>
      <c r="B43" s="29">
        <v>96.904440497335699</v>
      </c>
      <c r="C43" s="29">
        <v>221.37709310113866</v>
      </c>
      <c r="D43" s="29">
        <v>149.5006016847172</v>
      </c>
      <c r="E43" s="31">
        <v>0</v>
      </c>
      <c r="F43" s="31">
        <v>0</v>
      </c>
      <c r="G43" s="29">
        <v>580.50980392156862</v>
      </c>
      <c r="H43" s="29">
        <v>281.35714285714283</v>
      </c>
      <c r="I43" s="29">
        <v>155.48224852071007</v>
      </c>
      <c r="J43" s="29">
        <v>221.63218390804599</v>
      </c>
      <c r="K43" s="31">
        <v>0</v>
      </c>
      <c r="L43" s="34">
        <v>3176.6756756756758</v>
      </c>
      <c r="M43" s="34">
        <v>1945.6</v>
      </c>
    </row>
    <row r="44" spans="1:14" s="19" customFormat="1" ht="12.75" customHeight="1">
      <c r="A44" s="120" t="s">
        <v>27</v>
      </c>
      <c r="B44" s="6">
        <v>78.059965733866363</v>
      </c>
      <c r="C44" s="6">
        <v>191.49786780383795</v>
      </c>
      <c r="D44" s="6">
        <v>120.95220588235294</v>
      </c>
      <c r="E44" s="9">
        <v>0</v>
      </c>
      <c r="F44" s="9">
        <v>0</v>
      </c>
      <c r="G44" s="6">
        <v>604.10843373493981</v>
      </c>
      <c r="H44" s="6">
        <v>277.91758241758242</v>
      </c>
      <c r="I44" s="6">
        <v>163.78709677419354</v>
      </c>
      <c r="J44" s="6">
        <v>505.39393939393938</v>
      </c>
      <c r="K44" s="11">
        <f>'Tab. B1-1web'!K44/'Tab. B1-2web'!K44</f>
        <v>44.851851851851855</v>
      </c>
      <c r="L44" s="11">
        <v>3725.0666666666666</v>
      </c>
      <c r="M44" s="11">
        <v>2505.625</v>
      </c>
    </row>
    <row r="45" spans="1:14" s="19" customFormat="1" ht="12.75" customHeight="1">
      <c r="A45" s="119" t="s">
        <v>28</v>
      </c>
      <c r="B45" s="29">
        <v>58.20905923344948</v>
      </c>
      <c r="C45" s="29">
        <v>216.394297635605</v>
      </c>
      <c r="D45" s="29">
        <v>185.81801470588235</v>
      </c>
      <c r="E45" s="29">
        <v>43.815217391304351</v>
      </c>
      <c r="F45" s="29">
        <v>113.03378378378379</v>
      </c>
      <c r="G45" s="29">
        <v>825</v>
      </c>
      <c r="H45" s="29">
        <v>223.84634760705291</v>
      </c>
      <c r="I45" s="29">
        <v>321.59060402684565</v>
      </c>
      <c r="J45" s="29">
        <v>1890.6176470588234</v>
      </c>
      <c r="K45" s="34">
        <f>'Tab. B1-1web'!K45/'Tab. B1-2web'!K45</f>
        <v>69.974683544303801</v>
      </c>
      <c r="L45" s="34">
        <v>3468.8125</v>
      </c>
      <c r="M45" s="34">
        <v>2898.1428571428573</v>
      </c>
    </row>
    <row r="46" spans="1:14" s="19" customFormat="1" ht="12.75" customHeight="1">
      <c r="A46" s="120" t="s">
        <v>29</v>
      </c>
      <c r="B46" s="16">
        <v>66.309794988610477</v>
      </c>
      <c r="C46" s="16">
        <v>197.55214050493962</v>
      </c>
      <c r="D46" s="16">
        <v>138.7844827586207</v>
      </c>
      <c r="E46" s="9">
        <v>0</v>
      </c>
      <c r="F46" s="9">
        <v>0</v>
      </c>
      <c r="G46" s="16">
        <v>518.86868686868684</v>
      </c>
      <c r="H46" s="16">
        <v>210.19615384615383</v>
      </c>
      <c r="I46" s="16">
        <v>188.75174825174824</v>
      </c>
      <c r="J46" s="16">
        <v>301.46078431372547</v>
      </c>
      <c r="K46" s="9">
        <v>0</v>
      </c>
      <c r="L46" s="42">
        <v>3412.1875</v>
      </c>
      <c r="M46" s="42">
        <v>1736</v>
      </c>
    </row>
    <row r="47" spans="1:14" s="19" customFormat="1" ht="12.75" customHeight="1">
      <c r="A47" s="80"/>
      <c r="B47" s="296" t="s">
        <v>58</v>
      </c>
      <c r="C47" s="296"/>
      <c r="D47" s="296"/>
      <c r="E47" s="296"/>
      <c r="F47" s="296"/>
      <c r="G47" s="296"/>
      <c r="H47" s="296"/>
      <c r="I47" s="296"/>
      <c r="J47" s="296"/>
      <c r="K47" s="296"/>
      <c r="L47" s="296"/>
      <c r="M47" s="296"/>
    </row>
    <row r="48" spans="1:14" s="19" customFormat="1" ht="12.75" customHeight="1">
      <c r="A48" s="113" t="s">
        <v>13</v>
      </c>
      <c r="B48" s="6">
        <f t="shared" ref="B48:M48" si="0">IFERROR(B8-B28,0)</f>
        <v>4.1695388986547997</v>
      </c>
      <c r="C48" s="6">
        <f t="shared" si="0"/>
        <v>17.150116614296991</v>
      </c>
      <c r="D48" s="6">
        <f t="shared" si="0"/>
        <v>22.224869669280082</v>
      </c>
      <c r="E48" s="6">
        <f t="shared" si="0"/>
        <v>16.131885784666082</v>
      </c>
      <c r="F48" s="6">
        <f t="shared" si="0"/>
        <v>21.671390191650744</v>
      </c>
      <c r="G48" s="6">
        <f t="shared" si="0"/>
        <v>-43.277231008688545</v>
      </c>
      <c r="H48" s="6">
        <f t="shared" si="0"/>
        <v>51.588810080736437</v>
      </c>
      <c r="I48" s="6">
        <f t="shared" si="0"/>
        <v>-15.608083542638951</v>
      </c>
      <c r="J48" s="6">
        <f t="shared" si="0"/>
        <v>-27.937067261451148</v>
      </c>
      <c r="K48" s="6">
        <f t="shared" ref="K48" si="1">IFERROR(K8-K28,0)</f>
        <v>-2.4822228355524345</v>
      </c>
      <c r="L48" s="11">
        <f t="shared" si="0"/>
        <v>-41.369284248070471</v>
      </c>
      <c r="M48" s="11">
        <f t="shared" si="0"/>
        <v>248.95963791424447</v>
      </c>
      <c r="N48" s="51"/>
    </row>
    <row r="49" spans="1:14" s="19" customFormat="1" ht="12.75" customHeight="1">
      <c r="A49" s="115" t="s">
        <v>92</v>
      </c>
      <c r="B49" s="29">
        <f t="shared" ref="B49:M49" si="2">IFERROR(B9-B29,0)</f>
        <v>4.1575921630340744</v>
      </c>
      <c r="C49" s="29">
        <f t="shared" si="2"/>
        <v>11.030377327506812</v>
      </c>
      <c r="D49" s="29">
        <f t="shared" si="2"/>
        <v>19.062893116799358</v>
      </c>
      <c r="E49" s="29">
        <f t="shared" si="2"/>
        <v>14.69041627299984</v>
      </c>
      <c r="F49" s="29">
        <f t="shared" si="2"/>
        <v>12.980709830357114</v>
      </c>
      <c r="G49" s="29">
        <f t="shared" si="2"/>
        <v>-60.572088686136794</v>
      </c>
      <c r="H49" s="29">
        <f t="shared" si="2"/>
        <v>15.953791399121314</v>
      </c>
      <c r="I49" s="29">
        <f t="shared" si="2"/>
        <v>-22.813720240842201</v>
      </c>
      <c r="J49" s="29">
        <f t="shared" si="2"/>
        <v>-42.812783752060795</v>
      </c>
      <c r="K49" s="29">
        <f t="shared" ref="K49" si="3">IFERROR(K9-K29,0)</f>
        <v>-0.8948675022893724</v>
      </c>
      <c r="L49" s="34">
        <f t="shared" si="2"/>
        <v>-150.2497690187156</v>
      </c>
      <c r="M49" s="34">
        <f t="shared" si="2"/>
        <v>58.484393266308416</v>
      </c>
      <c r="N49" s="51"/>
    </row>
    <row r="50" spans="1:14" s="19" customFormat="1" ht="12.75" customHeight="1">
      <c r="A50" s="116" t="s">
        <v>93</v>
      </c>
      <c r="B50" s="6">
        <f t="shared" ref="B50:M50" si="4">IFERROR(B10-B30,0)</f>
        <v>4.6978458649765997</v>
      </c>
      <c r="C50" s="6">
        <f t="shared" si="4"/>
        <v>42.823570542776224</v>
      </c>
      <c r="D50" s="6">
        <f t="shared" si="4"/>
        <v>35.461719082440936</v>
      </c>
      <c r="E50" s="9">
        <f t="shared" si="4"/>
        <v>-59.292682926829265</v>
      </c>
      <c r="F50" s="6">
        <f t="shared" si="4"/>
        <v>-88.333333333333329</v>
      </c>
      <c r="G50" s="6">
        <f t="shared" si="4"/>
        <v>32.221080334039016</v>
      </c>
      <c r="H50" s="6">
        <f t="shared" si="4"/>
        <v>76.269029316374713</v>
      </c>
      <c r="I50" s="6">
        <f t="shared" si="4"/>
        <v>7.271319622491319</v>
      </c>
      <c r="J50" s="6">
        <f t="shared" si="4"/>
        <v>17.822313744023973</v>
      </c>
      <c r="K50" s="6">
        <f t="shared" ref="K50" si="5">IFERROR(K10-K30,0)</f>
        <v>-13.776754385964907</v>
      </c>
      <c r="L50" s="11">
        <f t="shared" si="4"/>
        <v>334.75684210526333</v>
      </c>
      <c r="M50" s="11">
        <f t="shared" si="4"/>
        <v>983.56870962109292</v>
      </c>
      <c r="N50" s="51"/>
    </row>
    <row r="51" spans="1:14" s="19" customFormat="1" ht="12.75" customHeight="1">
      <c r="A51" s="119" t="s">
        <v>14</v>
      </c>
      <c r="B51" s="29">
        <f t="shared" ref="B51:M51" si="6">IFERROR(B11-B31,0)</f>
        <v>2.3334844682343601</v>
      </c>
      <c r="C51" s="29">
        <f t="shared" si="6"/>
        <v>12.048902870501053</v>
      </c>
      <c r="D51" s="29">
        <f t="shared" si="6"/>
        <v>9.2699957725639308</v>
      </c>
      <c r="E51" s="29">
        <f t="shared" si="6"/>
        <v>11.220874569040376</v>
      </c>
      <c r="F51" s="29">
        <f t="shared" si="6"/>
        <v>-42.39927660925207</v>
      </c>
      <c r="G51" s="29">
        <f t="shared" si="6"/>
        <v>-41.322446918508149</v>
      </c>
      <c r="H51" s="29">
        <f t="shared" si="6"/>
        <v>-28.685603864734276</v>
      </c>
      <c r="I51" s="29">
        <f t="shared" si="6"/>
        <v>-25.492865742965108</v>
      </c>
      <c r="J51" s="29">
        <f t="shared" si="6"/>
        <v>-85.812628301333518</v>
      </c>
      <c r="K51" s="29">
        <f t="shared" ref="K51" si="7">IFERROR(K11-K31,0)</f>
        <v>3.2911363110391108</v>
      </c>
      <c r="L51" s="34">
        <f t="shared" si="6"/>
        <v>-105.53731815306764</v>
      </c>
      <c r="M51" s="34">
        <f t="shared" si="6"/>
        <v>-27.047408499140147</v>
      </c>
      <c r="N51" s="51"/>
    </row>
    <row r="52" spans="1:14" s="19" customFormat="1" ht="12.75" customHeight="1">
      <c r="A52" s="120" t="s">
        <v>15</v>
      </c>
      <c r="B52" s="6">
        <f t="shared" ref="B52:M52" si="8">IFERROR(B12-B32,0)</f>
        <v>6.7639817489660814</v>
      </c>
      <c r="C52" s="6">
        <f t="shared" si="8"/>
        <v>-0.30943509181747686</v>
      </c>
      <c r="D52" s="6">
        <f t="shared" si="8"/>
        <v>20.058964993298247</v>
      </c>
      <c r="E52" s="6">
        <f t="shared" si="8"/>
        <v>9.7966708329759058</v>
      </c>
      <c r="F52" s="6">
        <f t="shared" si="8"/>
        <v>-70.948689712644523</v>
      </c>
      <c r="G52" s="6">
        <f t="shared" si="8"/>
        <v>-94.86880691464728</v>
      </c>
      <c r="H52" s="6">
        <f t="shared" si="8"/>
        <v>-74.5</v>
      </c>
      <c r="I52" s="6">
        <f t="shared" si="8"/>
        <v>-43.88129223097576</v>
      </c>
      <c r="J52" s="6">
        <f t="shared" si="8"/>
        <v>-149.26295134947964</v>
      </c>
      <c r="K52" s="214">
        <f t="shared" ref="K52" si="9">IFERROR(K12-K32,0)</f>
        <v>0.40035989286909768</v>
      </c>
      <c r="L52" s="11">
        <f t="shared" si="8"/>
        <v>-360.61070720423049</v>
      </c>
      <c r="M52" s="11">
        <f t="shared" si="8"/>
        <v>-110.41918388977228</v>
      </c>
      <c r="N52" s="51"/>
    </row>
    <row r="53" spans="1:14" s="19" customFormat="1" ht="12.75" customHeight="1">
      <c r="A53" s="119" t="s">
        <v>16</v>
      </c>
      <c r="B53" s="29">
        <f t="shared" ref="B53:M53" si="10">IFERROR(B13-B33,0)</f>
        <v>-1.94651456494028</v>
      </c>
      <c r="C53" s="29">
        <f t="shared" si="10"/>
        <v>67.822730941374999</v>
      </c>
      <c r="D53" s="29">
        <f t="shared" si="10"/>
        <v>52.029457438803774</v>
      </c>
      <c r="E53" s="29">
        <f t="shared" si="10"/>
        <v>-59.292682926829265</v>
      </c>
      <c r="F53" s="29">
        <f t="shared" si="10"/>
        <v>-88.333333333333329</v>
      </c>
      <c r="G53" s="29">
        <f t="shared" si="10"/>
        <v>84.600369458128171</v>
      </c>
      <c r="H53" s="29">
        <f t="shared" si="10"/>
        <v>224.76197938801528</v>
      </c>
      <c r="I53" s="29">
        <f t="shared" si="10"/>
        <v>-37.079811052861487</v>
      </c>
      <c r="J53" s="29">
        <f t="shared" si="10"/>
        <v>-131.30777814976005</v>
      </c>
      <c r="K53" s="29">
        <f t="shared" ref="K53" si="11">IFERROR(K13-K33,0)</f>
        <v>5.5227272727272663</v>
      </c>
      <c r="L53" s="34">
        <f t="shared" si="10"/>
        <v>347.28001898433786</v>
      </c>
      <c r="M53" s="34">
        <f t="shared" si="10"/>
        <v>342.56387096774188</v>
      </c>
      <c r="N53" s="51"/>
    </row>
    <row r="54" spans="1:14" s="19" customFormat="1" ht="12.75" customHeight="1">
      <c r="A54" s="120" t="s">
        <v>17</v>
      </c>
      <c r="B54" s="6">
        <f t="shared" ref="B54:M54" si="12">IFERROR(B14-B34,0)</f>
        <v>9.446125130655517</v>
      </c>
      <c r="C54" s="6">
        <f t="shared" si="12"/>
        <v>29.53976499033206</v>
      </c>
      <c r="D54" s="6">
        <f t="shared" si="12"/>
        <v>33.592067739592494</v>
      </c>
      <c r="E54" s="9">
        <f t="shared" si="12"/>
        <v>0</v>
      </c>
      <c r="F54" s="9">
        <f t="shared" si="12"/>
        <v>0</v>
      </c>
      <c r="G54" s="6">
        <f t="shared" si="12"/>
        <v>19.467924528301864</v>
      </c>
      <c r="H54" s="6">
        <f t="shared" si="12"/>
        <v>46.149526039287366</v>
      </c>
      <c r="I54" s="6">
        <f t="shared" si="12"/>
        <v>-12.903931595272013</v>
      </c>
      <c r="J54" s="6">
        <f t="shared" si="12"/>
        <v>-96.567567567567608</v>
      </c>
      <c r="K54" s="6">
        <f t="shared" ref="K54" si="13">IFERROR(K14-K34,0)</f>
        <v>-90.648930180180173</v>
      </c>
      <c r="L54" s="11">
        <f t="shared" si="12"/>
        <v>-1195.1500000000001</v>
      </c>
      <c r="M54" s="11">
        <f t="shared" si="12"/>
        <v>-706.71590909090901</v>
      </c>
      <c r="N54" s="51"/>
    </row>
    <row r="55" spans="1:14" s="19" customFormat="1" ht="12.75" customHeight="1">
      <c r="A55" s="119" t="s">
        <v>18</v>
      </c>
      <c r="B55" s="29">
        <f t="shared" ref="B55:M55" si="14">IFERROR(B15-B35,0)</f>
        <v>7.4128675763982343</v>
      </c>
      <c r="C55" s="29">
        <f t="shared" si="14"/>
        <v>85.426078458746304</v>
      </c>
      <c r="D55" s="29">
        <f t="shared" si="14"/>
        <v>32.098490566037754</v>
      </c>
      <c r="E55" s="213">
        <f t="shared" si="14"/>
        <v>0</v>
      </c>
      <c r="F55" s="31">
        <f t="shared" si="14"/>
        <v>0</v>
      </c>
      <c r="G55" s="29">
        <f t="shared" si="14"/>
        <v>467.39089481946627</v>
      </c>
      <c r="H55" s="29">
        <f t="shared" si="14"/>
        <v>180.86276948590381</v>
      </c>
      <c r="I55" s="29">
        <f t="shared" si="14"/>
        <v>-146.7480818414322</v>
      </c>
      <c r="J55" s="29">
        <f t="shared" si="14"/>
        <v>-503.70099667774082</v>
      </c>
      <c r="K55" s="29">
        <f t="shared" ref="K55" si="15">IFERROR(K15-K35,0)</f>
        <v>-89.089743589743577</v>
      </c>
      <c r="L55" s="34">
        <f t="shared" si="14"/>
        <v>-169.20833333333303</v>
      </c>
      <c r="M55" s="34">
        <f t="shared" si="14"/>
        <v>-23.199999999999818</v>
      </c>
      <c r="N55" s="51"/>
    </row>
    <row r="56" spans="1:14" s="19" customFormat="1" ht="12.75" customHeight="1">
      <c r="A56" s="120" t="s">
        <v>19</v>
      </c>
      <c r="B56" s="6">
        <f t="shared" ref="B56:M56" si="16">IFERROR(B16-B36,0)</f>
        <v>-0.49385467819332973</v>
      </c>
      <c r="C56" s="6">
        <f t="shared" si="16"/>
        <v>61.133037361988386</v>
      </c>
      <c r="D56" s="6">
        <f t="shared" si="16"/>
        <v>57.013857466063342</v>
      </c>
      <c r="E56" s="214">
        <f t="shared" si="16"/>
        <v>0</v>
      </c>
      <c r="F56" s="214">
        <f t="shared" si="16"/>
        <v>0</v>
      </c>
      <c r="G56" s="6">
        <f t="shared" si="16"/>
        <v>76.64452214452217</v>
      </c>
      <c r="H56" s="6">
        <f t="shared" si="16"/>
        <v>374.88019079685745</v>
      </c>
      <c r="I56" s="6">
        <f t="shared" si="16"/>
        <v>12.257239136397459</v>
      </c>
      <c r="J56" s="6">
        <f t="shared" si="16"/>
        <v>38.0823986194996</v>
      </c>
      <c r="K56" s="6">
        <f t="shared" ref="K56" si="17">IFERROR(K16-K36,0)</f>
        <v>160.879917184265</v>
      </c>
      <c r="L56" s="11">
        <f t="shared" si="16"/>
        <v>69.213709677419502</v>
      </c>
      <c r="M56" s="11">
        <f t="shared" si="16"/>
        <v>832.43650793650795</v>
      </c>
      <c r="N56" s="51"/>
    </row>
    <row r="57" spans="1:14" s="19" customFormat="1" ht="12.75" customHeight="1">
      <c r="A57" s="119" t="s">
        <v>20</v>
      </c>
      <c r="B57" s="29">
        <f t="shared" ref="B57:M57" si="18">IFERROR(B17-B37,0)</f>
        <v>3.2702309685104396</v>
      </c>
      <c r="C57" s="29">
        <f t="shared" si="18"/>
        <v>-39.9377310900243</v>
      </c>
      <c r="D57" s="29">
        <f t="shared" si="18"/>
        <v>18.241155370696248</v>
      </c>
      <c r="E57" s="29">
        <f t="shared" si="18"/>
        <v>-4.9716669200364976</v>
      </c>
      <c r="F57" s="29">
        <f t="shared" si="18"/>
        <v>-29.547897598753707</v>
      </c>
      <c r="G57" s="29">
        <f t="shared" si="18"/>
        <v>-42.033688533688633</v>
      </c>
      <c r="H57" s="29">
        <f t="shared" si="18"/>
        <v>-64.379314006583854</v>
      </c>
      <c r="I57" s="29">
        <f t="shared" si="18"/>
        <v>-32.545293905517497</v>
      </c>
      <c r="J57" s="29">
        <f t="shared" si="18"/>
        <v>-30.288738972496049</v>
      </c>
      <c r="K57" s="29">
        <f t="shared" ref="K57" si="19">IFERROR(K17-K37,0)</f>
        <v>12.761072261072258</v>
      </c>
      <c r="L57" s="34">
        <f t="shared" si="18"/>
        <v>-490.47324006218105</v>
      </c>
      <c r="M57" s="34">
        <f t="shared" si="18"/>
        <v>-105.30490018148839</v>
      </c>
      <c r="N57" s="51"/>
    </row>
    <row r="58" spans="1:14" s="19" customFormat="1" ht="12.75" customHeight="1">
      <c r="A58" s="120" t="s">
        <v>21</v>
      </c>
      <c r="B58" s="6">
        <f t="shared" ref="B58:M58" si="20">IFERROR(B18-B38,0)</f>
        <v>10.490922428786504</v>
      </c>
      <c r="C58" s="6">
        <f t="shared" si="20"/>
        <v>37.321118803214773</v>
      </c>
      <c r="D58" s="6">
        <f t="shared" si="20"/>
        <v>28.179706346040604</v>
      </c>
      <c r="E58" s="9">
        <f t="shared" si="20"/>
        <v>0</v>
      </c>
      <c r="F58" s="6">
        <f t="shared" si="20"/>
        <v>0</v>
      </c>
      <c r="G58" s="6">
        <f t="shared" si="20"/>
        <v>43.409132420091339</v>
      </c>
      <c r="H58" s="6">
        <f t="shared" si="20"/>
        <v>51.9722765818656</v>
      </c>
      <c r="I58" s="6">
        <f t="shared" si="20"/>
        <v>41.49591297030895</v>
      </c>
      <c r="J58" s="6">
        <f t="shared" si="20"/>
        <v>210.76567398119118</v>
      </c>
      <c r="K58" s="214">
        <f t="shared" ref="K58" si="21">IFERROR(K18-K38,0)</f>
        <v>0</v>
      </c>
      <c r="L58" s="11">
        <f t="shared" si="20"/>
        <v>-1499.159090909091</v>
      </c>
      <c r="M58" s="11">
        <f t="shared" si="20"/>
        <v>-1020.8928571428571</v>
      </c>
      <c r="N58" s="51"/>
    </row>
    <row r="59" spans="1:14" s="19" customFormat="1" ht="12.75" customHeight="1">
      <c r="A59" s="119" t="s">
        <v>22</v>
      </c>
      <c r="B59" s="29">
        <f t="shared" ref="B59:M59" si="22">IFERROR(B19-B39,0)</f>
        <v>2.6558195508551279</v>
      </c>
      <c r="C59" s="29">
        <f t="shared" si="22"/>
        <v>33.180664821401564</v>
      </c>
      <c r="D59" s="29">
        <f t="shared" si="22"/>
        <v>14.117103597287297</v>
      </c>
      <c r="E59" s="29">
        <f t="shared" si="22"/>
        <v>22.68696330991412</v>
      </c>
      <c r="F59" s="29">
        <f t="shared" si="22"/>
        <v>49.11528321876466</v>
      </c>
      <c r="G59" s="29">
        <f t="shared" si="22"/>
        <v>31.010379409495727</v>
      </c>
      <c r="H59" s="29">
        <f t="shared" si="22"/>
        <v>44.033413831869069</v>
      </c>
      <c r="I59" s="29">
        <f t="shared" si="22"/>
        <v>2.5681569377172764</v>
      </c>
      <c r="J59" s="29">
        <f t="shared" si="22"/>
        <v>112.41442533803644</v>
      </c>
      <c r="K59" s="29">
        <f t="shared" ref="K59" si="23">IFERROR(K19-K39,0)</f>
        <v>-8.2291176193615172</v>
      </c>
      <c r="L59" s="34">
        <f t="shared" si="22"/>
        <v>480.90857142857158</v>
      </c>
      <c r="M59" s="34">
        <f t="shared" si="22"/>
        <v>159.52148148148126</v>
      </c>
      <c r="N59" s="51"/>
    </row>
    <row r="60" spans="1:14" s="19" customFormat="1" ht="12.75" customHeight="1">
      <c r="A60" s="120" t="s">
        <v>23</v>
      </c>
      <c r="B60" s="6">
        <f t="shared" ref="B60:M60" si="24">IFERROR(B20-B40,0)</f>
        <v>4.0379205147911605</v>
      </c>
      <c r="C60" s="6">
        <f t="shared" si="24"/>
        <v>38.608187562230626</v>
      </c>
      <c r="D60" s="6">
        <f t="shared" si="24"/>
        <v>35.048930109714632</v>
      </c>
      <c r="E60" s="6">
        <f t="shared" si="24"/>
        <v>22.298926767676789</v>
      </c>
      <c r="F60" s="6">
        <f t="shared" si="24"/>
        <v>3.4680898598672911</v>
      </c>
      <c r="G60" s="6">
        <f t="shared" si="24"/>
        <v>-132.68996135443501</v>
      </c>
      <c r="H60" s="6">
        <f t="shared" si="24"/>
        <v>18.41150083221703</v>
      </c>
      <c r="I60" s="6">
        <f t="shared" si="24"/>
        <v>-23.471702637889734</v>
      </c>
      <c r="J60" s="6">
        <f t="shared" si="24"/>
        <v>9.1122904949970689</v>
      </c>
      <c r="K60" s="6">
        <f t="shared" ref="K60" si="25">IFERROR(K20-K40,0)</f>
        <v>-18.974540166937345</v>
      </c>
      <c r="L60" s="11">
        <f t="shared" si="24"/>
        <v>-222.47394164277284</v>
      </c>
      <c r="M60" s="11">
        <f t="shared" si="24"/>
        <v>57.633035492678118</v>
      </c>
      <c r="N60" s="51"/>
    </row>
    <row r="61" spans="1:14" s="19" customFormat="1" ht="12.75" customHeight="1">
      <c r="A61" s="119" t="s">
        <v>24</v>
      </c>
      <c r="B61" s="29">
        <f t="shared" ref="B61:M61" si="26">IFERROR(B21-B41,0)</f>
        <v>6.4362471151939289</v>
      </c>
      <c r="C61" s="29">
        <f t="shared" si="26"/>
        <v>10.289802631578937</v>
      </c>
      <c r="D61" s="29">
        <f t="shared" si="26"/>
        <v>20.187176698012593</v>
      </c>
      <c r="E61" s="29">
        <f t="shared" si="26"/>
        <v>-23.012820512820504</v>
      </c>
      <c r="F61" s="29">
        <f t="shared" si="26"/>
        <v>-55.597222222222229</v>
      </c>
      <c r="G61" s="29">
        <f t="shared" si="26"/>
        <v>-110.31961420507571</v>
      </c>
      <c r="H61" s="29">
        <f t="shared" si="26"/>
        <v>10.658091286307126</v>
      </c>
      <c r="I61" s="29">
        <f t="shared" si="26"/>
        <v>-21.863951943626148</v>
      </c>
      <c r="J61" s="29">
        <f t="shared" si="26"/>
        <v>-87.983127109111365</v>
      </c>
      <c r="K61" s="29">
        <f t="shared" ref="K61" si="27">IFERROR(K21-K41,0)</f>
        <v>6.3922393396077553</v>
      </c>
      <c r="L61" s="34">
        <f t="shared" si="26"/>
        <v>-548.88940092165922</v>
      </c>
      <c r="M61" s="34">
        <f t="shared" si="26"/>
        <v>-296.19327731092471</v>
      </c>
      <c r="N61" s="51"/>
    </row>
    <row r="62" spans="1:14" s="19" customFormat="1" ht="12.75" customHeight="1">
      <c r="A62" s="120" t="s">
        <v>25</v>
      </c>
      <c r="B62" s="6">
        <f t="shared" ref="B62:M62" si="28">IFERROR(B22-B42,0)</f>
        <v>9.2897815362931624</v>
      </c>
      <c r="C62" s="6">
        <f t="shared" si="28"/>
        <v>62.298746063366366</v>
      </c>
      <c r="D62" s="6">
        <f t="shared" si="28"/>
        <v>21.209876543209873</v>
      </c>
      <c r="E62" s="6">
        <f t="shared" si="28"/>
        <v>-267</v>
      </c>
      <c r="F62" s="6">
        <f t="shared" si="28"/>
        <v>97.5</v>
      </c>
      <c r="G62" s="6">
        <f t="shared" si="28"/>
        <v>-62.626984126984098</v>
      </c>
      <c r="H62" s="6">
        <f t="shared" si="28"/>
        <v>253.35062034739457</v>
      </c>
      <c r="I62" s="6">
        <f t="shared" si="28"/>
        <v>-23.792392392392401</v>
      </c>
      <c r="J62" s="6">
        <f t="shared" si="28"/>
        <v>12.530791788856305</v>
      </c>
      <c r="K62" s="214">
        <f t="shared" ref="K62" si="29">IFERROR(K22-K42,0)</f>
        <v>0</v>
      </c>
      <c r="L62" s="11">
        <f t="shared" si="28"/>
        <v>-547.79365079365061</v>
      </c>
      <c r="M62" s="11">
        <f t="shared" si="28"/>
        <v>-106.66666666666697</v>
      </c>
      <c r="N62" s="51"/>
    </row>
    <row r="63" spans="1:14" s="19" customFormat="1" ht="12.75" customHeight="1">
      <c r="A63" s="119" t="s">
        <v>26</v>
      </c>
      <c r="B63" s="29">
        <f t="shared" ref="B63:M63" si="30">IFERROR(B23-B43,0)</f>
        <v>8.3299905427686411</v>
      </c>
      <c r="C63" s="29">
        <f t="shared" si="30"/>
        <v>38.088808747172379</v>
      </c>
      <c r="D63" s="29">
        <f t="shared" si="30"/>
        <v>30.984570320027757</v>
      </c>
      <c r="E63" s="31">
        <f t="shared" si="30"/>
        <v>0</v>
      </c>
      <c r="F63" s="31">
        <f t="shared" si="30"/>
        <v>0</v>
      </c>
      <c r="G63" s="29">
        <f t="shared" si="30"/>
        <v>34.34895314057826</v>
      </c>
      <c r="H63" s="29">
        <f t="shared" si="30"/>
        <v>45.454685099846415</v>
      </c>
      <c r="I63" s="29">
        <f t="shared" si="30"/>
        <v>22.371243813191114</v>
      </c>
      <c r="J63" s="29">
        <f t="shared" si="30"/>
        <v>22.711036430937071</v>
      </c>
      <c r="K63" s="213">
        <f t="shared" ref="K63" si="31">IFERROR(K23-K43,0)</f>
        <v>0</v>
      </c>
      <c r="L63" s="34">
        <f t="shared" si="30"/>
        <v>-517.13909030982222</v>
      </c>
      <c r="M63" s="34">
        <f t="shared" si="30"/>
        <v>-381.83529411764698</v>
      </c>
      <c r="N63" s="51"/>
    </row>
    <row r="64" spans="1:14" s="19" customFormat="1" ht="12.75" customHeight="1">
      <c r="A64" s="120" t="s">
        <v>27</v>
      </c>
      <c r="B64" s="6">
        <f t="shared" ref="B64:M64" si="32">IFERROR(B24-B44,0)</f>
        <v>7.0859593762657909</v>
      </c>
      <c r="C64" s="6">
        <f t="shared" si="32"/>
        <v>47.435618434694163</v>
      </c>
      <c r="D64" s="6">
        <f t="shared" si="32"/>
        <v>35.168761859582546</v>
      </c>
      <c r="E64" s="9">
        <f t="shared" si="32"/>
        <v>0</v>
      </c>
      <c r="F64" s="9">
        <f t="shared" si="32"/>
        <v>0</v>
      </c>
      <c r="G64" s="6">
        <f t="shared" si="32"/>
        <v>17.068036853295439</v>
      </c>
      <c r="H64" s="6">
        <f t="shared" si="32"/>
        <v>71.207417582417577</v>
      </c>
      <c r="I64" s="6">
        <f t="shared" si="32"/>
        <v>1.4384671355808791</v>
      </c>
      <c r="J64" s="6">
        <f t="shared" si="32"/>
        <v>117.69301712779975</v>
      </c>
      <c r="K64" s="6">
        <f t="shared" ref="K64" si="33">IFERROR(K24-K44,0)</f>
        <v>22.171677559912858</v>
      </c>
      <c r="L64" s="11">
        <f t="shared" si="32"/>
        <v>164.13333333333321</v>
      </c>
      <c r="M64" s="11">
        <f t="shared" si="32"/>
        <v>82.819444444444343</v>
      </c>
      <c r="N64" s="51"/>
    </row>
    <row r="65" spans="1:14" s="19" customFormat="1" ht="12.75" customHeight="1">
      <c r="A65" s="119" t="s">
        <v>28</v>
      </c>
      <c r="B65" s="29">
        <f t="shared" ref="B65:M65" si="34">IFERROR(B25-B45,0)</f>
        <v>7.0266781185419092</v>
      </c>
      <c r="C65" s="29">
        <f t="shared" si="34"/>
        <v>14.677240825933467</v>
      </c>
      <c r="D65" s="29">
        <f t="shared" si="34"/>
        <v>-25.202072676896847</v>
      </c>
      <c r="E65" s="29">
        <f t="shared" si="34"/>
        <v>-43.815217391304351</v>
      </c>
      <c r="F65" s="29">
        <f t="shared" si="34"/>
        <v>-113.03378378378379</v>
      </c>
      <c r="G65" s="29">
        <f t="shared" si="34"/>
        <v>-91.288461538461547</v>
      </c>
      <c r="H65" s="29">
        <f t="shared" si="34"/>
        <v>48.593652392947092</v>
      </c>
      <c r="I65" s="29">
        <f t="shared" si="34"/>
        <v>52.744217401725791</v>
      </c>
      <c r="J65" s="29">
        <f t="shared" si="34"/>
        <v>-1111.4689984101747</v>
      </c>
      <c r="K65" s="29">
        <f t="shared" ref="K65" si="35">IFERROR(K25-K45,0)</f>
        <v>31.849640780020522</v>
      </c>
      <c r="L65" s="34">
        <f t="shared" si="34"/>
        <v>664.375</v>
      </c>
      <c r="M65" s="34">
        <f t="shared" si="34"/>
        <v>-134.39285714285734</v>
      </c>
      <c r="N65" s="51"/>
    </row>
    <row r="66" spans="1:14" s="19" customFormat="1" ht="12.75" customHeight="1">
      <c r="A66" s="121" t="s">
        <v>29</v>
      </c>
      <c r="B66" s="16">
        <f t="shared" ref="B66:M66" si="36">IFERROR(B26-B46,0)</f>
        <v>0.38434012646004589</v>
      </c>
      <c r="C66" s="16">
        <f t="shared" si="36"/>
        <v>38.54430036762065</v>
      </c>
      <c r="D66" s="16">
        <f t="shared" si="36"/>
        <v>26.020681560628134</v>
      </c>
      <c r="E66" s="14">
        <f t="shared" si="36"/>
        <v>0</v>
      </c>
      <c r="F66" s="14">
        <f t="shared" si="36"/>
        <v>0</v>
      </c>
      <c r="G66" s="16">
        <f t="shared" si="36"/>
        <v>-9.8989898989898393</v>
      </c>
      <c r="H66" s="16">
        <f t="shared" si="36"/>
        <v>75.322502870264088</v>
      </c>
      <c r="I66" s="16">
        <f t="shared" si="36"/>
        <v>13.867498610176455</v>
      </c>
      <c r="J66" s="16">
        <f t="shared" si="36"/>
        <v>74.963873220521123</v>
      </c>
      <c r="K66" s="215">
        <f t="shared" ref="K66" si="37">IFERROR(K26-K46,0)</f>
        <v>0</v>
      </c>
      <c r="L66" s="42">
        <f t="shared" si="36"/>
        <v>6300.2410714285706</v>
      </c>
      <c r="M66" s="42">
        <f t="shared" si="36"/>
        <v>11138.875</v>
      </c>
      <c r="N66" s="51"/>
    </row>
    <row r="67" spans="1:14" s="112" customFormat="1" ht="12.75" customHeight="1">
      <c r="A67" s="280" t="s">
        <v>246</v>
      </c>
      <c r="B67" s="280"/>
      <c r="C67" s="280"/>
      <c r="D67" s="280"/>
      <c r="E67" s="280"/>
      <c r="F67" s="280"/>
      <c r="G67" s="280"/>
      <c r="H67" s="280"/>
      <c r="I67" s="280"/>
      <c r="J67" s="280"/>
      <c r="K67" s="280"/>
      <c r="L67" s="280"/>
      <c r="M67" s="280"/>
      <c r="N67" s="123"/>
    </row>
    <row r="68" spans="1:14" s="112" customFormat="1" ht="12.75" customHeight="1">
      <c r="A68" s="281" t="s">
        <v>121</v>
      </c>
      <c r="B68" s="281"/>
      <c r="C68" s="281"/>
      <c r="D68" s="281"/>
      <c r="E68" s="281"/>
      <c r="F68" s="281"/>
      <c r="G68" s="281"/>
      <c r="H68" s="281"/>
      <c r="I68" s="281"/>
      <c r="J68" s="281"/>
      <c r="K68" s="281"/>
      <c r="L68" s="281"/>
      <c r="M68" s="281"/>
      <c r="N68" s="123"/>
    </row>
    <row r="69" spans="1:14" s="112" customFormat="1" ht="12.75" customHeight="1">
      <c r="A69" s="281" t="s">
        <v>122</v>
      </c>
      <c r="B69" s="281"/>
      <c r="C69" s="281"/>
      <c r="D69" s="281"/>
      <c r="E69" s="281"/>
      <c r="F69" s="281"/>
      <c r="G69" s="281"/>
      <c r="H69" s="281"/>
      <c r="I69" s="281"/>
      <c r="J69" s="281"/>
      <c r="K69" s="281"/>
      <c r="L69" s="281"/>
      <c r="M69" s="281"/>
      <c r="N69" s="123"/>
    </row>
    <row r="70" spans="1:14" s="124" customFormat="1" ht="12.75" customHeight="1">
      <c r="A70" s="279" t="s">
        <v>123</v>
      </c>
      <c r="B70" s="279"/>
      <c r="C70" s="279"/>
      <c r="D70" s="279"/>
      <c r="E70" s="279"/>
      <c r="F70" s="279"/>
      <c r="G70" s="279"/>
      <c r="H70" s="279"/>
      <c r="I70" s="279"/>
      <c r="J70" s="279"/>
      <c r="K70" s="279"/>
      <c r="L70" s="279"/>
      <c r="M70" s="279"/>
    </row>
    <row r="71" spans="1:14" s="124" customFormat="1" ht="12.75" customHeight="1">
      <c r="A71" s="295" t="s">
        <v>62</v>
      </c>
      <c r="B71" s="295"/>
      <c r="C71" s="295"/>
      <c r="D71" s="295"/>
      <c r="E71" s="295"/>
      <c r="F71" s="295"/>
      <c r="G71" s="295"/>
      <c r="H71" s="295"/>
      <c r="I71" s="295"/>
      <c r="J71" s="295"/>
      <c r="K71" s="295"/>
      <c r="L71" s="295"/>
    </row>
  </sheetData>
  <mergeCells count="19">
    <mergeCell ref="I3:K3"/>
    <mergeCell ref="B7:M7"/>
    <mergeCell ref="B27:M27"/>
    <mergeCell ref="A2:M2"/>
    <mergeCell ref="A71:L71"/>
    <mergeCell ref="A70:M70"/>
    <mergeCell ref="B47:M47"/>
    <mergeCell ref="L3:M3"/>
    <mergeCell ref="L4:L5"/>
    <mergeCell ref="B6:M6"/>
    <mergeCell ref="A3:A6"/>
    <mergeCell ref="B3:B5"/>
    <mergeCell ref="C3:H3"/>
    <mergeCell ref="C4:C5"/>
    <mergeCell ref="D4:H4"/>
    <mergeCell ref="I4:I5"/>
    <mergeCell ref="A67:M67"/>
    <mergeCell ref="A68:M68"/>
    <mergeCell ref="A69:M69"/>
  </mergeCells>
  <hyperlinks>
    <hyperlink ref="A1" location="Inhalt!A1" display="zurück zum Inhalt" xr:uid="{00000000-0004-0000-0600-000000000000}"/>
  </hyperlinks>
  <pageMargins left="0.78740157499999996" right="0.78740157499999996" top="0.984251969" bottom="0.984251969" header="0.4921259845" footer="0.4921259845"/>
  <pageSetup paperSize="9"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O75"/>
  <sheetViews>
    <sheetView showGridLines="0" zoomScaleNormal="100" workbookViewId="0">
      <selection activeCell="A75" sqref="A75:N75"/>
    </sheetView>
  </sheetViews>
  <sheetFormatPr baseColWidth="10" defaultColWidth="11.42578125" defaultRowHeight="12"/>
  <cols>
    <col min="1" max="1" width="25.140625" style="18" customWidth="1"/>
    <col min="2" max="10" width="10.7109375" style="18" customWidth="1"/>
    <col min="11" max="11" width="10.85546875" style="18" bestFit="1" customWidth="1"/>
    <col min="12" max="14" width="10.7109375" style="18" customWidth="1"/>
    <col min="15" max="16384" width="11.42578125" style="19"/>
  </cols>
  <sheetData>
    <row r="1" spans="1:14" ht="24" customHeight="1">
      <c r="A1" s="49" t="s">
        <v>51</v>
      </c>
    </row>
    <row r="2" spans="1:14" s="47" customFormat="1" ht="15" customHeight="1">
      <c r="A2" s="288" t="s">
        <v>98</v>
      </c>
      <c r="B2" s="288"/>
      <c r="C2" s="288"/>
      <c r="D2" s="288"/>
      <c r="E2" s="288"/>
      <c r="F2" s="288"/>
      <c r="G2" s="288"/>
      <c r="H2" s="288"/>
      <c r="I2" s="288"/>
      <c r="J2" s="288"/>
      <c r="K2" s="288"/>
      <c r="L2" s="288"/>
      <c r="M2" s="288"/>
      <c r="N2" s="288"/>
    </row>
    <row r="3" spans="1:14" ht="25.5" customHeight="1">
      <c r="A3" s="300" t="s">
        <v>0</v>
      </c>
      <c r="B3" s="270" t="s">
        <v>33</v>
      </c>
      <c r="C3" s="272" t="s">
        <v>2</v>
      </c>
      <c r="D3" s="304"/>
      <c r="E3" s="304"/>
      <c r="F3" s="304"/>
      <c r="G3" s="304"/>
      <c r="H3" s="305"/>
      <c r="I3" s="272" t="s">
        <v>3</v>
      </c>
      <c r="J3" s="273"/>
      <c r="K3" s="274"/>
      <c r="L3" s="266" t="s">
        <v>207</v>
      </c>
      <c r="M3" s="266"/>
      <c r="N3" s="267" t="s">
        <v>56</v>
      </c>
    </row>
    <row r="4" spans="1:14" ht="12.75" customHeight="1">
      <c r="A4" s="301"/>
      <c r="B4" s="303"/>
      <c r="C4" s="270" t="s">
        <v>4</v>
      </c>
      <c r="D4" s="272" t="s">
        <v>5</v>
      </c>
      <c r="E4" s="304"/>
      <c r="F4" s="304"/>
      <c r="G4" s="304"/>
      <c r="H4" s="305"/>
      <c r="I4" s="270" t="s">
        <v>4</v>
      </c>
      <c r="J4" s="210" t="s">
        <v>5</v>
      </c>
      <c r="K4" s="210" t="s">
        <v>175</v>
      </c>
      <c r="L4" s="266" t="s">
        <v>4</v>
      </c>
      <c r="M4" s="210" t="s">
        <v>5</v>
      </c>
      <c r="N4" s="268"/>
    </row>
    <row r="5" spans="1:14" ht="51" customHeight="1">
      <c r="A5" s="301"/>
      <c r="B5" s="271"/>
      <c r="C5" s="271"/>
      <c r="D5" s="210" t="s">
        <v>6</v>
      </c>
      <c r="E5" s="210" t="s">
        <v>7</v>
      </c>
      <c r="F5" s="210" t="s">
        <v>30</v>
      </c>
      <c r="G5" s="210" t="s">
        <v>9</v>
      </c>
      <c r="H5" s="210" t="s">
        <v>10</v>
      </c>
      <c r="I5" s="271"/>
      <c r="J5" s="25" t="s">
        <v>11</v>
      </c>
      <c r="K5" s="25" t="s">
        <v>177</v>
      </c>
      <c r="L5" s="266"/>
      <c r="M5" s="210" t="s">
        <v>83</v>
      </c>
      <c r="N5" s="269"/>
    </row>
    <row r="6" spans="1:14" ht="12.75" customHeight="1">
      <c r="A6" s="302"/>
      <c r="B6" s="292" t="s">
        <v>12</v>
      </c>
      <c r="C6" s="293"/>
      <c r="D6" s="293"/>
      <c r="E6" s="293"/>
      <c r="F6" s="293"/>
      <c r="G6" s="293"/>
      <c r="H6" s="293"/>
      <c r="I6" s="293"/>
      <c r="J6" s="293"/>
      <c r="K6" s="293"/>
      <c r="L6" s="293"/>
      <c r="M6" s="293"/>
      <c r="N6" s="293"/>
    </row>
    <row r="7" spans="1:14" ht="12.75" customHeight="1">
      <c r="A7" s="76"/>
      <c r="B7" s="284" t="s">
        <v>94</v>
      </c>
      <c r="C7" s="284"/>
      <c r="D7" s="284"/>
      <c r="E7" s="284"/>
      <c r="F7" s="284"/>
      <c r="G7" s="284"/>
      <c r="H7" s="284"/>
      <c r="I7" s="284"/>
      <c r="J7" s="284"/>
      <c r="K7" s="284"/>
      <c r="L7" s="284"/>
      <c r="M7" s="284"/>
      <c r="N7" s="284"/>
    </row>
    <row r="8" spans="1:14" ht="12.75" customHeight="1">
      <c r="A8" s="4" t="s">
        <v>13</v>
      </c>
      <c r="B8" s="6">
        <v>40115</v>
      </c>
      <c r="C8" s="6">
        <v>3784</v>
      </c>
      <c r="D8" s="6">
        <v>973</v>
      </c>
      <c r="E8" s="6">
        <v>166</v>
      </c>
      <c r="F8" s="6">
        <v>311</v>
      </c>
      <c r="G8" s="6">
        <v>547</v>
      </c>
      <c r="H8" s="6">
        <v>533</v>
      </c>
      <c r="I8" s="6">
        <v>2099</v>
      </c>
      <c r="J8" s="6">
        <v>303</v>
      </c>
      <c r="K8" s="6">
        <v>1685</v>
      </c>
      <c r="L8" s="6">
        <v>308</v>
      </c>
      <c r="M8" s="6">
        <v>226</v>
      </c>
      <c r="N8" s="11">
        <f>B8+C8+I8+L8</f>
        <v>46306</v>
      </c>
    </row>
    <row r="9" spans="1:14" ht="12.75" customHeight="1">
      <c r="A9" s="37" t="s">
        <v>92</v>
      </c>
      <c r="B9" s="26">
        <v>32246</v>
      </c>
      <c r="C9" s="26">
        <v>2731</v>
      </c>
      <c r="D9" s="26">
        <v>603</v>
      </c>
      <c r="E9" s="26">
        <v>166</v>
      </c>
      <c r="F9" s="26">
        <v>311</v>
      </c>
      <c r="G9" s="26">
        <v>416</v>
      </c>
      <c r="H9" s="26">
        <v>242</v>
      </c>
      <c r="I9" s="26">
        <v>1409</v>
      </c>
      <c r="J9" s="26">
        <v>209</v>
      </c>
      <c r="K9" s="26">
        <v>1442</v>
      </c>
      <c r="L9" s="26">
        <v>243</v>
      </c>
      <c r="M9" s="26">
        <v>177</v>
      </c>
      <c r="N9" s="34">
        <f>B9+C9+I9+L9</f>
        <v>36629</v>
      </c>
    </row>
    <row r="10" spans="1:14" ht="12.75" customHeight="1">
      <c r="A10" s="38" t="s">
        <v>93</v>
      </c>
      <c r="B10" s="5">
        <v>7869</v>
      </c>
      <c r="C10" s="5">
        <v>1053</v>
      </c>
      <c r="D10" s="5">
        <v>370</v>
      </c>
      <c r="E10" s="9">
        <v>0</v>
      </c>
      <c r="F10" s="9">
        <v>0</v>
      </c>
      <c r="G10" s="5">
        <v>131</v>
      </c>
      <c r="H10" s="5">
        <v>291</v>
      </c>
      <c r="I10" s="5">
        <v>690</v>
      </c>
      <c r="J10" s="5">
        <v>94</v>
      </c>
      <c r="K10" s="5">
        <v>243</v>
      </c>
      <c r="L10" s="5">
        <v>65</v>
      </c>
      <c r="M10" s="5">
        <v>49</v>
      </c>
      <c r="N10" s="11">
        <f>B10+C10+I10+L10</f>
        <v>9677</v>
      </c>
    </row>
    <row r="11" spans="1:14" ht="12.75" customHeight="1">
      <c r="A11" s="39" t="s">
        <v>208</v>
      </c>
      <c r="B11" s="28">
        <v>5503</v>
      </c>
      <c r="C11" s="26">
        <v>699</v>
      </c>
      <c r="D11" s="33">
        <v>104</v>
      </c>
      <c r="E11" s="26">
        <v>38</v>
      </c>
      <c r="F11" s="26">
        <v>76</v>
      </c>
      <c r="G11" s="27">
        <v>81</v>
      </c>
      <c r="H11" s="26">
        <v>35</v>
      </c>
      <c r="I11" s="27">
        <v>434</v>
      </c>
      <c r="J11" s="26">
        <v>51</v>
      </c>
      <c r="K11" s="31">
        <v>0</v>
      </c>
      <c r="L11" s="26">
        <v>32</v>
      </c>
      <c r="M11" s="26">
        <v>29</v>
      </c>
      <c r="N11" s="34">
        <f>B11+C11+I11+L11</f>
        <v>6668</v>
      </c>
    </row>
    <row r="12" spans="1:14" ht="12.75" customHeight="1">
      <c r="A12" s="40" t="s">
        <v>15</v>
      </c>
      <c r="B12" s="21">
        <v>7326</v>
      </c>
      <c r="C12" s="5">
        <v>695</v>
      </c>
      <c r="D12" s="23">
        <v>156</v>
      </c>
      <c r="E12" s="5">
        <v>111</v>
      </c>
      <c r="F12" s="5">
        <v>127</v>
      </c>
      <c r="G12" s="7">
        <v>77</v>
      </c>
      <c r="H12" s="9">
        <v>0</v>
      </c>
      <c r="I12" s="10">
        <v>356</v>
      </c>
      <c r="J12" s="5">
        <v>42</v>
      </c>
      <c r="K12" s="5">
        <v>401</v>
      </c>
      <c r="L12" s="5">
        <v>29</v>
      </c>
      <c r="M12" s="5">
        <v>22</v>
      </c>
      <c r="N12" s="11">
        <f t="shared" ref="N12:N26" si="0">B12+C12+I12+L12</f>
        <v>8406</v>
      </c>
    </row>
    <row r="13" spans="1:14" ht="12.75" customHeight="1">
      <c r="A13" s="39" t="s">
        <v>16</v>
      </c>
      <c r="B13" s="28">
        <v>2533</v>
      </c>
      <c r="C13" s="26">
        <v>215</v>
      </c>
      <c r="D13" s="33">
        <v>63</v>
      </c>
      <c r="E13" s="31">
        <v>0</v>
      </c>
      <c r="F13" s="31">
        <v>0</v>
      </c>
      <c r="G13" s="27">
        <v>21</v>
      </c>
      <c r="H13" s="26">
        <v>47</v>
      </c>
      <c r="I13" s="27">
        <v>131</v>
      </c>
      <c r="J13" s="26">
        <v>18</v>
      </c>
      <c r="K13" s="26">
        <v>81</v>
      </c>
      <c r="L13" s="26">
        <v>36</v>
      </c>
      <c r="M13" s="26">
        <v>27</v>
      </c>
      <c r="N13" s="34">
        <f t="shared" si="0"/>
        <v>2915</v>
      </c>
    </row>
    <row r="14" spans="1:14" ht="12.75" customHeight="1">
      <c r="A14" s="40" t="s">
        <v>17</v>
      </c>
      <c r="B14" s="21">
        <v>993</v>
      </c>
      <c r="C14" s="5">
        <v>238</v>
      </c>
      <c r="D14" s="23">
        <v>74</v>
      </c>
      <c r="E14" s="9">
        <v>0</v>
      </c>
      <c r="F14" s="9">
        <v>0</v>
      </c>
      <c r="G14" s="7">
        <v>26</v>
      </c>
      <c r="H14" s="5">
        <v>48</v>
      </c>
      <c r="I14" s="10">
        <v>48</v>
      </c>
      <c r="J14" s="5">
        <v>9</v>
      </c>
      <c r="K14" s="5">
        <v>104</v>
      </c>
      <c r="L14" s="5">
        <v>9</v>
      </c>
      <c r="M14" s="5">
        <v>7</v>
      </c>
      <c r="N14" s="11">
        <f t="shared" si="0"/>
        <v>1288</v>
      </c>
    </row>
    <row r="15" spans="1:14" ht="12.75" customHeight="1">
      <c r="A15" s="39" t="s">
        <v>202</v>
      </c>
      <c r="B15" s="28">
        <v>375</v>
      </c>
      <c r="C15" s="26">
        <v>21</v>
      </c>
      <c r="D15" s="33">
        <v>7</v>
      </c>
      <c r="E15" s="31">
        <v>0</v>
      </c>
      <c r="F15" s="31">
        <v>0</v>
      </c>
      <c r="G15" s="27">
        <v>4</v>
      </c>
      <c r="H15" s="26">
        <v>6</v>
      </c>
      <c r="I15" s="27">
        <v>17</v>
      </c>
      <c r="J15" s="26">
        <v>3</v>
      </c>
      <c r="K15" s="26">
        <v>26</v>
      </c>
      <c r="L15" s="26">
        <v>4</v>
      </c>
      <c r="M15" s="26">
        <v>3</v>
      </c>
      <c r="N15" s="34">
        <f t="shared" si="0"/>
        <v>417</v>
      </c>
    </row>
    <row r="16" spans="1:14" ht="12.75" customHeight="1">
      <c r="A16" s="40" t="s">
        <v>19</v>
      </c>
      <c r="B16" s="21">
        <v>1166</v>
      </c>
      <c r="C16" s="5">
        <v>93</v>
      </c>
      <c r="D16" s="23">
        <v>30</v>
      </c>
      <c r="E16" s="9">
        <v>0</v>
      </c>
      <c r="F16" s="9">
        <v>0</v>
      </c>
      <c r="G16" s="7">
        <v>11</v>
      </c>
      <c r="H16" s="5">
        <v>19</v>
      </c>
      <c r="I16" s="10">
        <v>25</v>
      </c>
      <c r="J16" s="5">
        <v>6</v>
      </c>
      <c r="K16" s="5">
        <v>20</v>
      </c>
      <c r="L16" s="5">
        <v>21</v>
      </c>
      <c r="M16" s="5">
        <v>16</v>
      </c>
      <c r="N16" s="11">
        <f t="shared" si="0"/>
        <v>1305</v>
      </c>
    </row>
    <row r="17" spans="1:15" ht="12.75" customHeight="1">
      <c r="A17" s="39" t="s">
        <v>165</v>
      </c>
      <c r="B17" s="28">
        <v>2615</v>
      </c>
      <c r="C17" s="26">
        <v>254</v>
      </c>
      <c r="D17" s="33">
        <v>79</v>
      </c>
      <c r="E17" s="26">
        <v>3</v>
      </c>
      <c r="F17" s="26">
        <v>28</v>
      </c>
      <c r="G17" s="27">
        <v>54</v>
      </c>
      <c r="H17" s="26">
        <v>21</v>
      </c>
      <c r="I17" s="27">
        <v>74</v>
      </c>
      <c r="J17" s="26">
        <v>9</v>
      </c>
      <c r="K17" s="26">
        <v>72</v>
      </c>
      <c r="L17" s="26">
        <v>47</v>
      </c>
      <c r="M17" s="26">
        <v>19</v>
      </c>
      <c r="N17" s="34">
        <f t="shared" si="0"/>
        <v>2990</v>
      </c>
    </row>
    <row r="18" spans="1:15" ht="12.75" customHeight="1">
      <c r="A18" s="40" t="s">
        <v>21</v>
      </c>
      <c r="B18" s="21">
        <v>969</v>
      </c>
      <c r="C18" s="5">
        <v>141</v>
      </c>
      <c r="D18" s="23">
        <v>57</v>
      </c>
      <c r="E18" s="9">
        <v>0</v>
      </c>
      <c r="F18" s="9">
        <v>0</v>
      </c>
      <c r="G18" s="7">
        <v>14</v>
      </c>
      <c r="H18" s="5">
        <v>53</v>
      </c>
      <c r="I18" s="10">
        <v>53</v>
      </c>
      <c r="J18" s="9">
        <v>0</v>
      </c>
      <c r="K18" s="9">
        <v>0</v>
      </c>
      <c r="L18" s="5">
        <v>3</v>
      </c>
      <c r="M18" s="5">
        <v>3</v>
      </c>
      <c r="N18" s="11">
        <f t="shared" si="0"/>
        <v>1166</v>
      </c>
    </row>
    <row r="19" spans="1:15" ht="12.75" customHeight="1">
      <c r="A19" s="39" t="s">
        <v>22</v>
      </c>
      <c r="B19" s="28">
        <v>3987</v>
      </c>
      <c r="C19" s="26">
        <v>228</v>
      </c>
      <c r="D19" s="33">
        <v>50</v>
      </c>
      <c r="E19" s="26">
        <v>5</v>
      </c>
      <c r="F19" s="26">
        <v>16</v>
      </c>
      <c r="G19" s="27">
        <v>37</v>
      </c>
      <c r="H19" s="26">
        <v>37</v>
      </c>
      <c r="I19" s="27">
        <v>138</v>
      </c>
      <c r="J19" s="26">
        <v>12</v>
      </c>
      <c r="K19" s="26">
        <v>271</v>
      </c>
      <c r="L19" s="26">
        <v>21</v>
      </c>
      <c r="M19" s="26">
        <v>12</v>
      </c>
      <c r="N19" s="34">
        <f t="shared" si="0"/>
        <v>4374</v>
      </c>
    </row>
    <row r="20" spans="1:15" ht="12.75" customHeight="1">
      <c r="A20" s="40" t="s">
        <v>23</v>
      </c>
      <c r="B20" s="21">
        <v>8191</v>
      </c>
      <c r="C20" s="5">
        <v>448</v>
      </c>
      <c r="D20" s="23">
        <v>79</v>
      </c>
      <c r="E20" s="5">
        <v>6</v>
      </c>
      <c r="F20" s="5">
        <v>54</v>
      </c>
      <c r="G20" s="7">
        <v>114</v>
      </c>
      <c r="H20" s="5">
        <v>49</v>
      </c>
      <c r="I20" s="10">
        <v>283</v>
      </c>
      <c r="J20" s="5">
        <v>71</v>
      </c>
      <c r="K20" s="5">
        <v>482</v>
      </c>
      <c r="L20" s="5">
        <v>74</v>
      </c>
      <c r="M20" s="5">
        <v>66</v>
      </c>
      <c r="N20" s="11">
        <f t="shared" si="0"/>
        <v>8996</v>
      </c>
    </row>
    <row r="21" spans="1:15" ht="12.75" customHeight="1">
      <c r="A21" s="39" t="s">
        <v>166</v>
      </c>
      <c r="B21" s="28">
        <v>1287</v>
      </c>
      <c r="C21" s="26">
        <v>111</v>
      </c>
      <c r="D21" s="33">
        <v>28</v>
      </c>
      <c r="E21" s="26">
        <v>3</v>
      </c>
      <c r="F21" s="26">
        <v>8</v>
      </c>
      <c r="G21" s="27">
        <v>28</v>
      </c>
      <c r="H21" s="26">
        <v>12</v>
      </c>
      <c r="I21" s="27">
        <v>49</v>
      </c>
      <c r="J21" s="26">
        <v>10</v>
      </c>
      <c r="K21" s="26">
        <v>95</v>
      </c>
      <c r="L21" s="26">
        <v>7</v>
      </c>
      <c r="M21" s="26">
        <v>4</v>
      </c>
      <c r="N21" s="34">
        <f t="shared" si="0"/>
        <v>1454</v>
      </c>
    </row>
    <row r="22" spans="1:15" ht="12.75" customHeight="1">
      <c r="A22" s="40" t="s">
        <v>25</v>
      </c>
      <c r="B22" s="21">
        <v>336</v>
      </c>
      <c r="C22" s="5">
        <v>28</v>
      </c>
      <c r="D22" s="23">
        <v>6</v>
      </c>
      <c r="E22" s="9">
        <v>0</v>
      </c>
      <c r="F22" s="23">
        <v>2</v>
      </c>
      <c r="G22" s="23">
        <v>5</v>
      </c>
      <c r="H22" s="23">
        <v>4</v>
      </c>
      <c r="I22" s="10">
        <v>14</v>
      </c>
      <c r="J22" s="5">
        <v>4</v>
      </c>
      <c r="K22" s="23">
        <v>29</v>
      </c>
      <c r="L22" s="5">
        <v>4</v>
      </c>
      <c r="M22" s="5">
        <v>2</v>
      </c>
      <c r="N22" s="11">
        <f t="shared" si="0"/>
        <v>382</v>
      </c>
    </row>
    <row r="23" spans="1:15" ht="12.75" customHeight="1">
      <c r="A23" s="39" t="s">
        <v>26</v>
      </c>
      <c r="B23" s="28">
        <v>1748</v>
      </c>
      <c r="C23" s="26">
        <v>249</v>
      </c>
      <c r="D23" s="33">
        <v>90</v>
      </c>
      <c r="E23" s="31">
        <v>0</v>
      </c>
      <c r="F23" s="31">
        <v>0</v>
      </c>
      <c r="G23" s="27">
        <v>44</v>
      </c>
      <c r="H23" s="26">
        <v>83</v>
      </c>
      <c r="I23" s="27">
        <v>272</v>
      </c>
      <c r="J23" s="26">
        <v>54</v>
      </c>
      <c r="K23" s="26">
        <v>0</v>
      </c>
      <c r="L23" s="26">
        <v>12</v>
      </c>
      <c r="M23" s="26">
        <v>9</v>
      </c>
      <c r="N23" s="34">
        <f t="shared" si="0"/>
        <v>2281</v>
      </c>
    </row>
    <row r="24" spans="1:15" ht="12.75" customHeight="1">
      <c r="A24" s="40" t="s">
        <v>27</v>
      </c>
      <c r="B24" s="21">
        <v>800</v>
      </c>
      <c r="C24" s="5">
        <v>111</v>
      </c>
      <c r="D24" s="5">
        <v>55</v>
      </c>
      <c r="E24" s="9">
        <v>0</v>
      </c>
      <c r="F24" s="9">
        <v>0</v>
      </c>
      <c r="G24" s="7">
        <v>15</v>
      </c>
      <c r="H24" s="5">
        <v>30</v>
      </c>
      <c r="I24" s="10">
        <v>99</v>
      </c>
      <c r="J24" s="5">
        <v>2</v>
      </c>
      <c r="K24" s="5">
        <v>58</v>
      </c>
      <c r="L24" s="5">
        <v>3</v>
      </c>
      <c r="M24" s="5">
        <v>1</v>
      </c>
      <c r="N24" s="11">
        <f t="shared" si="0"/>
        <v>1013</v>
      </c>
    </row>
    <row r="25" spans="1:15" ht="12.75" customHeight="1">
      <c r="A25" s="39" t="s">
        <v>28</v>
      </c>
      <c r="B25" s="28">
        <v>1460</v>
      </c>
      <c r="C25" s="26">
        <v>154</v>
      </c>
      <c r="D25" s="33">
        <v>64</v>
      </c>
      <c r="E25" s="31">
        <v>0</v>
      </c>
      <c r="F25" s="31">
        <v>0</v>
      </c>
      <c r="G25" s="27">
        <v>5</v>
      </c>
      <c r="H25" s="26">
        <v>59</v>
      </c>
      <c r="I25" s="27">
        <v>19</v>
      </c>
      <c r="J25" s="26">
        <v>1</v>
      </c>
      <c r="K25" s="26">
        <v>46</v>
      </c>
      <c r="L25" s="26">
        <v>4</v>
      </c>
      <c r="M25" s="26">
        <v>4</v>
      </c>
      <c r="N25" s="34">
        <f t="shared" si="0"/>
        <v>1637</v>
      </c>
    </row>
    <row r="26" spans="1:15" ht="12.75" customHeight="1">
      <c r="A26" s="40" t="s">
        <v>29</v>
      </c>
      <c r="B26" s="12">
        <v>826</v>
      </c>
      <c r="C26" s="13">
        <v>99</v>
      </c>
      <c r="D26" s="24">
        <v>31</v>
      </c>
      <c r="E26" s="14">
        <v>0</v>
      </c>
      <c r="F26" s="14">
        <v>0</v>
      </c>
      <c r="G26" s="15">
        <v>11</v>
      </c>
      <c r="H26" s="13">
        <v>30</v>
      </c>
      <c r="I26" s="12">
        <v>87</v>
      </c>
      <c r="J26" s="13">
        <v>11</v>
      </c>
      <c r="K26" s="13">
        <v>0</v>
      </c>
      <c r="L26" s="13">
        <v>2</v>
      </c>
      <c r="M26" s="13">
        <v>2</v>
      </c>
      <c r="N26" s="92">
        <f t="shared" si="0"/>
        <v>1014</v>
      </c>
    </row>
    <row r="27" spans="1:15" ht="12.75" customHeight="1">
      <c r="A27" s="77"/>
      <c r="B27" s="285" t="s">
        <v>95</v>
      </c>
      <c r="C27" s="285"/>
      <c r="D27" s="285"/>
      <c r="E27" s="285"/>
      <c r="F27" s="285"/>
      <c r="G27" s="285"/>
      <c r="H27" s="285"/>
      <c r="I27" s="285"/>
      <c r="J27" s="285"/>
      <c r="K27" s="285"/>
      <c r="L27" s="285"/>
      <c r="M27" s="285"/>
      <c r="N27" s="285"/>
    </row>
    <row r="28" spans="1:15" ht="12.75" customHeight="1">
      <c r="A28" s="4" t="s">
        <v>13</v>
      </c>
      <c r="B28" s="10">
        <v>35254</v>
      </c>
      <c r="C28" s="6">
        <v>3498</v>
      </c>
      <c r="D28" s="6">
        <v>824</v>
      </c>
      <c r="E28" s="6">
        <v>189</v>
      </c>
      <c r="F28" s="6">
        <v>355</v>
      </c>
      <c r="G28" s="6">
        <v>521</v>
      </c>
      <c r="H28" s="6">
        <v>394</v>
      </c>
      <c r="I28" s="6">
        <v>2151</v>
      </c>
      <c r="J28" s="6">
        <v>318</v>
      </c>
      <c r="K28" s="6">
        <v>1232</v>
      </c>
      <c r="L28" s="6">
        <v>220</v>
      </c>
      <c r="M28" s="6">
        <v>154</v>
      </c>
      <c r="N28" s="11">
        <f>B28+C28+I28+L28</f>
        <v>41123</v>
      </c>
      <c r="O28" s="96"/>
    </row>
    <row r="29" spans="1:15" ht="12.75" customHeight="1">
      <c r="A29" s="37" t="s">
        <v>92</v>
      </c>
      <c r="B29" s="32">
        <v>28472</v>
      </c>
      <c r="C29" s="26">
        <v>2602</v>
      </c>
      <c r="D29" s="26">
        <v>500</v>
      </c>
      <c r="E29" s="26">
        <v>188</v>
      </c>
      <c r="F29" s="26">
        <v>342</v>
      </c>
      <c r="G29" s="26">
        <v>405</v>
      </c>
      <c r="H29" s="26">
        <v>173</v>
      </c>
      <c r="I29" s="26">
        <v>1435</v>
      </c>
      <c r="J29" s="26">
        <v>222</v>
      </c>
      <c r="K29" s="26">
        <v>1120</v>
      </c>
      <c r="L29" s="26">
        <v>170</v>
      </c>
      <c r="M29" s="26">
        <v>118</v>
      </c>
      <c r="N29" s="34">
        <f>B29+C29+I29+L29</f>
        <v>32679</v>
      </c>
    </row>
    <row r="30" spans="1:15" ht="12.75" customHeight="1">
      <c r="A30" s="38" t="s">
        <v>93</v>
      </c>
      <c r="B30" s="22">
        <v>6782</v>
      </c>
      <c r="C30" s="22">
        <v>896</v>
      </c>
      <c r="D30" s="22">
        <v>324</v>
      </c>
      <c r="E30" s="22">
        <v>1</v>
      </c>
      <c r="F30" s="22">
        <v>13</v>
      </c>
      <c r="G30" s="22">
        <v>116</v>
      </c>
      <c r="H30" s="22">
        <v>221</v>
      </c>
      <c r="I30" s="22">
        <f t="shared" ref="I30:J30" si="1">I28-I29</f>
        <v>716</v>
      </c>
      <c r="J30" s="22">
        <f t="shared" si="1"/>
        <v>96</v>
      </c>
      <c r="K30" s="22">
        <v>112</v>
      </c>
      <c r="L30" s="6">
        <v>50</v>
      </c>
      <c r="M30" s="6">
        <v>36</v>
      </c>
      <c r="N30" s="11">
        <f>B30+C30+I30+L30</f>
        <v>8444</v>
      </c>
    </row>
    <row r="31" spans="1:15" ht="12.75" customHeight="1">
      <c r="A31" s="39" t="s">
        <v>208</v>
      </c>
      <c r="B31" s="28">
        <v>4946</v>
      </c>
      <c r="C31" s="26">
        <v>670</v>
      </c>
      <c r="D31" s="33">
        <v>101</v>
      </c>
      <c r="E31" s="26">
        <v>44</v>
      </c>
      <c r="F31" s="26">
        <v>74</v>
      </c>
      <c r="G31" s="27">
        <v>77</v>
      </c>
      <c r="H31" s="31">
        <v>1</v>
      </c>
      <c r="I31" s="27">
        <v>413</v>
      </c>
      <c r="J31" s="26">
        <v>35</v>
      </c>
      <c r="K31" s="31">
        <v>0</v>
      </c>
      <c r="L31" s="26">
        <v>25</v>
      </c>
      <c r="M31" s="26">
        <v>20</v>
      </c>
      <c r="N31" s="34">
        <f>B31+C31+I31+L31</f>
        <v>6054</v>
      </c>
    </row>
    <row r="32" spans="1:15" ht="12.75" customHeight="1">
      <c r="A32" s="40" t="s">
        <v>15</v>
      </c>
      <c r="B32" s="21">
        <v>6215</v>
      </c>
      <c r="C32" s="5">
        <v>684</v>
      </c>
      <c r="D32" s="23">
        <v>145</v>
      </c>
      <c r="E32" s="5">
        <v>107</v>
      </c>
      <c r="F32" s="5">
        <v>138</v>
      </c>
      <c r="G32" s="7">
        <v>74</v>
      </c>
      <c r="H32" s="9">
        <v>0</v>
      </c>
      <c r="I32" s="10">
        <v>341</v>
      </c>
      <c r="J32" s="5">
        <v>44</v>
      </c>
      <c r="K32" s="5">
        <v>354</v>
      </c>
      <c r="L32" s="6">
        <v>22</v>
      </c>
      <c r="M32" s="6">
        <v>15</v>
      </c>
      <c r="N32" s="11">
        <f t="shared" ref="N32:N46" si="2">B32+C32+I32+L32</f>
        <v>7262</v>
      </c>
    </row>
    <row r="33" spans="1:14" ht="12.75" customHeight="1">
      <c r="A33" s="39" t="s">
        <v>16</v>
      </c>
      <c r="B33" s="28">
        <v>1877</v>
      </c>
      <c r="C33" s="26">
        <v>200</v>
      </c>
      <c r="D33" s="33">
        <v>56</v>
      </c>
      <c r="E33" s="26">
        <v>1</v>
      </c>
      <c r="F33" s="26">
        <v>13</v>
      </c>
      <c r="G33" s="27">
        <v>23</v>
      </c>
      <c r="H33" s="26">
        <v>36</v>
      </c>
      <c r="I33" s="27">
        <v>103</v>
      </c>
      <c r="J33" s="26">
        <v>11</v>
      </c>
      <c r="K33" s="26">
        <v>48</v>
      </c>
      <c r="L33" s="26">
        <v>30</v>
      </c>
      <c r="M33" s="26">
        <v>21</v>
      </c>
      <c r="N33" s="34">
        <f t="shared" si="2"/>
        <v>2210</v>
      </c>
    </row>
    <row r="34" spans="1:14" ht="12.75" customHeight="1">
      <c r="A34" s="40" t="s">
        <v>17</v>
      </c>
      <c r="B34" s="21">
        <v>854</v>
      </c>
      <c r="C34" s="5">
        <v>191</v>
      </c>
      <c r="D34" s="23">
        <v>62</v>
      </c>
      <c r="E34" s="9">
        <v>0</v>
      </c>
      <c r="F34" s="9">
        <v>0</v>
      </c>
      <c r="G34" s="7">
        <v>23</v>
      </c>
      <c r="H34" s="5">
        <v>33</v>
      </c>
      <c r="I34" s="10">
        <v>54</v>
      </c>
      <c r="J34" s="5">
        <v>12</v>
      </c>
      <c r="K34" s="5">
        <v>31</v>
      </c>
      <c r="L34" s="6">
        <v>2</v>
      </c>
      <c r="M34" s="6">
        <v>2</v>
      </c>
      <c r="N34" s="11">
        <f t="shared" si="2"/>
        <v>1101</v>
      </c>
    </row>
    <row r="35" spans="1:14" ht="12.75" customHeight="1">
      <c r="A35" s="39" t="s">
        <v>18</v>
      </c>
      <c r="B35" s="28">
        <v>341</v>
      </c>
      <c r="C35" s="26">
        <v>25</v>
      </c>
      <c r="D35" s="33">
        <v>9</v>
      </c>
      <c r="E35" s="31">
        <v>0</v>
      </c>
      <c r="F35" s="31">
        <v>0</v>
      </c>
      <c r="G35" s="27">
        <v>7</v>
      </c>
      <c r="H35" s="26">
        <v>5</v>
      </c>
      <c r="I35" s="27">
        <v>3</v>
      </c>
      <c r="J35" s="26">
        <v>2</v>
      </c>
      <c r="K35" s="26">
        <v>6</v>
      </c>
      <c r="L35" s="26">
        <v>3</v>
      </c>
      <c r="M35" s="26">
        <v>2</v>
      </c>
      <c r="N35" s="34">
        <f t="shared" si="2"/>
        <v>372</v>
      </c>
    </row>
    <row r="36" spans="1:14" ht="12.75" customHeight="1">
      <c r="A36" s="40" t="s">
        <v>19</v>
      </c>
      <c r="B36" s="21">
        <v>1085</v>
      </c>
      <c r="C36" s="5">
        <v>109</v>
      </c>
      <c r="D36" s="23">
        <v>29</v>
      </c>
      <c r="E36" s="9">
        <v>0</v>
      </c>
      <c r="F36" s="9">
        <v>0</v>
      </c>
      <c r="G36" s="7">
        <v>11</v>
      </c>
      <c r="H36" s="5">
        <v>39</v>
      </c>
      <c r="I36" s="10">
        <v>25</v>
      </c>
      <c r="J36" s="5">
        <v>8</v>
      </c>
      <c r="K36" s="5">
        <v>33</v>
      </c>
      <c r="L36" s="6">
        <v>15</v>
      </c>
      <c r="M36" s="6">
        <v>13</v>
      </c>
      <c r="N36" s="11">
        <f t="shared" si="2"/>
        <v>1234</v>
      </c>
    </row>
    <row r="37" spans="1:14" ht="12.75" customHeight="1">
      <c r="A37" s="39" t="s">
        <v>20</v>
      </c>
      <c r="B37" s="28">
        <v>2410</v>
      </c>
      <c r="C37" s="26">
        <v>220</v>
      </c>
      <c r="D37" s="33">
        <v>48</v>
      </c>
      <c r="E37" s="26">
        <v>2</v>
      </c>
      <c r="F37" s="26">
        <v>27</v>
      </c>
      <c r="G37" s="27">
        <v>45</v>
      </c>
      <c r="H37" s="26">
        <v>18</v>
      </c>
      <c r="I37" s="27">
        <v>73</v>
      </c>
      <c r="J37" s="26">
        <v>9</v>
      </c>
      <c r="K37" s="26">
        <v>70</v>
      </c>
      <c r="L37" s="26">
        <v>25</v>
      </c>
      <c r="M37" s="26">
        <v>9</v>
      </c>
      <c r="N37" s="34">
        <f t="shared" si="2"/>
        <v>2728</v>
      </c>
    </row>
    <row r="38" spans="1:14" ht="12.75" customHeight="1">
      <c r="A38" s="40" t="s">
        <v>21</v>
      </c>
      <c r="B38" s="21">
        <v>868</v>
      </c>
      <c r="C38" s="5">
        <v>121</v>
      </c>
      <c r="D38" s="23">
        <v>50</v>
      </c>
      <c r="E38" s="9">
        <v>0</v>
      </c>
      <c r="F38" s="9">
        <v>0</v>
      </c>
      <c r="G38" s="7">
        <v>12</v>
      </c>
      <c r="H38" s="5">
        <v>45</v>
      </c>
      <c r="I38" s="10">
        <v>32</v>
      </c>
      <c r="J38" s="9">
        <v>0</v>
      </c>
      <c r="K38" s="9">
        <v>0</v>
      </c>
      <c r="L38" s="6">
        <v>1</v>
      </c>
      <c r="M38" s="6">
        <v>1</v>
      </c>
      <c r="N38" s="11">
        <f t="shared" si="2"/>
        <v>1022</v>
      </c>
    </row>
    <row r="39" spans="1:14" ht="12.75" customHeight="1">
      <c r="A39" s="39" t="s">
        <v>22</v>
      </c>
      <c r="B39" s="28">
        <v>3347</v>
      </c>
      <c r="C39" s="26">
        <v>221</v>
      </c>
      <c r="D39" s="33">
        <v>33</v>
      </c>
      <c r="E39" s="26">
        <v>20</v>
      </c>
      <c r="F39" s="26">
        <v>29</v>
      </c>
      <c r="G39" s="27">
        <v>38</v>
      </c>
      <c r="H39" s="26">
        <v>22</v>
      </c>
      <c r="I39" s="27">
        <v>178</v>
      </c>
      <c r="J39" s="26">
        <v>16</v>
      </c>
      <c r="K39" s="26">
        <v>171</v>
      </c>
      <c r="L39" s="26">
        <v>19</v>
      </c>
      <c r="M39" s="26">
        <v>10</v>
      </c>
      <c r="N39" s="34">
        <f t="shared" si="2"/>
        <v>3765</v>
      </c>
    </row>
    <row r="40" spans="1:14" ht="12.75" customHeight="1">
      <c r="A40" s="40" t="s">
        <v>23</v>
      </c>
      <c r="B40" s="21">
        <v>7079</v>
      </c>
      <c r="C40" s="5">
        <v>388</v>
      </c>
      <c r="D40" s="23">
        <v>51</v>
      </c>
      <c r="E40" s="5">
        <v>8</v>
      </c>
      <c r="F40" s="5">
        <v>56</v>
      </c>
      <c r="G40" s="7">
        <v>114</v>
      </c>
      <c r="H40" s="5">
        <v>23</v>
      </c>
      <c r="I40" s="10">
        <v>306</v>
      </c>
      <c r="J40" s="5">
        <v>94</v>
      </c>
      <c r="K40" s="5">
        <v>296</v>
      </c>
      <c r="L40" s="6">
        <v>51</v>
      </c>
      <c r="M40" s="6">
        <v>44</v>
      </c>
      <c r="N40" s="11">
        <f t="shared" si="2"/>
        <v>7824</v>
      </c>
    </row>
    <row r="41" spans="1:14" ht="12.75" customHeight="1">
      <c r="A41" s="39" t="s">
        <v>24</v>
      </c>
      <c r="B41" s="28">
        <v>1351</v>
      </c>
      <c r="C41" s="26">
        <v>104</v>
      </c>
      <c r="D41" s="33">
        <v>21</v>
      </c>
      <c r="E41" s="26">
        <v>6</v>
      </c>
      <c r="F41" s="26">
        <v>11</v>
      </c>
      <c r="G41" s="27">
        <v>26</v>
      </c>
      <c r="H41" s="26">
        <v>7</v>
      </c>
      <c r="I41" s="27">
        <v>49</v>
      </c>
      <c r="J41" s="26">
        <v>10</v>
      </c>
      <c r="K41" s="26">
        <v>90</v>
      </c>
      <c r="L41" s="26">
        <v>4</v>
      </c>
      <c r="M41" s="26">
        <v>1</v>
      </c>
      <c r="N41" s="34">
        <f t="shared" si="2"/>
        <v>1508</v>
      </c>
    </row>
    <row r="42" spans="1:14" ht="12.75" customHeight="1">
      <c r="A42" s="40" t="s">
        <v>25</v>
      </c>
      <c r="B42" s="21">
        <v>339</v>
      </c>
      <c r="C42" s="5">
        <v>31</v>
      </c>
      <c r="D42" s="23">
        <v>7</v>
      </c>
      <c r="E42" s="23">
        <v>1</v>
      </c>
      <c r="F42" s="23">
        <v>3</v>
      </c>
      <c r="G42" s="23">
        <v>5</v>
      </c>
      <c r="H42" s="23">
        <v>3</v>
      </c>
      <c r="I42" s="10">
        <v>14</v>
      </c>
      <c r="J42" s="5">
        <v>3</v>
      </c>
      <c r="K42" s="5">
        <v>24</v>
      </c>
      <c r="L42" s="6">
        <v>2</v>
      </c>
      <c r="M42" s="6">
        <v>1</v>
      </c>
      <c r="N42" s="11">
        <f t="shared" si="2"/>
        <v>386</v>
      </c>
    </row>
    <row r="43" spans="1:14" ht="12.75" customHeight="1">
      <c r="A43" s="39" t="s">
        <v>26</v>
      </c>
      <c r="B43" s="28">
        <v>1584</v>
      </c>
      <c r="C43" s="26">
        <v>194</v>
      </c>
      <c r="D43" s="33">
        <v>76</v>
      </c>
      <c r="E43" s="31">
        <v>0</v>
      </c>
      <c r="F43" s="31">
        <v>0</v>
      </c>
      <c r="G43" s="27">
        <v>34</v>
      </c>
      <c r="H43" s="26">
        <v>58</v>
      </c>
      <c r="I43" s="27">
        <v>307</v>
      </c>
      <c r="J43" s="26">
        <v>50</v>
      </c>
      <c r="K43" s="31">
        <v>0</v>
      </c>
      <c r="L43" s="26">
        <v>10</v>
      </c>
      <c r="M43" s="26">
        <v>7</v>
      </c>
      <c r="N43" s="34">
        <f t="shared" si="2"/>
        <v>2095</v>
      </c>
    </row>
    <row r="44" spans="1:14" ht="12.75" customHeight="1">
      <c r="A44" s="40" t="s">
        <v>27</v>
      </c>
      <c r="B44" s="21">
        <v>780</v>
      </c>
      <c r="C44" s="5">
        <v>95</v>
      </c>
      <c r="D44" s="5">
        <v>45</v>
      </c>
      <c r="E44" s="9">
        <v>0</v>
      </c>
      <c r="F44" s="9">
        <v>0</v>
      </c>
      <c r="G44" s="7">
        <v>13</v>
      </c>
      <c r="H44" s="5">
        <v>27</v>
      </c>
      <c r="I44" s="10">
        <v>128</v>
      </c>
      <c r="J44" s="5">
        <v>2</v>
      </c>
      <c r="K44" s="5">
        <v>33</v>
      </c>
      <c r="L44" s="6">
        <v>2</v>
      </c>
      <c r="M44" s="214">
        <v>0</v>
      </c>
      <c r="N44" s="11">
        <f t="shared" si="2"/>
        <v>1005</v>
      </c>
    </row>
    <row r="45" spans="1:14" ht="12.75" customHeight="1">
      <c r="A45" s="39" t="s">
        <v>28</v>
      </c>
      <c r="B45" s="28">
        <v>1359</v>
      </c>
      <c r="C45" s="26">
        <v>150</v>
      </c>
      <c r="D45" s="33">
        <v>56</v>
      </c>
      <c r="E45" s="31">
        <v>0</v>
      </c>
      <c r="F45" s="26">
        <v>4</v>
      </c>
      <c r="G45" s="27">
        <v>8</v>
      </c>
      <c r="H45" s="26">
        <v>55</v>
      </c>
      <c r="I45" s="27">
        <v>33</v>
      </c>
      <c r="J45" s="26">
        <v>1</v>
      </c>
      <c r="K45" s="26">
        <v>76</v>
      </c>
      <c r="L45" s="26">
        <v>4</v>
      </c>
      <c r="M45" s="26">
        <v>3</v>
      </c>
      <c r="N45" s="34">
        <f t="shared" si="2"/>
        <v>1546</v>
      </c>
    </row>
    <row r="46" spans="1:14" ht="12.75" customHeight="1">
      <c r="A46" s="40" t="s">
        <v>29</v>
      </c>
      <c r="B46" s="21">
        <v>819</v>
      </c>
      <c r="C46" s="13">
        <v>95</v>
      </c>
      <c r="D46" s="24">
        <v>35</v>
      </c>
      <c r="E46" s="9">
        <v>0</v>
      </c>
      <c r="F46" s="9">
        <v>0</v>
      </c>
      <c r="G46" s="15">
        <v>11</v>
      </c>
      <c r="H46" s="13">
        <v>22</v>
      </c>
      <c r="I46" s="12">
        <v>92</v>
      </c>
      <c r="J46" s="13">
        <v>21</v>
      </c>
      <c r="K46" s="9">
        <v>0</v>
      </c>
      <c r="L46" s="6">
        <v>5</v>
      </c>
      <c r="M46" s="6">
        <v>5</v>
      </c>
      <c r="N46" s="92">
        <f t="shared" si="2"/>
        <v>1011</v>
      </c>
    </row>
    <row r="47" spans="1:14" ht="12.75" customHeight="1">
      <c r="A47" s="78"/>
      <c r="B47" s="286" t="s">
        <v>97</v>
      </c>
      <c r="C47" s="286"/>
      <c r="D47" s="286"/>
      <c r="E47" s="286"/>
      <c r="F47" s="286"/>
      <c r="G47" s="286"/>
      <c r="H47" s="286"/>
      <c r="I47" s="286"/>
      <c r="J47" s="286"/>
      <c r="K47" s="286"/>
      <c r="L47" s="286"/>
      <c r="M47" s="286"/>
      <c r="N47" s="286"/>
    </row>
    <row r="48" spans="1:14" ht="12.75" customHeight="1">
      <c r="A48" s="4" t="s">
        <v>13</v>
      </c>
      <c r="B48" s="6">
        <f>B8-B28</f>
        <v>4861</v>
      </c>
      <c r="C48" s="6">
        <f t="shared" ref="C48:N48" si="3">C8-C28</f>
        <v>286</v>
      </c>
      <c r="D48" s="6">
        <f t="shared" si="3"/>
        <v>149</v>
      </c>
      <c r="E48" s="6">
        <f t="shared" si="3"/>
        <v>-23</v>
      </c>
      <c r="F48" s="6">
        <f t="shared" si="3"/>
        <v>-44</v>
      </c>
      <c r="G48" s="6">
        <f t="shared" si="3"/>
        <v>26</v>
      </c>
      <c r="H48" s="6">
        <f t="shared" si="3"/>
        <v>139</v>
      </c>
      <c r="I48" s="6">
        <f t="shared" si="3"/>
        <v>-52</v>
      </c>
      <c r="J48" s="6">
        <f t="shared" si="3"/>
        <v>-15</v>
      </c>
      <c r="K48" s="6">
        <f t="shared" ref="K48" si="4">K8-K28</f>
        <v>453</v>
      </c>
      <c r="L48" s="6">
        <f t="shared" si="3"/>
        <v>88</v>
      </c>
      <c r="M48" s="6">
        <f t="shared" ref="M48" si="5">M8-M28</f>
        <v>72</v>
      </c>
      <c r="N48" s="11">
        <f t="shared" si="3"/>
        <v>5183</v>
      </c>
    </row>
    <row r="49" spans="1:14" ht="12.75" customHeight="1">
      <c r="A49" s="37" t="s">
        <v>92</v>
      </c>
      <c r="B49" s="29">
        <f t="shared" ref="B49:N66" si="6">B9-B29</f>
        <v>3774</v>
      </c>
      <c r="C49" s="29">
        <f t="shared" si="6"/>
        <v>129</v>
      </c>
      <c r="D49" s="29">
        <f t="shared" si="6"/>
        <v>103</v>
      </c>
      <c r="E49" s="29">
        <f t="shared" si="6"/>
        <v>-22</v>
      </c>
      <c r="F49" s="29">
        <f t="shared" si="6"/>
        <v>-31</v>
      </c>
      <c r="G49" s="29">
        <f t="shared" si="6"/>
        <v>11</v>
      </c>
      <c r="H49" s="29">
        <f t="shared" si="6"/>
        <v>69</v>
      </c>
      <c r="I49" s="29">
        <f t="shared" si="6"/>
        <v>-26</v>
      </c>
      <c r="J49" s="31">
        <f t="shared" si="6"/>
        <v>-13</v>
      </c>
      <c r="K49" s="26">
        <f t="shared" ref="K49" si="7">K9-K29</f>
        <v>322</v>
      </c>
      <c r="L49" s="29">
        <f t="shared" si="6"/>
        <v>73</v>
      </c>
      <c r="M49" s="29">
        <f t="shared" ref="M49" si="8">M9-M29</f>
        <v>59</v>
      </c>
      <c r="N49" s="34">
        <f t="shared" si="6"/>
        <v>3950</v>
      </c>
    </row>
    <row r="50" spans="1:14" ht="12.75" customHeight="1">
      <c r="A50" s="38" t="s">
        <v>93</v>
      </c>
      <c r="B50" s="6">
        <f t="shared" si="6"/>
        <v>1087</v>
      </c>
      <c r="C50" s="6">
        <f t="shared" si="6"/>
        <v>157</v>
      </c>
      <c r="D50" s="6">
        <f t="shared" si="6"/>
        <v>46</v>
      </c>
      <c r="E50" s="6">
        <f t="shared" si="6"/>
        <v>-1</v>
      </c>
      <c r="F50" s="6">
        <f t="shared" si="6"/>
        <v>-13</v>
      </c>
      <c r="G50" s="6">
        <f t="shared" si="6"/>
        <v>15</v>
      </c>
      <c r="H50" s="6">
        <f t="shared" si="6"/>
        <v>70</v>
      </c>
      <c r="I50" s="6">
        <f t="shared" si="6"/>
        <v>-26</v>
      </c>
      <c r="J50" s="6">
        <f t="shared" si="6"/>
        <v>-2</v>
      </c>
      <c r="K50" s="6">
        <f t="shared" ref="K50" si="9">K10-K30</f>
        <v>131</v>
      </c>
      <c r="L50" s="6">
        <f t="shared" si="6"/>
        <v>15</v>
      </c>
      <c r="M50" s="6">
        <f t="shared" ref="M50" si="10">M10-M30</f>
        <v>13</v>
      </c>
      <c r="N50" s="11">
        <f t="shared" si="6"/>
        <v>1233</v>
      </c>
    </row>
    <row r="51" spans="1:14" ht="12.75" customHeight="1">
      <c r="A51" s="39" t="s">
        <v>14</v>
      </c>
      <c r="B51" s="29">
        <f t="shared" si="6"/>
        <v>557</v>
      </c>
      <c r="C51" s="29">
        <f t="shared" si="6"/>
        <v>29</v>
      </c>
      <c r="D51" s="29">
        <f t="shared" si="6"/>
        <v>3</v>
      </c>
      <c r="E51" s="29">
        <f t="shared" si="6"/>
        <v>-6</v>
      </c>
      <c r="F51" s="29">
        <f t="shared" si="6"/>
        <v>2</v>
      </c>
      <c r="G51" s="29">
        <f t="shared" si="6"/>
        <v>4</v>
      </c>
      <c r="H51" s="29">
        <f t="shared" si="6"/>
        <v>34</v>
      </c>
      <c r="I51" s="29">
        <f t="shared" si="6"/>
        <v>21</v>
      </c>
      <c r="J51" s="29">
        <f t="shared" si="6"/>
        <v>16</v>
      </c>
      <c r="K51" s="26">
        <v>0</v>
      </c>
      <c r="L51" s="29">
        <f t="shared" si="6"/>
        <v>7</v>
      </c>
      <c r="M51" s="29">
        <f t="shared" ref="M51" si="11">M11-M31</f>
        <v>9</v>
      </c>
      <c r="N51" s="34">
        <f t="shared" si="6"/>
        <v>614</v>
      </c>
    </row>
    <row r="52" spans="1:14" ht="12.75" customHeight="1">
      <c r="A52" s="40" t="s">
        <v>15</v>
      </c>
      <c r="B52" s="6">
        <f t="shared" si="6"/>
        <v>1111</v>
      </c>
      <c r="C52" s="6">
        <f t="shared" si="6"/>
        <v>11</v>
      </c>
      <c r="D52" s="6">
        <f t="shared" si="6"/>
        <v>11</v>
      </c>
      <c r="E52" s="6">
        <f t="shared" si="6"/>
        <v>4</v>
      </c>
      <c r="F52" s="6">
        <f t="shared" si="6"/>
        <v>-11</v>
      </c>
      <c r="G52" s="6">
        <f t="shared" si="6"/>
        <v>3</v>
      </c>
      <c r="H52" s="9">
        <f t="shared" si="6"/>
        <v>0</v>
      </c>
      <c r="I52" s="6">
        <f t="shared" si="6"/>
        <v>15</v>
      </c>
      <c r="J52" s="6">
        <f t="shared" si="6"/>
        <v>-2</v>
      </c>
      <c r="K52" s="6">
        <f t="shared" ref="K52" si="12">K12-K32</f>
        <v>47</v>
      </c>
      <c r="L52" s="6">
        <f t="shared" si="6"/>
        <v>7</v>
      </c>
      <c r="M52" s="6">
        <f t="shared" ref="M52" si="13">M12-M32</f>
        <v>7</v>
      </c>
      <c r="N52" s="11">
        <f t="shared" si="6"/>
        <v>1144</v>
      </c>
    </row>
    <row r="53" spans="1:14" ht="12.75" customHeight="1">
      <c r="A53" s="39" t="s">
        <v>16</v>
      </c>
      <c r="B53" s="29">
        <f t="shared" si="6"/>
        <v>656</v>
      </c>
      <c r="C53" s="29">
        <f t="shared" si="6"/>
        <v>15</v>
      </c>
      <c r="D53" s="29">
        <f t="shared" si="6"/>
        <v>7</v>
      </c>
      <c r="E53" s="29">
        <f t="shared" si="6"/>
        <v>-1</v>
      </c>
      <c r="F53" s="29">
        <f t="shared" si="6"/>
        <v>-13</v>
      </c>
      <c r="G53" s="29">
        <f t="shared" si="6"/>
        <v>-2</v>
      </c>
      <c r="H53" s="29">
        <f t="shared" si="6"/>
        <v>11</v>
      </c>
      <c r="I53" s="29">
        <f t="shared" si="6"/>
        <v>28</v>
      </c>
      <c r="J53" s="29">
        <f t="shared" si="6"/>
        <v>7</v>
      </c>
      <c r="K53" s="29">
        <f t="shared" ref="K53" si="14">K13-K33</f>
        <v>33</v>
      </c>
      <c r="L53" s="29">
        <f t="shared" si="6"/>
        <v>6</v>
      </c>
      <c r="M53" s="29">
        <f t="shared" ref="M53" si="15">M13-M33</f>
        <v>6</v>
      </c>
      <c r="N53" s="34">
        <f t="shared" si="6"/>
        <v>705</v>
      </c>
    </row>
    <row r="54" spans="1:14" ht="12.75" customHeight="1">
      <c r="A54" s="40" t="s">
        <v>17</v>
      </c>
      <c r="B54" s="6">
        <f t="shared" si="6"/>
        <v>139</v>
      </c>
      <c r="C54" s="6">
        <f t="shared" si="6"/>
        <v>47</v>
      </c>
      <c r="D54" s="6">
        <f t="shared" si="6"/>
        <v>12</v>
      </c>
      <c r="E54" s="9">
        <f t="shared" si="6"/>
        <v>0</v>
      </c>
      <c r="F54" s="9">
        <f t="shared" si="6"/>
        <v>0</v>
      </c>
      <c r="G54" s="6">
        <f t="shared" si="6"/>
        <v>3</v>
      </c>
      <c r="H54" s="6">
        <f t="shared" si="6"/>
        <v>15</v>
      </c>
      <c r="I54" s="6">
        <f t="shared" si="6"/>
        <v>-6</v>
      </c>
      <c r="J54" s="6">
        <f t="shared" si="6"/>
        <v>-3</v>
      </c>
      <c r="K54" s="6">
        <f t="shared" ref="K54" si="16">K14-K34</f>
        <v>73</v>
      </c>
      <c r="L54" s="6">
        <f t="shared" si="6"/>
        <v>7</v>
      </c>
      <c r="M54" s="6">
        <f t="shared" ref="M54" si="17">M14-M34</f>
        <v>5</v>
      </c>
      <c r="N54" s="11">
        <f t="shared" si="6"/>
        <v>187</v>
      </c>
    </row>
    <row r="55" spans="1:14" ht="12.75" customHeight="1">
      <c r="A55" s="39" t="s">
        <v>18</v>
      </c>
      <c r="B55" s="29">
        <f t="shared" si="6"/>
        <v>34</v>
      </c>
      <c r="C55" s="29">
        <f t="shared" si="6"/>
        <v>-4</v>
      </c>
      <c r="D55" s="29">
        <f t="shared" si="6"/>
        <v>-2</v>
      </c>
      <c r="E55" s="31">
        <f t="shared" si="6"/>
        <v>0</v>
      </c>
      <c r="F55" s="31">
        <f t="shared" si="6"/>
        <v>0</v>
      </c>
      <c r="G55" s="29">
        <f t="shared" si="6"/>
        <v>-3</v>
      </c>
      <c r="H55" s="29">
        <f t="shared" si="6"/>
        <v>1</v>
      </c>
      <c r="I55" s="29">
        <f t="shared" si="6"/>
        <v>14</v>
      </c>
      <c r="J55" s="29">
        <f t="shared" si="6"/>
        <v>1</v>
      </c>
      <c r="K55" s="29">
        <f t="shared" ref="K55" si="18">K15-K35</f>
        <v>20</v>
      </c>
      <c r="L55" s="29">
        <f t="shared" si="6"/>
        <v>1</v>
      </c>
      <c r="M55" s="29">
        <f t="shared" ref="M55" si="19">M15-M35</f>
        <v>1</v>
      </c>
      <c r="N55" s="34">
        <f t="shared" si="6"/>
        <v>45</v>
      </c>
    </row>
    <row r="56" spans="1:14" ht="12.75" customHeight="1">
      <c r="A56" s="40" t="s">
        <v>19</v>
      </c>
      <c r="B56" s="6">
        <f t="shared" si="6"/>
        <v>81</v>
      </c>
      <c r="C56" s="6">
        <f t="shared" si="6"/>
        <v>-16</v>
      </c>
      <c r="D56" s="6">
        <f t="shared" si="6"/>
        <v>1</v>
      </c>
      <c r="E56" s="214">
        <f t="shared" si="6"/>
        <v>0</v>
      </c>
      <c r="F56" s="214">
        <f t="shared" si="6"/>
        <v>0</v>
      </c>
      <c r="G56" s="214">
        <f t="shared" si="6"/>
        <v>0</v>
      </c>
      <c r="H56" s="6">
        <f t="shared" si="6"/>
        <v>-20</v>
      </c>
      <c r="I56" s="214">
        <f t="shared" si="6"/>
        <v>0</v>
      </c>
      <c r="J56" s="6">
        <f t="shared" si="6"/>
        <v>-2</v>
      </c>
      <c r="K56" s="6">
        <f t="shared" ref="K56" si="20">K16-K36</f>
        <v>-13</v>
      </c>
      <c r="L56" s="6">
        <f t="shared" si="6"/>
        <v>6</v>
      </c>
      <c r="M56" s="6">
        <f t="shared" ref="M56" si="21">M16-M36</f>
        <v>3</v>
      </c>
      <c r="N56" s="11">
        <f t="shared" si="6"/>
        <v>71</v>
      </c>
    </row>
    <row r="57" spans="1:14" ht="12.75" customHeight="1">
      <c r="A57" s="39" t="s">
        <v>20</v>
      </c>
      <c r="B57" s="29">
        <f t="shared" si="6"/>
        <v>205</v>
      </c>
      <c r="C57" s="29">
        <f t="shared" si="6"/>
        <v>34</v>
      </c>
      <c r="D57" s="29">
        <f t="shared" si="6"/>
        <v>31</v>
      </c>
      <c r="E57" s="29">
        <f t="shared" si="6"/>
        <v>1</v>
      </c>
      <c r="F57" s="29">
        <f t="shared" si="6"/>
        <v>1</v>
      </c>
      <c r="G57" s="29">
        <f t="shared" si="6"/>
        <v>9</v>
      </c>
      <c r="H57" s="29">
        <f t="shared" si="6"/>
        <v>3</v>
      </c>
      <c r="I57" s="29">
        <f t="shared" si="6"/>
        <v>1</v>
      </c>
      <c r="J57" s="213">
        <f t="shared" si="6"/>
        <v>0</v>
      </c>
      <c r="K57" s="29">
        <f t="shared" ref="K57" si="22">K17-K37</f>
        <v>2</v>
      </c>
      <c r="L57" s="29">
        <f t="shared" si="6"/>
        <v>22</v>
      </c>
      <c r="M57" s="29">
        <f t="shared" ref="M57" si="23">M17-M37</f>
        <v>10</v>
      </c>
      <c r="N57" s="34">
        <f t="shared" si="6"/>
        <v>262</v>
      </c>
    </row>
    <row r="58" spans="1:14" ht="12.75" customHeight="1">
      <c r="A58" s="40" t="s">
        <v>21</v>
      </c>
      <c r="B58" s="6">
        <f t="shared" si="6"/>
        <v>101</v>
      </c>
      <c r="C58" s="6">
        <f t="shared" si="6"/>
        <v>20</v>
      </c>
      <c r="D58" s="6">
        <f t="shared" si="6"/>
        <v>7</v>
      </c>
      <c r="E58" s="9">
        <f t="shared" si="6"/>
        <v>0</v>
      </c>
      <c r="F58" s="9">
        <f t="shared" si="6"/>
        <v>0</v>
      </c>
      <c r="G58" s="6">
        <f t="shared" si="6"/>
        <v>2</v>
      </c>
      <c r="H58" s="6">
        <f t="shared" si="6"/>
        <v>8</v>
      </c>
      <c r="I58" s="6">
        <f t="shared" si="6"/>
        <v>21</v>
      </c>
      <c r="J58" s="9">
        <f t="shared" si="6"/>
        <v>0</v>
      </c>
      <c r="K58" s="5">
        <f t="shared" ref="K58" si="24">K18-K38</f>
        <v>0</v>
      </c>
      <c r="L58" s="6">
        <f t="shared" si="6"/>
        <v>2</v>
      </c>
      <c r="M58" s="6">
        <f t="shared" ref="M58" si="25">M18-M38</f>
        <v>2</v>
      </c>
      <c r="N58" s="11">
        <f t="shared" si="6"/>
        <v>144</v>
      </c>
    </row>
    <row r="59" spans="1:14" ht="12.75" customHeight="1">
      <c r="A59" s="39" t="s">
        <v>22</v>
      </c>
      <c r="B59" s="29">
        <f t="shared" si="6"/>
        <v>640</v>
      </c>
      <c r="C59" s="29">
        <f t="shared" si="6"/>
        <v>7</v>
      </c>
      <c r="D59" s="29">
        <f t="shared" si="6"/>
        <v>17</v>
      </c>
      <c r="E59" s="29">
        <f t="shared" si="6"/>
        <v>-15</v>
      </c>
      <c r="F59" s="29">
        <f t="shared" si="6"/>
        <v>-13</v>
      </c>
      <c r="G59" s="29">
        <f t="shared" si="6"/>
        <v>-1</v>
      </c>
      <c r="H59" s="29">
        <f t="shared" si="6"/>
        <v>15</v>
      </c>
      <c r="I59" s="31">
        <f t="shared" si="6"/>
        <v>-40</v>
      </c>
      <c r="J59" s="29">
        <f t="shared" si="6"/>
        <v>-4</v>
      </c>
      <c r="K59" s="29">
        <f t="shared" ref="K59" si="26">K19-K39</f>
        <v>100</v>
      </c>
      <c r="L59" s="29">
        <f t="shared" si="6"/>
        <v>2</v>
      </c>
      <c r="M59" s="29">
        <f t="shared" ref="M59" si="27">M19-M39</f>
        <v>2</v>
      </c>
      <c r="N59" s="34">
        <f t="shared" si="6"/>
        <v>609</v>
      </c>
    </row>
    <row r="60" spans="1:14" ht="12.75" customHeight="1">
      <c r="A60" s="40" t="s">
        <v>23</v>
      </c>
      <c r="B60" s="6">
        <f t="shared" si="6"/>
        <v>1112</v>
      </c>
      <c r="C60" s="6">
        <f t="shared" si="6"/>
        <v>60</v>
      </c>
      <c r="D60" s="6">
        <f t="shared" si="6"/>
        <v>28</v>
      </c>
      <c r="E60" s="9">
        <f t="shared" si="6"/>
        <v>-2</v>
      </c>
      <c r="F60" s="6">
        <f t="shared" si="6"/>
        <v>-2</v>
      </c>
      <c r="G60" s="6">
        <f t="shared" si="6"/>
        <v>0</v>
      </c>
      <c r="H60" s="6">
        <f t="shared" si="6"/>
        <v>26</v>
      </c>
      <c r="I60" s="6">
        <f t="shared" si="6"/>
        <v>-23</v>
      </c>
      <c r="J60" s="6">
        <f t="shared" si="6"/>
        <v>-23</v>
      </c>
      <c r="K60" s="6">
        <f t="shared" ref="K60" si="28">K20-K40</f>
        <v>186</v>
      </c>
      <c r="L60" s="6">
        <f t="shared" si="6"/>
        <v>23</v>
      </c>
      <c r="M60" s="6">
        <f t="shared" ref="M60" si="29">M20-M40</f>
        <v>22</v>
      </c>
      <c r="N60" s="11">
        <f t="shared" si="6"/>
        <v>1172</v>
      </c>
    </row>
    <row r="61" spans="1:14" ht="12.75" customHeight="1">
      <c r="A61" s="39" t="s">
        <v>24</v>
      </c>
      <c r="B61" s="29">
        <f t="shared" si="6"/>
        <v>-64</v>
      </c>
      <c r="C61" s="29">
        <f t="shared" si="6"/>
        <v>7</v>
      </c>
      <c r="D61" s="29">
        <f t="shared" si="6"/>
        <v>7</v>
      </c>
      <c r="E61" s="29">
        <f t="shared" si="6"/>
        <v>-3</v>
      </c>
      <c r="F61" s="29">
        <f t="shared" si="6"/>
        <v>-3</v>
      </c>
      <c r="G61" s="29">
        <f t="shared" si="6"/>
        <v>2</v>
      </c>
      <c r="H61" s="29">
        <f t="shared" si="6"/>
        <v>5</v>
      </c>
      <c r="I61" s="29">
        <f t="shared" si="6"/>
        <v>0</v>
      </c>
      <c r="J61" s="29">
        <f t="shared" si="6"/>
        <v>0</v>
      </c>
      <c r="K61" s="29">
        <f t="shared" ref="K61" si="30">K21-K41</f>
        <v>5</v>
      </c>
      <c r="L61" s="29">
        <f t="shared" si="6"/>
        <v>3</v>
      </c>
      <c r="M61" s="29">
        <f t="shared" ref="M61" si="31">M21-M41</f>
        <v>3</v>
      </c>
      <c r="N61" s="34">
        <f t="shared" si="6"/>
        <v>-54</v>
      </c>
    </row>
    <row r="62" spans="1:14" ht="12.75" customHeight="1">
      <c r="A62" s="40" t="s">
        <v>25</v>
      </c>
      <c r="B62" s="6">
        <f t="shared" si="6"/>
        <v>-3</v>
      </c>
      <c r="C62" s="6">
        <f t="shared" si="6"/>
        <v>-3</v>
      </c>
      <c r="D62" s="9">
        <f t="shared" si="6"/>
        <v>-1</v>
      </c>
      <c r="E62" s="6">
        <f t="shared" si="6"/>
        <v>-1</v>
      </c>
      <c r="F62" s="6">
        <f t="shared" si="6"/>
        <v>-1</v>
      </c>
      <c r="G62" s="9">
        <f t="shared" si="6"/>
        <v>0</v>
      </c>
      <c r="H62" s="6">
        <f t="shared" si="6"/>
        <v>1</v>
      </c>
      <c r="I62" s="9">
        <f t="shared" si="6"/>
        <v>0</v>
      </c>
      <c r="J62" s="6">
        <f t="shared" si="6"/>
        <v>1</v>
      </c>
      <c r="K62" s="6">
        <f t="shared" ref="K62" si="32">K22-K42</f>
        <v>5</v>
      </c>
      <c r="L62" s="6">
        <f t="shared" si="6"/>
        <v>2</v>
      </c>
      <c r="M62" s="6">
        <f t="shared" ref="M62" si="33">M22-M42</f>
        <v>1</v>
      </c>
      <c r="N62" s="11">
        <f t="shared" si="6"/>
        <v>-4</v>
      </c>
    </row>
    <row r="63" spans="1:14" ht="12.75" customHeight="1">
      <c r="A63" s="39" t="s">
        <v>26</v>
      </c>
      <c r="B63" s="29">
        <f t="shared" si="6"/>
        <v>164</v>
      </c>
      <c r="C63" s="29">
        <f t="shared" si="6"/>
        <v>55</v>
      </c>
      <c r="D63" s="29">
        <f t="shared" si="6"/>
        <v>14</v>
      </c>
      <c r="E63" s="31">
        <f t="shared" si="6"/>
        <v>0</v>
      </c>
      <c r="F63" s="31">
        <f t="shared" si="6"/>
        <v>0</v>
      </c>
      <c r="G63" s="29">
        <f t="shared" si="6"/>
        <v>10</v>
      </c>
      <c r="H63" s="29">
        <f t="shared" si="6"/>
        <v>25</v>
      </c>
      <c r="I63" s="29">
        <f t="shared" si="6"/>
        <v>-35</v>
      </c>
      <c r="J63" s="29">
        <f t="shared" si="6"/>
        <v>4</v>
      </c>
      <c r="K63" s="31">
        <f t="shared" si="6"/>
        <v>0</v>
      </c>
      <c r="L63" s="219">
        <f t="shared" si="6"/>
        <v>2</v>
      </c>
      <c r="M63" s="219">
        <f t="shared" ref="M63" si="34">M23-M43</f>
        <v>2</v>
      </c>
      <c r="N63" s="34">
        <f t="shared" si="6"/>
        <v>186</v>
      </c>
    </row>
    <row r="64" spans="1:14" ht="12.75" customHeight="1">
      <c r="A64" s="40" t="s">
        <v>27</v>
      </c>
      <c r="B64" s="6">
        <f t="shared" si="6"/>
        <v>20</v>
      </c>
      <c r="C64" s="6">
        <f t="shared" si="6"/>
        <v>16</v>
      </c>
      <c r="D64" s="6">
        <f t="shared" si="6"/>
        <v>10</v>
      </c>
      <c r="E64" s="9">
        <f t="shared" si="6"/>
        <v>0</v>
      </c>
      <c r="F64" s="9">
        <f t="shared" si="6"/>
        <v>0</v>
      </c>
      <c r="G64" s="6">
        <f t="shared" si="6"/>
        <v>2</v>
      </c>
      <c r="H64" s="6">
        <f t="shared" si="6"/>
        <v>3</v>
      </c>
      <c r="I64" s="6">
        <f t="shared" si="6"/>
        <v>-29</v>
      </c>
      <c r="J64" s="6">
        <f t="shared" si="6"/>
        <v>0</v>
      </c>
      <c r="K64" s="6">
        <f t="shared" ref="K64" si="35">K24-K44</f>
        <v>25</v>
      </c>
      <c r="L64" s="6">
        <f t="shared" si="6"/>
        <v>1</v>
      </c>
      <c r="M64" s="6">
        <f t="shared" ref="M64" si="36">M24-M44</f>
        <v>1</v>
      </c>
      <c r="N64" s="11">
        <f t="shared" si="6"/>
        <v>8</v>
      </c>
    </row>
    <row r="65" spans="1:14" ht="12.75" customHeight="1">
      <c r="A65" s="39" t="s">
        <v>28</v>
      </c>
      <c r="B65" s="29">
        <f t="shared" si="6"/>
        <v>101</v>
      </c>
      <c r="C65" s="29">
        <f t="shared" si="6"/>
        <v>4</v>
      </c>
      <c r="D65" s="29">
        <f t="shared" si="6"/>
        <v>8</v>
      </c>
      <c r="E65" s="213">
        <f t="shared" si="6"/>
        <v>0</v>
      </c>
      <c r="F65" s="29">
        <f t="shared" si="6"/>
        <v>-4</v>
      </c>
      <c r="G65" s="29">
        <f t="shared" si="6"/>
        <v>-3</v>
      </c>
      <c r="H65" s="29">
        <f t="shared" si="6"/>
        <v>4</v>
      </c>
      <c r="I65" s="29">
        <f t="shared" si="6"/>
        <v>-14</v>
      </c>
      <c r="J65" s="31">
        <f t="shared" si="6"/>
        <v>0</v>
      </c>
      <c r="K65" s="26">
        <f t="shared" ref="K65" si="37">K25-K45</f>
        <v>-30</v>
      </c>
      <c r="L65" s="213">
        <f t="shared" si="6"/>
        <v>0</v>
      </c>
      <c r="M65" s="31">
        <f t="shared" ref="M65" si="38">M25-M45</f>
        <v>1</v>
      </c>
      <c r="N65" s="34">
        <f t="shared" si="6"/>
        <v>91</v>
      </c>
    </row>
    <row r="66" spans="1:14" ht="12.75" customHeight="1">
      <c r="A66" s="41" t="s">
        <v>29</v>
      </c>
      <c r="B66" s="16">
        <f t="shared" si="6"/>
        <v>7</v>
      </c>
      <c r="C66" s="16">
        <f t="shared" si="6"/>
        <v>4</v>
      </c>
      <c r="D66" s="16">
        <f t="shared" si="6"/>
        <v>-4</v>
      </c>
      <c r="E66" s="14">
        <f t="shared" si="6"/>
        <v>0</v>
      </c>
      <c r="F66" s="14">
        <f t="shared" si="6"/>
        <v>0</v>
      </c>
      <c r="G66" s="14">
        <f t="shared" si="6"/>
        <v>0</v>
      </c>
      <c r="H66" s="16">
        <f t="shared" si="6"/>
        <v>8</v>
      </c>
      <c r="I66" s="16">
        <f t="shared" si="6"/>
        <v>-5</v>
      </c>
      <c r="J66" s="16">
        <f t="shared" si="6"/>
        <v>-10</v>
      </c>
      <c r="K66" s="14">
        <f t="shared" si="6"/>
        <v>0</v>
      </c>
      <c r="L66" s="16">
        <f t="shared" si="6"/>
        <v>-3</v>
      </c>
      <c r="M66" s="16">
        <f t="shared" ref="M66" si="39">M26-M46</f>
        <v>-3</v>
      </c>
      <c r="N66" s="92">
        <f t="shared" si="6"/>
        <v>3</v>
      </c>
    </row>
    <row r="67" spans="1:14" s="48" customFormat="1" ht="12.75" customHeight="1">
      <c r="A67" s="280" t="s">
        <v>246</v>
      </c>
      <c r="B67" s="280"/>
      <c r="C67" s="280"/>
      <c r="D67" s="280"/>
      <c r="E67" s="280"/>
      <c r="F67" s="280"/>
      <c r="G67" s="280"/>
      <c r="H67" s="280"/>
      <c r="I67" s="280"/>
      <c r="J67" s="280"/>
      <c r="K67" s="280"/>
      <c r="L67" s="280"/>
      <c r="M67" s="280"/>
      <c r="N67" s="280"/>
    </row>
    <row r="68" spans="1:14" s="48" customFormat="1" ht="12.75" customHeight="1">
      <c r="A68" s="287" t="s">
        <v>121</v>
      </c>
      <c r="B68" s="287"/>
      <c r="C68" s="287"/>
      <c r="D68" s="287"/>
      <c r="E68" s="287"/>
      <c r="F68" s="287"/>
      <c r="G68" s="287"/>
      <c r="H68" s="287"/>
      <c r="I68" s="287"/>
      <c r="J68" s="287"/>
      <c r="K68" s="287"/>
      <c r="L68" s="287"/>
      <c r="M68" s="287"/>
      <c r="N68" s="287"/>
    </row>
    <row r="69" spans="1:14" s="48" customFormat="1" ht="12.75" customHeight="1">
      <c r="A69" s="287" t="s">
        <v>188</v>
      </c>
      <c r="B69" s="287"/>
      <c r="C69" s="287"/>
      <c r="D69" s="287"/>
      <c r="E69" s="287"/>
      <c r="F69" s="287"/>
      <c r="G69" s="287"/>
      <c r="H69" s="287"/>
      <c r="I69" s="287"/>
      <c r="J69" s="287"/>
      <c r="K69" s="287"/>
      <c r="L69" s="287"/>
      <c r="M69" s="287"/>
      <c r="N69" s="287"/>
    </row>
    <row r="70" spans="1:14" s="20" customFormat="1" ht="12.75" customHeight="1">
      <c r="A70" s="281" t="s">
        <v>209</v>
      </c>
      <c r="B70" s="281"/>
      <c r="C70" s="281"/>
      <c r="D70" s="281"/>
      <c r="E70" s="281"/>
      <c r="F70" s="281"/>
      <c r="G70" s="281"/>
      <c r="H70" s="281"/>
      <c r="I70" s="281"/>
      <c r="J70" s="281"/>
      <c r="K70" s="281"/>
      <c r="L70" s="281"/>
      <c r="M70" s="281"/>
      <c r="N70" s="281"/>
    </row>
    <row r="71" spans="1:14" s="48" customFormat="1" ht="12.75" customHeight="1">
      <c r="A71" s="278" t="s">
        <v>210</v>
      </c>
      <c r="B71" s="278"/>
      <c r="C71" s="278"/>
      <c r="D71" s="278"/>
      <c r="E71" s="278"/>
      <c r="F71" s="278"/>
      <c r="G71" s="278"/>
      <c r="H71" s="278"/>
      <c r="I71" s="278"/>
      <c r="J71" s="278"/>
      <c r="K71" s="278"/>
      <c r="L71" s="278"/>
      <c r="M71" s="278"/>
      <c r="N71" s="278"/>
    </row>
    <row r="72" spans="1:14" s="48" customFormat="1" ht="12.75" customHeight="1">
      <c r="A72" s="278" t="s">
        <v>205</v>
      </c>
      <c r="B72" s="278"/>
      <c r="C72" s="278"/>
      <c r="D72" s="278"/>
      <c r="E72" s="278"/>
      <c r="F72" s="278"/>
      <c r="G72" s="278"/>
      <c r="H72" s="278"/>
      <c r="I72" s="278"/>
      <c r="J72" s="278"/>
      <c r="K72" s="278"/>
      <c r="L72" s="278"/>
      <c r="M72" s="278"/>
      <c r="N72" s="278"/>
    </row>
    <row r="73" spans="1:14" s="48" customFormat="1" ht="12.75" customHeight="1">
      <c r="A73" s="278" t="s">
        <v>206</v>
      </c>
      <c r="B73" s="278"/>
      <c r="C73" s="278"/>
      <c r="D73" s="278"/>
      <c r="E73" s="278"/>
      <c r="F73" s="278"/>
      <c r="G73" s="278"/>
      <c r="H73" s="278"/>
      <c r="I73" s="278"/>
      <c r="J73" s="278"/>
      <c r="K73" s="278"/>
      <c r="L73" s="278"/>
      <c r="M73" s="278"/>
      <c r="N73" s="278"/>
    </row>
    <row r="74" spans="1:14" s="48" customFormat="1" ht="12.75" customHeight="1">
      <c r="A74" s="278" t="s">
        <v>167</v>
      </c>
      <c r="B74" s="278"/>
      <c r="C74" s="278"/>
      <c r="D74" s="278"/>
      <c r="E74" s="278"/>
      <c r="F74" s="278"/>
      <c r="G74" s="278"/>
      <c r="H74" s="278"/>
      <c r="I74" s="278"/>
      <c r="J74" s="278"/>
      <c r="K74" s="278"/>
      <c r="L74" s="278"/>
      <c r="M74" s="278"/>
      <c r="N74" s="278"/>
    </row>
    <row r="75" spans="1:14" s="20" customFormat="1" ht="12.75" customHeight="1">
      <c r="A75" s="299" t="s">
        <v>62</v>
      </c>
      <c r="B75" s="299"/>
      <c r="C75" s="299"/>
      <c r="D75" s="299"/>
      <c r="E75" s="299"/>
      <c r="F75" s="299"/>
      <c r="G75" s="299"/>
      <c r="H75" s="299"/>
      <c r="I75" s="299"/>
      <c r="J75" s="299"/>
      <c r="K75" s="299"/>
      <c r="L75" s="299"/>
      <c r="M75" s="299"/>
      <c r="N75" s="299"/>
    </row>
  </sheetData>
  <protectedRanges>
    <protectedRange password="CF49" sqref="D12:G12 D32:G32 K12" name="Bereich1_1_1"/>
    <protectedRange password="CF49" sqref="I12 I32" name="Bereich1_2_1"/>
    <protectedRange password="CF49" sqref="J12 J32:K32" name="Bereich1_3_1"/>
    <protectedRange password="CF49" sqref="D13 D33" name="Bereich1_4_1"/>
    <protectedRange password="CF49" sqref="G13 G33" name="Bereich1_5_1"/>
    <protectedRange password="CF49" sqref="H13 H33" name="Bereich1_6_1"/>
    <protectedRange password="CF49" sqref="I13 I33" name="Bereich1_7_1"/>
    <protectedRange password="CF49" sqref="D14 D34" name="Bereich1_8_1"/>
    <protectedRange password="CF49" sqref="G14 G34" name="Bereich1_9_1"/>
    <protectedRange password="CF49" sqref="I14 I34" name="Bereich1_10_1"/>
    <protectedRange password="CF49" sqref="J14 J34:K34" name="Bereich1_11_1"/>
    <protectedRange password="CF49" sqref="D15 D35" name="Bereich1_12_1"/>
    <protectedRange password="CF49" sqref="G15 G35" name="Bereich1_13_1"/>
    <protectedRange password="CF49" sqref="I15 I35" name="Bereich1_14_1"/>
    <protectedRange password="CF49" sqref="D16 D36" name="Bereich1_15_1"/>
    <protectedRange password="CF49" sqref="G16 G36" name="Bereich1_16_1"/>
    <protectedRange password="CF49" sqref="H16 H36" name="Bereich1_17_1"/>
    <protectedRange password="CF49" sqref="I16 I36" name="Bereich1_18_10"/>
    <protectedRange password="CF49" sqref="J16 J36:K36" name="Bereich1_19_1"/>
    <protectedRange password="CF49" sqref="D18 D38" name="Bereich1_27_1"/>
    <protectedRange password="CF49" sqref="G18 G38" name="Bereich1_28_1"/>
    <protectedRange password="CF49" sqref="I18 I38" name="Bereich1_29_1"/>
    <protectedRange password="CF49" sqref="D19 D39" name="Bereich1_30_1"/>
    <protectedRange password="CF49" sqref="E19 E39" name="Bereich1_31_1"/>
    <protectedRange password="CF49" sqref="F19 F39 K19" name="Bereich1_32_1"/>
    <protectedRange password="CF49" sqref="G19 G39" name="Bereich1_33_1"/>
    <protectedRange password="CF49" sqref="I19 I39" name="Bereich1_34_1"/>
    <protectedRange password="CF49" sqref="D20 D40" name="Bereich1_35_1"/>
    <protectedRange password="CF49" sqref="E20 E40" name="Bereich1_36_1"/>
    <protectedRange password="CF49" sqref="F20 F40 K20" name="Bereich1_37_1"/>
    <protectedRange password="CF49" sqref="G20 G40" name="Bereich1_38_1"/>
    <protectedRange password="CF49" sqref="I20 I40" name="Bereich1_39_1"/>
    <protectedRange password="CF49" sqref="D21 D41" name="Bereich1_40_1"/>
    <protectedRange password="CF49" sqref="E21 E41" name="Bereich1_41_1"/>
    <protectedRange password="CF49" sqref="F21 F41 K21" name="Bereich1_42_1"/>
    <protectedRange password="CF49" sqref="G21 G41" name="Bereich1_43_1"/>
    <protectedRange password="CF49" sqref="I21 I41" name="Bereich1_44_1"/>
    <protectedRange password="CF49" sqref="D22 D42" name="Bereich1_45_1"/>
    <protectedRange password="CF49" sqref="E22 E42" name="Bereich1_46_1"/>
    <protectedRange password="CF49" sqref="F22 F42 K22" name="Bereich1_47_1"/>
    <protectedRange password="CF49" sqref="G22 G42" name="Bereich1_48_1"/>
    <protectedRange password="CF49" sqref="I22 I42" name="Bereich1_49_1"/>
    <protectedRange password="CF49" sqref="D23 D43" name="Bereich1_50_1"/>
    <protectedRange password="CF49" sqref="G23 G43" name="Bereich1_51_1"/>
    <protectedRange password="CF49" sqref="H23 H43" name="Bereich1_52_1"/>
    <protectedRange password="CF49" sqref="I23 I43" name="Bereich1_53_1"/>
    <protectedRange password="CF49" sqref="G24 G44" name="Bereich1_55_1"/>
    <protectedRange password="CF49" sqref="I24 I44" name="Bereich1_56_1"/>
    <protectedRange password="CF49" sqref="D25 D45" name="Bereich1_57_1"/>
    <protectedRange password="CF49" sqref="F25 F45 K25" name="Bereich1_59_1"/>
    <protectedRange password="CF49" sqref="G25 G45" name="Bereich1_60_1"/>
    <protectedRange password="CF49" sqref="I25 I45" name="Bereich1_62"/>
    <protectedRange password="CF49" sqref="D26 D46" name="Bereich1_26_1"/>
    <protectedRange password="CF49" sqref="G26 G46" name="Bereich1_58_1"/>
    <protectedRange password="CF49" sqref="I26 I46" name="Bereich1_61_1"/>
    <protectedRange password="CF49" sqref="E13 E33" name="Bereich1_18_1_1"/>
    <protectedRange password="CF49" sqref="F13 F33 K13" name="Bereich1_18_2_1"/>
    <protectedRange password="CF49" sqref="F15 F35 K15" name="Bereich1_18_3_1"/>
    <protectedRange password="CF49" sqref="E15 E35" name="Bereich1_18_4_1"/>
    <protectedRange password="CF49" sqref="E23 E43 K11" name="Bereich1_18_5_1"/>
    <protectedRange password="CF49" sqref="F23 F43 K23 K43 K31 K51" name="Bereich1_18_6_1"/>
    <protectedRange password="CF49" sqref="E25 E45" name="Bereich1_18_7_1"/>
    <protectedRange password="CF49" sqref="D17 D37" name="Bereich1_20_1_1"/>
    <protectedRange password="CF49" sqref="E17 E37" name="Bereich1_21_1_1"/>
    <protectedRange password="CF49" sqref="F17 F37 K17" name="Bereich1_22_1_1"/>
    <protectedRange password="CF49" sqref="G17 G37" name="Bereich1_23_1_1"/>
    <protectedRange password="CF49" sqref="H17 H37" name="Bereich1_24_1_1"/>
    <protectedRange password="CF49" sqref="I17 I37" name="Bereich1_25_1_1"/>
    <protectedRange password="CF49" sqref="D24 D44" name="Bereich1_54_1_1"/>
  </protectedRanges>
  <mergeCells count="24">
    <mergeCell ref="A2:N2"/>
    <mergeCell ref="A3:A6"/>
    <mergeCell ref="B3:B5"/>
    <mergeCell ref="C3:H3"/>
    <mergeCell ref="N3:N5"/>
    <mergeCell ref="C4:C5"/>
    <mergeCell ref="D4:H4"/>
    <mergeCell ref="I4:I5"/>
    <mergeCell ref="B6:N6"/>
    <mergeCell ref="L3:M3"/>
    <mergeCell ref="L4:L5"/>
    <mergeCell ref="A73:N73"/>
    <mergeCell ref="A74:N74"/>
    <mergeCell ref="A75:N75"/>
    <mergeCell ref="A71:N71"/>
    <mergeCell ref="I3:K3"/>
    <mergeCell ref="A72:N72"/>
    <mergeCell ref="B7:N7"/>
    <mergeCell ref="B27:N27"/>
    <mergeCell ref="B47:N47"/>
    <mergeCell ref="A67:N67"/>
    <mergeCell ref="A68:N68"/>
    <mergeCell ref="A69:N69"/>
    <mergeCell ref="A70:N70"/>
  </mergeCells>
  <hyperlinks>
    <hyperlink ref="A1" location="Inhalt!A1" display="zurück zum Inhalt" xr:uid="{00000000-0004-0000-0700-000000000000}"/>
  </hyperlinks>
  <pageMargins left="0.78740157499999996" right="0.78740157499999996" top="0.984251969" bottom="0.984251969" header="0.4921259845" footer="0.4921259845"/>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dimension ref="A1:O75"/>
  <sheetViews>
    <sheetView showGridLines="0" zoomScaleNormal="100" workbookViewId="0">
      <selection activeCell="A75" sqref="A75:N75"/>
    </sheetView>
  </sheetViews>
  <sheetFormatPr baseColWidth="10" defaultColWidth="11.42578125" defaultRowHeight="12"/>
  <cols>
    <col min="1" max="1" width="25.140625" style="18" customWidth="1"/>
    <col min="2" max="10" width="10.7109375" style="18" customWidth="1"/>
    <col min="11" max="11" width="10.85546875" style="18" bestFit="1" customWidth="1"/>
    <col min="12" max="14" width="10.7109375" style="18" customWidth="1"/>
    <col min="15" max="16384" width="11.42578125" style="19"/>
  </cols>
  <sheetData>
    <row r="1" spans="1:15" ht="24" customHeight="1">
      <c r="A1" s="49" t="s">
        <v>51</v>
      </c>
    </row>
    <row r="2" spans="1:15" ht="15" customHeight="1">
      <c r="A2" s="288" t="s">
        <v>96</v>
      </c>
      <c r="B2" s="288"/>
      <c r="C2" s="288"/>
      <c r="D2" s="288"/>
      <c r="E2" s="288"/>
      <c r="F2" s="288"/>
      <c r="G2" s="288"/>
      <c r="H2" s="288"/>
      <c r="I2" s="288"/>
      <c r="J2" s="288"/>
      <c r="K2" s="288"/>
      <c r="L2" s="288"/>
      <c r="M2" s="288"/>
      <c r="N2" s="288"/>
    </row>
    <row r="3" spans="1:15" ht="25.5" customHeight="1">
      <c r="A3" s="289" t="s">
        <v>0</v>
      </c>
      <c r="B3" s="263" t="s">
        <v>33</v>
      </c>
      <c r="C3" s="266" t="s">
        <v>2</v>
      </c>
      <c r="D3" s="266"/>
      <c r="E3" s="266"/>
      <c r="F3" s="266"/>
      <c r="G3" s="266"/>
      <c r="H3" s="266"/>
      <c r="I3" s="272" t="s">
        <v>3</v>
      </c>
      <c r="J3" s="273"/>
      <c r="K3" s="274"/>
      <c r="L3" s="266" t="s">
        <v>207</v>
      </c>
      <c r="M3" s="266"/>
      <c r="N3" s="267" t="s">
        <v>56</v>
      </c>
    </row>
    <row r="4" spans="1:15" ht="12.75" customHeight="1">
      <c r="A4" s="290"/>
      <c r="B4" s="264"/>
      <c r="C4" s="270" t="s">
        <v>4</v>
      </c>
      <c r="D4" s="266" t="s">
        <v>5</v>
      </c>
      <c r="E4" s="266"/>
      <c r="F4" s="266"/>
      <c r="G4" s="266"/>
      <c r="H4" s="266"/>
      <c r="I4" s="270" t="s">
        <v>4</v>
      </c>
      <c r="J4" s="210" t="s">
        <v>5</v>
      </c>
      <c r="K4" s="210" t="s">
        <v>175</v>
      </c>
      <c r="L4" s="266" t="s">
        <v>4</v>
      </c>
      <c r="M4" s="210" t="s">
        <v>5</v>
      </c>
      <c r="N4" s="268"/>
    </row>
    <row r="5" spans="1:15" ht="51" customHeight="1">
      <c r="A5" s="290"/>
      <c r="B5" s="265"/>
      <c r="C5" s="271"/>
      <c r="D5" s="210" t="s">
        <v>6</v>
      </c>
      <c r="E5" s="210" t="s">
        <v>7</v>
      </c>
      <c r="F5" s="210" t="s">
        <v>30</v>
      </c>
      <c r="G5" s="210" t="s">
        <v>9</v>
      </c>
      <c r="H5" s="210" t="s">
        <v>10</v>
      </c>
      <c r="I5" s="271"/>
      <c r="J5" s="25" t="s">
        <v>11</v>
      </c>
      <c r="K5" s="25" t="s">
        <v>177</v>
      </c>
      <c r="L5" s="266"/>
      <c r="M5" s="210" t="s">
        <v>83</v>
      </c>
      <c r="N5" s="269"/>
    </row>
    <row r="6" spans="1:15" ht="12.75" customHeight="1">
      <c r="A6" s="291"/>
      <c r="B6" s="292" t="s">
        <v>12</v>
      </c>
      <c r="C6" s="293"/>
      <c r="D6" s="293"/>
      <c r="E6" s="293"/>
      <c r="F6" s="293"/>
      <c r="G6" s="293"/>
      <c r="H6" s="293"/>
      <c r="I6" s="293"/>
      <c r="J6" s="293"/>
      <c r="K6" s="293"/>
      <c r="L6" s="293"/>
      <c r="M6" s="293"/>
      <c r="N6" s="293"/>
    </row>
    <row r="7" spans="1:15" ht="12.75" customHeight="1">
      <c r="A7" s="76"/>
      <c r="B7" s="284" t="s">
        <v>94</v>
      </c>
      <c r="C7" s="284"/>
      <c r="D7" s="284"/>
      <c r="E7" s="284"/>
      <c r="F7" s="284"/>
      <c r="G7" s="284"/>
      <c r="H7" s="284"/>
      <c r="I7" s="284"/>
      <c r="J7" s="284"/>
      <c r="K7" s="284"/>
      <c r="L7" s="284"/>
      <c r="M7" s="284"/>
      <c r="N7" s="284"/>
    </row>
    <row r="8" spans="1:15" ht="12.75" customHeight="1">
      <c r="A8" s="113" t="s">
        <v>13</v>
      </c>
      <c r="B8" s="6">
        <v>19930</v>
      </c>
      <c r="C8" s="6">
        <v>28882</v>
      </c>
      <c r="D8" s="6">
        <v>14537</v>
      </c>
      <c r="E8" s="6">
        <v>1551</v>
      </c>
      <c r="F8" s="6">
        <v>1399</v>
      </c>
      <c r="G8" s="6">
        <v>2609</v>
      </c>
      <c r="H8" s="6">
        <v>3580</v>
      </c>
      <c r="I8" s="6">
        <v>6169</v>
      </c>
      <c r="J8" s="6">
        <v>2304</v>
      </c>
      <c r="K8" s="6">
        <v>663</v>
      </c>
      <c r="L8" s="6">
        <v>405</v>
      </c>
      <c r="M8" s="6">
        <v>186</v>
      </c>
      <c r="N8" s="11">
        <v>55386</v>
      </c>
      <c r="O8" s="103"/>
    </row>
    <row r="9" spans="1:15" ht="12.75" customHeight="1">
      <c r="A9" s="115" t="s">
        <v>92</v>
      </c>
      <c r="B9" s="26">
        <v>15563</v>
      </c>
      <c r="C9" s="26">
        <v>23156</v>
      </c>
      <c r="D9" s="26">
        <v>11854</v>
      </c>
      <c r="E9" s="26">
        <v>1551</v>
      </c>
      <c r="F9" s="26">
        <v>1399</v>
      </c>
      <c r="G9" s="26">
        <v>2086</v>
      </c>
      <c r="H9" s="26">
        <v>2448</v>
      </c>
      <c r="I9" s="26">
        <v>5162</v>
      </c>
      <c r="J9" s="26">
        <v>1877</v>
      </c>
      <c r="K9" s="26">
        <v>606</v>
      </c>
      <c r="L9" s="26">
        <v>320</v>
      </c>
      <c r="M9" s="26">
        <v>152</v>
      </c>
      <c r="N9" s="34">
        <v>44201</v>
      </c>
    </row>
    <row r="10" spans="1:15" ht="12.75" customHeight="1">
      <c r="A10" s="116" t="s">
        <v>93</v>
      </c>
      <c r="B10" s="6">
        <v>4367</v>
      </c>
      <c r="C10" s="6">
        <v>5726</v>
      </c>
      <c r="D10" s="6">
        <v>2683</v>
      </c>
      <c r="E10" s="9">
        <v>0</v>
      </c>
      <c r="F10" s="9">
        <v>0</v>
      </c>
      <c r="G10" s="6">
        <v>523</v>
      </c>
      <c r="H10" s="6">
        <v>1132</v>
      </c>
      <c r="I10" s="6">
        <v>1007</v>
      </c>
      <c r="J10" s="6">
        <v>427</v>
      </c>
      <c r="K10" s="6">
        <v>57</v>
      </c>
      <c r="L10" s="5">
        <v>85</v>
      </c>
      <c r="M10" s="5">
        <v>34</v>
      </c>
      <c r="N10" s="11">
        <v>11185</v>
      </c>
    </row>
    <row r="11" spans="1:15" ht="12.75" customHeight="1">
      <c r="A11" s="39" t="s">
        <v>208</v>
      </c>
      <c r="B11" s="26">
        <v>4306</v>
      </c>
      <c r="C11" s="26">
        <v>4375</v>
      </c>
      <c r="D11" s="26">
        <v>2100</v>
      </c>
      <c r="E11" s="26">
        <v>229</v>
      </c>
      <c r="F11" s="26">
        <v>400</v>
      </c>
      <c r="G11" s="26">
        <v>376</v>
      </c>
      <c r="H11" s="26">
        <v>540</v>
      </c>
      <c r="I11" s="26">
        <v>1144</v>
      </c>
      <c r="J11" s="26">
        <v>462</v>
      </c>
      <c r="K11" s="26">
        <v>174</v>
      </c>
      <c r="L11" s="26">
        <v>70</v>
      </c>
      <c r="M11" s="26">
        <v>40</v>
      </c>
      <c r="N11" s="34">
        <v>9895</v>
      </c>
    </row>
    <row r="12" spans="1:15" ht="12.75" customHeight="1">
      <c r="A12" s="120" t="s">
        <v>15</v>
      </c>
      <c r="B12" s="6">
        <v>2907</v>
      </c>
      <c r="C12" s="6">
        <v>3951</v>
      </c>
      <c r="D12" s="6">
        <v>2262</v>
      </c>
      <c r="E12" s="6">
        <v>837</v>
      </c>
      <c r="F12" s="6">
        <v>320</v>
      </c>
      <c r="G12" s="6">
        <v>357</v>
      </c>
      <c r="H12" s="6">
        <v>2</v>
      </c>
      <c r="I12" s="6">
        <v>700</v>
      </c>
      <c r="J12" s="6">
        <v>187</v>
      </c>
      <c r="K12" s="6">
        <v>114</v>
      </c>
      <c r="L12" s="5">
        <v>60</v>
      </c>
      <c r="M12" s="5">
        <v>29</v>
      </c>
      <c r="N12" s="11">
        <v>7618</v>
      </c>
    </row>
    <row r="13" spans="1:15" ht="12.75" customHeight="1">
      <c r="A13" s="119" t="s">
        <v>16</v>
      </c>
      <c r="B13" s="26">
        <v>299</v>
      </c>
      <c r="C13" s="26">
        <v>1083</v>
      </c>
      <c r="D13" s="26">
        <v>380</v>
      </c>
      <c r="E13" s="31">
        <v>0</v>
      </c>
      <c r="F13" s="31">
        <v>0</v>
      </c>
      <c r="G13" s="26">
        <v>91</v>
      </c>
      <c r="H13" s="26">
        <v>134</v>
      </c>
      <c r="I13" s="26">
        <v>205</v>
      </c>
      <c r="J13" s="26">
        <v>85</v>
      </c>
      <c r="K13" s="26">
        <v>23</v>
      </c>
      <c r="L13" s="26">
        <v>13</v>
      </c>
      <c r="M13" s="26">
        <v>4</v>
      </c>
      <c r="N13" s="34">
        <v>1600</v>
      </c>
    </row>
    <row r="14" spans="1:15" ht="12.75" customHeight="1">
      <c r="A14" s="120" t="s">
        <v>17</v>
      </c>
      <c r="B14" s="6">
        <v>1042</v>
      </c>
      <c r="C14" s="6">
        <v>1221</v>
      </c>
      <c r="D14" s="6">
        <v>444</v>
      </c>
      <c r="E14" s="9">
        <v>0</v>
      </c>
      <c r="F14" s="9">
        <v>0</v>
      </c>
      <c r="G14" s="6">
        <v>80</v>
      </c>
      <c r="H14" s="6">
        <v>151</v>
      </c>
      <c r="I14" s="6">
        <v>103</v>
      </c>
      <c r="J14" s="6">
        <v>25</v>
      </c>
      <c r="K14" s="6">
        <v>7</v>
      </c>
      <c r="L14" s="5">
        <v>11</v>
      </c>
      <c r="M14" s="5">
        <v>4</v>
      </c>
      <c r="N14" s="11">
        <v>2377</v>
      </c>
    </row>
    <row r="15" spans="1:15" ht="12.75" customHeight="1">
      <c r="A15" s="39" t="s">
        <v>202</v>
      </c>
      <c r="B15" s="26">
        <v>109</v>
      </c>
      <c r="C15" s="26">
        <v>182</v>
      </c>
      <c r="D15" s="26">
        <v>99</v>
      </c>
      <c r="E15" s="31">
        <v>0</v>
      </c>
      <c r="F15" s="31">
        <v>0</v>
      </c>
      <c r="G15" s="26">
        <v>9</v>
      </c>
      <c r="H15" s="26">
        <v>61</v>
      </c>
      <c r="I15" s="26">
        <v>85</v>
      </c>
      <c r="J15" s="26">
        <v>40</v>
      </c>
      <c r="K15" s="31">
        <v>0</v>
      </c>
      <c r="L15" s="26">
        <v>5</v>
      </c>
      <c r="M15" s="26">
        <v>2</v>
      </c>
      <c r="N15" s="34">
        <v>381</v>
      </c>
    </row>
    <row r="16" spans="1:15" ht="12.75" customHeight="1">
      <c r="A16" s="120" t="s">
        <v>19</v>
      </c>
      <c r="B16" s="6">
        <v>10</v>
      </c>
      <c r="C16" s="6">
        <v>572</v>
      </c>
      <c r="D16" s="6">
        <v>194</v>
      </c>
      <c r="E16" s="9">
        <v>0</v>
      </c>
      <c r="F16" s="9">
        <v>0</v>
      </c>
      <c r="G16" s="6">
        <v>66</v>
      </c>
      <c r="H16" s="6">
        <v>62</v>
      </c>
      <c r="I16" s="6">
        <v>116</v>
      </c>
      <c r="J16" s="6">
        <v>55</v>
      </c>
      <c r="K16" s="6">
        <v>3</v>
      </c>
      <c r="L16" s="5">
        <v>10</v>
      </c>
      <c r="M16" s="5">
        <v>2</v>
      </c>
      <c r="N16" s="11">
        <v>708</v>
      </c>
    </row>
    <row r="17" spans="1:14" ht="12.75" customHeight="1">
      <c r="A17" s="39" t="s">
        <v>165</v>
      </c>
      <c r="B17" s="26">
        <v>1859</v>
      </c>
      <c r="C17" s="26">
        <v>3399</v>
      </c>
      <c r="D17" s="26">
        <v>1118</v>
      </c>
      <c r="E17" s="26">
        <v>205</v>
      </c>
      <c r="F17" s="26">
        <v>213</v>
      </c>
      <c r="G17" s="26">
        <v>261</v>
      </c>
      <c r="H17" s="26">
        <v>125</v>
      </c>
      <c r="I17" s="26">
        <v>490</v>
      </c>
      <c r="J17" s="26">
        <v>179</v>
      </c>
      <c r="K17" s="26">
        <v>58</v>
      </c>
      <c r="L17" s="26">
        <v>32</v>
      </c>
      <c r="M17" s="26">
        <v>10</v>
      </c>
      <c r="N17" s="34">
        <v>5780</v>
      </c>
    </row>
    <row r="18" spans="1:14" ht="12.75" customHeight="1">
      <c r="A18" s="40" t="s">
        <v>21</v>
      </c>
      <c r="B18" s="6">
        <v>170</v>
      </c>
      <c r="C18" s="6">
        <v>569</v>
      </c>
      <c r="D18" s="6">
        <v>270</v>
      </c>
      <c r="E18" s="9">
        <v>0</v>
      </c>
      <c r="F18" s="9">
        <v>0</v>
      </c>
      <c r="G18" s="6">
        <v>61</v>
      </c>
      <c r="H18" s="6">
        <v>166</v>
      </c>
      <c r="I18" s="6">
        <v>65</v>
      </c>
      <c r="J18" s="6">
        <v>29</v>
      </c>
      <c r="K18" s="9">
        <v>0</v>
      </c>
      <c r="L18" s="5">
        <v>8</v>
      </c>
      <c r="M18" s="5">
        <v>4</v>
      </c>
      <c r="N18" s="11">
        <v>812</v>
      </c>
    </row>
    <row r="19" spans="1:14" ht="12.75" customHeight="1">
      <c r="A19" s="39" t="s">
        <v>22</v>
      </c>
      <c r="B19" s="26">
        <v>1957</v>
      </c>
      <c r="C19" s="26">
        <v>3190</v>
      </c>
      <c r="D19" s="26">
        <v>1649</v>
      </c>
      <c r="E19" s="26">
        <v>121</v>
      </c>
      <c r="F19" s="26">
        <v>147</v>
      </c>
      <c r="G19" s="26">
        <v>254</v>
      </c>
      <c r="H19" s="26">
        <v>621</v>
      </c>
      <c r="I19" s="26">
        <v>658</v>
      </c>
      <c r="J19" s="26">
        <v>231</v>
      </c>
      <c r="K19" s="26">
        <v>16</v>
      </c>
      <c r="L19" s="26">
        <v>29</v>
      </c>
      <c r="M19" s="26">
        <v>15</v>
      </c>
      <c r="N19" s="34">
        <v>5834</v>
      </c>
    </row>
    <row r="20" spans="1:14" ht="12.75" customHeight="1">
      <c r="A20" s="40" t="s">
        <v>23</v>
      </c>
      <c r="B20" s="6">
        <v>2531</v>
      </c>
      <c r="C20" s="6">
        <v>4649</v>
      </c>
      <c r="D20" s="6">
        <v>2716</v>
      </c>
      <c r="E20" s="6">
        <v>159</v>
      </c>
      <c r="F20" s="6">
        <v>319</v>
      </c>
      <c r="G20" s="6">
        <v>510</v>
      </c>
      <c r="H20" s="6">
        <v>434</v>
      </c>
      <c r="I20" s="6">
        <v>1267</v>
      </c>
      <c r="J20" s="6">
        <v>476</v>
      </c>
      <c r="K20" s="6">
        <v>156</v>
      </c>
      <c r="L20" s="5">
        <v>73</v>
      </c>
      <c r="M20" s="5">
        <v>36</v>
      </c>
      <c r="N20" s="11">
        <v>8520</v>
      </c>
    </row>
    <row r="21" spans="1:14" ht="12.75" customHeight="1">
      <c r="A21" s="39" t="s">
        <v>166</v>
      </c>
      <c r="B21" s="26">
        <v>1327</v>
      </c>
      <c r="C21" s="26">
        <v>1409</v>
      </c>
      <c r="D21" s="26">
        <v>934</v>
      </c>
      <c r="E21" s="31">
        <v>0</v>
      </c>
      <c r="F21" s="31">
        <v>0</v>
      </c>
      <c r="G21" s="26">
        <v>123</v>
      </c>
      <c r="H21" s="26">
        <v>229</v>
      </c>
      <c r="I21" s="26">
        <v>349</v>
      </c>
      <c r="J21" s="26">
        <v>116</v>
      </c>
      <c r="K21" s="26">
        <v>48</v>
      </c>
      <c r="L21" s="26">
        <v>24</v>
      </c>
      <c r="M21" s="26">
        <v>13</v>
      </c>
      <c r="N21" s="34">
        <v>3109</v>
      </c>
    </row>
    <row r="22" spans="1:14" ht="12.75" customHeight="1">
      <c r="A22" s="120" t="s">
        <v>25</v>
      </c>
      <c r="B22" s="6">
        <v>159</v>
      </c>
      <c r="C22" s="6">
        <v>283</v>
      </c>
      <c r="D22" s="6">
        <v>156</v>
      </c>
      <c r="E22" s="9">
        <v>0</v>
      </c>
      <c r="F22" s="9">
        <v>0</v>
      </c>
      <c r="G22" s="6">
        <v>31</v>
      </c>
      <c r="H22" s="6">
        <v>58</v>
      </c>
      <c r="I22" s="6">
        <v>148</v>
      </c>
      <c r="J22" s="6">
        <v>58</v>
      </c>
      <c r="K22" s="6">
        <v>9</v>
      </c>
      <c r="L22" s="5">
        <v>5</v>
      </c>
      <c r="M22" s="5">
        <v>1</v>
      </c>
      <c r="N22" s="11">
        <v>595</v>
      </c>
    </row>
    <row r="23" spans="1:14" ht="12.75" customHeight="1">
      <c r="A23" s="119" t="s">
        <v>26</v>
      </c>
      <c r="B23" s="26">
        <v>1319</v>
      </c>
      <c r="C23" s="26">
        <v>1320</v>
      </c>
      <c r="D23" s="26">
        <v>753</v>
      </c>
      <c r="E23" s="31">
        <v>0</v>
      </c>
      <c r="F23" s="31">
        <v>0</v>
      </c>
      <c r="G23" s="26">
        <v>133</v>
      </c>
      <c r="H23" s="26">
        <v>289</v>
      </c>
      <c r="I23" s="26">
        <v>315</v>
      </c>
      <c r="J23" s="26">
        <v>182</v>
      </c>
      <c r="K23" s="31">
        <v>0</v>
      </c>
      <c r="L23" s="26">
        <v>29</v>
      </c>
      <c r="M23" s="26">
        <v>8</v>
      </c>
      <c r="N23" s="34">
        <v>2983</v>
      </c>
    </row>
    <row r="24" spans="1:14" ht="12.75" customHeight="1">
      <c r="A24" s="120" t="s">
        <v>27</v>
      </c>
      <c r="B24" s="6">
        <v>1016</v>
      </c>
      <c r="C24" s="6">
        <v>761</v>
      </c>
      <c r="D24" s="6">
        <v>441</v>
      </c>
      <c r="E24" s="9">
        <v>0</v>
      </c>
      <c r="F24" s="9">
        <v>0</v>
      </c>
      <c r="G24" s="6">
        <v>70</v>
      </c>
      <c r="H24" s="6">
        <v>154</v>
      </c>
      <c r="I24" s="6">
        <v>167</v>
      </c>
      <c r="J24" s="6">
        <v>44</v>
      </c>
      <c r="K24" s="6">
        <v>27</v>
      </c>
      <c r="L24" s="5">
        <v>12</v>
      </c>
      <c r="M24" s="5">
        <v>8</v>
      </c>
      <c r="N24" s="11">
        <v>1956</v>
      </c>
    </row>
    <row r="25" spans="1:14" ht="12.75" customHeight="1">
      <c r="A25" s="119" t="s">
        <v>28</v>
      </c>
      <c r="B25" s="26">
        <v>398</v>
      </c>
      <c r="C25" s="26">
        <v>1146</v>
      </c>
      <c r="D25" s="26">
        <v>626</v>
      </c>
      <c r="E25" s="31">
        <v>0</v>
      </c>
      <c r="F25" s="31">
        <v>0</v>
      </c>
      <c r="G25" s="26">
        <v>99</v>
      </c>
      <c r="H25" s="26">
        <v>316</v>
      </c>
      <c r="I25" s="26">
        <v>205</v>
      </c>
      <c r="J25" s="26">
        <v>73</v>
      </c>
      <c r="K25" s="26">
        <v>28</v>
      </c>
      <c r="L25" s="26">
        <v>12</v>
      </c>
      <c r="M25" s="26">
        <v>4</v>
      </c>
      <c r="N25" s="34">
        <v>1761</v>
      </c>
    </row>
    <row r="26" spans="1:14" ht="12.75" customHeight="1">
      <c r="A26" s="120" t="s">
        <v>29</v>
      </c>
      <c r="B26" s="6">
        <v>521</v>
      </c>
      <c r="C26" s="6">
        <v>772</v>
      </c>
      <c r="D26" s="6">
        <v>395</v>
      </c>
      <c r="E26" s="9">
        <v>0</v>
      </c>
      <c r="F26" s="9">
        <v>0</v>
      </c>
      <c r="G26" s="6">
        <v>88</v>
      </c>
      <c r="H26" s="6">
        <v>238</v>
      </c>
      <c r="I26" s="6">
        <v>152</v>
      </c>
      <c r="J26" s="6">
        <v>62</v>
      </c>
      <c r="K26" s="9">
        <v>0</v>
      </c>
      <c r="L26" s="13">
        <v>12</v>
      </c>
      <c r="M26" s="13">
        <v>6</v>
      </c>
      <c r="N26" s="42">
        <v>1457</v>
      </c>
    </row>
    <row r="27" spans="1:14" ht="12.75" customHeight="1">
      <c r="A27" s="81"/>
      <c r="B27" s="284" t="s">
        <v>95</v>
      </c>
      <c r="C27" s="284"/>
      <c r="D27" s="284"/>
      <c r="E27" s="284"/>
      <c r="F27" s="284"/>
      <c r="G27" s="284"/>
      <c r="H27" s="284"/>
      <c r="I27" s="284"/>
      <c r="J27" s="284"/>
      <c r="K27" s="284"/>
      <c r="L27" s="284"/>
      <c r="M27" s="284"/>
      <c r="N27" s="284"/>
    </row>
    <row r="28" spans="1:14" ht="12.75" customHeight="1">
      <c r="A28" s="113" t="s">
        <v>13</v>
      </c>
      <c r="B28" s="10">
        <v>17230</v>
      </c>
      <c r="C28" s="6">
        <v>30741</v>
      </c>
      <c r="D28" s="6">
        <v>15147</v>
      </c>
      <c r="E28" s="6">
        <v>3227</v>
      </c>
      <c r="F28" s="6">
        <v>2170</v>
      </c>
      <c r="G28" s="6">
        <v>2601</v>
      </c>
      <c r="H28" s="6">
        <v>2609</v>
      </c>
      <c r="I28" s="6">
        <v>6700</v>
      </c>
      <c r="J28" s="6">
        <v>2500</v>
      </c>
      <c r="K28" s="6">
        <v>558</v>
      </c>
      <c r="L28" s="6">
        <v>384</v>
      </c>
      <c r="M28" s="6">
        <v>175</v>
      </c>
      <c r="N28" s="11">
        <v>55182</v>
      </c>
    </row>
    <row r="29" spans="1:14" ht="12.75" customHeight="1">
      <c r="A29" s="115" t="s">
        <v>92</v>
      </c>
      <c r="B29" s="32">
        <v>13113</v>
      </c>
      <c r="C29" s="26">
        <v>24770</v>
      </c>
      <c r="D29" s="26">
        <v>12382</v>
      </c>
      <c r="E29" s="26">
        <v>3187</v>
      </c>
      <c r="F29" s="26">
        <v>2120</v>
      </c>
      <c r="G29" s="26">
        <v>2093</v>
      </c>
      <c r="H29" s="26">
        <v>1458</v>
      </c>
      <c r="I29" s="26">
        <v>5518</v>
      </c>
      <c r="J29" s="26">
        <v>1999</v>
      </c>
      <c r="K29" s="26">
        <v>518</v>
      </c>
      <c r="L29" s="26">
        <v>301</v>
      </c>
      <c r="M29" s="26">
        <v>142</v>
      </c>
      <c r="N29" s="34">
        <v>43829</v>
      </c>
    </row>
    <row r="30" spans="1:14" ht="12.75" customHeight="1">
      <c r="A30" s="116" t="s">
        <v>93</v>
      </c>
      <c r="B30" s="22">
        <v>4117</v>
      </c>
      <c r="C30" s="22">
        <v>5971</v>
      </c>
      <c r="D30" s="22">
        <v>2765</v>
      </c>
      <c r="E30" s="22">
        <v>40</v>
      </c>
      <c r="F30" s="22">
        <v>50</v>
      </c>
      <c r="G30" s="22">
        <v>508</v>
      </c>
      <c r="H30" s="22">
        <v>1151</v>
      </c>
      <c r="I30" s="22">
        <v>1182</v>
      </c>
      <c r="J30" s="22">
        <v>501</v>
      </c>
      <c r="K30" s="22">
        <v>40</v>
      </c>
      <c r="L30" s="6">
        <v>83</v>
      </c>
      <c r="M30" s="6">
        <v>33</v>
      </c>
      <c r="N30" s="11">
        <v>11353</v>
      </c>
    </row>
    <row r="31" spans="1:14" ht="12.75" customHeight="1">
      <c r="A31" s="39" t="s">
        <v>208</v>
      </c>
      <c r="B31" s="28">
        <v>3455</v>
      </c>
      <c r="C31" s="26">
        <v>4872</v>
      </c>
      <c r="D31" s="33">
        <v>2389</v>
      </c>
      <c r="E31" s="26">
        <v>862</v>
      </c>
      <c r="F31" s="26">
        <v>429</v>
      </c>
      <c r="G31" s="27">
        <v>378</v>
      </c>
      <c r="H31" s="26">
        <v>44</v>
      </c>
      <c r="I31" s="27">
        <v>1146</v>
      </c>
      <c r="J31" s="26">
        <v>417</v>
      </c>
      <c r="K31" s="26">
        <v>149</v>
      </c>
      <c r="L31" s="26">
        <v>68</v>
      </c>
      <c r="M31" s="26">
        <v>39</v>
      </c>
      <c r="N31" s="34">
        <v>9541</v>
      </c>
    </row>
    <row r="32" spans="1:14" ht="12.75" customHeight="1">
      <c r="A32" s="120" t="s">
        <v>15</v>
      </c>
      <c r="B32" s="21">
        <v>2534</v>
      </c>
      <c r="C32" s="5">
        <v>4023</v>
      </c>
      <c r="D32" s="23">
        <v>2266</v>
      </c>
      <c r="E32" s="5">
        <v>926</v>
      </c>
      <c r="F32" s="5">
        <v>313</v>
      </c>
      <c r="G32" s="23">
        <v>344</v>
      </c>
      <c r="H32" s="5">
        <v>2</v>
      </c>
      <c r="I32" s="10">
        <v>686</v>
      </c>
      <c r="J32" s="5">
        <v>183</v>
      </c>
      <c r="K32" s="5">
        <v>110</v>
      </c>
      <c r="L32" s="6">
        <v>46</v>
      </c>
      <c r="M32" s="6">
        <v>22</v>
      </c>
      <c r="N32" s="11">
        <v>7289</v>
      </c>
    </row>
    <row r="33" spans="1:14" ht="12.75" customHeight="1">
      <c r="A33" s="119" t="s">
        <v>16</v>
      </c>
      <c r="B33" s="28">
        <v>277</v>
      </c>
      <c r="C33" s="26">
        <v>1186</v>
      </c>
      <c r="D33" s="33">
        <v>367</v>
      </c>
      <c r="E33" s="26">
        <v>40</v>
      </c>
      <c r="F33" s="33">
        <v>50</v>
      </c>
      <c r="G33" s="27">
        <v>93</v>
      </c>
      <c r="H33" s="26">
        <v>172</v>
      </c>
      <c r="I33" s="27">
        <v>224</v>
      </c>
      <c r="J33" s="26">
        <v>76</v>
      </c>
      <c r="K33" s="26">
        <v>18</v>
      </c>
      <c r="L33" s="26">
        <v>13</v>
      </c>
      <c r="M33" s="26">
        <v>4</v>
      </c>
      <c r="N33" s="34">
        <v>1700</v>
      </c>
    </row>
    <row r="34" spans="1:14" ht="12.75" customHeight="1">
      <c r="A34" s="120" t="s">
        <v>17</v>
      </c>
      <c r="B34" s="21">
        <v>956</v>
      </c>
      <c r="C34" s="5">
        <v>1240</v>
      </c>
      <c r="D34" s="23">
        <v>443</v>
      </c>
      <c r="E34" s="9">
        <v>0</v>
      </c>
      <c r="F34" s="9">
        <v>0</v>
      </c>
      <c r="G34" s="7">
        <v>77</v>
      </c>
      <c r="H34" s="5">
        <v>143</v>
      </c>
      <c r="I34" s="10">
        <v>104</v>
      </c>
      <c r="J34" s="5">
        <v>25</v>
      </c>
      <c r="K34" s="5">
        <v>1</v>
      </c>
      <c r="L34" s="6">
        <v>12</v>
      </c>
      <c r="M34" s="6">
        <v>6</v>
      </c>
      <c r="N34" s="11">
        <v>2312</v>
      </c>
    </row>
    <row r="35" spans="1:14" ht="12.75" customHeight="1">
      <c r="A35" s="119" t="s">
        <v>18</v>
      </c>
      <c r="B35" s="28">
        <v>89</v>
      </c>
      <c r="C35" s="26">
        <v>222</v>
      </c>
      <c r="D35" s="33">
        <v>91</v>
      </c>
      <c r="E35" s="33">
        <v>0</v>
      </c>
      <c r="F35" s="31">
        <v>0</v>
      </c>
      <c r="G35" s="27">
        <v>42</v>
      </c>
      <c r="H35" s="26">
        <v>67</v>
      </c>
      <c r="I35" s="27">
        <v>66</v>
      </c>
      <c r="J35" s="26">
        <v>19</v>
      </c>
      <c r="K35" s="31">
        <v>0</v>
      </c>
      <c r="L35" s="26">
        <v>5</v>
      </c>
      <c r="M35" s="26">
        <v>2</v>
      </c>
      <c r="N35" s="34">
        <v>382</v>
      </c>
    </row>
    <row r="36" spans="1:14" ht="12.75" customHeight="1">
      <c r="A36" s="120" t="s">
        <v>19</v>
      </c>
      <c r="B36" s="21">
        <v>8</v>
      </c>
      <c r="C36" s="5">
        <v>604</v>
      </c>
      <c r="D36" s="23">
        <v>192</v>
      </c>
      <c r="E36" s="5">
        <v>0</v>
      </c>
      <c r="F36" s="23">
        <v>0</v>
      </c>
      <c r="G36" s="7">
        <v>67</v>
      </c>
      <c r="H36" s="5">
        <v>93</v>
      </c>
      <c r="I36" s="10">
        <v>156</v>
      </c>
      <c r="J36" s="5">
        <v>68</v>
      </c>
      <c r="K36" s="5">
        <v>9</v>
      </c>
      <c r="L36" s="6">
        <v>9</v>
      </c>
      <c r="M36" s="6">
        <v>1</v>
      </c>
      <c r="N36" s="11">
        <v>777</v>
      </c>
    </row>
    <row r="37" spans="1:14" ht="12.75" customHeight="1">
      <c r="A37" s="119" t="s">
        <v>20</v>
      </c>
      <c r="B37" s="28">
        <v>1634</v>
      </c>
      <c r="C37" s="26">
        <v>2669</v>
      </c>
      <c r="D37" s="33">
        <v>1127</v>
      </c>
      <c r="E37" s="26">
        <v>251</v>
      </c>
      <c r="F37" s="26">
        <v>250</v>
      </c>
      <c r="G37" s="27">
        <v>241</v>
      </c>
      <c r="H37" s="26">
        <v>111</v>
      </c>
      <c r="I37" s="27">
        <v>517</v>
      </c>
      <c r="J37" s="26">
        <v>196</v>
      </c>
      <c r="K37" s="26">
        <v>62</v>
      </c>
      <c r="L37" s="26">
        <v>32</v>
      </c>
      <c r="M37" s="26">
        <v>10</v>
      </c>
      <c r="N37" s="34">
        <v>4852</v>
      </c>
    </row>
    <row r="38" spans="1:14" ht="12.75" customHeight="1">
      <c r="A38" s="120" t="s">
        <v>21</v>
      </c>
      <c r="B38" s="21">
        <v>184</v>
      </c>
      <c r="C38" s="5">
        <v>587</v>
      </c>
      <c r="D38" s="23">
        <v>272</v>
      </c>
      <c r="E38" s="9">
        <v>0</v>
      </c>
      <c r="F38" s="23">
        <v>0</v>
      </c>
      <c r="G38" s="7">
        <v>61</v>
      </c>
      <c r="H38" s="5">
        <v>165</v>
      </c>
      <c r="I38" s="10">
        <v>109</v>
      </c>
      <c r="J38" s="5">
        <v>44</v>
      </c>
      <c r="K38" s="9">
        <v>0</v>
      </c>
      <c r="L38" s="6">
        <v>7</v>
      </c>
      <c r="M38" s="6">
        <v>3</v>
      </c>
      <c r="N38" s="11">
        <v>887</v>
      </c>
    </row>
    <row r="39" spans="1:14" ht="12.75" customHeight="1">
      <c r="A39" s="119" t="s">
        <v>22</v>
      </c>
      <c r="B39" s="28">
        <v>1496</v>
      </c>
      <c r="C39" s="26">
        <v>3784</v>
      </c>
      <c r="D39" s="33">
        <v>1748</v>
      </c>
      <c r="E39" s="26">
        <v>468</v>
      </c>
      <c r="F39" s="26">
        <v>469</v>
      </c>
      <c r="G39" s="27">
        <v>256</v>
      </c>
      <c r="H39" s="26">
        <v>270</v>
      </c>
      <c r="I39" s="27">
        <v>763</v>
      </c>
      <c r="J39" s="26">
        <v>320</v>
      </c>
      <c r="K39" s="26">
        <v>14</v>
      </c>
      <c r="L39" s="26">
        <v>30</v>
      </c>
      <c r="M39" s="26">
        <v>15</v>
      </c>
      <c r="N39" s="34">
        <v>6073</v>
      </c>
    </row>
    <row r="40" spans="1:14" ht="12.75" customHeight="1">
      <c r="A40" s="120" t="s">
        <v>23</v>
      </c>
      <c r="B40" s="21">
        <v>2305</v>
      </c>
      <c r="C40" s="5">
        <v>5583</v>
      </c>
      <c r="D40" s="23">
        <v>2978</v>
      </c>
      <c r="E40" s="5">
        <v>568</v>
      </c>
      <c r="F40" s="5">
        <v>508</v>
      </c>
      <c r="G40" s="7">
        <v>513</v>
      </c>
      <c r="H40" s="5">
        <v>283</v>
      </c>
      <c r="I40" s="10">
        <v>1362</v>
      </c>
      <c r="J40" s="5">
        <v>561</v>
      </c>
      <c r="K40" s="5">
        <v>119</v>
      </c>
      <c r="L40" s="6">
        <v>70</v>
      </c>
      <c r="M40" s="6">
        <v>35</v>
      </c>
      <c r="N40" s="11">
        <v>9320</v>
      </c>
    </row>
    <row r="41" spans="1:14" ht="12.75" customHeight="1">
      <c r="A41" s="119" t="s">
        <v>24</v>
      </c>
      <c r="B41" s="28">
        <v>1095</v>
      </c>
      <c r="C41" s="26">
        <v>1496</v>
      </c>
      <c r="D41" s="33">
        <v>948</v>
      </c>
      <c r="E41" s="26">
        <v>20</v>
      </c>
      <c r="F41" s="26">
        <v>7</v>
      </c>
      <c r="G41" s="27">
        <v>123</v>
      </c>
      <c r="H41" s="26">
        <v>248</v>
      </c>
      <c r="I41" s="27">
        <v>386</v>
      </c>
      <c r="J41" s="26">
        <v>117</v>
      </c>
      <c r="K41" s="26">
        <v>43</v>
      </c>
      <c r="L41" s="26">
        <v>24</v>
      </c>
      <c r="M41" s="26">
        <v>13</v>
      </c>
      <c r="N41" s="34">
        <v>3001</v>
      </c>
    </row>
    <row r="42" spans="1:14" ht="12.75" customHeight="1">
      <c r="A42" s="120" t="s">
        <v>25</v>
      </c>
      <c r="B42" s="21">
        <v>134</v>
      </c>
      <c r="C42" s="5">
        <v>358</v>
      </c>
      <c r="D42" s="23">
        <v>155</v>
      </c>
      <c r="E42" s="9">
        <v>0</v>
      </c>
      <c r="F42" s="9">
        <v>0</v>
      </c>
      <c r="G42" s="23">
        <v>30</v>
      </c>
      <c r="H42" s="23">
        <v>127</v>
      </c>
      <c r="I42" s="10">
        <v>171</v>
      </c>
      <c r="J42" s="5">
        <v>85</v>
      </c>
      <c r="K42" s="5">
        <v>9</v>
      </c>
      <c r="L42" s="6">
        <v>5</v>
      </c>
      <c r="M42" s="6">
        <v>1</v>
      </c>
      <c r="N42" s="11">
        <v>668</v>
      </c>
    </row>
    <row r="43" spans="1:14" ht="12.75" customHeight="1">
      <c r="A43" s="119" t="s">
        <v>26</v>
      </c>
      <c r="B43" s="28">
        <v>1231</v>
      </c>
      <c r="C43" s="26">
        <v>1299</v>
      </c>
      <c r="D43" s="33">
        <v>755</v>
      </c>
      <c r="E43" s="31">
        <v>0</v>
      </c>
      <c r="F43" s="31">
        <v>0</v>
      </c>
      <c r="G43" s="27">
        <v>119</v>
      </c>
      <c r="H43" s="26">
        <v>278</v>
      </c>
      <c r="I43" s="27">
        <v>369</v>
      </c>
      <c r="J43" s="26">
        <v>211</v>
      </c>
      <c r="K43" s="31">
        <v>0</v>
      </c>
      <c r="L43" s="26">
        <v>27</v>
      </c>
      <c r="M43" s="26">
        <v>8</v>
      </c>
      <c r="N43" s="34">
        <v>2926</v>
      </c>
    </row>
    <row r="44" spans="1:14" ht="12.75" customHeight="1">
      <c r="A44" s="120" t="s">
        <v>27</v>
      </c>
      <c r="B44" s="21">
        <v>971</v>
      </c>
      <c r="C44" s="5">
        <v>843</v>
      </c>
      <c r="D44" s="5">
        <v>499</v>
      </c>
      <c r="E44" s="9">
        <v>0</v>
      </c>
      <c r="F44" s="9">
        <v>0</v>
      </c>
      <c r="G44" s="7">
        <v>70</v>
      </c>
      <c r="H44" s="5">
        <v>155</v>
      </c>
      <c r="I44" s="10">
        <v>182</v>
      </c>
      <c r="J44" s="5">
        <v>64</v>
      </c>
      <c r="K44" s="5">
        <v>21</v>
      </c>
      <c r="L44" s="6">
        <v>13</v>
      </c>
      <c r="M44" s="6">
        <v>8</v>
      </c>
      <c r="N44" s="11">
        <v>2009</v>
      </c>
    </row>
    <row r="45" spans="1:14" ht="12.75" customHeight="1">
      <c r="A45" s="119" t="s">
        <v>28</v>
      </c>
      <c r="B45" s="28">
        <v>363</v>
      </c>
      <c r="C45" s="26">
        <v>1159</v>
      </c>
      <c r="D45" s="33">
        <v>488</v>
      </c>
      <c r="E45" s="31">
        <v>92</v>
      </c>
      <c r="F45" s="31">
        <v>144</v>
      </c>
      <c r="G45" s="27">
        <v>99</v>
      </c>
      <c r="H45" s="26">
        <v>213</v>
      </c>
      <c r="I45" s="27">
        <v>265</v>
      </c>
      <c r="J45" s="26">
        <v>33</v>
      </c>
      <c r="K45" s="26">
        <v>3</v>
      </c>
      <c r="L45" s="26">
        <v>12</v>
      </c>
      <c r="M45" s="26">
        <v>4</v>
      </c>
      <c r="N45" s="34">
        <v>1926</v>
      </c>
    </row>
    <row r="46" spans="1:14" ht="12.75" customHeight="1">
      <c r="A46" s="114" t="s">
        <v>29</v>
      </c>
      <c r="B46" s="21">
        <v>498</v>
      </c>
      <c r="C46" s="13">
        <v>816</v>
      </c>
      <c r="D46" s="24">
        <v>429</v>
      </c>
      <c r="E46" s="9">
        <v>0</v>
      </c>
      <c r="F46" s="9">
        <v>0</v>
      </c>
      <c r="G46" s="15">
        <v>88</v>
      </c>
      <c r="H46" s="13">
        <v>238</v>
      </c>
      <c r="I46" s="12">
        <v>194</v>
      </c>
      <c r="J46" s="13">
        <v>81</v>
      </c>
      <c r="K46" s="9">
        <v>0</v>
      </c>
      <c r="L46" s="6">
        <v>11</v>
      </c>
      <c r="M46" s="6">
        <v>4</v>
      </c>
      <c r="N46" s="42">
        <v>1519</v>
      </c>
    </row>
    <row r="47" spans="1:14" ht="12.75" customHeight="1">
      <c r="A47" s="78"/>
      <c r="B47" s="286" t="s">
        <v>97</v>
      </c>
      <c r="C47" s="286"/>
      <c r="D47" s="286"/>
      <c r="E47" s="286"/>
      <c r="F47" s="286"/>
      <c r="G47" s="286"/>
      <c r="H47" s="286"/>
      <c r="I47" s="286"/>
      <c r="J47" s="286"/>
      <c r="K47" s="286"/>
      <c r="L47" s="286"/>
      <c r="M47" s="286"/>
      <c r="N47" s="286"/>
    </row>
    <row r="48" spans="1:14" ht="12.75" customHeight="1">
      <c r="A48" s="113" t="s">
        <v>13</v>
      </c>
      <c r="B48" s="6">
        <f>B8-B28</f>
        <v>2700</v>
      </c>
      <c r="C48" s="6">
        <f t="shared" ref="C48:N48" si="0">C8-C28</f>
        <v>-1859</v>
      </c>
      <c r="D48" s="6">
        <f t="shared" si="0"/>
        <v>-610</v>
      </c>
      <c r="E48" s="6">
        <f t="shared" si="0"/>
        <v>-1676</v>
      </c>
      <c r="F48" s="6">
        <f t="shared" si="0"/>
        <v>-771</v>
      </c>
      <c r="G48" s="6">
        <f t="shared" si="0"/>
        <v>8</v>
      </c>
      <c r="H48" s="6">
        <f t="shared" si="0"/>
        <v>971</v>
      </c>
      <c r="I48" s="6">
        <f t="shared" si="0"/>
        <v>-531</v>
      </c>
      <c r="J48" s="6">
        <f t="shared" si="0"/>
        <v>-196</v>
      </c>
      <c r="K48" s="6">
        <f t="shared" ref="K48:M48" si="1">K8-K28</f>
        <v>105</v>
      </c>
      <c r="L48" s="6">
        <f t="shared" si="0"/>
        <v>21</v>
      </c>
      <c r="M48" s="6">
        <f t="shared" si="1"/>
        <v>11</v>
      </c>
      <c r="N48" s="11">
        <f t="shared" si="0"/>
        <v>204</v>
      </c>
    </row>
    <row r="49" spans="1:14" ht="12.75" customHeight="1">
      <c r="A49" s="115" t="s">
        <v>92</v>
      </c>
      <c r="B49" s="29">
        <f t="shared" ref="B49:N66" si="2">B9-B29</f>
        <v>2450</v>
      </c>
      <c r="C49" s="29">
        <f t="shared" si="2"/>
        <v>-1614</v>
      </c>
      <c r="D49" s="29">
        <f t="shared" si="2"/>
        <v>-528</v>
      </c>
      <c r="E49" s="29">
        <f t="shared" si="2"/>
        <v>-1636</v>
      </c>
      <c r="F49" s="29">
        <f t="shared" si="2"/>
        <v>-721</v>
      </c>
      <c r="G49" s="29">
        <f t="shared" si="2"/>
        <v>-7</v>
      </c>
      <c r="H49" s="29">
        <f t="shared" si="2"/>
        <v>990</v>
      </c>
      <c r="I49" s="29">
        <f t="shared" si="2"/>
        <v>-356</v>
      </c>
      <c r="J49" s="29">
        <f t="shared" si="2"/>
        <v>-122</v>
      </c>
      <c r="K49" s="29">
        <f t="shared" ref="K49:M49" si="3">K9-K29</f>
        <v>88</v>
      </c>
      <c r="L49" s="29">
        <f t="shared" si="2"/>
        <v>19</v>
      </c>
      <c r="M49" s="29">
        <f t="shared" si="3"/>
        <v>10</v>
      </c>
      <c r="N49" s="34">
        <f t="shared" si="2"/>
        <v>372</v>
      </c>
    </row>
    <row r="50" spans="1:14" ht="12.75" customHeight="1">
      <c r="A50" s="116" t="s">
        <v>93</v>
      </c>
      <c r="B50" s="6">
        <f t="shared" si="2"/>
        <v>250</v>
      </c>
      <c r="C50" s="6">
        <f t="shared" si="2"/>
        <v>-245</v>
      </c>
      <c r="D50" s="6">
        <f t="shared" si="2"/>
        <v>-82</v>
      </c>
      <c r="E50" s="9">
        <f t="shared" si="2"/>
        <v>-40</v>
      </c>
      <c r="F50" s="6">
        <f t="shared" si="2"/>
        <v>-50</v>
      </c>
      <c r="G50" s="6">
        <f t="shared" si="2"/>
        <v>15</v>
      </c>
      <c r="H50" s="6">
        <f t="shared" si="2"/>
        <v>-19</v>
      </c>
      <c r="I50" s="6">
        <f t="shared" si="2"/>
        <v>-175</v>
      </c>
      <c r="J50" s="6">
        <f t="shared" si="2"/>
        <v>-74</v>
      </c>
      <c r="K50" s="6">
        <f t="shared" ref="K50:M50" si="4">K10-K30</f>
        <v>17</v>
      </c>
      <c r="L50" s="6">
        <f t="shared" si="2"/>
        <v>2</v>
      </c>
      <c r="M50" s="6">
        <f t="shared" si="4"/>
        <v>1</v>
      </c>
      <c r="N50" s="11">
        <f t="shared" si="2"/>
        <v>-168</v>
      </c>
    </row>
    <row r="51" spans="1:14" ht="12.75" customHeight="1">
      <c r="A51" s="119" t="s">
        <v>14</v>
      </c>
      <c r="B51" s="29">
        <f t="shared" si="2"/>
        <v>851</v>
      </c>
      <c r="C51" s="29">
        <f t="shared" si="2"/>
        <v>-497</v>
      </c>
      <c r="D51" s="29">
        <f t="shared" si="2"/>
        <v>-289</v>
      </c>
      <c r="E51" s="29">
        <f t="shared" si="2"/>
        <v>-633</v>
      </c>
      <c r="F51" s="29">
        <f t="shared" si="2"/>
        <v>-29</v>
      </c>
      <c r="G51" s="31">
        <f t="shared" si="2"/>
        <v>-2</v>
      </c>
      <c r="H51" s="29">
        <f t="shared" si="2"/>
        <v>496</v>
      </c>
      <c r="I51" s="29">
        <f t="shared" si="2"/>
        <v>-2</v>
      </c>
      <c r="J51" s="29">
        <f t="shared" si="2"/>
        <v>45</v>
      </c>
      <c r="K51" s="29">
        <f t="shared" ref="K51:M51" si="5">K11-K31</f>
        <v>25</v>
      </c>
      <c r="L51" s="29">
        <f t="shared" si="2"/>
        <v>2</v>
      </c>
      <c r="M51" s="29">
        <f t="shared" si="5"/>
        <v>1</v>
      </c>
      <c r="N51" s="34">
        <f t="shared" si="2"/>
        <v>354</v>
      </c>
    </row>
    <row r="52" spans="1:14" ht="12.75" customHeight="1">
      <c r="A52" s="120" t="s">
        <v>15</v>
      </c>
      <c r="B52" s="6">
        <f t="shared" si="2"/>
        <v>373</v>
      </c>
      <c r="C52" s="6">
        <f t="shared" si="2"/>
        <v>-72</v>
      </c>
      <c r="D52" s="6">
        <f t="shared" si="2"/>
        <v>-4</v>
      </c>
      <c r="E52" s="6">
        <f t="shared" si="2"/>
        <v>-89</v>
      </c>
      <c r="F52" s="6">
        <f t="shared" si="2"/>
        <v>7</v>
      </c>
      <c r="G52" s="6">
        <f t="shared" si="2"/>
        <v>13</v>
      </c>
      <c r="H52" s="9">
        <f t="shared" si="2"/>
        <v>0</v>
      </c>
      <c r="I52" s="6">
        <f t="shared" si="2"/>
        <v>14</v>
      </c>
      <c r="J52" s="6">
        <f t="shared" si="2"/>
        <v>4</v>
      </c>
      <c r="K52" s="6">
        <f t="shared" ref="K52:M52" si="6">K12-K32</f>
        <v>4</v>
      </c>
      <c r="L52" s="6">
        <f t="shared" si="2"/>
        <v>14</v>
      </c>
      <c r="M52" s="6">
        <f t="shared" si="6"/>
        <v>7</v>
      </c>
      <c r="N52" s="11">
        <f t="shared" si="2"/>
        <v>329</v>
      </c>
    </row>
    <row r="53" spans="1:14" ht="12.75" customHeight="1">
      <c r="A53" s="119" t="s">
        <v>16</v>
      </c>
      <c r="B53" s="29">
        <f t="shared" si="2"/>
        <v>22</v>
      </c>
      <c r="C53" s="29">
        <f t="shared" si="2"/>
        <v>-103</v>
      </c>
      <c r="D53" s="29">
        <f t="shared" si="2"/>
        <v>13</v>
      </c>
      <c r="E53" s="29">
        <f t="shared" si="2"/>
        <v>-40</v>
      </c>
      <c r="F53" s="29">
        <f t="shared" si="2"/>
        <v>-50</v>
      </c>
      <c r="G53" s="29">
        <f t="shared" si="2"/>
        <v>-2</v>
      </c>
      <c r="H53" s="29">
        <f t="shared" si="2"/>
        <v>-38</v>
      </c>
      <c r="I53" s="29">
        <f t="shared" si="2"/>
        <v>-19</v>
      </c>
      <c r="J53" s="29">
        <f t="shared" si="2"/>
        <v>9</v>
      </c>
      <c r="K53" s="31">
        <f t="shared" ref="K53:M53" si="7">K13-K33</f>
        <v>5</v>
      </c>
      <c r="L53" s="31">
        <f t="shared" si="2"/>
        <v>0</v>
      </c>
      <c r="M53" s="31">
        <f t="shared" si="7"/>
        <v>0</v>
      </c>
      <c r="N53" s="34">
        <f t="shared" si="2"/>
        <v>-100</v>
      </c>
    </row>
    <row r="54" spans="1:14" ht="12.75" customHeight="1">
      <c r="A54" s="120" t="s">
        <v>17</v>
      </c>
      <c r="B54" s="6">
        <f t="shared" si="2"/>
        <v>86</v>
      </c>
      <c r="C54" s="6">
        <f t="shared" si="2"/>
        <v>-19</v>
      </c>
      <c r="D54" s="6">
        <f t="shared" si="2"/>
        <v>1</v>
      </c>
      <c r="E54" s="9">
        <f t="shared" si="2"/>
        <v>0</v>
      </c>
      <c r="F54" s="9">
        <f t="shared" si="2"/>
        <v>0</v>
      </c>
      <c r="G54" s="6">
        <f t="shared" si="2"/>
        <v>3</v>
      </c>
      <c r="H54" s="6">
        <f t="shared" si="2"/>
        <v>8</v>
      </c>
      <c r="I54" s="6">
        <f t="shared" si="2"/>
        <v>-1</v>
      </c>
      <c r="J54" s="6">
        <f t="shared" si="2"/>
        <v>0</v>
      </c>
      <c r="K54" s="6">
        <f t="shared" ref="K54:M54" si="8">K14-K34</f>
        <v>6</v>
      </c>
      <c r="L54" s="6">
        <f t="shared" si="2"/>
        <v>-1</v>
      </c>
      <c r="M54" s="6">
        <f t="shared" si="8"/>
        <v>-2</v>
      </c>
      <c r="N54" s="11">
        <f t="shared" si="2"/>
        <v>65</v>
      </c>
    </row>
    <row r="55" spans="1:14" ht="12.75" customHeight="1">
      <c r="A55" s="119" t="s">
        <v>18</v>
      </c>
      <c r="B55" s="29">
        <f t="shared" si="2"/>
        <v>20</v>
      </c>
      <c r="C55" s="29">
        <f t="shared" si="2"/>
        <v>-40</v>
      </c>
      <c r="D55" s="29">
        <f t="shared" si="2"/>
        <v>8</v>
      </c>
      <c r="E55" s="29">
        <f t="shared" si="2"/>
        <v>0</v>
      </c>
      <c r="F55" s="31">
        <f t="shared" si="2"/>
        <v>0</v>
      </c>
      <c r="G55" s="29">
        <f t="shared" si="2"/>
        <v>-33</v>
      </c>
      <c r="H55" s="29">
        <f t="shared" si="2"/>
        <v>-6</v>
      </c>
      <c r="I55" s="29">
        <f t="shared" si="2"/>
        <v>19</v>
      </c>
      <c r="J55" s="29">
        <f t="shared" si="2"/>
        <v>21</v>
      </c>
      <c r="K55" s="31">
        <f t="shared" ref="K55:M55" si="9">K15-K35</f>
        <v>0</v>
      </c>
      <c r="L55" s="31">
        <f t="shared" si="2"/>
        <v>0</v>
      </c>
      <c r="M55" s="31">
        <f t="shared" si="9"/>
        <v>0</v>
      </c>
      <c r="N55" s="34">
        <f t="shared" si="2"/>
        <v>-1</v>
      </c>
    </row>
    <row r="56" spans="1:14" ht="12.75" customHeight="1">
      <c r="A56" s="120" t="s">
        <v>19</v>
      </c>
      <c r="B56" s="6">
        <f t="shared" si="2"/>
        <v>2</v>
      </c>
      <c r="C56" s="6">
        <f t="shared" si="2"/>
        <v>-32</v>
      </c>
      <c r="D56" s="6">
        <f t="shared" si="2"/>
        <v>2</v>
      </c>
      <c r="E56" s="6">
        <f t="shared" si="2"/>
        <v>0</v>
      </c>
      <c r="F56" s="6">
        <f t="shared" si="2"/>
        <v>0</v>
      </c>
      <c r="G56" s="6">
        <f t="shared" si="2"/>
        <v>-1</v>
      </c>
      <c r="H56" s="6">
        <f t="shared" si="2"/>
        <v>-31</v>
      </c>
      <c r="I56" s="6">
        <f t="shared" si="2"/>
        <v>-40</v>
      </c>
      <c r="J56" s="6">
        <f t="shared" si="2"/>
        <v>-13</v>
      </c>
      <c r="K56" s="9">
        <f t="shared" ref="K56:M56" si="10">K16-K36</f>
        <v>-6</v>
      </c>
      <c r="L56" s="9">
        <f t="shared" si="2"/>
        <v>1</v>
      </c>
      <c r="M56" s="9">
        <f t="shared" si="10"/>
        <v>1</v>
      </c>
      <c r="N56" s="11">
        <f t="shared" si="2"/>
        <v>-69</v>
      </c>
    </row>
    <row r="57" spans="1:14" ht="12.75" customHeight="1">
      <c r="A57" s="119" t="s">
        <v>20</v>
      </c>
      <c r="B57" s="29">
        <f t="shared" si="2"/>
        <v>225</v>
      </c>
      <c r="C57" s="29">
        <f t="shared" si="2"/>
        <v>730</v>
      </c>
      <c r="D57" s="29">
        <f t="shared" si="2"/>
        <v>-9</v>
      </c>
      <c r="E57" s="29">
        <f t="shared" si="2"/>
        <v>-46</v>
      </c>
      <c r="F57" s="29">
        <f t="shared" si="2"/>
        <v>-37</v>
      </c>
      <c r="G57" s="29">
        <f t="shared" si="2"/>
        <v>20</v>
      </c>
      <c r="H57" s="29">
        <f t="shared" si="2"/>
        <v>14</v>
      </c>
      <c r="I57" s="29">
        <f t="shared" si="2"/>
        <v>-27</v>
      </c>
      <c r="J57" s="29">
        <f t="shared" si="2"/>
        <v>-17</v>
      </c>
      <c r="K57" s="31">
        <f t="shared" ref="K57:M57" si="11">K17-K37</f>
        <v>-4</v>
      </c>
      <c r="L57" s="29">
        <f t="shared" si="2"/>
        <v>0</v>
      </c>
      <c r="M57" s="31">
        <f t="shared" si="11"/>
        <v>0</v>
      </c>
      <c r="N57" s="34">
        <f t="shared" si="2"/>
        <v>928</v>
      </c>
    </row>
    <row r="58" spans="1:14" ht="12.75" customHeight="1">
      <c r="A58" s="120" t="s">
        <v>21</v>
      </c>
      <c r="B58" s="6">
        <f t="shared" si="2"/>
        <v>-14</v>
      </c>
      <c r="C58" s="6">
        <f t="shared" si="2"/>
        <v>-18</v>
      </c>
      <c r="D58" s="6">
        <f t="shared" si="2"/>
        <v>-2</v>
      </c>
      <c r="E58" s="9">
        <f t="shared" si="2"/>
        <v>0</v>
      </c>
      <c r="F58" s="6">
        <f t="shared" si="2"/>
        <v>0</v>
      </c>
      <c r="G58" s="9">
        <f t="shared" si="2"/>
        <v>0</v>
      </c>
      <c r="H58" s="9">
        <f t="shared" si="2"/>
        <v>1</v>
      </c>
      <c r="I58" s="6">
        <f t="shared" si="2"/>
        <v>-44</v>
      </c>
      <c r="J58" s="6">
        <f t="shared" si="2"/>
        <v>-15</v>
      </c>
      <c r="K58" s="6">
        <f t="shared" ref="K58:M58" si="12">K18-K38</f>
        <v>0</v>
      </c>
      <c r="L58" s="6">
        <f t="shared" si="2"/>
        <v>1</v>
      </c>
      <c r="M58" s="6">
        <f t="shared" si="12"/>
        <v>1</v>
      </c>
      <c r="N58" s="11">
        <f t="shared" si="2"/>
        <v>-75</v>
      </c>
    </row>
    <row r="59" spans="1:14" ht="12.75" customHeight="1">
      <c r="A59" s="119" t="s">
        <v>22</v>
      </c>
      <c r="B59" s="29">
        <f t="shared" si="2"/>
        <v>461</v>
      </c>
      <c r="C59" s="29">
        <f t="shared" si="2"/>
        <v>-594</v>
      </c>
      <c r="D59" s="29">
        <f t="shared" si="2"/>
        <v>-99</v>
      </c>
      <c r="E59" s="29">
        <f t="shared" si="2"/>
        <v>-347</v>
      </c>
      <c r="F59" s="29">
        <f t="shared" si="2"/>
        <v>-322</v>
      </c>
      <c r="G59" s="29">
        <f t="shared" si="2"/>
        <v>-2</v>
      </c>
      <c r="H59" s="29">
        <f t="shared" si="2"/>
        <v>351</v>
      </c>
      <c r="I59" s="29">
        <f t="shared" si="2"/>
        <v>-105</v>
      </c>
      <c r="J59" s="29">
        <f t="shared" si="2"/>
        <v>-89</v>
      </c>
      <c r="K59" s="31">
        <f t="shared" ref="K59:M59" si="13">K19-K39</f>
        <v>2</v>
      </c>
      <c r="L59" s="29">
        <f t="shared" si="2"/>
        <v>-1</v>
      </c>
      <c r="M59" s="31">
        <f t="shared" si="13"/>
        <v>0</v>
      </c>
      <c r="N59" s="34">
        <f t="shared" si="2"/>
        <v>-239</v>
      </c>
    </row>
    <row r="60" spans="1:14" ht="12.75" customHeight="1">
      <c r="A60" s="120" t="s">
        <v>23</v>
      </c>
      <c r="B60" s="6">
        <f t="shared" si="2"/>
        <v>226</v>
      </c>
      <c r="C60" s="6">
        <f t="shared" si="2"/>
        <v>-934</v>
      </c>
      <c r="D60" s="6">
        <f t="shared" si="2"/>
        <v>-262</v>
      </c>
      <c r="E60" s="6">
        <f t="shared" si="2"/>
        <v>-409</v>
      </c>
      <c r="F60" s="6">
        <f t="shared" si="2"/>
        <v>-189</v>
      </c>
      <c r="G60" s="6">
        <f t="shared" si="2"/>
        <v>-3</v>
      </c>
      <c r="H60" s="6">
        <f t="shared" si="2"/>
        <v>151</v>
      </c>
      <c r="I60" s="6">
        <f t="shared" si="2"/>
        <v>-95</v>
      </c>
      <c r="J60" s="6">
        <f t="shared" si="2"/>
        <v>-85</v>
      </c>
      <c r="K60" s="6">
        <f t="shared" ref="K60:M60" si="14">K20-K40</f>
        <v>37</v>
      </c>
      <c r="L60" s="6">
        <f t="shared" si="2"/>
        <v>3</v>
      </c>
      <c r="M60" s="6">
        <f t="shared" si="14"/>
        <v>1</v>
      </c>
      <c r="N60" s="11">
        <f t="shared" si="2"/>
        <v>-800</v>
      </c>
    </row>
    <row r="61" spans="1:14" ht="12.75" customHeight="1">
      <c r="A61" s="119" t="s">
        <v>24</v>
      </c>
      <c r="B61" s="29">
        <f t="shared" si="2"/>
        <v>232</v>
      </c>
      <c r="C61" s="29">
        <f t="shared" si="2"/>
        <v>-87</v>
      </c>
      <c r="D61" s="29">
        <f t="shared" si="2"/>
        <v>-14</v>
      </c>
      <c r="E61" s="29">
        <f t="shared" si="2"/>
        <v>-20</v>
      </c>
      <c r="F61" s="29">
        <f t="shared" si="2"/>
        <v>-7</v>
      </c>
      <c r="G61" s="29">
        <f t="shared" si="2"/>
        <v>0</v>
      </c>
      <c r="H61" s="29">
        <f t="shared" si="2"/>
        <v>-19</v>
      </c>
      <c r="I61" s="29">
        <f t="shared" si="2"/>
        <v>-37</v>
      </c>
      <c r="J61" s="29">
        <f t="shared" si="2"/>
        <v>-1</v>
      </c>
      <c r="K61" s="31">
        <f t="shared" ref="K61:M61" si="15">K21-K41</f>
        <v>5</v>
      </c>
      <c r="L61" s="31">
        <f t="shared" si="2"/>
        <v>0</v>
      </c>
      <c r="M61" s="31">
        <f t="shared" si="15"/>
        <v>0</v>
      </c>
      <c r="N61" s="34">
        <f t="shared" si="2"/>
        <v>108</v>
      </c>
    </row>
    <row r="62" spans="1:14" ht="12.75" customHeight="1">
      <c r="A62" s="120" t="s">
        <v>25</v>
      </c>
      <c r="B62" s="6">
        <f t="shared" si="2"/>
        <v>25</v>
      </c>
      <c r="C62" s="6">
        <f t="shared" si="2"/>
        <v>-75</v>
      </c>
      <c r="D62" s="9">
        <f t="shared" si="2"/>
        <v>1</v>
      </c>
      <c r="E62" s="9">
        <f t="shared" si="2"/>
        <v>0</v>
      </c>
      <c r="F62" s="9">
        <f t="shared" si="2"/>
        <v>0</v>
      </c>
      <c r="G62" s="9">
        <f t="shared" si="2"/>
        <v>1</v>
      </c>
      <c r="H62" s="6">
        <f t="shared" si="2"/>
        <v>-69</v>
      </c>
      <c r="I62" s="6">
        <f t="shared" si="2"/>
        <v>-23</v>
      </c>
      <c r="J62" s="6">
        <f t="shared" si="2"/>
        <v>-27</v>
      </c>
      <c r="K62" s="9">
        <f t="shared" ref="K62:M62" si="16">K22-K42</f>
        <v>0</v>
      </c>
      <c r="L62" s="9">
        <f t="shared" si="2"/>
        <v>0</v>
      </c>
      <c r="M62" s="9">
        <f t="shared" si="16"/>
        <v>0</v>
      </c>
      <c r="N62" s="11">
        <f t="shared" si="2"/>
        <v>-73</v>
      </c>
    </row>
    <row r="63" spans="1:14" ht="12.75" customHeight="1">
      <c r="A63" s="119" t="s">
        <v>26</v>
      </c>
      <c r="B63" s="29">
        <f t="shared" si="2"/>
        <v>88</v>
      </c>
      <c r="C63" s="29">
        <f t="shared" si="2"/>
        <v>21</v>
      </c>
      <c r="D63" s="29">
        <f t="shared" si="2"/>
        <v>-2</v>
      </c>
      <c r="E63" s="31">
        <f t="shared" si="2"/>
        <v>0</v>
      </c>
      <c r="F63" s="31">
        <f t="shared" si="2"/>
        <v>0</v>
      </c>
      <c r="G63" s="29">
        <f t="shared" si="2"/>
        <v>14</v>
      </c>
      <c r="H63" s="29">
        <f t="shared" si="2"/>
        <v>11</v>
      </c>
      <c r="I63" s="29">
        <f t="shared" si="2"/>
        <v>-54</v>
      </c>
      <c r="J63" s="29">
        <f t="shared" si="2"/>
        <v>-29</v>
      </c>
      <c r="K63" s="31">
        <f t="shared" ref="K63:M63" si="17">K23-K43</f>
        <v>0</v>
      </c>
      <c r="L63" s="29">
        <f t="shared" si="2"/>
        <v>2</v>
      </c>
      <c r="M63" s="31">
        <f t="shared" si="17"/>
        <v>0</v>
      </c>
      <c r="N63" s="34">
        <f t="shared" si="2"/>
        <v>57</v>
      </c>
    </row>
    <row r="64" spans="1:14" ht="12.75" customHeight="1">
      <c r="A64" s="120" t="s">
        <v>27</v>
      </c>
      <c r="B64" s="6">
        <f t="shared" si="2"/>
        <v>45</v>
      </c>
      <c r="C64" s="6">
        <f t="shared" si="2"/>
        <v>-82</v>
      </c>
      <c r="D64" s="6">
        <f t="shared" si="2"/>
        <v>-58</v>
      </c>
      <c r="E64" s="9">
        <f t="shared" si="2"/>
        <v>0</v>
      </c>
      <c r="F64" s="9">
        <f t="shared" si="2"/>
        <v>0</v>
      </c>
      <c r="G64" s="6">
        <f t="shared" si="2"/>
        <v>0</v>
      </c>
      <c r="H64" s="6">
        <f t="shared" si="2"/>
        <v>-1</v>
      </c>
      <c r="I64" s="6">
        <f t="shared" si="2"/>
        <v>-15</v>
      </c>
      <c r="J64" s="6">
        <f t="shared" si="2"/>
        <v>-20</v>
      </c>
      <c r="K64" s="9">
        <f t="shared" ref="K64:M64" si="18">K24-K44</f>
        <v>6</v>
      </c>
      <c r="L64" s="6">
        <f t="shared" si="2"/>
        <v>-1</v>
      </c>
      <c r="M64" s="9">
        <f t="shared" si="18"/>
        <v>0</v>
      </c>
      <c r="N64" s="11">
        <f t="shared" si="2"/>
        <v>-53</v>
      </c>
    </row>
    <row r="65" spans="1:14" ht="12.75" customHeight="1">
      <c r="A65" s="119" t="s">
        <v>28</v>
      </c>
      <c r="B65" s="29">
        <f t="shared" si="2"/>
        <v>35</v>
      </c>
      <c r="C65" s="29">
        <f t="shared" si="2"/>
        <v>-13</v>
      </c>
      <c r="D65" s="29">
        <f t="shared" si="2"/>
        <v>138</v>
      </c>
      <c r="E65" s="29">
        <f t="shared" si="2"/>
        <v>-92</v>
      </c>
      <c r="F65" s="29">
        <f t="shared" si="2"/>
        <v>-144</v>
      </c>
      <c r="G65" s="29">
        <f t="shared" si="2"/>
        <v>0</v>
      </c>
      <c r="H65" s="29">
        <f t="shared" si="2"/>
        <v>103</v>
      </c>
      <c r="I65" s="29">
        <f t="shared" si="2"/>
        <v>-60</v>
      </c>
      <c r="J65" s="29">
        <f t="shared" si="2"/>
        <v>40</v>
      </c>
      <c r="K65" s="31">
        <f t="shared" ref="K65:M65" si="19">K25-K45</f>
        <v>25</v>
      </c>
      <c r="L65" s="31">
        <f t="shared" si="2"/>
        <v>0</v>
      </c>
      <c r="M65" s="31">
        <f t="shared" si="19"/>
        <v>0</v>
      </c>
      <c r="N65" s="34">
        <f t="shared" si="2"/>
        <v>-165</v>
      </c>
    </row>
    <row r="66" spans="1:14" ht="12.75" customHeight="1">
      <c r="A66" s="121" t="s">
        <v>29</v>
      </c>
      <c r="B66" s="16">
        <f t="shared" si="2"/>
        <v>23</v>
      </c>
      <c r="C66" s="16">
        <f t="shared" si="2"/>
        <v>-44</v>
      </c>
      <c r="D66" s="16">
        <f t="shared" si="2"/>
        <v>-34</v>
      </c>
      <c r="E66" s="14">
        <f t="shared" si="2"/>
        <v>0</v>
      </c>
      <c r="F66" s="14">
        <f t="shared" si="2"/>
        <v>0</v>
      </c>
      <c r="G66" s="14">
        <f t="shared" si="2"/>
        <v>0</v>
      </c>
      <c r="H66" s="16">
        <f t="shared" si="2"/>
        <v>0</v>
      </c>
      <c r="I66" s="16">
        <f t="shared" si="2"/>
        <v>-42</v>
      </c>
      <c r="J66" s="16">
        <f t="shared" si="2"/>
        <v>-19</v>
      </c>
      <c r="K66" s="16">
        <f t="shared" ref="K66:M66" si="20">K26-K46</f>
        <v>0</v>
      </c>
      <c r="L66" s="16">
        <f t="shared" si="2"/>
        <v>1</v>
      </c>
      <c r="M66" s="16">
        <f t="shared" si="20"/>
        <v>2</v>
      </c>
      <c r="N66" s="42">
        <f t="shared" si="2"/>
        <v>-62</v>
      </c>
    </row>
    <row r="67" spans="1:14" s="20" customFormat="1" ht="12.75" customHeight="1">
      <c r="A67" s="280" t="s">
        <v>246</v>
      </c>
      <c r="B67" s="280"/>
      <c r="C67" s="280"/>
      <c r="D67" s="280"/>
      <c r="E67" s="280"/>
      <c r="F67" s="280"/>
      <c r="G67" s="280"/>
      <c r="H67" s="280"/>
      <c r="I67" s="280"/>
      <c r="J67" s="280"/>
      <c r="K67" s="280"/>
      <c r="L67" s="280"/>
      <c r="M67" s="280"/>
      <c r="N67" s="280"/>
    </row>
    <row r="68" spans="1:14" s="48" customFormat="1" ht="12.75" customHeight="1">
      <c r="A68" s="281" t="s">
        <v>121</v>
      </c>
      <c r="B68" s="281"/>
      <c r="C68" s="281"/>
      <c r="D68" s="281"/>
      <c r="E68" s="281"/>
      <c r="F68" s="281"/>
      <c r="G68" s="281"/>
      <c r="H68" s="281"/>
      <c r="I68" s="281"/>
      <c r="J68" s="281"/>
      <c r="K68" s="281"/>
      <c r="L68" s="281"/>
      <c r="M68" s="281"/>
      <c r="N68" s="281"/>
    </row>
    <row r="69" spans="1:14" s="48" customFormat="1" ht="12.75" customHeight="1">
      <c r="A69" s="287" t="s">
        <v>188</v>
      </c>
      <c r="B69" s="287"/>
      <c r="C69" s="287"/>
      <c r="D69" s="287"/>
      <c r="E69" s="287"/>
      <c r="F69" s="287"/>
      <c r="G69" s="287"/>
      <c r="H69" s="287"/>
      <c r="I69" s="287"/>
      <c r="J69" s="287"/>
      <c r="K69" s="287"/>
      <c r="L69" s="287"/>
      <c r="M69" s="287"/>
      <c r="N69" s="287"/>
    </row>
    <row r="70" spans="1:14" s="48" customFormat="1" ht="12.75" customHeight="1">
      <c r="A70" s="281" t="s">
        <v>211</v>
      </c>
      <c r="B70" s="281"/>
      <c r="C70" s="281"/>
      <c r="D70" s="281"/>
      <c r="E70" s="281"/>
      <c r="F70" s="281"/>
      <c r="G70" s="281"/>
      <c r="H70" s="281"/>
      <c r="I70" s="281"/>
      <c r="J70" s="281"/>
      <c r="K70" s="281"/>
      <c r="L70" s="281"/>
      <c r="M70" s="281"/>
      <c r="N70" s="281"/>
    </row>
    <row r="71" spans="1:14" s="48" customFormat="1" ht="12.75" customHeight="1">
      <c r="A71" s="278" t="s">
        <v>212</v>
      </c>
      <c r="B71" s="278"/>
      <c r="C71" s="278"/>
      <c r="D71" s="278"/>
      <c r="E71" s="278"/>
      <c r="F71" s="278"/>
      <c r="G71" s="278"/>
      <c r="H71" s="278"/>
      <c r="I71" s="278"/>
      <c r="J71" s="278"/>
      <c r="K71" s="278"/>
      <c r="L71" s="278"/>
      <c r="M71" s="278"/>
      <c r="N71" s="278"/>
    </row>
    <row r="72" spans="1:14" s="48" customFormat="1" ht="12.75" customHeight="1">
      <c r="A72" s="278" t="s">
        <v>205</v>
      </c>
      <c r="B72" s="278"/>
      <c r="C72" s="278"/>
      <c r="D72" s="278"/>
      <c r="E72" s="278"/>
      <c r="F72" s="278"/>
      <c r="G72" s="278"/>
      <c r="H72" s="278"/>
      <c r="I72" s="278"/>
      <c r="J72" s="278"/>
      <c r="K72" s="278"/>
      <c r="L72" s="278"/>
      <c r="M72" s="278"/>
      <c r="N72" s="278"/>
    </row>
    <row r="73" spans="1:14" s="48" customFormat="1" ht="12.75" customHeight="1">
      <c r="A73" s="278" t="s">
        <v>206</v>
      </c>
      <c r="B73" s="278"/>
      <c r="C73" s="278"/>
      <c r="D73" s="278"/>
      <c r="E73" s="278"/>
      <c r="F73" s="278"/>
      <c r="G73" s="278"/>
      <c r="H73" s="278"/>
      <c r="I73" s="278"/>
      <c r="J73" s="278"/>
      <c r="K73" s="278"/>
      <c r="L73" s="278"/>
      <c r="M73" s="278"/>
      <c r="N73" s="278"/>
    </row>
    <row r="74" spans="1:14" s="48" customFormat="1" ht="12.75" customHeight="1">
      <c r="A74" s="278" t="s">
        <v>167</v>
      </c>
      <c r="B74" s="278"/>
      <c r="C74" s="278"/>
      <c r="D74" s="278"/>
      <c r="E74" s="278"/>
      <c r="F74" s="278"/>
      <c r="G74" s="278"/>
      <c r="H74" s="278"/>
      <c r="I74" s="278"/>
      <c r="J74" s="278"/>
      <c r="K74" s="278"/>
      <c r="L74" s="278"/>
      <c r="M74" s="278"/>
      <c r="N74" s="278"/>
    </row>
    <row r="75" spans="1:14" s="20" customFormat="1" ht="12.75" customHeight="1">
      <c r="A75" s="279" t="s">
        <v>62</v>
      </c>
      <c r="B75" s="279"/>
      <c r="C75" s="279"/>
      <c r="D75" s="279"/>
      <c r="E75" s="279"/>
      <c r="F75" s="279"/>
      <c r="G75" s="279"/>
      <c r="H75" s="279"/>
      <c r="I75" s="279"/>
      <c r="J75" s="279"/>
      <c r="K75" s="279"/>
      <c r="L75" s="279"/>
      <c r="M75" s="279"/>
      <c r="N75" s="279"/>
    </row>
  </sheetData>
  <mergeCells count="24">
    <mergeCell ref="A2:N2"/>
    <mergeCell ref="A3:A6"/>
    <mergeCell ref="B3:B5"/>
    <mergeCell ref="C3:H3"/>
    <mergeCell ref="N3:N5"/>
    <mergeCell ref="C4:C5"/>
    <mergeCell ref="D4:H4"/>
    <mergeCell ref="L3:M3"/>
    <mergeCell ref="L4:L5"/>
    <mergeCell ref="I3:K3"/>
    <mergeCell ref="A73:N73"/>
    <mergeCell ref="A74:N74"/>
    <mergeCell ref="A75:N75"/>
    <mergeCell ref="A72:N72"/>
    <mergeCell ref="I4:I5"/>
    <mergeCell ref="B6:N6"/>
    <mergeCell ref="B7:N7"/>
    <mergeCell ref="B27:N27"/>
    <mergeCell ref="B47:N47"/>
    <mergeCell ref="A71:N71"/>
    <mergeCell ref="A67:N67"/>
    <mergeCell ref="A68:N68"/>
    <mergeCell ref="A69:N69"/>
    <mergeCell ref="A70:N70"/>
  </mergeCells>
  <hyperlinks>
    <hyperlink ref="A1" location="Inhalt!A1" display="zurück zum Inhalt" xr:uid="{00000000-0004-0000-0800-000000000000}"/>
  </hyperlinks>
  <pageMargins left="0.78740157499999996" right="0.78740157499999996" top="0.984251969" bottom="0.984251969" header="0.4921259845" footer="0.4921259845"/>
  <pageSetup paperSize="9" scale="6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A1:O80"/>
  <sheetViews>
    <sheetView showGridLines="0" zoomScaleNormal="100" workbookViewId="0">
      <selection activeCell="A80" sqref="A80:N80"/>
    </sheetView>
  </sheetViews>
  <sheetFormatPr baseColWidth="10" defaultRowHeight="12"/>
  <cols>
    <col min="1" max="1" width="25.140625" style="18" customWidth="1"/>
    <col min="2" max="10" width="10.7109375" style="18" customWidth="1"/>
    <col min="11" max="11" width="10.85546875" style="18" bestFit="1" customWidth="1"/>
    <col min="12" max="14" width="10.7109375" style="18" customWidth="1"/>
    <col min="15" max="16384" width="11.42578125" style="19"/>
  </cols>
  <sheetData>
    <row r="1" spans="1:14" ht="23.25" customHeight="1">
      <c r="A1" s="49" t="s">
        <v>51</v>
      </c>
    </row>
    <row r="2" spans="1:14" s="47" customFormat="1" ht="15" customHeight="1">
      <c r="A2" s="288" t="s">
        <v>99</v>
      </c>
      <c r="B2" s="288"/>
      <c r="C2" s="288"/>
      <c r="D2" s="288"/>
      <c r="E2" s="288"/>
      <c r="F2" s="288"/>
      <c r="G2" s="288"/>
      <c r="H2" s="288"/>
      <c r="I2" s="288"/>
      <c r="J2" s="288"/>
      <c r="K2" s="288"/>
      <c r="L2" s="288"/>
      <c r="M2" s="288"/>
      <c r="N2" s="288"/>
    </row>
    <row r="3" spans="1:14" ht="25.5" customHeight="1">
      <c r="A3" s="289" t="s">
        <v>0</v>
      </c>
      <c r="B3" s="263" t="s">
        <v>1</v>
      </c>
      <c r="C3" s="266" t="s">
        <v>2</v>
      </c>
      <c r="D3" s="266"/>
      <c r="E3" s="266"/>
      <c r="F3" s="266"/>
      <c r="G3" s="266"/>
      <c r="H3" s="266"/>
      <c r="I3" s="272" t="s">
        <v>3</v>
      </c>
      <c r="J3" s="273"/>
      <c r="K3" s="274"/>
      <c r="L3" s="266" t="s">
        <v>199</v>
      </c>
      <c r="M3" s="266"/>
      <c r="N3" s="263" t="s">
        <v>213</v>
      </c>
    </row>
    <row r="4" spans="1:14" ht="12.75" customHeight="1">
      <c r="A4" s="290"/>
      <c r="B4" s="264"/>
      <c r="C4" s="270" t="s">
        <v>4</v>
      </c>
      <c r="D4" s="266" t="s">
        <v>5</v>
      </c>
      <c r="E4" s="266"/>
      <c r="F4" s="266"/>
      <c r="G4" s="266"/>
      <c r="H4" s="266"/>
      <c r="I4" s="270" t="s">
        <v>4</v>
      </c>
      <c r="J4" s="210" t="s">
        <v>5</v>
      </c>
      <c r="K4" s="210" t="s">
        <v>175</v>
      </c>
      <c r="L4" s="266" t="s">
        <v>4</v>
      </c>
      <c r="M4" s="210" t="s">
        <v>5</v>
      </c>
      <c r="N4" s="264"/>
    </row>
    <row r="5" spans="1:14" ht="51" customHeight="1">
      <c r="A5" s="290"/>
      <c r="B5" s="265"/>
      <c r="C5" s="271"/>
      <c r="D5" s="210" t="s">
        <v>6</v>
      </c>
      <c r="E5" s="210" t="s">
        <v>7</v>
      </c>
      <c r="F5" s="210" t="s">
        <v>30</v>
      </c>
      <c r="G5" s="210" t="s">
        <v>9</v>
      </c>
      <c r="H5" s="210" t="s">
        <v>10</v>
      </c>
      <c r="I5" s="271"/>
      <c r="J5" s="25" t="s">
        <v>11</v>
      </c>
      <c r="K5" s="25" t="s">
        <v>177</v>
      </c>
      <c r="L5" s="266"/>
      <c r="M5" s="210" t="s">
        <v>83</v>
      </c>
      <c r="N5" s="265"/>
    </row>
    <row r="6" spans="1:14" ht="12.75" customHeight="1">
      <c r="A6" s="291"/>
      <c r="B6" s="292" t="s">
        <v>12</v>
      </c>
      <c r="C6" s="293"/>
      <c r="D6" s="293"/>
      <c r="E6" s="293"/>
      <c r="F6" s="293"/>
      <c r="G6" s="293"/>
      <c r="H6" s="293"/>
      <c r="I6" s="293"/>
      <c r="J6" s="293"/>
      <c r="K6" s="293"/>
      <c r="L6" s="293"/>
      <c r="M6" s="293"/>
      <c r="N6" s="293"/>
    </row>
    <row r="7" spans="1:14" ht="12.75" customHeight="1">
      <c r="A7" s="76"/>
      <c r="B7" s="284" t="s">
        <v>94</v>
      </c>
      <c r="C7" s="284"/>
      <c r="D7" s="284"/>
      <c r="E7" s="284"/>
      <c r="F7" s="284"/>
      <c r="G7" s="284"/>
      <c r="H7" s="284"/>
      <c r="I7" s="284"/>
      <c r="J7" s="284"/>
      <c r="K7" s="284"/>
      <c r="L7" s="284"/>
      <c r="M7" s="284"/>
      <c r="N7" s="284"/>
    </row>
    <row r="8" spans="1:14" ht="12.75" customHeight="1">
      <c r="A8" s="113" t="s">
        <v>81</v>
      </c>
      <c r="B8" s="6">
        <v>2485322</v>
      </c>
      <c r="C8" s="6">
        <v>797567</v>
      </c>
      <c r="D8" s="6">
        <v>110849</v>
      </c>
      <c r="E8" s="6">
        <v>19903</v>
      </c>
      <c r="F8" s="6">
        <v>93518</v>
      </c>
      <c r="G8" s="6">
        <v>276402</v>
      </c>
      <c r="H8" s="6">
        <v>116209</v>
      </c>
      <c r="I8" s="6">
        <v>229652</v>
      </c>
      <c r="J8" s="6">
        <v>42137</v>
      </c>
      <c r="K8" s="6">
        <v>129241</v>
      </c>
      <c r="L8" s="6">
        <v>403762</v>
      </c>
      <c r="M8" s="6">
        <v>361761</v>
      </c>
      <c r="N8" s="11">
        <v>3916303</v>
      </c>
    </row>
    <row r="9" spans="1:14" ht="12.75" customHeight="1">
      <c r="A9" s="115" t="s">
        <v>63</v>
      </c>
      <c r="B9" s="26">
        <v>1862072</v>
      </c>
      <c r="C9" s="26">
        <v>620384</v>
      </c>
      <c r="D9" s="26">
        <v>66721</v>
      </c>
      <c r="E9" s="26">
        <v>19903</v>
      </c>
      <c r="F9" s="26">
        <v>93518</v>
      </c>
      <c r="G9" s="26">
        <v>230598</v>
      </c>
      <c r="H9" s="26">
        <v>57581</v>
      </c>
      <c r="I9" s="26">
        <v>156121</v>
      </c>
      <c r="J9" s="26">
        <v>33799</v>
      </c>
      <c r="K9" s="26">
        <v>112601</v>
      </c>
      <c r="L9" s="26">
        <v>269255</v>
      </c>
      <c r="M9" s="26">
        <v>236685</v>
      </c>
      <c r="N9" s="34">
        <v>2907832</v>
      </c>
    </row>
    <row r="10" spans="1:14" s="20" customFormat="1" ht="12.75" customHeight="1">
      <c r="A10" s="116" t="s">
        <v>64</v>
      </c>
      <c r="B10" s="6">
        <v>623250</v>
      </c>
      <c r="C10" s="6">
        <v>177183</v>
      </c>
      <c r="D10" s="6">
        <v>44128</v>
      </c>
      <c r="E10" s="6">
        <v>0</v>
      </c>
      <c r="F10" s="6">
        <v>0</v>
      </c>
      <c r="G10" s="6">
        <v>45804</v>
      </c>
      <c r="H10" s="6">
        <v>58628</v>
      </c>
      <c r="I10" s="6">
        <v>73531</v>
      </c>
      <c r="J10" s="6">
        <v>8338</v>
      </c>
      <c r="K10" s="6">
        <v>16640</v>
      </c>
      <c r="L10" s="6">
        <v>134507</v>
      </c>
      <c r="M10" s="6">
        <v>125076</v>
      </c>
      <c r="N10" s="11">
        <v>1008471</v>
      </c>
    </row>
    <row r="11" spans="1:14" s="20" customFormat="1" ht="12.75" customHeight="1">
      <c r="A11" s="39" t="s">
        <v>214</v>
      </c>
      <c r="B11" s="26">
        <v>263343</v>
      </c>
      <c r="C11" s="26">
        <v>117934</v>
      </c>
      <c r="D11" s="26">
        <v>10799</v>
      </c>
      <c r="E11" s="26">
        <v>3528</v>
      </c>
      <c r="F11" s="26">
        <v>17630</v>
      </c>
      <c r="G11" s="26">
        <v>36789</v>
      </c>
      <c r="H11" s="26">
        <v>4850</v>
      </c>
      <c r="I11" s="26">
        <v>47397</v>
      </c>
      <c r="J11" s="26">
        <v>4933</v>
      </c>
      <c r="K11" s="31">
        <v>0</v>
      </c>
      <c r="L11" s="26">
        <v>32310</v>
      </c>
      <c r="M11" s="26">
        <v>31211</v>
      </c>
      <c r="N11" s="34">
        <v>460984</v>
      </c>
    </row>
    <row r="12" spans="1:14" s="20" customFormat="1" ht="12.75" customHeight="1">
      <c r="A12" s="120" t="s">
        <v>15</v>
      </c>
      <c r="B12" s="6">
        <v>435401</v>
      </c>
      <c r="C12" s="6">
        <v>144862</v>
      </c>
      <c r="D12" s="6">
        <v>17190</v>
      </c>
      <c r="E12" s="6">
        <v>14857</v>
      </c>
      <c r="F12" s="6">
        <v>44339</v>
      </c>
      <c r="G12" s="6">
        <v>31960</v>
      </c>
      <c r="H12" s="6">
        <v>0</v>
      </c>
      <c r="I12" s="6">
        <v>34270</v>
      </c>
      <c r="J12" s="6">
        <v>10248</v>
      </c>
      <c r="K12" s="6">
        <v>24952</v>
      </c>
      <c r="L12" s="6">
        <v>31622</v>
      </c>
      <c r="M12" s="6">
        <v>25899</v>
      </c>
      <c r="N12" s="11">
        <v>646155</v>
      </c>
    </row>
    <row r="13" spans="1:14" s="20" customFormat="1" ht="12.75" customHeight="1">
      <c r="A13" s="119" t="s">
        <v>16</v>
      </c>
      <c r="B13" s="26">
        <v>136301</v>
      </c>
      <c r="C13" s="26">
        <v>41225</v>
      </c>
      <c r="D13" s="26">
        <v>9019</v>
      </c>
      <c r="E13" s="26">
        <v>0</v>
      </c>
      <c r="F13" s="26">
        <v>0</v>
      </c>
      <c r="G13" s="26">
        <v>7985</v>
      </c>
      <c r="H13" s="26">
        <v>14383</v>
      </c>
      <c r="I13" s="26">
        <v>15196</v>
      </c>
      <c r="J13" s="26">
        <v>1837</v>
      </c>
      <c r="K13" s="26">
        <v>7305</v>
      </c>
      <c r="L13" s="26">
        <v>30167</v>
      </c>
      <c r="M13" s="26">
        <v>24461</v>
      </c>
      <c r="N13" s="34">
        <v>222889</v>
      </c>
    </row>
    <row r="14" spans="1:14" s="20" customFormat="1" ht="12.75" customHeight="1">
      <c r="A14" s="120" t="s">
        <v>17</v>
      </c>
      <c r="B14" s="6">
        <v>86198</v>
      </c>
      <c r="C14" s="6">
        <v>28633</v>
      </c>
      <c r="D14" s="6">
        <v>7056</v>
      </c>
      <c r="E14" s="6">
        <v>0</v>
      </c>
      <c r="F14" s="6">
        <v>0</v>
      </c>
      <c r="G14" s="6">
        <v>8229</v>
      </c>
      <c r="H14" s="6">
        <v>7063</v>
      </c>
      <c r="I14" s="6">
        <v>5441</v>
      </c>
      <c r="J14" s="6">
        <v>1084</v>
      </c>
      <c r="K14" s="6">
        <v>5177</v>
      </c>
      <c r="L14" s="6">
        <v>3788</v>
      </c>
      <c r="M14" s="6">
        <v>2351</v>
      </c>
      <c r="N14" s="11">
        <v>124060</v>
      </c>
    </row>
    <row r="15" spans="1:14" s="20" customFormat="1" ht="12.75" customHeight="1">
      <c r="A15" s="119" t="s">
        <v>181</v>
      </c>
      <c r="B15" s="26">
        <v>18640</v>
      </c>
      <c r="C15" s="26">
        <v>6269</v>
      </c>
      <c r="D15" s="26">
        <v>1436</v>
      </c>
      <c r="E15" s="26">
        <v>0</v>
      </c>
      <c r="F15" s="26">
        <v>0</v>
      </c>
      <c r="G15" s="26">
        <v>2046</v>
      </c>
      <c r="H15" s="26">
        <v>1633</v>
      </c>
      <c r="I15" s="26">
        <v>1732</v>
      </c>
      <c r="J15" s="26">
        <v>563</v>
      </c>
      <c r="K15" s="26">
        <v>1549</v>
      </c>
      <c r="L15" s="26">
        <v>6485</v>
      </c>
      <c r="M15" s="26">
        <v>5002</v>
      </c>
      <c r="N15" s="34">
        <v>33126</v>
      </c>
    </row>
    <row r="16" spans="1:14" s="20" customFormat="1" ht="12.75" customHeight="1">
      <c r="A16" s="120" t="s">
        <v>19</v>
      </c>
      <c r="B16" s="6">
        <v>85798</v>
      </c>
      <c r="C16" s="6">
        <v>18260</v>
      </c>
      <c r="D16" s="6">
        <v>5193</v>
      </c>
      <c r="E16" s="6">
        <v>0</v>
      </c>
      <c r="F16" s="6">
        <v>0</v>
      </c>
      <c r="G16" s="6">
        <v>3847</v>
      </c>
      <c r="H16" s="6">
        <v>4486</v>
      </c>
      <c r="I16" s="6">
        <v>1763</v>
      </c>
      <c r="J16" s="6">
        <v>238</v>
      </c>
      <c r="K16" s="6">
        <v>4420</v>
      </c>
      <c r="L16" s="6">
        <v>44724</v>
      </c>
      <c r="M16" s="6">
        <v>43348</v>
      </c>
      <c r="N16" s="11">
        <v>150545</v>
      </c>
    </row>
    <row r="17" spans="1:14" s="20" customFormat="1" ht="12.75" customHeight="1">
      <c r="A17" s="119" t="s">
        <v>182</v>
      </c>
      <c r="B17" s="26">
        <v>143068</v>
      </c>
      <c r="C17" s="26">
        <v>50516</v>
      </c>
      <c r="D17" s="26">
        <v>9187</v>
      </c>
      <c r="E17" s="26">
        <v>25</v>
      </c>
      <c r="F17" s="26">
        <v>5204</v>
      </c>
      <c r="G17" s="26">
        <v>23589</v>
      </c>
      <c r="H17" s="26">
        <v>2235</v>
      </c>
      <c r="I17" s="26">
        <v>7227</v>
      </c>
      <c r="J17" s="26">
        <v>1325</v>
      </c>
      <c r="K17" s="26">
        <v>6934</v>
      </c>
      <c r="L17" s="26">
        <v>41778</v>
      </c>
      <c r="M17" s="26">
        <v>30401</v>
      </c>
      <c r="N17" s="34">
        <v>242589</v>
      </c>
    </row>
    <row r="18" spans="1:14" s="20" customFormat="1" ht="12.75" customHeight="1">
      <c r="A18" s="120" t="s">
        <v>21</v>
      </c>
      <c r="B18" s="6">
        <v>96371</v>
      </c>
      <c r="C18" s="6">
        <v>19945</v>
      </c>
      <c r="D18" s="6">
        <v>6561</v>
      </c>
      <c r="E18" s="6">
        <v>0</v>
      </c>
      <c r="F18" s="6">
        <v>0</v>
      </c>
      <c r="G18" s="6">
        <v>4408</v>
      </c>
      <c r="H18" s="6">
        <v>6688</v>
      </c>
      <c r="I18" s="6">
        <v>5386</v>
      </c>
      <c r="J18" s="6">
        <v>0</v>
      </c>
      <c r="K18" s="9">
        <v>0</v>
      </c>
      <c r="L18" s="6">
        <v>1003</v>
      </c>
      <c r="M18" s="6">
        <v>1003</v>
      </c>
      <c r="N18" s="11">
        <v>122705</v>
      </c>
    </row>
    <row r="19" spans="1:14" s="20" customFormat="1" ht="12.75" customHeight="1">
      <c r="A19" s="119" t="s">
        <v>183</v>
      </c>
      <c r="B19" s="26">
        <v>236096</v>
      </c>
      <c r="C19" s="26">
        <v>55458</v>
      </c>
      <c r="D19" s="26">
        <v>3313</v>
      </c>
      <c r="E19" s="26">
        <v>318</v>
      </c>
      <c r="F19" s="26">
        <v>2138</v>
      </c>
      <c r="G19" s="26">
        <v>24337</v>
      </c>
      <c r="H19" s="26">
        <v>12890</v>
      </c>
      <c r="I19" s="26">
        <v>14429</v>
      </c>
      <c r="J19" s="26">
        <v>390</v>
      </c>
      <c r="K19" s="26">
        <v>14515</v>
      </c>
      <c r="L19" s="26">
        <v>13521</v>
      </c>
      <c r="M19" s="26">
        <v>10534</v>
      </c>
      <c r="N19" s="34">
        <v>319504</v>
      </c>
    </row>
    <row r="20" spans="1:14" s="20" customFormat="1" ht="12.75" customHeight="1">
      <c r="A20" s="120" t="s">
        <v>215</v>
      </c>
      <c r="B20" s="6">
        <v>480583</v>
      </c>
      <c r="C20" s="6">
        <v>167975</v>
      </c>
      <c r="D20" s="6">
        <v>10785</v>
      </c>
      <c r="E20" s="6">
        <v>1045</v>
      </c>
      <c r="F20" s="6">
        <v>20355</v>
      </c>
      <c r="G20" s="6">
        <v>84825</v>
      </c>
      <c r="H20" s="6">
        <v>20540</v>
      </c>
      <c r="I20" s="6">
        <v>40515</v>
      </c>
      <c r="J20" s="6">
        <v>14350</v>
      </c>
      <c r="K20" s="6">
        <v>46700</v>
      </c>
      <c r="L20" s="6">
        <v>81350</v>
      </c>
      <c r="M20" s="6">
        <v>76235</v>
      </c>
      <c r="N20" s="11">
        <v>770423</v>
      </c>
    </row>
    <row r="21" spans="1:14" s="20" customFormat="1" ht="12.75" customHeight="1">
      <c r="A21" s="119" t="s">
        <v>185</v>
      </c>
      <c r="B21" s="26">
        <v>83418</v>
      </c>
      <c r="C21" s="26">
        <v>34725</v>
      </c>
      <c r="D21" s="26">
        <v>3534</v>
      </c>
      <c r="E21" s="26">
        <v>130</v>
      </c>
      <c r="F21" s="26">
        <v>2813</v>
      </c>
      <c r="G21" s="26">
        <v>18694</v>
      </c>
      <c r="H21" s="26">
        <v>4180</v>
      </c>
      <c r="I21" s="26">
        <v>5698</v>
      </c>
      <c r="J21" s="26">
        <v>1312</v>
      </c>
      <c r="K21" s="26">
        <v>6163</v>
      </c>
      <c r="L21" s="26">
        <v>4918</v>
      </c>
      <c r="M21" s="26">
        <v>2448</v>
      </c>
      <c r="N21" s="34">
        <v>128759</v>
      </c>
    </row>
    <row r="22" spans="1:14" s="20" customFormat="1" ht="12.75" customHeight="1">
      <c r="A22" s="120" t="s">
        <v>216</v>
      </c>
      <c r="B22" s="6">
        <v>24495</v>
      </c>
      <c r="C22" s="6">
        <v>7668</v>
      </c>
      <c r="D22" s="6">
        <v>699</v>
      </c>
      <c r="E22" s="6">
        <v>0</v>
      </c>
      <c r="F22" s="6">
        <v>1039</v>
      </c>
      <c r="G22" s="6">
        <v>3076</v>
      </c>
      <c r="H22" s="6">
        <v>1263</v>
      </c>
      <c r="I22" s="6">
        <v>1990</v>
      </c>
      <c r="J22" s="6">
        <v>436</v>
      </c>
      <c r="K22" s="6">
        <v>3561</v>
      </c>
      <c r="L22" s="6">
        <v>8170</v>
      </c>
      <c r="M22" s="6">
        <v>7230</v>
      </c>
      <c r="N22" s="11">
        <v>42323</v>
      </c>
    </row>
    <row r="23" spans="1:14" s="20" customFormat="1" ht="12.75" customHeight="1">
      <c r="A23" s="119" t="s">
        <v>26</v>
      </c>
      <c r="B23" s="26">
        <v>172282</v>
      </c>
      <c r="C23" s="26">
        <v>46919</v>
      </c>
      <c r="D23" s="26">
        <v>11659</v>
      </c>
      <c r="E23" s="26">
        <v>0</v>
      </c>
      <c r="F23" s="26">
        <v>0</v>
      </c>
      <c r="G23" s="26">
        <v>14634</v>
      </c>
      <c r="H23" s="26">
        <v>15880</v>
      </c>
      <c r="I23" s="26">
        <v>32388</v>
      </c>
      <c r="J23" s="26">
        <v>4289</v>
      </c>
      <c r="K23" s="31">
        <v>0</v>
      </c>
      <c r="L23" s="26">
        <v>5657</v>
      </c>
      <c r="M23" s="26">
        <v>3646</v>
      </c>
      <c r="N23" s="34">
        <v>257246</v>
      </c>
    </row>
    <row r="24" spans="1:14" s="20" customFormat="1" ht="12.75" customHeight="1">
      <c r="A24" s="120" t="s">
        <v>217</v>
      </c>
      <c r="B24" s="6">
        <v>73447</v>
      </c>
      <c r="C24" s="6">
        <v>21108</v>
      </c>
      <c r="D24" s="6">
        <v>6144</v>
      </c>
      <c r="E24" s="6">
        <v>0</v>
      </c>
      <c r="F24" s="6">
        <v>0</v>
      </c>
      <c r="G24" s="6">
        <v>6351</v>
      </c>
      <c r="H24" s="6">
        <v>6765</v>
      </c>
      <c r="I24" s="6">
        <v>5658</v>
      </c>
      <c r="J24" s="6">
        <v>39</v>
      </c>
      <c r="K24" s="6">
        <v>4158</v>
      </c>
      <c r="L24" s="6">
        <v>5281</v>
      </c>
      <c r="M24" s="6">
        <v>5004</v>
      </c>
      <c r="N24" s="11">
        <v>105494</v>
      </c>
    </row>
    <row r="25" spans="1:14" s="20" customFormat="1" ht="12.75" customHeight="1">
      <c r="A25" s="119" t="s">
        <v>28</v>
      </c>
      <c r="B25" s="26">
        <v>91230</v>
      </c>
      <c r="C25" s="26">
        <v>16717</v>
      </c>
      <c r="D25" s="26">
        <v>4585</v>
      </c>
      <c r="E25" s="26">
        <v>0</v>
      </c>
      <c r="F25" s="26">
        <v>0</v>
      </c>
      <c r="G25" s="26">
        <v>1435</v>
      </c>
      <c r="H25" s="26">
        <v>5504</v>
      </c>
      <c r="I25" s="26">
        <v>1100</v>
      </c>
      <c r="J25" s="26">
        <v>4</v>
      </c>
      <c r="K25" s="26">
        <v>3807</v>
      </c>
      <c r="L25" s="26">
        <v>4377</v>
      </c>
      <c r="M25" s="26">
        <v>4377</v>
      </c>
      <c r="N25" s="34">
        <v>113424</v>
      </c>
    </row>
    <row r="26" spans="1:14" s="20" customFormat="1" ht="12.75" customHeight="1">
      <c r="A26" s="120" t="s">
        <v>29</v>
      </c>
      <c r="B26" s="6">
        <v>58651</v>
      </c>
      <c r="C26" s="6">
        <v>19353</v>
      </c>
      <c r="D26" s="6">
        <v>3689</v>
      </c>
      <c r="E26" s="6">
        <v>0</v>
      </c>
      <c r="F26" s="6">
        <v>0</v>
      </c>
      <c r="G26" s="6">
        <v>4197</v>
      </c>
      <c r="H26" s="6">
        <v>7849</v>
      </c>
      <c r="I26" s="6">
        <v>9462</v>
      </c>
      <c r="J26" s="6">
        <v>1089</v>
      </c>
      <c r="K26" s="9">
        <v>0</v>
      </c>
      <c r="L26" s="6">
        <v>88611</v>
      </c>
      <c r="M26" s="6">
        <v>88611</v>
      </c>
      <c r="N26" s="42">
        <v>176077</v>
      </c>
    </row>
    <row r="27" spans="1:14" s="20" customFormat="1" ht="12.75" customHeight="1">
      <c r="A27" s="81"/>
      <c r="B27" s="284" t="s">
        <v>95</v>
      </c>
      <c r="C27" s="284"/>
      <c r="D27" s="284"/>
      <c r="E27" s="284"/>
      <c r="F27" s="284"/>
      <c r="G27" s="284"/>
      <c r="H27" s="284"/>
      <c r="I27" s="284"/>
      <c r="J27" s="284"/>
      <c r="K27" s="284"/>
      <c r="L27" s="284"/>
      <c r="M27" s="284"/>
      <c r="N27" s="284"/>
    </row>
    <row r="28" spans="1:14" s="20" customFormat="1" ht="12.75" customHeight="1">
      <c r="A28" s="113" t="s">
        <v>13</v>
      </c>
      <c r="B28" s="6">
        <v>2064736</v>
      </c>
      <c r="C28" s="6">
        <v>730905</v>
      </c>
      <c r="D28" s="6">
        <v>86993</v>
      </c>
      <c r="E28" s="6">
        <v>23241</v>
      </c>
      <c r="F28" s="6">
        <v>110335</v>
      </c>
      <c r="G28" s="6">
        <v>275822</v>
      </c>
      <c r="H28" s="6">
        <v>61304</v>
      </c>
      <c r="I28" s="6">
        <v>237602</v>
      </c>
      <c r="J28" s="6">
        <v>46564</v>
      </c>
      <c r="K28" s="6">
        <v>100559</v>
      </c>
      <c r="L28" s="6">
        <v>168763</v>
      </c>
      <c r="M28" s="6">
        <v>137901</v>
      </c>
      <c r="N28" s="11">
        <v>3202006</v>
      </c>
    </row>
    <row r="29" spans="1:14" s="20" customFormat="1" ht="12.75" customHeight="1">
      <c r="A29" s="115" t="s">
        <v>92</v>
      </c>
      <c r="B29" s="26">
        <v>1541111</v>
      </c>
      <c r="C29" s="26">
        <v>609646</v>
      </c>
      <c r="D29" s="26">
        <v>52395</v>
      </c>
      <c r="E29" s="26">
        <v>23182</v>
      </c>
      <c r="F29" s="26">
        <v>109830</v>
      </c>
      <c r="G29" s="26">
        <v>240756</v>
      </c>
      <c r="H29" s="26">
        <v>32023</v>
      </c>
      <c r="I29" s="26">
        <v>165544</v>
      </c>
      <c r="J29" s="26">
        <v>38364</v>
      </c>
      <c r="K29" s="26">
        <v>90600</v>
      </c>
      <c r="L29" s="26">
        <v>144779</v>
      </c>
      <c r="M29" s="26">
        <v>123168</v>
      </c>
      <c r="N29" s="34">
        <v>2461080</v>
      </c>
    </row>
    <row r="30" spans="1:14" s="20" customFormat="1" ht="12.75" customHeight="1">
      <c r="A30" s="116" t="s">
        <v>93</v>
      </c>
      <c r="B30" s="5">
        <v>523625</v>
      </c>
      <c r="C30" s="5">
        <v>121259</v>
      </c>
      <c r="D30" s="5">
        <v>34598</v>
      </c>
      <c r="E30" s="5">
        <v>59</v>
      </c>
      <c r="F30" s="5">
        <v>505</v>
      </c>
      <c r="G30" s="5">
        <v>35066</v>
      </c>
      <c r="H30" s="5">
        <v>29281</v>
      </c>
      <c r="I30" s="5">
        <v>72058</v>
      </c>
      <c r="J30" s="5">
        <v>8200</v>
      </c>
      <c r="K30" s="5">
        <v>9959</v>
      </c>
      <c r="L30" s="5">
        <v>23984</v>
      </c>
      <c r="M30" s="5">
        <v>14733</v>
      </c>
      <c r="N30" s="11">
        <v>740926</v>
      </c>
    </row>
    <row r="31" spans="1:14" s="20" customFormat="1" ht="12.75" customHeight="1">
      <c r="A31" s="39" t="s">
        <v>214</v>
      </c>
      <c r="B31" s="30">
        <v>226689</v>
      </c>
      <c r="C31" s="30">
        <v>108911</v>
      </c>
      <c r="D31" s="30">
        <v>9449</v>
      </c>
      <c r="E31" s="30">
        <v>5075</v>
      </c>
      <c r="F31" s="30">
        <v>14470</v>
      </c>
      <c r="G31" s="30">
        <v>33294</v>
      </c>
      <c r="H31" s="31">
        <v>81</v>
      </c>
      <c r="I31" s="30">
        <v>45608</v>
      </c>
      <c r="J31" s="30">
        <v>4734</v>
      </c>
      <c r="K31" s="31">
        <v>0</v>
      </c>
      <c r="L31" s="30">
        <v>14761</v>
      </c>
      <c r="M31" s="26">
        <v>13207</v>
      </c>
      <c r="N31" s="34">
        <v>395969</v>
      </c>
    </row>
    <row r="32" spans="1:14" s="20" customFormat="1" ht="12.75" customHeight="1">
      <c r="A32" s="120" t="s">
        <v>15</v>
      </c>
      <c r="B32" s="67">
        <v>339828</v>
      </c>
      <c r="C32" s="67">
        <v>152196</v>
      </c>
      <c r="D32" s="67">
        <v>15362</v>
      </c>
      <c r="E32" s="67">
        <v>12952</v>
      </c>
      <c r="F32" s="67">
        <v>53748</v>
      </c>
      <c r="G32" s="67">
        <v>35133</v>
      </c>
      <c r="H32" s="9">
        <v>0</v>
      </c>
      <c r="I32" s="67">
        <v>34909</v>
      </c>
      <c r="J32" s="67">
        <v>12044</v>
      </c>
      <c r="K32" s="67">
        <v>20907</v>
      </c>
      <c r="L32" s="67">
        <v>15287</v>
      </c>
      <c r="M32" s="5">
        <v>9727</v>
      </c>
      <c r="N32" s="11">
        <v>542220</v>
      </c>
    </row>
    <row r="33" spans="1:14" s="20" customFormat="1" ht="12.75" customHeight="1">
      <c r="A33" s="119" t="s">
        <v>16</v>
      </c>
      <c r="B33" s="30">
        <v>101635</v>
      </c>
      <c r="C33" s="30">
        <v>30135</v>
      </c>
      <c r="D33" s="30">
        <v>7471</v>
      </c>
      <c r="E33" s="30">
        <v>59</v>
      </c>
      <c r="F33" s="30">
        <v>505</v>
      </c>
      <c r="G33" s="30">
        <v>6906</v>
      </c>
      <c r="H33" s="30">
        <v>7405</v>
      </c>
      <c r="I33" s="30">
        <v>13060</v>
      </c>
      <c r="J33" s="30">
        <v>1920</v>
      </c>
      <c r="K33" s="30">
        <v>4362</v>
      </c>
      <c r="L33" s="30">
        <v>17114</v>
      </c>
      <c r="M33" s="26">
        <v>9941</v>
      </c>
      <c r="N33" s="34">
        <v>161944</v>
      </c>
    </row>
    <row r="34" spans="1:14" s="20" customFormat="1" ht="12.75" customHeight="1">
      <c r="A34" s="120" t="s">
        <v>17</v>
      </c>
      <c r="B34" s="67">
        <v>70582</v>
      </c>
      <c r="C34" s="67">
        <v>20509</v>
      </c>
      <c r="D34" s="67">
        <v>5962</v>
      </c>
      <c r="E34" s="9">
        <v>0</v>
      </c>
      <c r="F34" s="9">
        <v>0</v>
      </c>
      <c r="G34" s="67">
        <v>6409</v>
      </c>
      <c r="H34" s="67">
        <v>3221</v>
      </c>
      <c r="I34" s="67">
        <v>6980</v>
      </c>
      <c r="J34" s="67">
        <v>1792</v>
      </c>
      <c r="K34" s="67">
        <v>4332</v>
      </c>
      <c r="L34" s="67">
        <v>183</v>
      </c>
      <c r="M34" s="5">
        <v>183</v>
      </c>
      <c r="N34" s="11">
        <v>98254</v>
      </c>
    </row>
    <row r="35" spans="1:14" s="20" customFormat="1" ht="12.75" customHeight="1">
      <c r="A35" s="119" t="s">
        <v>18</v>
      </c>
      <c r="B35" s="30">
        <v>13598</v>
      </c>
      <c r="C35" s="30">
        <v>6783</v>
      </c>
      <c r="D35" s="30">
        <v>1780</v>
      </c>
      <c r="E35" s="31">
        <v>0</v>
      </c>
      <c r="F35" s="31">
        <v>0</v>
      </c>
      <c r="G35" s="30">
        <v>2567</v>
      </c>
      <c r="H35" s="30">
        <v>1338</v>
      </c>
      <c r="I35" s="30">
        <v>724</v>
      </c>
      <c r="J35" s="30">
        <v>567</v>
      </c>
      <c r="K35" s="30">
        <v>892</v>
      </c>
      <c r="L35" s="30">
        <v>2622</v>
      </c>
      <c r="M35" s="26">
        <v>1310</v>
      </c>
      <c r="N35" s="34">
        <v>23727</v>
      </c>
    </row>
    <row r="36" spans="1:14" s="20" customFormat="1" ht="12.75" customHeight="1">
      <c r="A36" s="120" t="s">
        <v>19</v>
      </c>
      <c r="B36" s="67">
        <v>80446</v>
      </c>
      <c r="C36" s="67">
        <v>19432</v>
      </c>
      <c r="D36" s="67">
        <v>5033</v>
      </c>
      <c r="E36" s="67">
        <v>0</v>
      </c>
      <c r="F36" s="67">
        <v>0</v>
      </c>
      <c r="G36" s="67">
        <v>4152</v>
      </c>
      <c r="H36" s="67">
        <v>5676</v>
      </c>
      <c r="I36" s="67">
        <v>2276</v>
      </c>
      <c r="J36" s="67">
        <v>746</v>
      </c>
      <c r="K36" s="67">
        <v>3322</v>
      </c>
      <c r="L36" s="67">
        <v>21444</v>
      </c>
      <c r="M36" s="5">
        <v>20377</v>
      </c>
      <c r="N36" s="11">
        <v>123598</v>
      </c>
    </row>
    <row r="37" spans="1:14" s="20" customFormat="1" ht="12.75" customHeight="1">
      <c r="A37" s="119" t="s">
        <v>20</v>
      </c>
      <c r="B37" s="30">
        <v>124950</v>
      </c>
      <c r="C37" s="30">
        <v>45019</v>
      </c>
      <c r="D37" s="30">
        <v>5109</v>
      </c>
      <c r="E37" s="30">
        <v>53</v>
      </c>
      <c r="F37" s="30">
        <v>5160</v>
      </c>
      <c r="G37" s="30">
        <v>21727</v>
      </c>
      <c r="H37" s="30">
        <v>2695</v>
      </c>
      <c r="I37" s="30">
        <v>6386</v>
      </c>
      <c r="J37" s="30">
        <v>1468</v>
      </c>
      <c r="K37" s="30">
        <v>6486</v>
      </c>
      <c r="L37" s="30">
        <v>19554</v>
      </c>
      <c r="M37" s="26">
        <v>14418</v>
      </c>
      <c r="N37" s="34">
        <v>194612</v>
      </c>
    </row>
    <row r="38" spans="1:14" s="20" customFormat="1" ht="12.75" customHeight="1">
      <c r="A38" s="120" t="s">
        <v>21</v>
      </c>
      <c r="B38" s="67">
        <v>78429</v>
      </c>
      <c r="C38" s="67">
        <v>13460</v>
      </c>
      <c r="D38" s="67">
        <v>4790</v>
      </c>
      <c r="E38" s="9">
        <v>0</v>
      </c>
      <c r="F38" s="9">
        <v>0</v>
      </c>
      <c r="G38" s="67">
        <v>2921</v>
      </c>
      <c r="H38" s="67">
        <v>4154</v>
      </c>
      <c r="I38" s="67">
        <v>4044</v>
      </c>
      <c r="J38" s="9">
        <v>0</v>
      </c>
      <c r="K38" s="9">
        <v>0</v>
      </c>
      <c r="L38" s="5">
        <v>169</v>
      </c>
      <c r="M38" s="5">
        <v>169</v>
      </c>
      <c r="N38" s="11">
        <v>96102</v>
      </c>
    </row>
    <row r="39" spans="1:14" s="20" customFormat="1" ht="12.75" customHeight="1">
      <c r="A39" s="119" t="s">
        <v>22</v>
      </c>
      <c r="B39" s="30">
        <v>189157</v>
      </c>
      <c r="C39" s="30">
        <v>53134</v>
      </c>
      <c r="D39" s="30">
        <v>1928</v>
      </c>
      <c r="E39" s="30">
        <v>2465</v>
      </c>
      <c r="F39" s="30">
        <v>7206</v>
      </c>
      <c r="G39" s="30">
        <v>23826</v>
      </c>
      <c r="H39" s="30">
        <v>5576</v>
      </c>
      <c r="I39" s="30">
        <v>19521</v>
      </c>
      <c r="J39" s="30">
        <v>475</v>
      </c>
      <c r="K39" s="30">
        <v>10505</v>
      </c>
      <c r="L39" s="30">
        <v>6688</v>
      </c>
      <c r="M39" s="26">
        <v>5040</v>
      </c>
      <c r="N39" s="34">
        <v>267658</v>
      </c>
    </row>
    <row r="40" spans="1:14" s="20" customFormat="1" ht="12.75" customHeight="1">
      <c r="A40" s="120" t="s">
        <v>23</v>
      </c>
      <c r="B40" s="67">
        <v>388152</v>
      </c>
      <c r="C40" s="67">
        <v>167603</v>
      </c>
      <c r="D40" s="67">
        <v>7244</v>
      </c>
      <c r="E40" s="67">
        <v>1784</v>
      </c>
      <c r="F40" s="67">
        <v>23224</v>
      </c>
      <c r="G40" s="67">
        <v>95853</v>
      </c>
      <c r="H40" s="67">
        <v>10252</v>
      </c>
      <c r="I40" s="67">
        <v>45312</v>
      </c>
      <c r="J40" s="67">
        <v>16377</v>
      </c>
      <c r="K40" s="67">
        <v>35702</v>
      </c>
      <c r="L40" s="67">
        <v>53257</v>
      </c>
      <c r="M40" s="5">
        <v>50469</v>
      </c>
      <c r="N40" s="11">
        <v>654324</v>
      </c>
    </row>
    <row r="41" spans="1:14" s="20" customFormat="1" ht="12.75" customHeight="1">
      <c r="A41" s="119" t="s">
        <v>24</v>
      </c>
      <c r="B41" s="30">
        <v>80193</v>
      </c>
      <c r="C41" s="30">
        <v>34390</v>
      </c>
      <c r="D41" s="30">
        <v>2624</v>
      </c>
      <c r="E41" s="30">
        <v>586</v>
      </c>
      <c r="F41" s="30">
        <v>4603</v>
      </c>
      <c r="G41" s="30">
        <v>19101</v>
      </c>
      <c r="H41" s="30">
        <v>2082</v>
      </c>
      <c r="I41" s="30">
        <v>6461</v>
      </c>
      <c r="J41" s="30">
        <v>1618</v>
      </c>
      <c r="K41" s="30">
        <v>5026</v>
      </c>
      <c r="L41" s="30">
        <v>2655</v>
      </c>
      <c r="M41" s="26">
        <v>1089</v>
      </c>
      <c r="N41" s="34">
        <v>123699</v>
      </c>
    </row>
    <row r="42" spans="1:14" s="20" customFormat="1" ht="12.75" customHeight="1">
      <c r="A42" s="120" t="s">
        <v>25</v>
      </c>
      <c r="B42" s="67">
        <v>22537</v>
      </c>
      <c r="C42" s="67">
        <v>7800</v>
      </c>
      <c r="D42" s="67">
        <v>650</v>
      </c>
      <c r="E42" s="67">
        <v>267</v>
      </c>
      <c r="F42" s="67">
        <v>1266</v>
      </c>
      <c r="G42" s="67">
        <v>3340</v>
      </c>
      <c r="H42" s="67">
        <v>554</v>
      </c>
      <c r="I42" s="67">
        <v>2098</v>
      </c>
      <c r="J42" s="67">
        <v>330</v>
      </c>
      <c r="K42" s="67">
        <v>2383</v>
      </c>
      <c r="L42" s="67">
        <v>3877</v>
      </c>
      <c r="M42" s="5">
        <v>3421</v>
      </c>
      <c r="N42" s="11">
        <v>35856</v>
      </c>
    </row>
    <row r="43" spans="1:14" s="20" customFormat="1" ht="12.75" customHeight="1">
      <c r="A43" s="119" t="s">
        <v>26</v>
      </c>
      <c r="B43" s="30">
        <v>148149</v>
      </c>
      <c r="C43" s="30">
        <v>29690</v>
      </c>
      <c r="D43" s="30">
        <v>8730</v>
      </c>
      <c r="E43" s="31">
        <v>0</v>
      </c>
      <c r="F43" s="31">
        <v>0</v>
      </c>
      <c r="G43" s="30">
        <v>9624</v>
      </c>
      <c r="H43" s="30">
        <v>8571</v>
      </c>
      <c r="I43" s="30">
        <v>30858</v>
      </c>
      <c r="J43" s="30">
        <v>3503</v>
      </c>
      <c r="K43" s="31">
        <v>0</v>
      </c>
      <c r="L43" s="30">
        <v>5245</v>
      </c>
      <c r="M43" s="26">
        <v>3404</v>
      </c>
      <c r="N43" s="34">
        <v>213942</v>
      </c>
    </row>
    <row r="44" spans="1:14" s="20" customFormat="1" ht="12.75" customHeight="1">
      <c r="A44" s="120" t="s">
        <v>27</v>
      </c>
      <c r="B44" s="67">
        <v>66432</v>
      </c>
      <c r="C44" s="67">
        <v>13795</v>
      </c>
      <c r="D44" s="67">
        <v>4419</v>
      </c>
      <c r="E44" s="9">
        <v>0</v>
      </c>
      <c r="F44" s="9">
        <v>0</v>
      </c>
      <c r="G44" s="67">
        <v>5239</v>
      </c>
      <c r="H44" s="67">
        <v>2953</v>
      </c>
      <c r="I44" s="67">
        <v>7355</v>
      </c>
      <c r="J44" s="67">
        <v>115</v>
      </c>
      <c r="K44" s="67">
        <v>1265</v>
      </c>
      <c r="L44" s="67">
        <v>237</v>
      </c>
      <c r="M44" s="5">
        <v>0</v>
      </c>
      <c r="N44" s="11">
        <v>87819</v>
      </c>
    </row>
    <row r="45" spans="1:14" s="20" customFormat="1" ht="12.75" customHeight="1">
      <c r="A45" s="119" t="s">
        <v>28</v>
      </c>
      <c r="B45" s="30">
        <v>75561</v>
      </c>
      <c r="C45" s="30">
        <v>14378</v>
      </c>
      <c r="D45" s="30">
        <v>3216</v>
      </c>
      <c r="E45" s="30">
        <v>0</v>
      </c>
      <c r="F45" s="30">
        <v>153</v>
      </c>
      <c r="G45" s="30">
        <v>1763</v>
      </c>
      <c r="H45" s="30">
        <v>3769</v>
      </c>
      <c r="I45" s="30">
        <v>2249</v>
      </c>
      <c r="J45" s="30">
        <v>5</v>
      </c>
      <c r="K45" s="30">
        <v>5377</v>
      </c>
      <c r="L45" s="30">
        <v>4634</v>
      </c>
      <c r="M45" s="26">
        <v>4110</v>
      </c>
      <c r="N45" s="34">
        <v>96298</v>
      </c>
    </row>
    <row r="46" spans="1:14" s="20" customFormat="1" ht="12.75" customHeight="1">
      <c r="A46" s="120" t="s">
        <v>29</v>
      </c>
      <c r="B46" s="68">
        <v>58398</v>
      </c>
      <c r="C46" s="68">
        <v>13670</v>
      </c>
      <c r="D46" s="68">
        <v>3226</v>
      </c>
      <c r="E46" s="9">
        <v>0</v>
      </c>
      <c r="F46" s="9">
        <v>0</v>
      </c>
      <c r="G46" s="68">
        <v>3967</v>
      </c>
      <c r="H46" s="68">
        <v>2977</v>
      </c>
      <c r="I46" s="68">
        <v>9761</v>
      </c>
      <c r="J46" s="68">
        <v>870</v>
      </c>
      <c r="K46" s="9">
        <v>0</v>
      </c>
      <c r="L46" s="68">
        <v>1036</v>
      </c>
      <c r="M46" s="13">
        <v>1036</v>
      </c>
      <c r="N46" s="42">
        <v>82865</v>
      </c>
    </row>
    <row r="47" spans="1:14" s="20" customFormat="1" ht="12.75" customHeight="1">
      <c r="A47" s="78"/>
      <c r="B47" s="286" t="s">
        <v>97</v>
      </c>
      <c r="C47" s="286"/>
      <c r="D47" s="286"/>
      <c r="E47" s="286"/>
      <c r="F47" s="286"/>
      <c r="G47" s="286"/>
      <c r="H47" s="286"/>
      <c r="I47" s="286"/>
      <c r="J47" s="286"/>
      <c r="K47" s="286"/>
      <c r="L47" s="286"/>
      <c r="M47" s="286"/>
      <c r="N47" s="286"/>
    </row>
    <row r="48" spans="1:14" s="20" customFormat="1" ht="12.75" customHeight="1">
      <c r="A48" s="113" t="s">
        <v>13</v>
      </c>
      <c r="B48" s="6">
        <f>B8-B28</f>
        <v>420586</v>
      </c>
      <c r="C48" s="6">
        <f t="shared" ref="C48:N63" si="0">C8-C28</f>
        <v>66662</v>
      </c>
      <c r="D48" s="6">
        <f t="shared" si="0"/>
        <v>23856</v>
      </c>
      <c r="E48" s="6">
        <f t="shared" si="0"/>
        <v>-3338</v>
      </c>
      <c r="F48" s="6">
        <f t="shared" si="0"/>
        <v>-16817</v>
      </c>
      <c r="G48" s="6">
        <f t="shared" si="0"/>
        <v>580</v>
      </c>
      <c r="H48" s="6">
        <f>H8-H28</f>
        <v>54905</v>
      </c>
      <c r="I48" s="6">
        <f t="shared" si="0"/>
        <v>-7950</v>
      </c>
      <c r="J48" s="6">
        <f t="shared" si="0"/>
        <v>-4427</v>
      </c>
      <c r="K48" s="6">
        <f>K8-K28</f>
        <v>28682</v>
      </c>
      <c r="L48" s="6">
        <f t="shared" si="0"/>
        <v>234999</v>
      </c>
      <c r="M48" s="6">
        <f t="shared" si="0"/>
        <v>223860</v>
      </c>
      <c r="N48" s="11">
        <f t="shared" si="0"/>
        <v>714297</v>
      </c>
    </row>
    <row r="49" spans="1:14" s="20" customFormat="1" ht="12.75" customHeight="1">
      <c r="A49" s="115" t="s">
        <v>92</v>
      </c>
      <c r="B49" s="26">
        <f t="shared" ref="B49:N64" si="1">B9-B29</f>
        <v>320961</v>
      </c>
      <c r="C49" s="26">
        <f t="shared" si="1"/>
        <v>10738</v>
      </c>
      <c r="D49" s="26">
        <f t="shared" si="1"/>
        <v>14326</v>
      </c>
      <c r="E49" s="26">
        <f t="shared" si="1"/>
        <v>-3279</v>
      </c>
      <c r="F49" s="26">
        <f t="shared" si="1"/>
        <v>-16312</v>
      </c>
      <c r="G49" s="26">
        <f t="shared" si="1"/>
        <v>-10158</v>
      </c>
      <c r="H49" s="26">
        <f t="shared" si="1"/>
        <v>25558</v>
      </c>
      <c r="I49" s="26">
        <f t="shared" si="1"/>
        <v>-9423</v>
      </c>
      <c r="J49" s="26">
        <f t="shared" si="1"/>
        <v>-4565</v>
      </c>
      <c r="K49" s="26">
        <f t="shared" si="1"/>
        <v>22001</v>
      </c>
      <c r="L49" s="26">
        <f t="shared" si="1"/>
        <v>124476</v>
      </c>
      <c r="M49" s="26">
        <f t="shared" si="0"/>
        <v>113517</v>
      </c>
      <c r="N49" s="34">
        <f t="shared" si="1"/>
        <v>446752</v>
      </c>
    </row>
    <row r="50" spans="1:14" s="20" customFormat="1" ht="12.75" customHeight="1">
      <c r="A50" s="116" t="s">
        <v>93</v>
      </c>
      <c r="B50" s="5">
        <f t="shared" si="1"/>
        <v>99625</v>
      </c>
      <c r="C50" s="5">
        <f t="shared" si="1"/>
        <v>55924</v>
      </c>
      <c r="D50" s="5">
        <f t="shared" si="1"/>
        <v>9530</v>
      </c>
      <c r="E50" s="9">
        <f t="shared" si="1"/>
        <v>-59</v>
      </c>
      <c r="F50" s="9">
        <f t="shared" si="1"/>
        <v>-505</v>
      </c>
      <c r="G50" s="5">
        <f t="shared" si="1"/>
        <v>10738</v>
      </c>
      <c r="H50" s="5">
        <f t="shared" si="1"/>
        <v>29347</v>
      </c>
      <c r="I50" s="5">
        <f t="shared" si="1"/>
        <v>1473</v>
      </c>
      <c r="J50" s="5">
        <f t="shared" si="1"/>
        <v>138</v>
      </c>
      <c r="K50" s="5">
        <f t="shared" si="1"/>
        <v>6681</v>
      </c>
      <c r="L50" s="5">
        <f t="shared" si="1"/>
        <v>110523</v>
      </c>
      <c r="M50" s="5">
        <f t="shared" si="0"/>
        <v>110343</v>
      </c>
      <c r="N50" s="11">
        <f t="shared" si="1"/>
        <v>267545</v>
      </c>
    </row>
    <row r="51" spans="1:14" s="20" customFormat="1" ht="12.75" customHeight="1">
      <c r="A51" s="119" t="s">
        <v>14</v>
      </c>
      <c r="B51" s="30">
        <f t="shared" si="1"/>
        <v>36654</v>
      </c>
      <c r="C51" s="26">
        <f t="shared" si="1"/>
        <v>9023</v>
      </c>
      <c r="D51" s="26">
        <f t="shared" si="1"/>
        <v>1350</v>
      </c>
      <c r="E51" s="26">
        <f t="shared" si="1"/>
        <v>-1547</v>
      </c>
      <c r="F51" s="26">
        <f t="shared" si="1"/>
        <v>3160</v>
      </c>
      <c r="G51" s="26">
        <f t="shared" si="1"/>
        <v>3495</v>
      </c>
      <c r="H51" s="31">
        <f t="shared" si="1"/>
        <v>4769</v>
      </c>
      <c r="I51" s="26">
        <f t="shared" si="1"/>
        <v>1789</v>
      </c>
      <c r="J51" s="26">
        <f t="shared" si="1"/>
        <v>199</v>
      </c>
      <c r="K51" s="26">
        <f t="shared" si="1"/>
        <v>0</v>
      </c>
      <c r="L51" s="26">
        <f t="shared" si="1"/>
        <v>17549</v>
      </c>
      <c r="M51" s="26">
        <f t="shared" si="0"/>
        <v>18004</v>
      </c>
      <c r="N51" s="34">
        <f t="shared" si="1"/>
        <v>65015</v>
      </c>
    </row>
    <row r="52" spans="1:14" s="20" customFormat="1" ht="12.75" customHeight="1">
      <c r="A52" s="120" t="s">
        <v>15</v>
      </c>
      <c r="B52" s="67">
        <f t="shared" si="1"/>
        <v>95573</v>
      </c>
      <c r="C52" s="5">
        <f t="shared" si="1"/>
        <v>-7334</v>
      </c>
      <c r="D52" s="5">
        <f t="shared" si="1"/>
        <v>1828</v>
      </c>
      <c r="E52" s="5">
        <f t="shared" si="1"/>
        <v>1905</v>
      </c>
      <c r="F52" s="5">
        <f t="shared" si="1"/>
        <v>-9409</v>
      </c>
      <c r="G52" s="5">
        <f t="shared" si="1"/>
        <v>-3173</v>
      </c>
      <c r="H52" s="9">
        <f t="shared" si="1"/>
        <v>0</v>
      </c>
      <c r="I52" s="6">
        <f t="shared" si="1"/>
        <v>-639</v>
      </c>
      <c r="J52" s="5">
        <f t="shared" si="1"/>
        <v>-1796</v>
      </c>
      <c r="K52" s="5">
        <f t="shared" si="1"/>
        <v>4045</v>
      </c>
      <c r="L52" s="5">
        <f t="shared" si="1"/>
        <v>16335</v>
      </c>
      <c r="M52" s="5">
        <f t="shared" si="0"/>
        <v>16172</v>
      </c>
      <c r="N52" s="11">
        <f t="shared" si="1"/>
        <v>103935</v>
      </c>
    </row>
    <row r="53" spans="1:14" s="20" customFormat="1" ht="12.75" customHeight="1">
      <c r="A53" s="119" t="s">
        <v>16</v>
      </c>
      <c r="B53" s="30">
        <f t="shared" si="1"/>
        <v>34666</v>
      </c>
      <c r="C53" s="26">
        <f t="shared" si="1"/>
        <v>11090</v>
      </c>
      <c r="D53" s="26">
        <f t="shared" si="1"/>
        <v>1548</v>
      </c>
      <c r="E53" s="26">
        <f t="shared" si="1"/>
        <v>-59</v>
      </c>
      <c r="F53" s="26">
        <f t="shared" si="1"/>
        <v>-505</v>
      </c>
      <c r="G53" s="26">
        <f t="shared" si="1"/>
        <v>1079</v>
      </c>
      <c r="H53" s="26">
        <f t="shared" si="1"/>
        <v>6978</v>
      </c>
      <c r="I53" s="26">
        <f t="shared" si="1"/>
        <v>2136</v>
      </c>
      <c r="J53" s="26">
        <f t="shared" si="1"/>
        <v>-83</v>
      </c>
      <c r="K53" s="26">
        <f t="shared" si="1"/>
        <v>2943</v>
      </c>
      <c r="L53" s="26">
        <f t="shared" si="1"/>
        <v>13053</v>
      </c>
      <c r="M53" s="26">
        <f t="shared" si="0"/>
        <v>14520</v>
      </c>
      <c r="N53" s="34">
        <f t="shared" si="1"/>
        <v>60945</v>
      </c>
    </row>
    <row r="54" spans="1:14" s="20" customFormat="1" ht="12.75" customHeight="1">
      <c r="A54" s="120" t="s">
        <v>17</v>
      </c>
      <c r="B54" s="67">
        <f t="shared" si="1"/>
        <v>15616</v>
      </c>
      <c r="C54" s="5">
        <f t="shared" si="1"/>
        <v>8124</v>
      </c>
      <c r="D54" s="5">
        <f t="shared" si="1"/>
        <v>1094</v>
      </c>
      <c r="E54" s="9">
        <f t="shared" si="1"/>
        <v>0</v>
      </c>
      <c r="F54" s="9">
        <f t="shared" si="1"/>
        <v>0</v>
      </c>
      <c r="G54" s="5">
        <f t="shared" si="1"/>
        <v>1820</v>
      </c>
      <c r="H54" s="5">
        <f t="shared" si="1"/>
        <v>3842</v>
      </c>
      <c r="I54" s="6">
        <f t="shared" si="1"/>
        <v>-1539</v>
      </c>
      <c r="J54" s="5">
        <f t="shared" si="1"/>
        <v>-708</v>
      </c>
      <c r="K54" s="5">
        <f t="shared" si="1"/>
        <v>845</v>
      </c>
      <c r="L54" s="5">
        <f t="shared" si="1"/>
        <v>3605</v>
      </c>
      <c r="M54" s="5">
        <f t="shared" si="0"/>
        <v>2168</v>
      </c>
      <c r="N54" s="11">
        <f t="shared" si="1"/>
        <v>25806</v>
      </c>
    </row>
    <row r="55" spans="1:14" s="20" customFormat="1" ht="12.75" customHeight="1">
      <c r="A55" s="119" t="s">
        <v>18</v>
      </c>
      <c r="B55" s="30">
        <f t="shared" si="1"/>
        <v>5042</v>
      </c>
      <c r="C55" s="26">
        <f t="shared" si="1"/>
        <v>-514</v>
      </c>
      <c r="D55" s="26">
        <f t="shared" si="1"/>
        <v>-344</v>
      </c>
      <c r="E55" s="31">
        <f t="shared" si="1"/>
        <v>0</v>
      </c>
      <c r="F55" s="31">
        <f t="shared" si="1"/>
        <v>0</v>
      </c>
      <c r="G55" s="26">
        <f t="shared" si="1"/>
        <v>-521</v>
      </c>
      <c r="H55" s="26">
        <f t="shared" si="1"/>
        <v>295</v>
      </c>
      <c r="I55" s="26">
        <f t="shared" si="1"/>
        <v>1008</v>
      </c>
      <c r="J55" s="26">
        <f t="shared" si="1"/>
        <v>-4</v>
      </c>
      <c r="K55" s="26">
        <f t="shared" si="1"/>
        <v>657</v>
      </c>
      <c r="L55" s="26">
        <f t="shared" si="1"/>
        <v>3863</v>
      </c>
      <c r="M55" s="26">
        <f t="shared" si="0"/>
        <v>3692</v>
      </c>
      <c r="N55" s="34">
        <f t="shared" si="1"/>
        <v>9399</v>
      </c>
    </row>
    <row r="56" spans="1:14" s="20" customFormat="1" ht="12.75" customHeight="1">
      <c r="A56" s="120" t="s">
        <v>19</v>
      </c>
      <c r="B56" s="67">
        <f t="shared" si="1"/>
        <v>5352</v>
      </c>
      <c r="C56" s="5">
        <f t="shared" si="1"/>
        <v>-1172</v>
      </c>
      <c r="D56" s="5">
        <f t="shared" si="1"/>
        <v>160</v>
      </c>
      <c r="E56" s="5">
        <f t="shared" si="1"/>
        <v>0</v>
      </c>
      <c r="F56" s="5">
        <f t="shared" si="1"/>
        <v>0</v>
      </c>
      <c r="G56" s="5">
        <f t="shared" si="1"/>
        <v>-305</v>
      </c>
      <c r="H56" s="5">
        <f t="shared" si="1"/>
        <v>-1190</v>
      </c>
      <c r="I56" s="6">
        <f t="shared" si="1"/>
        <v>-513</v>
      </c>
      <c r="J56" s="5">
        <f t="shared" si="1"/>
        <v>-508</v>
      </c>
      <c r="K56" s="5">
        <f t="shared" si="1"/>
        <v>1098</v>
      </c>
      <c r="L56" s="5">
        <f t="shared" si="1"/>
        <v>23280</v>
      </c>
      <c r="M56" s="5">
        <f t="shared" si="0"/>
        <v>22971</v>
      </c>
      <c r="N56" s="11">
        <f t="shared" si="1"/>
        <v>26947</v>
      </c>
    </row>
    <row r="57" spans="1:14" s="20" customFormat="1" ht="12.75" customHeight="1">
      <c r="A57" s="119" t="s">
        <v>20</v>
      </c>
      <c r="B57" s="30">
        <f t="shared" si="1"/>
        <v>18118</v>
      </c>
      <c r="C57" s="26">
        <f t="shared" si="1"/>
        <v>5497</v>
      </c>
      <c r="D57" s="26">
        <f t="shared" si="1"/>
        <v>4078</v>
      </c>
      <c r="E57" s="26">
        <f t="shared" si="1"/>
        <v>-28</v>
      </c>
      <c r="F57" s="26">
        <f t="shared" si="1"/>
        <v>44</v>
      </c>
      <c r="G57" s="26">
        <f t="shared" si="1"/>
        <v>1862</v>
      </c>
      <c r="H57" s="26">
        <f t="shared" si="1"/>
        <v>-460</v>
      </c>
      <c r="I57" s="26">
        <f t="shared" si="1"/>
        <v>841</v>
      </c>
      <c r="J57" s="26">
        <f t="shared" si="1"/>
        <v>-143</v>
      </c>
      <c r="K57" s="26">
        <f t="shared" si="1"/>
        <v>448</v>
      </c>
      <c r="L57" s="26">
        <f t="shared" si="1"/>
        <v>22224</v>
      </c>
      <c r="M57" s="26">
        <f t="shared" si="0"/>
        <v>15983</v>
      </c>
      <c r="N57" s="34">
        <f t="shared" si="1"/>
        <v>47977</v>
      </c>
    </row>
    <row r="58" spans="1:14" s="20" customFormat="1" ht="12.75" customHeight="1">
      <c r="A58" s="120" t="s">
        <v>21</v>
      </c>
      <c r="B58" s="67">
        <f t="shared" si="1"/>
        <v>17942</v>
      </c>
      <c r="C58" s="5">
        <f t="shared" si="1"/>
        <v>6485</v>
      </c>
      <c r="D58" s="5">
        <f t="shared" si="1"/>
        <v>1771</v>
      </c>
      <c r="E58" s="9">
        <f t="shared" si="1"/>
        <v>0</v>
      </c>
      <c r="F58" s="9">
        <f t="shared" si="1"/>
        <v>0</v>
      </c>
      <c r="G58" s="5">
        <f t="shared" si="1"/>
        <v>1487</v>
      </c>
      <c r="H58" s="5">
        <f t="shared" si="1"/>
        <v>2534</v>
      </c>
      <c r="I58" s="6">
        <f t="shared" si="1"/>
        <v>1342</v>
      </c>
      <c r="J58" s="9">
        <f t="shared" si="1"/>
        <v>0</v>
      </c>
      <c r="K58" s="9">
        <f t="shared" si="1"/>
        <v>0</v>
      </c>
      <c r="L58" s="5">
        <f t="shared" si="1"/>
        <v>834</v>
      </c>
      <c r="M58" s="5">
        <f t="shared" si="0"/>
        <v>834</v>
      </c>
      <c r="N58" s="11">
        <f t="shared" si="1"/>
        <v>26603</v>
      </c>
    </row>
    <row r="59" spans="1:14" s="20" customFormat="1" ht="12.75" customHeight="1">
      <c r="A59" s="119" t="s">
        <v>22</v>
      </c>
      <c r="B59" s="30">
        <f t="shared" si="1"/>
        <v>46939</v>
      </c>
      <c r="C59" s="26">
        <f t="shared" si="1"/>
        <v>2324</v>
      </c>
      <c r="D59" s="26">
        <f t="shared" si="1"/>
        <v>1385</v>
      </c>
      <c r="E59" s="26">
        <f t="shared" si="1"/>
        <v>-2147</v>
      </c>
      <c r="F59" s="26">
        <f t="shared" si="1"/>
        <v>-5068</v>
      </c>
      <c r="G59" s="26">
        <f t="shared" si="1"/>
        <v>511</v>
      </c>
      <c r="H59" s="26">
        <f t="shared" si="1"/>
        <v>7314</v>
      </c>
      <c r="I59" s="26">
        <f t="shared" si="1"/>
        <v>-5092</v>
      </c>
      <c r="J59" s="26">
        <f t="shared" si="1"/>
        <v>-85</v>
      </c>
      <c r="K59" s="26">
        <f t="shared" si="1"/>
        <v>4010</v>
      </c>
      <c r="L59" s="26">
        <f t="shared" si="1"/>
        <v>6833</v>
      </c>
      <c r="M59" s="26">
        <f t="shared" si="0"/>
        <v>5494</v>
      </c>
      <c r="N59" s="34">
        <f t="shared" si="1"/>
        <v>51846</v>
      </c>
    </row>
    <row r="60" spans="1:14" s="20" customFormat="1" ht="12.75" customHeight="1">
      <c r="A60" s="120" t="s">
        <v>23</v>
      </c>
      <c r="B60" s="67">
        <f t="shared" si="1"/>
        <v>92431</v>
      </c>
      <c r="C60" s="5">
        <f t="shared" si="1"/>
        <v>372</v>
      </c>
      <c r="D60" s="5">
        <f t="shared" si="1"/>
        <v>3541</v>
      </c>
      <c r="E60" s="5">
        <f t="shared" si="1"/>
        <v>-739</v>
      </c>
      <c r="F60" s="5">
        <f t="shared" si="1"/>
        <v>-2869</v>
      </c>
      <c r="G60" s="5">
        <f t="shared" si="1"/>
        <v>-11028</v>
      </c>
      <c r="H60" s="5">
        <f t="shared" si="1"/>
        <v>10288</v>
      </c>
      <c r="I60" s="6">
        <f t="shared" si="1"/>
        <v>-4797</v>
      </c>
      <c r="J60" s="5">
        <f t="shared" si="1"/>
        <v>-2027</v>
      </c>
      <c r="K60" s="5">
        <f t="shared" si="1"/>
        <v>10998</v>
      </c>
      <c r="L60" s="5">
        <f t="shared" si="1"/>
        <v>28093</v>
      </c>
      <c r="M60" s="5">
        <f t="shared" si="0"/>
        <v>25766</v>
      </c>
      <c r="N60" s="11">
        <f t="shared" si="1"/>
        <v>116099</v>
      </c>
    </row>
    <row r="61" spans="1:14" s="20" customFormat="1" ht="12.75" customHeight="1">
      <c r="A61" s="119" t="s">
        <v>24</v>
      </c>
      <c r="B61" s="30">
        <f t="shared" si="1"/>
        <v>3225</v>
      </c>
      <c r="C61" s="26">
        <f t="shared" si="1"/>
        <v>335</v>
      </c>
      <c r="D61" s="26">
        <f t="shared" si="1"/>
        <v>910</v>
      </c>
      <c r="E61" s="26">
        <f t="shared" si="1"/>
        <v>-456</v>
      </c>
      <c r="F61" s="26">
        <f t="shared" si="1"/>
        <v>-1790</v>
      </c>
      <c r="G61" s="26">
        <f t="shared" si="1"/>
        <v>-407</v>
      </c>
      <c r="H61" s="26">
        <f t="shared" si="1"/>
        <v>2098</v>
      </c>
      <c r="I61" s="26">
        <f t="shared" si="1"/>
        <v>-763</v>
      </c>
      <c r="J61" s="26">
        <f t="shared" si="1"/>
        <v>-306</v>
      </c>
      <c r="K61" s="26">
        <f t="shared" si="1"/>
        <v>1137</v>
      </c>
      <c r="L61" s="26">
        <f t="shared" si="1"/>
        <v>2263</v>
      </c>
      <c r="M61" s="26">
        <f t="shared" si="0"/>
        <v>1359</v>
      </c>
      <c r="N61" s="34">
        <f t="shared" si="1"/>
        <v>5060</v>
      </c>
    </row>
    <row r="62" spans="1:14" s="20" customFormat="1" ht="12.75" customHeight="1">
      <c r="A62" s="120" t="s">
        <v>25</v>
      </c>
      <c r="B62" s="67">
        <f t="shared" si="1"/>
        <v>1958</v>
      </c>
      <c r="C62" s="5">
        <f t="shared" si="1"/>
        <v>-132</v>
      </c>
      <c r="D62" s="5">
        <f t="shared" si="1"/>
        <v>49</v>
      </c>
      <c r="E62" s="5">
        <f t="shared" si="1"/>
        <v>-267</v>
      </c>
      <c r="F62" s="5">
        <f t="shared" si="1"/>
        <v>-227</v>
      </c>
      <c r="G62" s="50">
        <f t="shared" si="1"/>
        <v>-264</v>
      </c>
      <c r="H62" s="5">
        <f t="shared" si="1"/>
        <v>709</v>
      </c>
      <c r="I62" s="6">
        <f t="shared" si="1"/>
        <v>-108</v>
      </c>
      <c r="J62" s="5">
        <f t="shared" si="1"/>
        <v>106</v>
      </c>
      <c r="K62" s="5">
        <f t="shared" si="1"/>
        <v>1178</v>
      </c>
      <c r="L62" s="5">
        <f t="shared" si="1"/>
        <v>4293</v>
      </c>
      <c r="M62" s="5">
        <f t="shared" si="0"/>
        <v>3809</v>
      </c>
      <c r="N62" s="11">
        <f t="shared" si="1"/>
        <v>6467</v>
      </c>
    </row>
    <row r="63" spans="1:14" s="20" customFormat="1" ht="12.75" customHeight="1">
      <c r="A63" s="119" t="s">
        <v>26</v>
      </c>
      <c r="B63" s="30">
        <f t="shared" si="1"/>
        <v>24133</v>
      </c>
      <c r="C63" s="26">
        <f t="shared" si="1"/>
        <v>17229</v>
      </c>
      <c r="D63" s="26">
        <f t="shared" si="1"/>
        <v>2929</v>
      </c>
      <c r="E63" s="31">
        <f t="shared" si="1"/>
        <v>0</v>
      </c>
      <c r="F63" s="31">
        <f t="shared" si="1"/>
        <v>0</v>
      </c>
      <c r="G63" s="26">
        <f t="shared" si="1"/>
        <v>5010</v>
      </c>
      <c r="H63" s="26">
        <f t="shared" si="1"/>
        <v>7309</v>
      </c>
      <c r="I63" s="26">
        <f t="shared" si="1"/>
        <v>1530</v>
      </c>
      <c r="J63" s="26">
        <f t="shared" si="1"/>
        <v>786</v>
      </c>
      <c r="K63" s="26">
        <f t="shared" si="1"/>
        <v>0</v>
      </c>
      <c r="L63" s="26">
        <f t="shared" si="1"/>
        <v>412</v>
      </c>
      <c r="M63" s="26">
        <f t="shared" si="0"/>
        <v>242</v>
      </c>
      <c r="N63" s="34">
        <f t="shared" si="1"/>
        <v>43304</v>
      </c>
    </row>
    <row r="64" spans="1:14" s="20" customFormat="1" ht="12.75" customHeight="1">
      <c r="A64" s="120" t="s">
        <v>27</v>
      </c>
      <c r="B64" s="67">
        <f t="shared" si="1"/>
        <v>7015</v>
      </c>
      <c r="C64" s="5">
        <f t="shared" si="1"/>
        <v>7313</v>
      </c>
      <c r="D64" s="5">
        <f t="shared" si="1"/>
        <v>1725</v>
      </c>
      <c r="E64" s="9">
        <f t="shared" si="1"/>
        <v>0</v>
      </c>
      <c r="F64" s="9">
        <f t="shared" si="1"/>
        <v>0</v>
      </c>
      <c r="G64" s="5">
        <f t="shared" si="1"/>
        <v>1112</v>
      </c>
      <c r="H64" s="5">
        <f t="shared" si="1"/>
        <v>3812</v>
      </c>
      <c r="I64" s="6">
        <f t="shared" si="1"/>
        <v>-1697</v>
      </c>
      <c r="J64" s="5">
        <f t="shared" si="1"/>
        <v>-76</v>
      </c>
      <c r="K64" s="5">
        <f t="shared" si="1"/>
        <v>2893</v>
      </c>
      <c r="L64" s="5">
        <f t="shared" si="1"/>
        <v>5044</v>
      </c>
      <c r="M64" s="5">
        <f t="shared" si="1"/>
        <v>5004</v>
      </c>
      <c r="N64" s="11">
        <f t="shared" si="1"/>
        <v>17675</v>
      </c>
    </row>
    <row r="65" spans="1:15" s="20" customFormat="1" ht="12.75" customHeight="1">
      <c r="A65" s="119" t="s">
        <v>28</v>
      </c>
      <c r="B65" s="30">
        <f t="shared" ref="B65:N66" si="2">B25-B45</f>
        <v>15669</v>
      </c>
      <c r="C65" s="26">
        <f t="shared" si="2"/>
        <v>2339</v>
      </c>
      <c r="D65" s="26">
        <f t="shared" si="2"/>
        <v>1369</v>
      </c>
      <c r="E65" s="26">
        <f t="shared" si="2"/>
        <v>0</v>
      </c>
      <c r="F65" s="26">
        <f t="shared" si="2"/>
        <v>-153</v>
      </c>
      <c r="G65" s="26">
        <f t="shared" si="2"/>
        <v>-328</v>
      </c>
      <c r="H65" s="26">
        <f t="shared" si="2"/>
        <v>1735</v>
      </c>
      <c r="I65" s="26">
        <f t="shared" si="2"/>
        <v>-1149</v>
      </c>
      <c r="J65" s="26">
        <f t="shared" si="2"/>
        <v>-1</v>
      </c>
      <c r="K65" s="26">
        <f t="shared" si="2"/>
        <v>-1570</v>
      </c>
      <c r="L65" s="26">
        <f t="shared" si="2"/>
        <v>-257</v>
      </c>
      <c r="M65" s="26">
        <f t="shared" si="2"/>
        <v>267</v>
      </c>
      <c r="N65" s="34">
        <f t="shared" si="2"/>
        <v>17126</v>
      </c>
    </row>
    <row r="66" spans="1:15" s="20" customFormat="1" ht="12.75" customHeight="1">
      <c r="A66" s="121" t="s">
        <v>29</v>
      </c>
      <c r="B66" s="68">
        <f t="shared" si="2"/>
        <v>253</v>
      </c>
      <c r="C66" s="13">
        <f t="shared" si="2"/>
        <v>5683</v>
      </c>
      <c r="D66" s="13">
        <f t="shared" si="2"/>
        <v>463</v>
      </c>
      <c r="E66" s="14">
        <f t="shared" si="2"/>
        <v>0</v>
      </c>
      <c r="F66" s="14">
        <f t="shared" si="2"/>
        <v>0</v>
      </c>
      <c r="G66" s="13">
        <f t="shared" si="2"/>
        <v>230</v>
      </c>
      <c r="H66" s="13">
        <f t="shared" si="2"/>
        <v>4872</v>
      </c>
      <c r="I66" s="16">
        <f t="shared" si="2"/>
        <v>-299</v>
      </c>
      <c r="J66" s="13">
        <f t="shared" si="2"/>
        <v>219</v>
      </c>
      <c r="K66" s="13">
        <f t="shared" si="2"/>
        <v>0</v>
      </c>
      <c r="L66" s="13">
        <f t="shared" si="2"/>
        <v>87575</v>
      </c>
      <c r="M66" s="13">
        <f t="shared" si="2"/>
        <v>87575</v>
      </c>
      <c r="N66" s="42">
        <f t="shared" si="2"/>
        <v>93212</v>
      </c>
    </row>
    <row r="67" spans="1:15" s="48" customFormat="1" ht="12.75" customHeight="1">
      <c r="A67" s="280" t="s">
        <v>246</v>
      </c>
      <c r="B67" s="280"/>
      <c r="C67" s="280"/>
      <c r="D67" s="280"/>
      <c r="E67" s="280"/>
      <c r="F67" s="280"/>
      <c r="G67" s="280"/>
      <c r="H67" s="280"/>
      <c r="I67" s="280"/>
      <c r="J67" s="280"/>
      <c r="K67" s="280"/>
      <c r="L67" s="280"/>
      <c r="M67" s="280"/>
      <c r="N67" s="280"/>
    </row>
    <row r="68" spans="1:15" s="48" customFormat="1" ht="12.75" customHeight="1">
      <c r="A68" s="281" t="s">
        <v>121</v>
      </c>
      <c r="B68" s="281"/>
      <c r="C68" s="281"/>
      <c r="D68" s="281"/>
      <c r="E68" s="281"/>
      <c r="F68" s="281"/>
      <c r="G68" s="281"/>
      <c r="H68" s="281"/>
      <c r="I68" s="281"/>
      <c r="J68" s="281"/>
      <c r="K68" s="281"/>
      <c r="L68" s="281"/>
      <c r="M68" s="281"/>
      <c r="N68" s="281"/>
    </row>
    <row r="69" spans="1:15" s="48" customFormat="1" ht="12.75" customHeight="1">
      <c r="A69" s="287" t="s">
        <v>188</v>
      </c>
      <c r="B69" s="287"/>
      <c r="C69" s="287"/>
      <c r="D69" s="287"/>
      <c r="E69" s="287"/>
      <c r="F69" s="287"/>
      <c r="G69" s="287"/>
      <c r="H69" s="287"/>
      <c r="I69" s="287"/>
      <c r="J69" s="287"/>
      <c r="K69" s="287"/>
      <c r="L69" s="287"/>
      <c r="M69" s="287"/>
      <c r="N69" s="287"/>
      <c r="O69" s="44"/>
    </row>
    <row r="70" spans="1:15" s="48" customFormat="1" ht="12.75" customHeight="1">
      <c r="A70" s="281" t="s">
        <v>189</v>
      </c>
      <c r="B70" s="281"/>
      <c r="C70" s="281"/>
      <c r="D70" s="281"/>
      <c r="E70" s="281"/>
      <c r="F70" s="281"/>
      <c r="G70" s="281"/>
      <c r="H70" s="281"/>
      <c r="I70" s="281"/>
      <c r="J70" s="281"/>
      <c r="K70" s="281"/>
      <c r="L70" s="281"/>
      <c r="M70" s="281"/>
      <c r="N70" s="281"/>
    </row>
    <row r="71" spans="1:15" s="48" customFormat="1" ht="12.75" customHeight="1">
      <c r="A71" s="281" t="s">
        <v>190</v>
      </c>
      <c r="B71" s="281"/>
      <c r="C71" s="281"/>
      <c r="D71" s="281"/>
      <c r="E71" s="281"/>
      <c r="F71" s="281"/>
      <c r="G71" s="281"/>
      <c r="H71" s="281"/>
      <c r="I71" s="281"/>
      <c r="J71" s="281"/>
      <c r="K71" s="281"/>
      <c r="L71" s="281"/>
      <c r="M71" s="281"/>
      <c r="N71" s="281"/>
    </row>
    <row r="72" spans="1:15" s="17" customFormat="1" ht="12" customHeight="1">
      <c r="A72" s="245" t="s">
        <v>191</v>
      </c>
      <c r="B72" s="246"/>
      <c r="C72" s="247"/>
      <c r="D72" s="247"/>
      <c r="E72" s="248"/>
      <c r="F72" s="248"/>
      <c r="G72" s="247"/>
      <c r="H72" s="247"/>
      <c r="I72" s="249"/>
      <c r="J72" s="247"/>
      <c r="K72" s="247"/>
      <c r="L72" s="247"/>
      <c r="M72" s="247"/>
      <c r="N72" s="249"/>
      <c r="O72" s="48"/>
    </row>
    <row r="73" spans="1:15" s="17" customFormat="1" ht="12" customHeight="1">
      <c r="A73" s="279" t="s">
        <v>164</v>
      </c>
      <c r="B73" s="279"/>
      <c r="C73" s="279"/>
      <c r="D73" s="279"/>
      <c r="E73" s="279"/>
      <c r="F73" s="279"/>
      <c r="G73" s="279"/>
      <c r="H73" s="279"/>
      <c r="I73" s="279"/>
      <c r="J73" s="279"/>
      <c r="K73" s="279"/>
      <c r="L73" s="279"/>
      <c r="M73" s="279"/>
      <c r="N73" s="279"/>
      <c r="O73" s="206"/>
    </row>
    <row r="74" spans="1:15" s="17" customFormat="1" ht="12" customHeight="1">
      <c r="A74" s="278" t="s">
        <v>218</v>
      </c>
      <c r="B74" s="278"/>
      <c r="C74" s="278"/>
      <c r="D74" s="278"/>
      <c r="E74" s="278"/>
      <c r="F74" s="278"/>
      <c r="G74" s="278"/>
      <c r="H74" s="278"/>
      <c r="I74" s="278"/>
      <c r="J74" s="278"/>
      <c r="K74" s="278"/>
      <c r="L74" s="278"/>
      <c r="M74" s="278"/>
      <c r="N74" s="278"/>
      <c r="O74" s="48"/>
    </row>
    <row r="75" spans="1:15" ht="12.75" customHeight="1">
      <c r="A75" s="278" t="s">
        <v>194</v>
      </c>
      <c r="B75" s="278"/>
      <c r="C75" s="278"/>
      <c r="D75" s="278"/>
      <c r="E75" s="278"/>
      <c r="F75" s="278"/>
      <c r="G75" s="278"/>
      <c r="H75" s="278"/>
      <c r="I75" s="278"/>
      <c r="J75" s="278"/>
      <c r="K75" s="278"/>
      <c r="L75" s="278"/>
      <c r="M75" s="278"/>
      <c r="N75" s="278"/>
      <c r="O75" s="48"/>
    </row>
    <row r="76" spans="1:15">
      <c r="A76" s="279" t="s">
        <v>195</v>
      </c>
      <c r="B76" s="279"/>
      <c r="C76" s="279"/>
      <c r="D76" s="279"/>
      <c r="E76" s="279"/>
      <c r="F76" s="279"/>
      <c r="G76" s="279"/>
      <c r="H76" s="279"/>
      <c r="I76" s="279"/>
      <c r="J76" s="279"/>
      <c r="K76" s="279"/>
      <c r="L76" s="279"/>
      <c r="M76" s="279"/>
      <c r="N76" s="279"/>
      <c r="O76" s="206"/>
    </row>
    <row r="77" spans="1:15" ht="46.5" customHeight="1">
      <c r="A77" s="279" t="s">
        <v>196</v>
      </c>
      <c r="B77" s="255"/>
      <c r="C77" s="255"/>
      <c r="D77" s="255"/>
      <c r="E77" s="255"/>
      <c r="F77" s="255"/>
      <c r="G77" s="255"/>
      <c r="H77" s="255"/>
      <c r="I77" s="255"/>
      <c r="J77" s="255"/>
      <c r="K77" s="255"/>
      <c r="L77" s="255"/>
      <c r="M77" s="255"/>
      <c r="N77" s="255"/>
      <c r="O77" s="228"/>
    </row>
    <row r="78" spans="1:15">
      <c r="A78" s="279" t="s">
        <v>197</v>
      </c>
      <c r="B78" s="279"/>
      <c r="C78" s="279"/>
      <c r="D78" s="279"/>
      <c r="E78" s="279"/>
      <c r="F78" s="279"/>
      <c r="G78" s="279"/>
      <c r="H78" s="279"/>
      <c r="I78" s="279"/>
      <c r="J78" s="279"/>
      <c r="K78" s="279"/>
      <c r="L78" s="279"/>
      <c r="M78" s="279"/>
      <c r="N78" s="279"/>
      <c r="O78" s="206"/>
    </row>
    <row r="79" spans="1:15">
      <c r="A79" s="306" t="s">
        <v>198</v>
      </c>
      <c r="B79" s="306"/>
      <c r="C79" s="306"/>
      <c r="D79" s="306"/>
      <c r="E79" s="306"/>
      <c r="F79" s="306"/>
      <c r="G79" s="306"/>
      <c r="H79" s="306"/>
      <c r="I79" s="306"/>
      <c r="J79" s="306"/>
      <c r="K79" s="306"/>
      <c r="L79" s="306"/>
      <c r="M79" s="306"/>
      <c r="N79" s="306"/>
      <c r="O79" s="206"/>
    </row>
    <row r="80" spans="1:15">
      <c r="A80" s="279" t="s">
        <v>62</v>
      </c>
      <c r="B80" s="279"/>
      <c r="C80" s="279"/>
      <c r="D80" s="279"/>
      <c r="E80" s="279"/>
      <c r="F80" s="279"/>
      <c r="G80" s="279"/>
      <c r="H80" s="279"/>
      <c r="I80" s="279"/>
      <c r="J80" s="279"/>
      <c r="K80" s="279"/>
      <c r="L80" s="279"/>
      <c r="M80" s="279"/>
      <c r="N80" s="279"/>
      <c r="O80" s="20"/>
    </row>
  </sheetData>
  <mergeCells count="28">
    <mergeCell ref="B7:N7"/>
    <mergeCell ref="B27:N27"/>
    <mergeCell ref="A2:N2"/>
    <mergeCell ref="A3:A6"/>
    <mergeCell ref="B3:B5"/>
    <mergeCell ref="C3:H3"/>
    <mergeCell ref="N3:N5"/>
    <mergeCell ref="C4:C5"/>
    <mergeCell ref="D4:H4"/>
    <mergeCell ref="L3:M3"/>
    <mergeCell ref="L4:L5"/>
    <mergeCell ref="I3:K3"/>
    <mergeCell ref="I4:I5"/>
    <mergeCell ref="B6:N6"/>
    <mergeCell ref="B47:N47"/>
    <mergeCell ref="A76:N76"/>
    <mergeCell ref="A78:N78"/>
    <mergeCell ref="A80:N80"/>
    <mergeCell ref="A75:N75"/>
    <mergeCell ref="A73:N73"/>
    <mergeCell ref="A74:N74"/>
    <mergeCell ref="A77:N77"/>
    <mergeCell ref="A67:N67"/>
    <mergeCell ref="A68:N68"/>
    <mergeCell ref="A69:N69"/>
    <mergeCell ref="A70:N70"/>
    <mergeCell ref="A71:N71"/>
    <mergeCell ref="A79:N79"/>
  </mergeCells>
  <hyperlinks>
    <hyperlink ref="A1" location="Inhalt!A1" display="zurück zum Inhalt" xr:uid="{00000000-0004-0000-0900-000000000000}"/>
  </hyperlinks>
  <pageMargins left="0.78740157499999996" right="0.78740157499999996" top="0.984251969" bottom="0.984251969" header="0.4921259845" footer="0.4921259845"/>
  <pageSetup paperSize="9" scale="6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pageSetUpPr fitToPage="1"/>
  </sheetPr>
  <dimension ref="A1:O80"/>
  <sheetViews>
    <sheetView showGridLines="0" zoomScale="85" zoomScaleNormal="85" workbookViewId="0">
      <selection activeCell="A79" sqref="A79:N79"/>
    </sheetView>
  </sheetViews>
  <sheetFormatPr baseColWidth="10" defaultColWidth="11.42578125" defaultRowHeight="12"/>
  <cols>
    <col min="1" max="1" width="25.140625" style="1" customWidth="1"/>
    <col min="2" max="2" width="11.28515625" style="1" customWidth="1"/>
    <col min="3" max="3" width="11.85546875" style="1" customWidth="1"/>
    <col min="4" max="10" width="11.28515625" style="1" customWidth="1"/>
    <col min="11" max="11" width="11.140625" style="1" bestFit="1" customWidth="1"/>
    <col min="12" max="13" width="11.28515625" style="1" customWidth="1"/>
    <col min="14" max="14" width="12.7109375" style="1" customWidth="1"/>
    <col min="15" max="16384" width="11.42578125" style="2"/>
  </cols>
  <sheetData>
    <row r="1" spans="1:15" ht="24" customHeight="1">
      <c r="A1" s="49" t="s">
        <v>51</v>
      </c>
    </row>
    <row r="2" spans="1:15" s="126" customFormat="1" ht="15" customHeight="1">
      <c r="A2" s="308" t="s">
        <v>239</v>
      </c>
      <c r="B2" s="308"/>
      <c r="C2" s="308"/>
      <c r="D2" s="308"/>
      <c r="E2" s="308"/>
      <c r="F2" s="308"/>
      <c r="G2" s="308"/>
      <c r="H2" s="308"/>
      <c r="I2" s="308"/>
      <c r="J2" s="308"/>
      <c r="K2" s="308"/>
      <c r="L2" s="308"/>
      <c r="M2" s="308"/>
      <c r="N2" s="308"/>
    </row>
    <row r="3" spans="1:15" ht="25.5" customHeight="1">
      <c r="A3" s="289" t="s">
        <v>0</v>
      </c>
      <c r="B3" s="263" t="s">
        <v>1</v>
      </c>
      <c r="C3" s="266" t="s">
        <v>2</v>
      </c>
      <c r="D3" s="266"/>
      <c r="E3" s="266"/>
      <c r="F3" s="266"/>
      <c r="G3" s="266"/>
      <c r="H3" s="266"/>
      <c r="I3" s="272" t="s">
        <v>3</v>
      </c>
      <c r="J3" s="273"/>
      <c r="K3" s="274"/>
      <c r="L3" s="266" t="s">
        <v>199</v>
      </c>
      <c r="M3" s="266"/>
      <c r="N3" s="263" t="s">
        <v>213</v>
      </c>
    </row>
    <row r="4" spans="1:15" ht="12.75" customHeight="1">
      <c r="A4" s="290"/>
      <c r="B4" s="264"/>
      <c r="C4" s="270" t="s">
        <v>4</v>
      </c>
      <c r="D4" s="266" t="s">
        <v>5</v>
      </c>
      <c r="E4" s="266"/>
      <c r="F4" s="266"/>
      <c r="G4" s="266"/>
      <c r="H4" s="266"/>
      <c r="I4" s="270" t="s">
        <v>4</v>
      </c>
      <c r="J4" s="210" t="s">
        <v>5</v>
      </c>
      <c r="K4" s="210" t="s">
        <v>175</v>
      </c>
      <c r="L4" s="266" t="s">
        <v>4</v>
      </c>
      <c r="M4" s="210" t="s">
        <v>5</v>
      </c>
      <c r="N4" s="264"/>
    </row>
    <row r="5" spans="1:15" ht="51" customHeight="1">
      <c r="A5" s="290"/>
      <c r="B5" s="265"/>
      <c r="C5" s="271"/>
      <c r="D5" s="210" t="s">
        <v>6</v>
      </c>
      <c r="E5" s="210" t="s">
        <v>7</v>
      </c>
      <c r="F5" s="210" t="s">
        <v>8</v>
      </c>
      <c r="G5" s="210" t="s">
        <v>9</v>
      </c>
      <c r="H5" s="210" t="s">
        <v>10</v>
      </c>
      <c r="I5" s="271"/>
      <c r="J5" s="25" t="s">
        <v>11</v>
      </c>
      <c r="K5" s="25" t="s">
        <v>177</v>
      </c>
      <c r="L5" s="266"/>
      <c r="M5" s="210" t="s">
        <v>83</v>
      </c>
      <c r="N5" s="265"/>
    </row>
    <row r="6" spans="1:15" ht="12.75" customHeight="1">
      <c r="A6" s="291"/>
      <c r="B6" s="292" t="s">
        <v>12</v>
      </c>
      <c r="C6" s="293"/>
      <c r="D6" s="293"/>
      <c r="E6" s="293"/>
      <c r="F6" s="293"/>
      <c r="G6" s="293"/>
      <c r="H6" s="293"/>
      <c r="I6" s="293"/>
      <c r="J6" s="293"/>
      <c r="K6" s="293"/>
      <c r="L6" s="293"/>
      <c r="M6" s="293"/>
      <c r="N6" s="293"/>
    </row>
    <row r="7" spans="1:15" ht="12.75" customHeight="1">
      <c r="A7" s="76"/>
      <c r="B7" s="284" t="s">
        <v>94</v>
      </c>
      <c r="C7" s="284"/>
      <c r="D7" s="284"/>
      <c r="E7" s="284"/>
      <c r="F7" s="284"/>
      <c r="G7" s="284"/>
      <c r="H7" s="284"/>
      <c r="I7" s="284"/>
      <c r="J7" s="284"/>
      <c r="K7" s="284"/>
      <c r="L7" s="284"/>
      <c r="M7" s="284"/>
      <c r="N7" s="284"/>
    </row>
    <row r="8" spans="1:15" ht="12.75" customHeight="1">
      <c r="A8" s="113" t="s">
        <v>81</v>
      </c>
      <c r="B8" s="6">
        <v>1441101</v>
      </c>
      <c r="C8" s="6">
        <v>7895777</v>
      </c>
      <c r="D8" s="6">
        <v>2900964</v>
      </c>
      <c r="E8" s="6">
        <v>313336</v>
      </c>
      <c r="F8" s="6">
        <v>675351</v>
      </c>
      <c r="G8" s="6">
        <v>2000612</v>
      </c>
      <c r="H8" s="6">
        <v>1560380</v>
      </c>
      <c r="I8" s="6">
        <v>2030239</v>
      </c>
      <c r="J8" s="6">
        <v>1361780</v>
      </c>
      <c r="K8" s="6">
        <v>59799</v>
      </c>
      <c r="L8" s="6">
        <v>2528441</v>
      </c>
      <c r="M8" s="5">
        <v>733664</v>
      </c>
      <c r="N8" s="11">
        <v>13895558</v>
      </c>
      <c r="O8" s="69"/>
    </row>
    <row r="9" spans="1:15" ht="12.75" customHeight="1">
      <c r="A9" s="115" t="s">
        <v>63</v>
      </c>
      <c r="B9" s="26">
        <v>1012694</v>
      </c>
      <c r="C9" s="26">
        <v>6430943</v>
      </c>
      <c r="D9" s="26">
        <v>2359234</v>
      </c>
      <c r="E9" s="26">
        <v>313336</v>
      </c>
      <c r="F9" s="26">
        <v>675351</v>
      </c>
      <c r="G9" s="26">
        <v>1662844</v>
      </c>
      <c r="H9" s="26">
        <v>1132066</v>
      </c>
      <c r="I9" s="26">
        <v>1750620</v>
      </c>
      <c r="J9" s="26">
        <v>1160039</v>
      </c>
      <c r="K9" s="26">
        <v>55299</v>
      </c>
      <c r="L9" s="26">
        <v>2071195</v>
      </c>
      <c r="M9" s="26">
        <v>609694</v>
      </c>
      <c r="N9" s="34">
        <v>11265452</v>
      </c>
    </row>
    <row r="10" spans="1:15" ht="12.75" customHeight="1">
      <c r="A10" s="116" t="s">
        <v>64</v>
      </c>
      <c r="B10" s="6">
        <v>428407</v>
      </c>
      <c r="C10" s="6">
        <v>1464834</v>
      </c>
      <c r="D10" s="6">
        <v>541730</v>
      </c>
      <c r="E10" s="6">
        <v>0</v>
      </c>
      <c r="F10" s="6">
        <v>0</v>
      </c>
      <c r="G10" s="6">
        <v>337768</v>
      </c>
      <c r="H10" s="6">
        <v>428314</v>
      </c>
      <c r="I10" s="6">
        <v>279619</v>
      </c>
      <c r="J10" s="6">
        <v>201741</v>
      </c>
      <c r="K10" s="6">
        <v>4500</v>
      </c>
      <c r="L10" s="5">
        <v>457246</v>
      </c>
      <c r="M10" s="5">
        <v>123970</v>
      </c>
      <c r="N10" s="11">
        <v>2630106</v>
      </c>
    </row>
    <row r="11" spans="1:15" ht="12.75" customHeight="1">
      <c r="A11" s="39" t="s">
        <v>214</v>
      </c>
      <c r="B11" s="26">
        <v>222052</v>
      </c>
      <c r="C11" s="26">
        <v>1016257</v>
      </c>
      <c r="D11" s="26">
        <v>333112</v>
      </c>
      <c r="E11" s="26">
        <v>41163</v>
      </c>
      <c r="F11" s="26">
        <v>193188</v>
      </c>
      <c r="G11" s="26">
        <v>264080</v>
      </c>
      <c r="H11" s="26">
        <v>142978</v>
      </c>
      <c r="I11" s="26">
        <v>321305</v>
      </c>
      <c r="J11" s="26">
        <v>180271</v>
      </c>
      <c r="K11" s="26">
        <v>20592</v>
      </c>
      <c r="L11" s="30">
        <v>322389</v>
      </c>
      <c r="M11" s="26">
        <v>117179</v>
      </c>
      <c r="N11" s="34">
        <v>1882003</v>
      </c>
    </row>
    <row r="12" spans="1:15" ht="12.75" customHeight="1">
      <c r="A12" s="120" t="s">
        <v>15</v>
      </c>
      <c r="B12" s="6">
        <v>210167</v>
      </c>
      <c r="C12" s="6">
        <v>1153618</v>
      </c>
      <c r="D12" s="6">
        <v>454954</v>
      </c>
      <c r="E12" s="6">
        <v>185494</v>
      </c>
      <c r="F12" s="6">
        <v>186664</v>
      </c>
      <c r="G12" s="6">
        <v>292161</v>
      </c>
      <c r="H12" s="6">
        <v>1904</v>
      </c>
      <c r="I12" s="6">
        <v>305838</v>
      </c>
      <c r="J12" s="6">
        <v>232571</v>
      </c>
      <c r="K12" s="6">
        <v>7253</v>
      </c>
      <c r="L12" s="67">
        <v>371813</v>
      </c>
      <c r="M12" s="5">
        <v>118462</v>
      </c>
      <c r="N12" s="11">
        <v>2041436</v>
      </c>
    </row>
    <row r="13" spans="1:15" ht="12.75" customHeight="1">
      <c r="A13" s="119" t="s">
        <v>16</v>
      </c>
      <c r="B13" s="26">
        <v>35385</v>
      </c>
      <c r="C13" s="26">
        <v>349979</v>
      </c>
      <c r="D13" s="26">
        <v>121833</v>
      </c>
      <c r="E13" s="26">
        <v>0</v>
      </c>
      <c r="F13" s="26">
        <v>0</v>
      </c>
      <c r="G13" s="26">
        <v>74549</v>
      </c>
      <c r="H13" s="26">
        <v>90607</v>
      </c>
      <c r="I13" s="26">
        <v>64029</v>
      </c>
      <c r="J13" s="26">
        <v>46681</v>
      </c>
      <c r="K13" s="26">
        <v>2497</v>
      </c>
      <c r="L13" s="30">
        <v>169426</v>
      </c>
      <c r="M13" s="26">
        <v>43599</v>
      </c>
      <c r="N13" s="34">
        <v>618819</v>
      </c>
    </row>
    <row r="14" spans="1:15" ht="12.75" customHeight="1">
      <c r="A14" s="120" t="s">
        <v>17</v>
      </c>
      <c r="B14" s="6">
        <v>111681</v>
      </c>
      <c r="C14" s="6">
        <v>239333</v>
      </c>
      <c r="D14" s="6">
        <v>89093</v>
      </c>
      <c r="E14" s="6">
        <v>0</v>
      </c>
      <c r="F14" s="6">
        <v>0</v>
      </c>
      <c r="G14" s="6">
        <v>47036</v>
      </c>
      <c r="H14" s="6">
        <v>53188</v>
      </c>
      <c r="I14" s="6">
        <v>36886</v>
      </c>
      <c r="J14" s="6">
        <v>24620</v>
      </c>
      <c r="K14" s="6">
        <v>464</v>
      </c>
      <c r="L14" s="67">
        <v>46639</v>
      </c>
      <c r="M14" s="5">
        <v>11750</v>
      </c>
      <c r="N14" s="11">
        <v>434539</v>
      </c>
    </row>
    <row r="15" spans="1:15" ht="12.75" customHeight="1">
      <c r="A15" s="119" t="s">
        <v>181</v>
      </c>
      <c r="B15" s="26">
        <v>11417</v>
      </c>
      <c r="C15" s="26">
        <v>65082</v>
      </c>
      <c r="D15" s="26">
        <v>24042</v>
      </c>
      <c r="E15" s="26">
        <v>0</v>
      </c>
      <c r="F15" s="26">
        <v>0</v>
      </c>
      <c r="G15" s="26">
        <v>9298</v>
      </c>
      <c r="H15" s="26">
        <v>30676</v>
      </c>
      <c r="I15" s="26">
        <v>22005</v>
      </c>
      <c r="J15" s="26">
        <v>17086</v>
      </c>
      <c r="K15" s="31">
        <v>0</v>
      </c>
      <c r="L15" s="30">
        <v>31123</v>
      </c>
      <c r="M15" s="26">
        <v>11532</v>
      </c>
      <c r="N15" s="34">
        <v>129627</v>
      </c>
    </row>
    <row r="16" spans="1:15" ht="12.75" customHeight="1">
      <c r="A16" s="120" t="s">
        <v>19</v>
      </c>
      <c r="B16" s="6">
        <v>557</v>
      </c>
      <c r="C16" s="6">
        <v>193208</v>
      </c>
      <c r="D16" s="6">
        <v>60957</v>
      </c>
      <c r="E16" s="6">
        <v>0</v>
      </c>
      <c r="F16" s="6">
        <v>0</v>
      </c>
      <c r="G16" s="6">
        <v>54617</v>
      </c>
      <c r="H16" s="6">
        <v>62001</v>
      </c>
      <c r="I16" s="6">
        <v>44420</v>
      </c>
      <c r="J16" s="6">
        <v>35627</v>
      </c>
      <c r="K16" s="6">
        <v>1497</v>
      </c>
      <c r="L16" s="67">
        <v>74838</v>
      </c>
      <c r="M16" s="5">
        <v>17028</v>
      </c>
      <c r="N16" s="11">
        <v>313023</v>
      </c>
    </row>
    <row r="17" spans="1:14" ht="12.75" customHeight="1">
      <c r="A17" s="119" t="s">
        <v>182</v>
      </c>
      <c r="B17" s="26">
        <v>137152</v>
      </c>
      <c r="C17" s="26">
        <v>625213</v>
      </c>
      <c r="D17" s="26">
        <v>222141</v>
      </c>
      <c r="E17" s="26">
        <v>18742</v>
      </c>
      <c r="F17" s="26">
        <v>58609</v>
      </c>
      <c r="G17" s="26">
        <v>189901</v>
      </c>
      <c r="H17" s="26">
        <v>73693</v>
      </c>
      <c r="I17" s="26">
        <v>156903</v>
      </c>
      <c r="J17" s="26">
        <v>100215</v>
      </c>
      <c r="K17" s="26">
        <v>6031</v>
      </c>
      <c r="L17" s="30">
        <v>219676</v>
      </c>
      <c r="M17" s="26">
        <v>71197</v>
      </c>
      <c r="N17" s="34">
        <v>1138944</v>
      </c>
    </row>
    <row r="18" spans="1:14" ht="12.75" customHeight="1">
      <c r="A18" s="120" t="s">
        <v>21</v>
      </c>
      <c r="B18" s="6">
        <v>18505</v>
      </c>
      <c r="C18" s="6">
        <v>141810</v>
      </c>
      <c r="D18" s="6">
        <v>52504</v>
      </c>
      <c r="E18" s="6">
        <v>0</v>
      </c>
      <c r="F18" s="6">
        <v>0</v>
      </c>
      <c r="G18" s="6">
        <v>29347</v>
      </c>
      <c r="H18" s="6">
        <v>52681</v>
      </c>
      <c r="I18" s="6">
        <v>29439</v>
      </c>
      <c r="J18" s="6">
        <v>22051</v>
      </c>
      <c r="K18" s="9">
        <v>0</v>
      </c>
      <c r="L18" s="67">
        <v>37377</v>
      </c>
      <c r="M18" s="5">
        <v>13003</v>
      </c>
      <c r="N18" s="11">
        <v>227131</v>
      </c>
    </row>
    <row r="19" spans="1:14" ht="12.75" customHeight="1">
      <c r="A19" s="119" t="s">
        <v>183</v>
      </c>
      <c r="B19" s="26">
        <v>118319</v>
      </c>
      <c r="C19" s="26">
        <v>813055</v>
      </c>
      <c r="D19" s="26">
        <v>297173</v>
      </c>
      <c r="E19" s="26">
        <v>19722</v>
      </c>
      <c r="F19" s="26">
        <v>58270</v>
      </c>
      <c r="G19" s="26">
        <v>230584</v>
      </c>
      <c r="H19" s="26">
        <v>183554</v>
      </c>
      <c r="I19" s="26">
        <v>222777</v>
      </c>
      <c r="J19" s="26">
        <v>148682</v>
      </c>
      <c r="K19" s="26">
        <v>638</v>
      </c>
      <c r="L19" s="30">
        <v>184603</v>
      </c>
      <c r="M19" s="26">
        <v>49770</v>
      </c>
      <c r="N19" s="34">
        <v>1338754</v>
      </c>
    </row>
    <row r="20" spans="1:14" ht="12.75" customHeight="1">
      <c r="A20" s="120" t="s">
        <v>215</v>
      </c>
      <c r="B20" s="6">
        <v>181065</v>
      </c>
      <c r="C20" s="6">
        <v>1802065</v>
      </c>
      <c r="D20" s="6">
        <v>677540</v>
      </c>
      <c r="E20" s="6">
        <v>48215</v>
      </c>
      <c r="F20" s="6">
        <v>178620</v>
      </c>
      <c r="G20" s="6">
        <v>421950</v>
      </c>
      <c r="H20" s="6">
        <v>388005</v>
      </c>
      <c r="I20" s="6">
        <v>469275</v>
      </c>
      <c r="J20" s="6">
        <v>308165</v>
      </c>
      <c r="K20" s="6">
        <v>12455</v>
      </c>
      <c r="L20" s="67">
        <v>669070</v>
      </c>
      <c r="M20" s="5">
        <v>163496</v>
      </c>
      <c r="N20" s="11">
        <v>3121475</v>
      </c>
    </row>
    <row r="21" spans="1:14" ht="12.75" customHeight="1">
      <c r="A21" s="119" t="s">
        <v>185</v>
      </c>
      <c r="B21" s="26">
        <v>88436</v>
      </c>
      <c r="C21" s="26">
        <v>391629</v>
      </c>
      <c r="D21" s="26">
        <v>150300</v>
      </c>
      <c r="E21" s="26">
        <v>0</v>
      </c>
      <c r="F21" s="26">
        <v>0</v>
      </c>
      <c r="G21" s="26">
        <v>103512</v>
      </c>
      <c r="H21" s="26">
        <v>123564</v>
      </c>
      <c r="I21" s="26">
        <v>100258</v>
      </c>
      <c r="J21" s="26">
        <v>64100</v>
      </c>
      <c r="K21" s="26">
        <v>2529</v>
      </c>
      <c r="L21" s="30">
        <v>112106</v>
      </c>
      <c r="M21" s="26">
        <v>37353</v>
      </c>
      <c r="N21" s="34">
        <v>692429</v>
      </c>
    </row>
    <row r="22" spans="1:14" ht="12.75" customHeight="1">
      <c r="A22" s="120" t="s">
        <v>216</v>
      </c>
      <c r="B22" s="6">
        <v>13551</v>
      </c>
      <c r="C22" s="6">
        <v>87140</v>
      </c>
      <c r="D22" s="6">
        <v>32775</v>
      </c>
      <c r="E22" s="6">
        <v>0</v>
      </c>
      <c r="F22" s="6">
        <v>0</v>
      </c>
      <c r="G22" s="6">
        <v>21870</v>
      </c>
      <c r="H22" s="6">
        <v>29030</v>
      </c>
      <c r="I22" s="6">
        <v>25088</v>
      </c>
      <c r="J22" s="6">
        <v>15669</v>
      </c>
      <c r="K22" s="6">
        <v>576</v>
      </c>
      <c r="L22" s="67">
        <v>23823</v>
      </c>
      <c r="M22" s="5">
        <v>5944</v>
      </c>
      <c r="N22" s="11">
        <v>149602</v>
      </c>
    </row>
    <row r="23" spans="1:14" ht="12.75" customHeight="1">
      <c r="A23" s="119" t="s">
        <v>26</v>
      </c>
      <c r="B23" s="26">
        <v>150472</v>
      </c>
      <c r="C23" s="26">
        <v>360183</v>
      </c>
      <c r="D23" s="26">
        <v>140490</v>
      </c>
      <c r="E23" s="26">
        <v>0</v>
      </c>
      <c r="F23" s="26">
        <v>0</v>
      </c>
      <c r="G23" s="26">
        <v>94196</v>
      </c>
      <c r="H23" s="26">
        <v>105694</v>
      </c>
      <c r="I23" s="26">
        <v>72012</v>
      </c>
      <c r="J23" s="26">
        <v>53376</v>
      </c>
      <c r="K23" s="31">
        <v>0</v>
      </c>
      <c r="L23" s="30">
        <v>103384</v>
      </c>
      <c r="M23" s="26">
        <v>22938</v>
      </c>
      <c r="N23" s="34">
        <v>686051</v>
      </c>
    </row>
    <row r="24" spans="1:14" ht="12.75" customHeight="1">
      <c r="A24" s="120" t="s">
        <v>217</v>
      </c>
      <c r="B24" s="6">
        <v>81178</v>
      </c>
      <c r="C24" s="6">
        <v>187242</v>
      </c>
      <c r="D24" s="6">
        <v>71292</v>
      </c>
      <c r="E24" s="6">
        <v>0</v>
      </c>
      <c r="F24" s="6">
        <v>0</v>
      </c>
      <c r="G24" s="6">
        <v>46449</v>
      </c>
      <c r="H24" s="6">
        <v>57474</v>
      </c>
      <c r="I24" s="6">
        <v>38289</v>
      </c>
      <c r="J24" s="6">
        <v>28623</v>
      </c>
      <c r="K24" s="6">
        <v>1539</v>
      </c>
      <c r="L24" s="67">
        <v>53057</v>
      </c>
      <c r="M24" s="5">
        <v>18292</v>
      </c>
      <c r="N24" s="11">
        <v>359766</v>
      </c>
    </row>
    <row r="25" spans="1:14" ht="12.75" customHeight="1">
      <c r="A25" s="119" t="s">
        <v>28</v>
      </c>
      <c r="B25" s="26">
        <v>29978</v>
      </c>
      <c r="C25" s="26">
        <v>283676</v>
      </c>
      <c r="D25" s="26">
        <v>106240</v>
      </c>
      <c r="E25" s="26">
        <v>0</v>
      </c>
      <c r="F25" s="26">
        <v>0</v>
      </c>
      <c r="G25" s="26">
        <v>74871</v>
      </c>
      <c r="H25" s="26">
        <v>96661</v>
      </c>
      <c r="I25" s="26">
        <v>82751</v>
      </c>
      <c r="J25" s="26">
        <v>57653</v>
      </c>
      <c r="K25" s="26">
        <v>3728</v>
      </c>
      <c r="L25" s="30">
        <v>61754</v>
      </c>
      <c r="M25" s="26">
        <v>17733</v>
      </c>
      <c r="N25" s="34">
        <v>458159</v>
      </c>
    </row>
    <row r="26" spans="1:14" ht="12.75" customHeight="1">
      <c r="A26" s="120" t="s">
        <v>29</v>
      </c>
      <c r="B26" s="6">
        <v>31186</v>
      </c>
      <c r="C26" s="6">
        <v>186287</v>
      </c>
      <c r="D26" s="6">
        <v>66518</v>
      </c>
      <c r="E26" s="6">
        <v>0</v>
      </c>
      <c r="F26" s="6">
        <v>0</v>
      </c>
      <c r="G26" s="6">
        <v>46191</v>
      </c>
      <c r="H26" s="6">
        <v>68670</v>
      </c>
      <c r="I26" s="6">
        <v>38964</v>
      </c>
      <c r="J26" s="6">
        <v>26390</v>
      </c>
      <c r="K26" s="9">
        <v>0</v>
      </c>
      <c r="L26" s="68">
        <v>47363</v>
      </c>
      <c r="M26" s="13">
        <v>14388</v>
      </c>
      <c r="N26" s="42">
        <v>303800</v>
      </c>
    </row>
    <row r="27" spans="1:14" ht="12.75" customHeight="1">
      <c r="A27" s="81"/>
      <c r="B27" s="284" t="s">
        <v>95</v>
      </c>
      <c r="C27" s="284"/>
      <c r="D27" s="284"/>
      <c r="E27" s="284"/>
      <c r="F27" s="284"/>
      <c r="G27" s="284"/>
      <c r="H27" s="284"/>
      <c r="I27" s="284"/>
      <c r="J27" s="284"/>
      <c r="K27" s="284"/>
      <c r="L27" s="284"/>
      <c r="M27" s="284"/>
      <c r="N27" s="284"/>
    </row>
    <row r="28" spans="1:14" ht="12.75" customHeight="1">
      <c r="A28" s="113" t="s">
        <v>13</v>
      </c>
      <c r="B28" s="6">
        <v>1148429</v>
      </c>
      <c r="C28" s="6">
        <v>7825974</v>
      </c>
      <c r="D28" s="6">
        <v>2659386</v>
      </c>
      <c r="E28" s="6">
        <v>584637</v>
      </c>
      <c r="F28" s="6">
        <v>970263</v>
      </c>
      <c r="G28" s="6">
        <v>2111768</v>
      </c>
      <c r="H28" s="6">
        <v>1053826</v>
      </c>
      <c r="I28" s="6">
        <v>2319796</v>
      </c>
      <c r="J28" s="6">
        <v>1549707</v>
      </c>
      <c r="K28" s="6">
        <v>47999</v>
      </c>
      <c r="L28" s="6">
        <v>2340166</v>
      </c>
      <c r="M28" s="6">
        <v>654936</v>
      </c>
      <c r="N28" s="11">
        <v>13634365</v>
      </c>
    </row>
    <row r="29" spans="1:14" ht="12.75" customHeight="1">
      <c r="A29" s="115" t="s">
        <v>92</v>
      </c>
      <c r="B29" s="26">
        <v>786511</v>
      </c>
      <c r="C29" s="26">
        <v>6577970</v>
      </c>
      <c r="D29" s="26">
        <v>2210759</v>
      </c>
      <c r="E29" s="26">
        <v>582265</v>
      </c>
      <c r="F29" s="26">
        <v>965203</v>
      </c>
      <c r="G29" s="26">
        <v>1800963</v>
      </c>
      <c r="H29" s="26">
        <v>718258</v>
      </c>
      <c r="I29" s="26">
        <v>2010673</v>
      </c>
      <c r="J29" s="26">
        <v>1327823</v>
      </c>
      <c r="K29" s="26">
        <v>45153</v>
      </c>
      <c r="L29" s="26">
        <v>1883985</v>
      </c>
      <c r="M29" s="26">
        <v>530497</v>
      </c>
      <c r="N29" s="34">
        <v>11259139</v>
      </c>
    </row>
    <row r="30" spans="1:14" ht="12.75" customHeight="1">
      <c r="A30" s="116" t="s">
        <v>93</v>
      </c>
      <c r="B30" s="5">
        <v>361918</v>
      </c>
      <c r="C30" s="5">
        <v>1248004</v>
      </c>
      <c r="D30" s="5">
        <v>448627</v>
      </c>
      <c r="E30" s="5">
        <v>2372</v>
      </c>
      <c r="F30" s="5">
        <v>5060</v>
      </c>
      <c r="G30" s="5">
        <v>310805</v>
      </c>
      <c r="H30" s="5">
        <v>335568</v>
      </c>
      <c r="I30" s="5">
        <v>309123</v>
      </c>
      <c r="J30" s="5">
        <v>221884</v>
      </c>
      <c r="K30" s="5">
        <v>2846</v>
      </c>
      <c r="L30" s="5">
        <v>456181</v>
      </c>
      <c r="M30" s="5">
        <v>124439</v>
      </c>
      <c r="N30" s="11">
        <v>2375226</v>
      </c>
    </row>
    <row r="31" spans="1:14" ht="12.75" customHeight="1">
      <c r="A31" s="39" t="s">
        <v>214</v>
      </c>
      <c r="B31" s="26">
        <v>169428</v>
      </c>
      <c r="C31" s="26">
        <v>1063117</v>
      </c>
      <c r="D31" s="26">
        <v>356007</v>
      </c>
      <c r="E31" s="26">
        <v>136407</v>
      </c>
      <c r="F31" s="26">
        <v>229633</v>
      </c>
      <c r="G31" s="26">
        <v>285060</v>
      </c>
      <c r="H31" s="26">
        <v>12779</v>
      </c>
      <c r="I31" s="26">
        <v>358398</v>
      </c>
      <c r="J31" s="26">
        <v>197235</v>
      </c>
      <c r="K31" s="26">
        <v>17143</v>
      </c>
      <c r="L31" s="26">
        <v>318456</v>
      </c>
      <c r="M31" s="26">
        <v>115273</v>
      </c>
      <c r="N31" s="34">
        <v>1909399</v>
      </c>
    </row>
    <row r="32" spans="1:14" ht="12.75" customHeight="1">
      <c r="A32" s="120" t="s">
        <v>15</v>
      </c>
      <c r="B32" s="67">
        <v>152941</v>
      </c>
      <c r="C32" s="67">
        <v>1164789</v>
      </c>
      <c r="D32" s="67">
        <v>407053</v>
      </c>
      <c r="E32" s="67">
        <v>195243</v>
      </c>
      <c r="F32" s="67">
        <v>211320</v>
      </c>
      <c r="G32" s="67">
        <v>316694</v>
      </c>
      <c r="H32" s="67">
        <v>2053</v>
      </c>
      <c r="I32" s="67">
        <v>340925</v>
      </c>
      <c r="J32" s="67">
        <v>262537</v>
      </c>
      <c r="K32" s="67">
        <v>7923</v>
      </c>
      <c r="L32" s="67">
        <v>317477</v>
      </c>
      <c r="M32" s="67">
        <v>99091</v>
      </c>
      <c r="N32" s="11">
        <v>1976132</v>
      </c>
    </row>
    <row r="33" spans="1:14" ht="12.75" customHeight="1">
      <c r="A33" s="119" t="s">
        <v>16</v>
      </c>
      <c r="B33" s="30">
        <v>33141</v>
      </c>
      <c r="C33" s="30">
        <v>293589</v>
      </c>
      <c r="D33" s="30">
        <v>95465</v>
      </c>
      <c r="E33" s="30">
        <v>2372</v>
      </c>
      <c r="F33" s="30">
        <v>5060</v>
      </c>
      <c r="G33" s="30">
        <v>68762</v>
      </c>
      <c r="H33" s="30">
        <v>66496</v>
      </c>
      <c r="I33" s="30">
        <v>76168</v>
      </c>
      <c r="J33" s="30">
        <v>50485</v>
      </c>
      <c r="K33" s="30">
        <v>1494</v>
      </c>
      <c r="L33" s="26">
        <v>143106</v>
      </c>
      <c r="M33" s="26">
        <v>36382</v>
      </c>
      <c r="N33" s="34">
        <v>546004</v>
      </c>
    </row>
    <row r="34" spans="1:14" ht="12.75" customHeight="1">
      <c r="A34" s="120" t="s">
        <v>17</v>
      </c>
      <c r="B34" s="67">
        <v>88321</v>
      </c>
      <c r="C34" s="67">
        <v>200043</v>
      </c>
      <c r="D34" s="67">
        <v>70810</v>
      </c>
      <c r="E34" s="9">
        <v>0</v>
      </c>
      <c r="F34" s="9">
        <v>0</v>
      </c>
      <c r="G34" s="67">
        <v>43781</v>
      </c>
      <c r="H34" s="67">
        <v>41944</v>
      </c>
      <c r="I34" s="67">
        <v>39348</v>
      </c>
      <c r="J34" s="67">
        <v>29753</v>
      </c>
      <c r="K34" s="67">
        <v>195</v>
      </c>
      <c r="L34" s="67">
        <v>51848</v>
      </c>
      <c r="M34" s="67">
        <v>15726</v>
      </c>
      <c r="N34" s="11">
        <v>379560</v>
      </c>
    </row>
    <row r="35" spans="1:14" ht="12.75" customHeight="1">
      <c r="A35" s="119" t="s">
        <v>18</v>
      </c>
      <c r="B35" s="30">
        <v>9918</v>
      </c>
      <c r="C35" s="30">
        <v>58933</v>
      </c>
      <c r="D35" s="30">
        <v>19046</v>
      </c>
      <c r="E35" s="30">
        <v>0</v>
      </c>
      <c r="F35" s="31">
        <v>0</v>
      </c>
      <c r="G35" s="30">
        <v>17289</v>
      </c>
      <c r="H35" s="30">
        <v>20360</v>
      </c>
      <c r="I35" s="30">
        <v>25459</v>
      </c>
      <c r="J35" s="30">
        <v>18630</v>
      </c>
      <c r="K35" s="31">
        <v>0</v>
      </c>
      <c r="L35" s="26">
        <v>32161</v>
      </c>
      <c r="M35" s="26">
        <v>12010</v>
      </c>
      <c r="N35" s="34">
        <v>126471</v>
      </c>
    </row>
    <row r="36" spans="1:14" ht="12.75" customHeight="1">
      <c r="A36" s="120" t="s">
        <v>19</v>
      </c>
      <c r="B36" s="67">
        <v>354</v>
      </c>
      <c r="C36" s="67">
        <v>163712</v>
      </c>
      <c r="D36" s="67">
        <v>47631</v>
      </c>
      <c r="E36" s="67">
        <v>0</v>
      </c>
      <c r="F36" s="67">
        <v>0</v>
      </c>
      <c r="G36" s="67">
        <v>49093</v>
      </c>
      <c r="H36" s="67">
        <v>53189</v>
      </c>
      <c r="I36" s="67">
        <v>54790</v>
      </c>
      <c r="J36" s="67">
        <v>41044</v>
      </c>
      <c r="K36" s="67">
        <v>726</v>
      </c>
      <c r="L36" s="67">
        <v>69459</v>
      </c>
      <c r="M36" s="67">
        <v>14928</v>
      </c>
      <c r="N36" s="11">
        <v>288315</v>
      </c>
    </row>
    <row r="37" spans="1:14" ht="12.75" customHeight="1">
      <c r="A37" s="119" t="s">
        <v>20</v>
      </c>
      <c r="B37" s="30">
        <v>115113</v>
      </c>
      <c r="C37" s="30">
        <v>604766</v>
      </c>
      <c r="D37" s="30">
        <v>200534</v>
      </c>
      <c r="E37" s="30">
        <v>24032</v>
      </c>
      <c r="F37" s="30">
        <v>76370</v>
      </c>
      <c r="G37" s="30">
        <v>184130</v>
      </c>
      <c r="H37" s="30">
        <v>72697</v>
      </c>
      <c r="I37" s="30">
        <v>184512</v>
      </c>
      <c r="J37" s="30">
        <v>115463</v>
      </c>
      <c r="K37" s="30">
        <v>4994</v>
      </c>
      <c r="L37" s="26">
        <v>197047</v>
      </c>
      <c r="M37" s="26">
        <v>54147</v>
      </c>
      <c r="N37" s="34">
        <v>1101438</v>
      </c>
    </row>
    <row r="38" spans="1:14" ht="12.75" customHeight="1">
      <c r="A38" s="120" t="s">
        <v>21</v>
      </c>
      <c r="B38" s="67">
        <v>16636</v>
      </c>
      <c r="C38" s="67">
        <v>121416</v>
      </c>
      <c r="D38" s="67">
        <v>44298</v>
      </c>
      <c r="E38" s="9">
        <v>0</v>
      </c>
      <c r="F38" s="67">
        <v>0</v>
      </c>
      <c r="G38" s="67">
        <v>26765</v>
      </c>
      <c r="H38" s="67">
        <v>41861</v>
      </c>
      <c r="I38" s="67">
        <v>31718</v>
      </c>
      <c r="J38" s="67">
        <v>24183</v>
      </c>
      <c r="K38" s="9">
        <v>0</v>
      </c>
      <c r="L38" s="67">
        <v>39737</v>
      </c>
      <c r="M38" s="67">
        <v>11918</v>
      </c>
      <c r="N38" s="11">
        <v>209507</v>
      </c>
    </row>
    <row r="39" spans="1:14" ht="12.75" customHeight="1">
      <c r="A39" s="119" t="s">
        <v>22</v>
      </c>
      <c r="B39" s="30">
        <v>86748</v>
      </c>
      <c r="C39" s="30">
        <v>831647</v>
      </c>
      <c r="D39" s="30">
        <v>287918</v>
      </c>
      <c r="E39" s="30">
        <v>64079</v>
      </c>
      <c r="F39" s="30">
        <v>152894</v>
      </c>
      <c r="G39" s="30">
        <v>224606</v>
      </c>
      <c r="H39" s="30">
        <v>68742</v>
      </c>
      <c r="I39" s="30">
        <v>258478</v>
      </c>
      <c r="J39" s="30">
        <v>167878</v>
      </c>
      <c r="K39" s="30">
        <v>785</v>
      </c>
      <c r="L39" s="26">
        <v>163909</v>
      </c>
      <c r="M39" s="26">
        <v>46809</v>
      </c>
      <c r="N39" s="34">
        <v>1340782</v>
      </c>
    </row>
    <row r="40" spans="1:14" ht="12.75" customHeight="1">
      <c r="A40" s="120" t="s">
        <v>23</v>
      </c>
      <c r="B40" s="67">
        <v>153037</v>
      </c>
      <c r="C40" s="67">
        <v>1909717</v>
      </c>
      <c r="D40" s="67">
        <v>632545</v>
      </c>
      <c r="E40" s="67">
        <v>157334</v>
      </c>
      <c r="F40" s="67">
        <v>275683</v>
      </c>
      <c r="G40" s="67">
        <v>496550</v>
      </c>
      <c r="H40" s="67">
        <v>242947</v>
      </c>
      <c r="I40" s="67">
        <v>542444</v>
      </c>
      <c r="J40" s="67">
        <v>363847</v>
      </c>
      <c r="K40" s="67">
        <v>10651</v>
      </c>
      <c r="L40" s="67">
        <v>591355</v>
      </c>
      <c r="M40" s="67">
        <v>130652</v>
      </c>
      <c r="N40" s="11">
        <v>3196553</v>
      </c>
    </row>
    <row r="41" spans="1:14" ht="12.75" customHeight="1">
      <c r="A41" s="119" t="s">
        <v>24</v>
      </c>
      <c r="B41" s="30">
        <v>64873</v>
      </c>
      <c r="C41" s="30">
        <v>397940</v>
      </c>
      <c r="D41" s="30">
        <v>132768</v>
      </c>
      <c r="E41" s="30">
        <v>1139</v>
      </c>
      <c r="F41" s="30">
        <v>2727</v>
      </c>
      <c r="G41" s="30">
        <v>117924</v>
      </c>
      <c r="H41" s="30">
        <v>130365</v>
      </c>
      <c r="I41" s="30">
        <v>118856</v>
      </c>
      <c r="J41" s="30">
        <v>75487</v>
      </c>
      <c r="K41" s="30">
        <v>2208</v>
      </c>
      <c r="L41" s="26">
        <v>118413</v>
      </c>
      <c r="M41" s="26">
        <v>35835</v>
      </c>
      <c r="N41" s="34">
        <v>700082</v>
      </c>
    </row>
    <row r="42" spans="1:14" ht="12.75" customHeight="1">
      <c r="A42" s="120" t="s">
        <v>25</v>
      </c>
      <c r="B42" s="67">
        <v>9424</v>
      </c>
      <c r="C42" s="67">
        <v>86552</v>
      </c>
      <c r="D42" s="67">
        <v>29388</v>
      </c>
      <c r="E42" s="9">
        <v>0</v>
      </c>
      <c r="F42" s="9">
        <v>0</v>
      </c>
      <c r="G42" s="67">
        <v>23105</v>
      </c>
      <c r="H42" s="67">
        <v>30028</v>
      </c>
      <c r="I42" s="67">
        <v>33226</v>
      </c>
      <c r="J42" s="67">
        <v>21426</v>
      </c>
      <c r="K42" s="67">
        <v>572</v>
      </c>
      <c r="L42" s="67">
        <v>24841</v>
      </c>
      <c r="M42" s="67">
        <v>5575</v>
      </c>
      <c r="N42" s="11">
        <v>154043</v>
      </c>
    </row>
    <row r="43" spans="1:14" ht="12.75" customHeight="1">
      <c r="A43" s="119" t="s">
        <v>26</v>
      </c>
      <c r="B43" s="30">
        <v>124637</v>
      </c>
      <c r="C43" s="30">
        <v>300826</v>
      </c>
      <c r="D43" s="30">
        <v>115505</v>
      </c>
      <c r="E43" s="31">
        <v>0</v>
      </c>
      <c r="F43" s="31">
        <v>0</v>
      </c>
      <c r="G43" s="30">
        <v>79194</v>
      </c>
      <c r="H43" s="30">
        <v>85965</v>
      </c>
      <c r="I43" s="30">
        <v>74248</v>
      </c>
      <c r="J43" s="30">
        <v>54343</v>
      </c>
      <c r="K43" s="31">
        <v>0</v>
      </c>
      <c r="L43" s="26">
        <v>112292</v>
      </c>
      <c r="M43" s="26">
        <v>25780</v>
      </c>
      <c r="N43" s="34">
        <v>612003</v>
      </c>
    </row>
    <row r="44" spans="1:14" ht="12.75" customHeight="1">
      <c r="A44" s="120" t="s">
        <v>27</v>
      </c>
      <c r="B44" s="67">
        <v>70251</v>
      </c>
      <c r="C44" s="67">
        <v>165830</v>
      </c>
      <c r="D44" s="67">
        <v>61379</v>
      </c>
      <c r="E44" s="9">
        <v>0</v>
      </c>
      <c r="F44" s="9">
        <v>0</v>
      </c>
      <c r="G44" s="67">
        <v>44902</v>
      </c>
      <c r="H44" s="67">
        <v>47628</v>
      </c>
      <c r="I44" s="67">
        <v>43419</v>
      </c>
      <c r="J44" s="67">
        <v>33241</v>
      </c>
      <c r="K44" s="67">
        <v>1157</v>
      </c>
      <c r="L44" s="67">
        <v>55639</v>
      </c>
      <c r="M44" s="67">
        <v>20045</v>
      </c>
      <c r="N44" s="11">
        <v>335139</v>
      </c>
    </row>
    <row r="45" spans="1:14" ht="12.75" customHeight="1">
      <c r="A45" s="119" t="s">
        <v>28</v>
      </c>
      <c r="B45" s="30">
        <v>24675</v>
      </c>
      <c r="C45" s="30">
        <v>296797</v>
      </c>
      <c r="D45" s="30">
        <v>97869</v>
      </c>
      <c r="E45" s="30">
        <v>4031</v>
      </c>
      <c r="F45" s="30">
        <v>16576</v>
      </c>
      <c r="G45" s="30">
        <v>86512</v>
      </c>
      <c r="H45" s="30">
        <v>85098</v>
      </c>
      <c r="I45" s="30">
        <v>93585</v>
      </c>
      <c r="J45" s="30">
        <v>64276</v>
      </c>
      <c r="K45" s="30">
        <v>151</v>
      </c>
      <c r="L45" s="26">
        <v>50867</v>
      </c>
      <c r="M45" s="26">
        <v>16177</v>
      </c>
      <c r="N45" s="34">
        <v>465924</v>
      </c>
    </row>
    <row r="46" spans="1:14" ht="12.75" customHeight="1">
      <c r="A46" s="120" t="s">
        <v>29</v>
      </c>
      <c r="B46" s="68">
        <v>28932</v>
      </c>
      <c r="C46" s="68">
        <v>166300</v>
      </c>
      <c r="D46" s="68">
        <v>61170</v>
      </c>
      <c r="E46" s="9">
        <v>0</v>
      </c>
      <c r="F46" s="9">
        <v>0</v>
      </c>
      <c r="G46" s="68">
        <v>47401</v>
      </c>
      <c r="H46" s="68">
        <v>51674</v>
      </c>
      <c r="I46" s="68">
        <v>44222</v>
      </c>
      <c r="J46" s="68">
        <v>29879</v>
      </c>
      <c r="K46" s="9">
        <v>0</v>
      </c>
      <c r="L46" s="67">
        <v>53559</v>
      </c>
      <c r="M46" s="67">
        <v>14588</v>
      </c>
      <c r="N46" s="42">
        <v>293013</v>
      </c>
    </row>
    <row r="47" spans="1:14" ht="12.75" customHeight="1">
      <c r="A47" s="78"/>
      <c r="B47" s="286" t="s">
        <v>97</v>
      </c>
      <c r="C47" s="286"/>
      <c r="D47" s="286"/>
      <c r="E47" s="286"/>
      <c r="F47" s="286"/>
      <c r="G47" s="286"/>
      <c r="H47" s="286"/>
      <c r="I47" s="286"/>
      <c r="J47" s="286"/>
      <c r="K47" s="286"/>
      <c r="L47" s="286"/>
      <c r="M47" s="286"/>
      <c r="N47" s="286"/>
    </row>
    <row r="48" spans="1:14" ht="12.75" customHeight="1">
      <c r="A48" s="113" t="s">
        <v>13</v>
      </c>
      <c r="B48" s="6">
        <f>B8-B28</f>
        <v>292672</v>
      </c>
      <c r="C48" s="6">
        <f t="shared" ref="C48:N48" si="0">C8-C28</f>
        <v>69803</v>
      </c>
      <c r="D48" s="6">
        <f t="shared" si="0"/>
        <v>241578</v>
      </c>
      <c r="E48" s="6">
        <f t="shared" si="0"/>
        <v>-271301</v>
      </c>
      <c r="F48" s="6">
        <f t="shared" si="0"/>
        <v>-294912</v>
      </c>
      <c r="G48" s="6">
        <f t="shared" si="0"/>
        <v>-111156</v>
      </c>
      <c r="H48" s="6">
        <f t="shared" si="0"/>
        <v>506554</v>
      </c>
      <c r="I48" s="6">
        <f t="shared" si="0"/>
        <v>-289557</v>
      </c>
      <c r="J48" s="6">
        <f t="shared" si="0"/>
        <v>-187927</v>
      </c>
      <c r="K48" s="6">
        <f t="shared" ref="K48" si="1">K8-K28</f>
        <v>11800</v>
      </c>
      <c r="L48" s="6">
        <f t="shared" si="0"/>
        <v>188275</v>
      </c>
      <c r="M48" s="6">
        <f t="shared" ref="M48" si="2">M8-M28</f>
        <v>78728</v>
      </c>
      <c r="N48" s="11">
        <f t="shared" si="0"/>
        <v>261193</v>
      </c>
    </row>
    <row r="49" spans="1:14" ht="12.75" customHeight="1">
      <c r="A49" s="115" t="s">
        <v>92</v>
      </c>
      <c r="B49" s="29">
        <f t="shared" ref="B49:N66" si="3">B9-B29</f>
        <v>226183</v>
      </c>
      <c r="C49" s="29">
        <f t="shared" si="3"/>
        <v>-147027</v>
      </c>
      <c r="D49" s="29">
        <f t="shared" si="3"/>
        <v>148475</v>
      </c>
      <c r="E49" s="29">
        <f t="shared" si="3"/>
        <v>-268929</v>
      </c>
      <c r="F49" s="29">
        <f t="shared" si="3"/>
        <v>-289852</v>
      </c>
      <c r="G49" s="29">
        <f t="shared" si="3"/>
        <v>-138119</v>
      </c>
      <c r="H49" s="29">
        <f t="shared" si="3"/>
        <v>413808</v>
      </c>
      <c r="I49" s="29">
        <f t="shared" si="3"/>
        <v>-260053</v>
      </c>
      <c r="J49" s="29">
        <f t="shared" si="3"/>
        <v>-167784</v>
      </c>
      <c r="K49" s="29">
        <f t="shared" ref="K49" si="4">K9-K29</f>
        <v>10146</v>
      </c>
      <c r="L49" s="29">
        <f t="shared" si="3"/>
        <v>187210</v>
      </c>
      <c r="M49" s="29">
        <f t="shared" ref="M49" si="5">M9-M29</f>
        <v>79197</v>
      </c>
      <c r="N49" s="34">
        <f t="shared" si="3"/>
        <v>6313</v>
      </c>
    </row>
    <row r="50" spans="1:14" ht="12.75" customHeight="1">
      <c r="A50" s="116" t="s">
        <v>93</v>
      </c>
      <c r="B50" s="6">
        <f t="shared" si="3"/>
        <v>66489</v>
      </c>
      <c r="C50" s="6">
        <f t="shared" si="3"/>
        <v>216830</v>
      </c>
      <c r="D50" s="6">
        <f t="shared" si="3"/>
        <v>93103</v>
      </c>
      <c r="E50" s="9">
        <f t="shared" si="3"/>
        <v>-2372</v>
      </c>
      <c r="F50" s="6">
        <f t="shared" si="3"/>
        <v>-5060</v>
      </c>
      <c r="G50" s="6">
        <f t="shared" si="3"/>
        <v>26963</v>
      </c>
      <c r="H50" s="6">
        <f t="shared" si="3"/>
        <v>92746</v>
      </c>
      <c r="I50" s="6">
        <f t="shared" si="3"/>
        <v>-29504</v>
      </c>
      <c r="J50" s="6">
        <f t="shared" si="3"/>
        <v>-20143</v>
      </c>
      <c r="K50" s="6">
        <f t="shared" ref="K50" si="6">K10-K30</f>
        <v>1654</v>
      </c>
      <c r="L50" s="6">
        <f t="shared" si="3"/>
        <v>1065</v>
      </c>
      <c r="M50" s="6">
        <f t="shared" ref="M50" si="7">M10-M30</f>
        <v>-469</v>
      </c>
      <c r="N50" s="11">
        <f t="shared" si="3"/>
        <v>254880</v>
      </c>
    </row>
    <row r="51" spans="1:14" ht="12.75" customHeight="1">
      <c r="A51" s="119" t="s">
        <v>14</v>
      </c>
      <c r="B51" s="29">
        <f t="shared" si="3"/>
        <v>52624</v>
      </c>
      <c r="C51" s="29">
        <f t="shared" si="3"/>
        <v>-46860</v>
      </c>
      <c r="D51" s="29">
        <f t="shared" si="3"/>
        <v>-22895</v>
      </c>
      <c r="E51" s="29">
        <f t="shared" si="3"/>
        <v>-95244</v>
      </c>
      <c r="F51" s="29">
        <f t="shared" si="3"/>
        <v>-36445</v>
      </c>
      <c r="G51" s="29">
        <f t="shared" si="3"/>
        <v>-20980</v>
      </c>
      <c r="H51" s="29">
        <f t="shared" si="3"/>
        <v>130199</v>
      </c>
      <c r="I51" s="29">
        <f t="shared" si="3"/>
        <v>-37093</v>
      </c>
      <c r="J51" s="29">
        <f t="shared" si="3"/>
        <v>-16964</v>
      </c>
      <c r="K51" s="29">
        <f t="shared" ref="K51" si="8">K11-K31</f>
        <v>3449</v>
      </c>
      <c r="L51" s="29">
        <f t="shared" si="3"/>
        <v>3933</v>
      </c>
      <c r="M51" s="29">
        <f t="shared" ref="M51" si="9">M11-M31</f>
        <v>1906</v>
      </c>
      <c r="N51" s="34">
        <f t="shared" si="3"/>
        <v>-27396</v>
      </c>
    </row>
    <row r="52" spans="1:14" ht="12.75" customHeight="1">
      <c r="A52" s="120" t="s">
        <v>15</v>
      </c>
      <c r="B52" s="6">
        <f t="shared" si="3"/>
        <v>57226</v>
      </c>
      <c r="C52" s="6">
        <f t="shared" si="3"/>
        <v>-11171</v>
      </c>
      <c r="D52" s="6">
        <f t="shared" si="3"/>
        <v>47901</v>
      </c>
      <c r="E52" s="6">
        <f t="shared" si="3"/>
        <v>-9749</v>
      </c>
      <c r="F52" s="6">
        <f t="shared" si="3"/>
        <v>-24656</v>
      </c>
      <c r="G52" s="6">
        <f t="shared" si="3"/>
        <v>-24533</v>
      </c>
      <c r="H52" s="6">
        <f t="shared" si="3"/>
        <v>-149</v>
      </c>
      <c r="I52" s="6">
        <f t="shared" si="3"/>
        <v>-35087</v>
      </c>
      <c r="J52" s="6">
        <f t="shared" si="3"/>
        <v>-29966</v>
      </c>
      <c r="K52" s="6">
        <f t="shared" ref="K52" si="10">K12-K32</f>
        <v>-670</v>
      </c>
      <c r="L52" s="6">
        <f t="shared" si="3"/>
        <v>54336</v>
      </c>
      <c r="M52" s="6">
        <f t="shared" ref="M52" si="11">M12-M32</f>
        <v>19371</v>
      </c>
      <c r="N52" s="11">
        <f t="shared" si="3"/>
        <v>65304</v>
      </c>
    </row>
    <row r="53" spans="1:14" ht="12.75" customHeight="1">
      <c r="A53" s="119" t="s">
        <v>16</v>
      </c>
      <c r="B53" s="29">
        <f t="shared" si="3"/>
        <v>2244</v>
      </c>
      <c r="C53" s="29">
        <f t="shared" si="3"/>
        <v>56390</v>
      </c>
      <c r="D53" s="29">
        <f t="shared" si="3"/>
        <v>26368</v>
      </c>
      <c r="E53" s="29">
        <f t="shared" si="3"/>
        <v>-2372</v>
      </c>
      <c r="F53" s="29">
        <f t="shared" si="3"/>
        <v>-5060</v>
      </c>
      <c r="G53" s="29">
        <f t="shared" si="3"/>
        <v>5787</v>
      </c>
      <c r="H53" s="29">
        <f t="shared" si="3"/>
        <v>24111</v>
      </c>
      <c r="I53" s="29">
        <f t="shared" si="3"/>
        <v>-12139</v>
      </c>
      <c r="J53" s="29">
        <f t="shared" si="3"/>
        <v>-3804</v>
      </c>
      <c r="K53" s="29">
        <f t="shared" ref="K53" si="12">K13-K33</f>
        <v>1003</v>
      </c>
      <c r="L53" s="29">
        <f t="shared" si="3"/>
        <v>26320</v>
      </c>
      <c r="M53" s="29">
        <f t="shared" ref="M53" si="13">M13-M33</f>
        <v>7217</v>
      </c>
      <c r="N53" s="34">
        <f t="shared" si="3"/>
        <v>72815</v>
      </c>
    </row>
    <row r="54" spans="1:14" ht="12.75" customHeight="1">
      <c r="A54" s="120" t="s">
        <v>17</v>
      </c>
      <c r="B54" s="6">
        <f t="shared" si="3"/>
        <v>23360</v>
      </c>
      <c r="C54" s="6">
        <f t="shared" si="3"/>
        <v>39290</v>
      </c>
      <c r="D54" s="6">
        <f t="shared" si="3"/>
        <v>18283</v>
      </c>
      <c r="E54" s="9">
        <f t="shared" si="3"/>
        <v>0</v>
      </c>
      <c r="F54" s="9">
        <f t="shared" si="3"/>
        <v>0</v>
      </c>
      <c r="G54" s="6">
        <f t="shared" si="3"/>
        <v>3255</v>
      </c>
      <c r="H54" s="6">
        <f t="shared" si="3"/>
        <v>11244</v>
      </c>
      <c r="I54" s="6">
        <f t="shared" si="3"/>
        <v>-2462</v>
      </c>
      <c r="J54" s="6">
        <f t="shared" si="3"/>
        <v>-5133</v>
      </c>
      <c r="K54" s="6">
        <f t="shared" ref="K54" si="14">K14-K34</f>
        <v>269</v>
      </c>
      <c r="L54" s="6">
        <f t="shared" si="3"/>
        <v>-5209</v>
      </c>
      <c r="M54" s="6">
        <f t="shared" ref="M54" si="15">M14-M34</f>
        <v>-3976</v>
      </c>
      <c r="N54" s="11">
        <f t="shared" si="3"/>
        <v>54979</v>
      </c>
    </row>
    <row r="55" spans="1:14" ht="12.75" customHeight="1">
      <c r="A55" s="119" t="s">
        <v>18</v>
      </c>
      <c r="B55" s="29">
        <f t="shared" si="3"/>
        <v>1499</v>
      </c>
      <c r="C55" s="29">
        <f t="shared" si="3"/>
        <v>6149</v>
      </c>
      <c r="D55" s="29">
        <f t="shared" si="3"/>
        <v>4996</v>
      </c>
      <c r="E55" s="29">
        <f t="shared" si="3"/>
        <v>0</v>
      </c>
      <c r="F55" s="31">
        <f t="shared" si="3"/>
        <v>0</v>
      </c>
      <c r="G55" s="29">
        <f t="shared" si="3"/>
        <v>-7991</v>
      </c>
      <c r="H55" s="29">
        <f t="shared" si="3"/>
        <v>10316</v>
      </c>
      <c r="I55" s="29">
        <f t="shared" si="3"/>
        <v>-3454</v>
      </c>
      <c r="J55" s="29">
        <f t="shared" si="3"/>
        <v>-1544</v>
      </c>
      <c r="K55" s="29">
        <f t="shared" ref="K55" si="16">K15-K35</f>
        <v>0</v>
      </c>
      <c r="L55" s="29">
        <f t="shared" si="3"/>
        <v>-1038</v>
      </c>
      <c r="M55" s="29">
        <f t="shared" ref="M55" si="17">M15-M35</f>
        <v>-478</v>
      </c>
      <c r="N55" s="34">
        <f t="shared" si="3"/>
        <v>3156</v>
      </c>
    </row>
    <row r="56" spans="1:14" ht="12.75" customHeight="1">
      <c r="A56" s="120" t="s">
        <v>19</v>
      </c>
      <c r="B56" s="6">
        <f t="shared" si="3"/>
        <v>203</v>
      </c>
      <c r="C56" s="6">
        <f t="shared" si="3"/>
        <v>29496</v>
      </c>
      <c r="D56" s="6">
        <f t="shared" si="3"/>
        <v>13326</v>
      </c>
      <c r="E56" s="6">
        <f t="shared" si="3"/>
        <v>0</v>
      </c>
      <c r="F56" s="6">
        <f t="shared" si="3"/>
        <v>0</v>
      </c>
      <c r="G56" s="6">
        <f t="shared" si="3"/>
        <v>5524</v>
      </c>
      <c r="H56" s="6">
        <f t="shared" si="3"/>
        <v>8812</v>
      </c>
      <c r="I56" s="6">
        <f t="shared" si="3"/>
        <v>-10370</v>
      </c>
      <c r="J56" s="6">
        <f t="shared" si="3"/>
        <v>-5417</v>
      </c>
      <c r="K56" s="6">
        <f t="shared" ref="K56" si="18">K16-K36</f>
        <v>771</v>
      </c>
      <c r="L56" s="6">
        <f t="shared" si="3"/>
        <v>5379</v>
      </c>
      <c r="M56" s="6">
        <f t="shared" ref="M56" si="19">M16-M36</f>
        <v>2100</v>
      </c>
      <c r="N56" s="11">
        <f t="shared" si="3"/>
        <v>24708</v>
      </c>
    </row>
    <row r="57" spans="1:14" ht="12.75" customHeight="1">
      <c r="A57" s="119" t="s">
        <v>20</v>
      </c>
      <c r="B57" s="29">
        <f t="shared" si="3"/>
        <v>22039</v>
      </c>
      <c r="C57" s="29">
        <f t="shared" si="3"/>
        <v>20447</v>
      </c>
      <c r="D57" s="29">
        <f t="shared" si="3"/>
        <v>21607</v>
      </c>
      <c r="E57" s="29">
        <f t="shared" si="3"/>
        <v>-5290</v>
      </c>
      <c r="F57" s="29">
        <f t="shared" si="3"/>
        <v>-17761</v>
      </c>
      <c r="G57" s="29">
        <f t="shared" si="3"/>
        <v>5771</v>
      </c>
      <c r="H57" s="29">
        <f t="shared" si="3"/>
        <v>996</v>
      </c>
      <c r="I57" s="29">
        <f t="shared" si="3"/>
        <v>-27609</v>
      </c>
      <c r="J57" s="29">
        <f t="shared" si="3"/>
        <v>-15248</v>
      </c>
      <c r="K57" s="29">
        <f t="shared" ref="K57" si="20">K17-K37</f>
        <v>1037</v>
      </c>
      <c r="L57" s="29">
        <f t="shared" si="3"/>
        <v>22629</v>
      </c>
      <c r="M57" s="29">
        <f t="shared" ref="M57" si="21">M17-M37</f>
        <v>17050</v>
      </c>
      <c r="N57" s="34">
        <f t="shared" si="3"/>
        <v>37506</v>
      </c>
    </row>
    <row r="58" spans="1:14" ht="12.75" customHeight="1">
      <c r="A58" s="120" t="s">
        <v>21</v>
      </c>
      <c r="B58" s="6">
        <f t="shared" si="3"/>
        <v>1869</v>
      </c>
      <c r="C58" s="6">
        <f t="shared" si="3"/>
        <v>20394</v>
      </c>
      <c r="D58" s="6">
        <f t="shared" si="3"/>
        <v>8206</v>
      </c>
      <c r="E58" s="9">
        <f t="shared" si="3"/>
        <v>0</v>
      </c>
      <c r="F58" s="6">
        <f t="shared" si="3"/>
        <v>0</v>
      </c>
      <c r="G58" s="6">
        <f t="shared" si="3"/>
        <v>2582</v>
      </c>
      <c r="H58" s="6">
        <f t="shared" si="3"/>
        <v>10820</v>
      </c>
      <c r="I58" s="6">
        <f t="shared" si="3"/>
        <v>-2279</v>
      </c>
      <c r="J58" s="6">
        <f t="shared" si="3"/>
        <v>-2132</v>
      </c>
      <c r="K58" s="6">
        <f t="shared" ref="K58" si="22">K18-K38</f>
        <v>0</v>
      </c>
      <c r="L58" s="6">
        <f t="shared" si="3"/>
        <v>-2360</v>
      </c>
      <c r="M58" s="6">
        <f t="shared" ref="M58" si="23">M18-M38</f>
        <v>1085</v>
      </c>
      <c r="N58" s="11">
        <f t="shared" si="3"/>
        <v>17624</v>
      </c>
    </row>
    <row r="59" spans="1:14" ht="12.75" customHeight="1">
      <c r="A59" s="119" t="s">
        <v>22</v>
      </c>
      <c r="B59" s="29">
        <f t="shared" si="3"/>
        <v>31571</v>
      </c>
      <c r="C59" s="29">
        <f t="shared" si="3"/>
        <v>-18592</v>
      </c>
      <c r="D59" s="29">
        <f t="shared" si="3"/>
        <v>9255</v>
      </c>
      <c r="E59" s="29">
        <f t="shared" si="3"/>
        <v>-44357</v>
      </c>
      <c r="F59" s="29">
        <f t="shared" si="3"/>
        <v>-94624</v>
      </c>
      <c r="G59" s="29">
        <f t="shared" si="3"/>
        <v>5978</v>
      </c>
      <c r="H59" s="29">
        <f t="shared" si="3"/>
        <v>114812</v>
      </c>
      <c r="I59" s="29">
        <f t="shared" si="3"/>
        <v>-35701</v>
      </c>
      <c r="J59" s="29">
        <f t="shared" si="3"/>
        <v>-19196</v>
      </c>
      <c r="K59" s="29">
        <f t="shared" ref="K59" si="24">K19-K39</f>
        <v>-147</v>
      </c>
      <c r="L59" s="29">
        <f t="shared" si="3"/>
        <v>20694</v>
      </c>
      <c r="M59" s="29">
        <f t="shared" ref="M59" si="25">M19-M39</f>
        <v>2961</v>
      </c>
      <c r="N59" s="34">
        <f t="shared" si="3"/>
        <v>-2028</v>
      </c>
    </row>
    <row r="60" spans="1:14" ht="12.75" customHeight="1">
      <c r="A60" s="120" t="s">
        <v>23</v>
      </c>
      <c r="B60" s="6">
        <f t="shared" si="3"/>
        <v>28028</v>
      </c>
      <c r="C60" s="6">
        <f t="shared" si="3"/>
        <v>-107652</v>
      </c>
      <c r="D60" s="6">
        <f t="shared" si="3"/>
        <v>44995</v>
      </c>
      <c r="E60" s="6">
        <f t="shared" si="3"/>
        <v>-109119</v>
      </c>
      <c r="F60" s="6">
        <f t="shared" si="3"/>
        <v>-97063</v>
      </c>
      <c r="G60" s="6">
        <f t="shared" si="3"/>
        <v>-74600</v>
      </c>
      <c r="H60" s="6">
        <f t="shared" si="3"/>
        <v>145058</v>
      </c>
      <c r="I60" s="6">
        <f t="shared" si="3"/>
        <v>-73169</v>
      </c>
      <c r="J60" s="6">
        <f t="shared" si="3"/>
        <v>-55682</v>
      </c>
      <c r="K60" s="6">
        <f t="shared" ref="K60" si="26">K20-K40</f>
        <v>1804</v>
      </c>
      <c r="L60" s="6">
        <f t="shared" si="3"/>
        <v>77715</v>
      </c>
      <c r="M60" s="6">
        <f t="shared" ref="M60" si="27">M20-M40</f>
        <v>32844</v>
      </c>
      <c r="N60" s="11">
        <f t="shared" si="3"/>
        <v>-75078</v>
      </c>
    </row>
    <row r="61" spans="1:14" ht="12.75" customHeight="1">
      <c r="A61" s="119" t="s">
        <v>24</v>
      </c>
      <c r="B61" s="29">
        <f t="shared" si="3"/>
        <v>23563</v>
      </c>
      <c r="C61" s="29">
        <f t="shared" si="3"/>
        <v>-6311</v>
      </c>
      <c r="D61" s="29">
        <f t="shared" si="3"/>
        <v>17532</v>
      </c>
      <c r="E61" s="29">
        <f t="shared" si="3"/>
        <v>-1139</v>
      </c>
      <c r="F61" s="29">
        <f t="shared" si="3"/>
        <v>-2727</v>
      </c>
      <c r="G61" s="29">
        <f t="shared" si="3"/>
        <v>-14412</v>
      </c>
      <c r="H61" s="29">
        <f t="shared" si="3"/>
        <v>-6801</v>
      </c>
      <c r="I61" s="29">
        <f t="shared" si="3"/>
        <v>-18598</v>
      </c>
      <c r="J61" s="29">
        <f t="shared" si="3"/>
        <v>-11387</v>
      </c>
      <c r="K61" s="29">
        <f t="shared" ref="K61" si="28">K21-K41</f>
        <v>321</v>
      </c>
      <c r="L61" s="29">
        <f t="shared" si="3"/>
        <v>-6307</v>
      </c>
      <c r="M61" s="29">
        <f t="shared" ref="M61" si="29">M21-M41</f>
        <v>1518</v>
      </c>
      <c r="N61" s="34">
        <f t="shared" si="3"/>
        <v>-7653</v>
      </c>
    </row>
    <row r="62" spans="1:14" ht="12.75" customHeight="1">
      <c r="A62" s="120" t="s">
        <v>25</v>
      </c>
      <c r="B62" s="6">
        <f t="shared" si="3"/>
        <v>4127</v>
      </c>
      <c r="C62" s="6">
        <f t="shared" si="3"/>
        <v>588</v>
      </c>
      <c r="D62" s="6">
        <f t="shared" si="3"/>
        <v>3387</v>
      </c>
      <c r="E62" s="9">
        <f t="shared" si="3"/>
        <v>0</v>
      </c>
      <c r="F62" s="9">
        <f t="shared" si="3"/>
        <v>0</v>
      </c>
      <c r="G62" s="6">
        <f t="shared" si="3"/>
        <v>-1235</v>
      </c>
      <c r="H62" s="6">
        <f t="shared" si="3"/>
        <v>-998</v>
      </c>
      <c r="I62" s="6">
        <f t="shared" si="3"/>
        <v>-8138</v>
      </c>
      <c r="J62" s="6">
        <f t="shared" si="3"/>
        <v>-5757</v>
      </c>
      <c r="K62" s="6">
        <f t="shared" ref="K62" si="30">K22-K42</f>
        <v>4</v>
      </c>
      <c r="L62" s="6">
        <f t="shared" si="3"/>
        <v>-1018</v>
      </c>
      <c r="M62" s="6">
        <f t="shared" ref="M62" si="31">M22-M42</f>
        <v>369</v>
      </c>
      <c r="N62" s="11">
        <f t="shared" si="3"/>
        <v>-4441</v>
      </c>
    </row>
    <row r="63" spans="1:14" ht="12.75" customHeight="1">
      <c r="A63" s="119" t="s">
        <v>26</v>
      </c>
      <c r="B63" s="29">
        <f t="shared" si="3"/>
        <v>25835</v>
      </c>
      <c r="C63" s="29">
        <f t="shared" si="3"/>
        <v>59357</v>
      </c>
      <c r="D63" s="29">
        <f t="shared" si="3"/>
        <v>24985</v>
      </c>
      <c r="E63" s="31">
        <f t="shared" si="3"/>
        <v>0</v>
      </c>
      <c r="F63" s="31">
        <f t="shared" si="3"/>
        <v>0</v>
      </c>
      <c r="G63" s="29">
        <f t="shared" si="3"/>
        <v>15002</v>
      </c>
      <c r="H63" s="29">
        <f t="shared" si="3"/>
        <v>19729</v>
      </c>
      <c r="I63" s="29">
        <f t="shared" si="3"/>
        <v>-2236</v>
      </c>
      <c r="J63" s="29">
        <f t="shared" si="3"/>
        <v>-967</v>
      </c>
      <c r="K63" s="29">
        <f t="shared" ref="K63" si="32">K23-K43</f>
        <v>0</v>
      </c>
      <c r="L63" s="29">
        <f t="shared" si="3"/>
        <v>-8908</v>
      </c>
      <c r="M63" s="29">
        <f t="shared" ref="M63" si="33">M23-M43</f>
        <v>-2842</v>
      </c>
      <c r="N63" s="34">
        <f t="shared" si="3"/>
        <v>74048</v>
      </c>
    </row>
    <row r="64" spans="1:14" ht="12.75" customHeight="1">
      <c r="A64" s="120" t="s">
        <v>27</v>
      </c>
      <c r="B64" s="6">
        <f t="shared" si="3"/>
        <v>10927</v>
      </c>
      <c r="C64" s="6">
        <f t="shared" si="3"/>
        <v>21412</v>
      </c>
      <c r="D64" s="6">
        <f t="shared" si="3"/>
        <v>9913</v>
      </c>
      <c r="E64" s="9">
        <f t="shared" si="3"/>
        <v>0</v>
      </c>
      <c r="F64" s="9">
        <f t="shared" si="3"/>
        <v>0</v>
      </c>
      <c r="G64" s="6">
        <f t="shared" si="3"/>
        <v>1547</v>
      </c>
      <c r="H64" s="6">
        <f t="shared" si="3"/>
        <v>9846</v>
      </c>
      <c r="I64" s="6">
        <f t="shared" si="3"/>
        <v>-5130</v>
      </c>
      <c r="J64" s="6">
        <f t="shared" si="3"/>
        <v>-4618</v>
      </c>
      <c r="K64" s="6">
        <f t="shared" ref="K64" si="34">K24-K44</f>
        <v>382</v>
      </c>
      <c r="L64" s="6">
        <f t="shared" si="3"/>
        <v>-2582</v>
      </c>
      <c r="M64" s="6">
        <f t="shared" ref="M64" si="35">M24-M44</f>
        <v>-1753</v>
      </c>
      <c r="N64" s="11">
        <f t="shared" si="3"/>
        <v>24627</v>
      </c>
    </row>
    <row r="65" spans="1:15" ht="12.75" customHeight="1">
      <c r="A65" s="119" t="s">
        <v>28</v>
      </c>
      <c r="B65" s="29">
        <f t="shared" si="3"/>
        <v>5303</v>
      </c>
      <c r="C65" s="29">
        <f t="shared" si="3"/>
        <v>-13121</v>
      </c>
      <c r="D65" s="29">
        <f t="shared" si="3"/>
        <v>8371</v>
      </c>
      <c r="E65" s="29">
        <f t="shared" si="3"/>
        <v>-4031</v>
      </c>
      <c r="F65" s="29">
        <f t="shared" si="3"/>
        <v>-16576</v>
      </c>
      <c r="G65" s="29">
        <f t="shared" si="3"/>
        <v>-11641</v>
      </c>
      <c r="H65" s="29">
        <f t="shared" si="3"/>
        <v>11563</v>
      </c>
      <c r="I65" s="29">
        <f t="shared" si="3"/>
        <v>-10834</v>
      </c>
      <c r="J65" s="29">
        <f t="shared" si="3"/>
        <v>-6623</v>
      </c>
      <c r="K65" s="29">
        <f t="shared" ref="K65" si="36">K25-K45</f>
        <v>3577</v>
      </c>
      <c r="L65" s="29">
        <f t="shared" si="3"/>
        <v>10887</v>
      </c>
      <c r="M65" s="29">
        <f t="shared" ref="M65" si="37">M25-M45</f>
        <v>1556</v>
      </c>
      <c r="N65" s="34">
        <f t="shared" si="3"/>
        <v>-7765</v>
      </c>
    </row>
    <row r="66" spans="1:15" ht="12.75" customHeight="1">
      <c r="A66" s="121" t="s">
        <v>29</v>
      </c>
      <c r="B66" s="16">
        <f t="shared" si="3"/>
        <v>2254</v>
      </c>
      <c r="C66" s="16">
        <f t="shared" si="3"/>
        <v>19987</v>
      </c>
      <c r="D66" s="16">
        <f t="shared" si="3"/>
        <v>5348</v>
      </c>
      <c r="E66" s="14">
        <f t="shared" si="3"/>
        <v>0</v>
      </c>
      <c r="F66" s="14">
        <f t="shared" si="3"/>
        <v>0</v>
      </c>
      <c r="G66" s="16">
        <f t="shared" si="3"/>
        <v>-1210</v>
      </c>
      <c r="H66" s="16">
        <f t="shared" si="3"/>
        <v>16996</v>
      </c>
      <c r="I66" s="16">
        <f t="shared" si="3"/>
        <v>-5258</v>
      </c>
      <c r="J66" s="16">
        <f t="shared" si="3"/>
        <v>-3489</v>
      </c>
      <c r="K66" s="16">
        <f t="shared" ref="K66" si="38">K26-K46</f>
        <v>0</v>
      </c>
      <c r="L66" s="16">
        <f t="shared" si="3"/>
        <v>-6196</v>
      </c>
      <c r="M66" s="16">
        <f t="shared" ref="M66" si="39">M26-M46</f>
        <v>-200</v>
      </c>
      <c r="N66" s="42">
        <f t="shared" si="3"/>
        <v>10787</v>
      </c>
    </row>
    <row r="67" spans="1:15" ht="12.75" customHeight="1">
      <c r="A67" s="280" t="s">
        <v>246</v>
      </c>
      <c r="B67" s="280"/>
      <c r="C67" s="280"/>
      <c r="D67" s="280"/>
      <c r="E67" s="280"/>
      <c r="F67" s="280"/>
      <c r="G67" s="280"/>
      <c r="H67" s="280"/>
      <c r="I67" s="280"/>
      <c r="J67" s="280"/>
      <c r="K67" s="280"/>
      <c r="L67" s="280"/>
      <c r="M67" s="280"/>
      <c r="N67" s="280"/>
    </row>
    <row r="68" spans="1:15" ht="12.75" customHeight="1">
      <c r="A68" s="281" t="s">
        <v>121</v>
      </c>
      <c r="B68" s="281"/>
      <c r="C68" s="281"/>
      <c r="D68" s="281"/>
      <c r="E68" s="281"/>
      <c r="F68" s="281"/>
      <c r="G68" s="281"/>
      <c r="H68" s="281"/>
      <c r="I68" s="281"/>
      <c r="J68" s="281"/>
      <c r="K68" s="281"/>
      <c r="L68" s="281"/>
      <c r="M68" s="281"/>
      <c r="N68" s="281"/>
    </row>
    <row r="69" spans="1:15" ht="12.75" customHeight="1">
      <c r="A69" s="287" t="s">
        <v>188</v>
      </c>
      <c r="B69" s="287"/>
      <c r="C69" s="287"/>
      <c r="D69" s="287"/>
      <c r="E69" s="287"/>
      <c r="F69" s="287"/>
      <c r="G69" s="287"/>
      <c r="H69" s="287"/>
      <c r="I69" s="287"/>
      <c r="J69" s="287"/>
      <c r="K69" s="287"/>
      <c r="L69" s="287"/>
      <c r="M69" s="287"/>
      <c r="N69" s="287"/>
      <c r="O69" s="44"/>
    </row>
    <row r="70" spans="1:15" ht="12.75" customHeight="1">
      <c r="A70" s="281" t="s">
        <v>189</v>
      </c>
      <c r="B70" s="281"/>
      <c r="C70" s="281"/>
      <c r="D70" s="281"/>
      <c r="E70" s="281"/>
      <c r="F70" s="281"/>
      <c r="G70" s="281"/>
      <c r="H70" s="281"/>
      <c r="I70" s="281"/>
      <c r="J70" s="281"/>
      <c r="K70" s="281"/>
      <c r="L70" s="281"/>
      <c r="M70" s="281"/>
      <c r="N70" s="281"/>
      <c r="O70" s="44"/>
    </row>
    <row r="71" spans="1:15" ht="12.75" customHeight="1">
      <c r="A71" s="281" t="s">
        <v>190</v>
      </c>
      <c r="B71" s="281"/>
      <c r="C71" s="281"/>
      <c r="D71" s="281"/>
      <c r="E71" s="281"/>
      <c r="F71" s="281"/>
      <c r="G71" s="281"/>
      <c r="H71" s="281"/>
      <c r="I71" s="281"/>
      <c r="J71" s="281"/>
      <c r="K71" s="281"/>
      <c r="L71" s="281"/>
      <c r="M71" s="281"/>
      <c r="N71" s="281"/>
      <c r="O71" s="44"/>
    </row>
    <row r="72" spans="1:15" ht="12.75" customHeight="1">
      <c r="A72" s="307" t="s">
        <v>191</v>
      </c>
      <c r="B72" s="307"/>
      <c r="C72" s="307"/>
      <c r="D72" s="307"/>
      <c r="E72" s="307"/>
      <c r="F72" s="307"/>
      <c r="G72" s="307"/>
      <c r="H72" s="307"/>
      <c r="I72" s="307"/>
      <c r="J72" s="307"/>
      <c r="K72" s="307"/>
      <c r="L72" s="307"/>
      <c r="M72" s="307"/>
      <c r="N72" s="307"/>
      <c r="O72" s="44"/>
    </row>
    <row r="73" spans="1:15" s="206" customFormat="1">
      <c r="A73" s="279" t="s">
        <v>164</v>
      </c>
      <c r="B73" s="279"/>
      <c r="C73" s="279"/>
      <c r="D73" s="279"/>
      <c r="E73" s="279"/>
      <c r="F73" s="279"/>
      <c r="G73" s="279"/>
      <c r="H73" s="279"/>
      <c r="I73" s="279"/>
      <c r="J73" s="279"/>
      <c r="K73" s="279"/>
      <c r="L73" s="279"/>
      <c r="M73" s="279"/>
      <c r="N73" s="279"/>
      <c r="O73" s="279"/>
    </row>
    <row r="74" spans="1:15" s="46" customFormat="1" ht="12.75" customHeight="1">
      <c r="A74" s="278" t="s">
        <v>219</v>
      </c>
      <c r="B74" s="278"/>
      <c r="C74" s="278"/>
      <c r="D74" s="278"/>
      <c r="E74" s="278"/>
      <c r="F74" s="278"/>
      <c r="G74" s="278"/>
      <c r="H74" s="278"/>
      <c r="I74" s="278"/>
      <c r="J74" s="278"/>
      <c r="K74" s="278"/>
      <c r="L74" s="278"/>
      <c r="M74" s="278"/>
      <c r="N74" s="278"/>
      <c r="O74" s="48"/>
    </row>
    <row r="75" spans="1:15" s="46" customFormat="1" ht="12.75" customHeight="1">
      <c r="A75" s="278" t="s">
        <v>194</v>
      </c>
      <c r="B75" s="278"/>
      <c r="C75" s="278"/>
      <c r="D75" s="278"/>
      <c r="E75" s="278"/>
      <c r="F75" s="278"/>
      <c r="G75" s="278"/>
      <c r="H75" s="278"/>
      <c r="I75" s="278"/>
      <c r="J75" s="278"/>
      <c r="K75" s="278"/>
      <c r="L75" s="278"/>
      <c r="M75" s="278"/>
      <c r="N75" s="278"/>
      <c r="O75" s="48"/>
    </row>
    <row r="76" spans="1:15" s="206" customFormat="1">
      <c r="A76" s="279" t="s">
        <v>195</v>
      </c>
      <c r="B76" s="279"/>
      <c r="C76" s="279"/>
      <c r="D76" s="279"/>
      <c r="E76" s="279"/>
      <c r="F76" s="279"/>
      <c r="G76" s="279"/>
      <c r="H76" s="279"/>
      <c r="I76" s="279"/>
      <c r="J76" s="279"/>
      <c r="K76" s="279"/>
      <c r="L76" s="279"/>
      <c r="M76" s="279"/>
      <c r="N76" s="279"/>
      <c r="O76" s="279"/>
    </row>
    <row r="77" spans="1:15" s="19" customFormat="1" ht="46.5" customHeight="1">
      <c r="A77" s="279" t="s">
        <v>196</v>
      </c>
      <c r="B77" s="255"/>
      <c r="C77" s="255"/>
      <c r="D77" s="255"/>
      <c r="E77" s="255"/>
      <c r="F77" s="255"/>
      <c r="G77" s="255"/>
      <c r="H77" s="255"/>
      <c r="I77" s="255"/>
      <c r="J77" s="255"/>
      <c r="K77" s="255"/>
      <c r="L77" s="255"/>
      <c r="M77" s="255"/>
      <c r="N77" s="255"/>
      <c r="O77" s="228"/>
    </row>
    <row r="78" spans="1:15" s="206" customFormat="1">
      <c r="A78" s="279" t="s">
        <v>197</v>
      </c>
      <c r="B78" s="279"/>
      <c r="C78" s="279"/>
      <c r="D78" s="279"/>
      <c r="E78" s="279"/>
      <c r="F78" s="279"/>
      <c r="G78" s="279"/>
      <c r="H78" s="279"/>
      <c r="I78" s="279"/>
      <c r="J78" s="279"/>
      <c r="K78" s="279"/>
      <c r="L78" s="279"/>
      <c r="M78" s="279"/>
      <c r="N78" s="279"/>
      <c r="O78" s="279"/>
    </row>
    <row r="79" spans="1:15" s="17" customFormat="1">
      <c r="A79" s="306" t="s">
        <v>198</v>
      </c>
      <c r="B79" s="306"/>
      <c r="C79" s="306"/>
      <c r="D79" s="306"/>
      <c r="E79" s="306"/>
      <c r="F79" s="306"/>
      <c r="G79" s="306"/>
      <c r="H79" s="306"/>
      <c r="I79" s="306"/>
      <c r="J79" s="306"/>
      <c r="K79" s="306"/>
      <c r="L79" s="306"/>
      <c r="M79" s="306"/>
      <c r="N79" s="306"/>
      <c r="O79" s="206"/>
    </row>
    <row r="80" spans="1:15" ht="12.75" customHeight="1">
      <c r="A80" s="299" t="s">
        <v>62</v>
      </c>
      <c r="B80" s="299"/>
      <c r="C80" s="299"/>
      <c r="D80" s="299"/>
      <c r="E80" s="299"/>
      <c r="F80" s="299"/>
      <c r="G80" s="299"/>
      <c r="H80" s="299"/>
      <c r="I80" s="299"/>
      <c r="J80" s="299"/>
      <c r="K80" s="299"/>
      <c r="L80" s="299"/>
      <c r="M80" s="299"/>
      <c r="N80" s="299"/>
      <c r="O80" s="44"/>
    </row>
  </sheetData>
  <mergeCells count="29">
    <mergeCell ref="B7:N7"/>
    <mergeCell ref="A2:N2"/>
    <mergeCell ref="A3:A6"/>
    <mergeCell ref="B3:B5"/>
    <mergeCell ref="C3:H3"/>
    <mergeCell ref="N3:N5"/>
    <mergeCell ref="C4:C5"/>
    <mergeCell ref="D4:H4"/>
    <mergeCell ref="L3:M3"/>
    <mergeCell ref="L4:L5"/>
    <mergeCell ref="I3:K3"/>
    <mergeCell ref="I4:I5"/>
    <mergeCell ref="B6:N6"/>
    <mergeCell ref="A80:N80"/>
    <mergeCell ref="A75:N75"/>
    <mergeCell ref="B27:N27"/>
    <mergeCell ref="B47:N47"/>
    <mergeCell ref="A76:O76"/>
    <mergeCell ref="A78:O78"/>
    <mergeCell ref="A73:O73"/>
    <mergeCell ref="A72:N72"/>
    <mergeCell ref="A74:N74"/>
    <mergeCell ref="A77:N77"/>
    <mergeCell ref="A71:N71"/>
    <mergeCell ref="A69:N69"/>
    <mergeCell ref="A68:N68"/>
    <mergeCell ref="A67:N67"/>
    <mergeCell ref="A70:N70"/>
    <mergeCell ref="A79:N79"/>
  </mergeCells>
  <hyperlinks>
    <hyperlink ref="A1" location="Inhalt!A1" display="zurück zum Inhalt" xr:uid="{00000000-0004-0000-0A00-000000000000}"/>
  </hyperlinks>
  <pageMargins left="0.78740157499999996" right="0.78740157499999996" top="0.984251969" bottom="0.984251969" header="0.4921259845" footer="0.4921259845"/>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Inhalt</vt:lpstr>
      <vt:lpstr>Abb. B1-4web</vt:lpstr>
      <vt:lpstr>Tab. B1-1web</vt:lpstr>
      <vt:lpstr>Tab. B1-2web</vt:lpstr>
      <vt:lpstr>Tab. B1-3web</vt:lpstr>
      <vt:lpstr>Tab. B1-4web</vt:lpstr>
      <vt:lpstr>Tab. B1-5web</vt:lpstr>
      <vt:lpstr>Tab. B1-6web</vt:lpstr>
      <vt:lpstr>Tab. B1-7web</vt:lpstr>
      <vt:lpstr>Tab. B1-8web</vt:lpstr>
      <vt:lpstr>Tab. B1-9web</vt:lpstr>
      <vt:lpstr>Tab. B1-10web</vt:lpstr>
      <vt:lpstr>Tab. B1-11web</vt:lpstr>
      <vt:lpstr>Tab. B1-12web</vt:lpstr>
      <vt:lpstr>Tab. B1-13web </vt:lpstr>
      <vt:lpstr>Tab. B1-14web</vt:lpstr>
      <vt:lpstr>Tab. B1-15web</vt:lpstr>
      <vt:lpstr>Tab. B1-16web</vt:lpstr>
      <vt:lpstr>Tab. B1-17web</vt:lpstr>
    </vt:vector>
  </TitlesOfParts>
  <Company>Statistisches 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Gawronski, Katharina (H202)</dc:creator>
  <cp:lastModifiedBy>Fischer, Magdalena</cp:lastModifiedBy>
  <cp:lastPrinted>2020-01-13T12:41:33Z</cp:lastPrinted>
  <dcterms:created xsi:type="dcterms:W3CDTF">2015-11-06T14:15:05Z</dcterms:created>
  <dcterms:modified xsi:type="dcterms:W3CDTF">2024-06-12T12:56:15Z</dcterms:modified>
</cp:coreProperties>
</file>