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autoCompressPictures="0" defaultThemeVersion="124226"/>
  <mc:AlternateContent xmlns:mc="http://schemas.openxmlformats.org/markup-compatibility/2006">
    <mc:Choice Requires="x15">
      <x15ac:absPath xmlns:x15ac="http://schemas.microsoft.com/office/spreadsheetml/2010/11/ac" url="L:\BBE\_Bildungsbericht 2022\3_Öffentlichkeitsarbeit\02_Webseite\02_Webtabellen\02_Final\"/>
    </mc:Choice>
  </mc:AlternateContent>
  <bookViews>
    <workbookView xWindow="0" yWindow="0" windowWidth="28800" windowHeight="12135" tabRatio="823" activeTab="12"/>
  </bookViews>
  <sheets>
    <sheet name="Inhalt" sheetId="90" r:id="rId1"/>
    <sheet name="Tab. F3-1web" sheetId="16" r:id="rId2"/>
    <sheet name="Tab. F3-2web" sheetId="127" r:id="rId3"/>
    <sheet name="Tab. F3-3web" sheetId="123" r:id="rId4"/>
    <sheet name="Tab. F3-4web" sheetId="4" r:id="rId5"/>
    <sheet name="Tab. F3-5web" sheetId="128" r:id="rId6"/>
    <sheet name="Tab. F3-6web" sheetId="52" r:id="rId7"/>
    <sheet name="Tab. F3-7web" sheetId="19" r:id="rId8"/>
    <sheet name="Tab. F3-8web" sheetId="124" r:id="rId9"/>
    <sheet name="Tab. F3-9web" sheetId="117" r:id="rId10"/>
    <sheet name="Tab. F3-10web" sheetId="125" r:id="rId11"/>
    <sheet name="Tab. F3-11web" sheetId="114" r:id="rId12"/>
    <sheet name="Tab. F3-12web" sheetId="119" r:id="rId13"/>
    <sheet name="Tab. F3-13web" sheetId="12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H" localSheetId="13">#REF!</definedName>
    <definedName name="\H" localSheetId="3">#REF!</definedName>
    <definedName name="\H">#REF!</definedName>
    <definedName name="\L" localSheetId="13">#REF!</definedName>
    <definedName name="\L" localSheetId="3">#REF!</definedName>
    <definedName name="\L">#REF!</definedName>
    <definedName name="\M" localSheetId="13">#REF!</definedName>
    <definedName name="\M">#REF!</definedName>
    <definedName name="\Z" localSheetId="13">#REF!</definedName>
    <definedName name="\Z">#REF!</definedName>
    <definedName name="_?" localSheetId="13">#REF!</definedName>
    <definedName name="_?">#REF!</definedName>
    <definedName name="______________TAB1" localSheetId="13">#REF!</definedName>
    <definedName name="______________TAB1">#REF!</definedName>
    <definedName name="_______BW" localSheetId="13">#REF!</definedName>
    <definedName name="_______BW">#REF!</definedName>
    <definedName name="_______BY" localSheetId="13">#REF!</definedName>
    <definedName name="_______BY">#REF!</definedName>
    <definedName name="_______UNI" localSheetId="13">#REF!</definedName>
    <definedName name="_______UNI">#REF!</definedName>
    <definedName name="______BE_W" localSheetId="13">#REF!</definedName>
    <definedName name="______BE_W">#REF!</definedName>
    <definedName name="______GH" localSheetId="13">#REF!</definedName>
    <definedName name="______GH">#REF!</definedName>
    <definedName name="______PH" localSheetId="13">#REF!</definedName>
    <definedName name="______PH">#REF!</definedName>
    <definedName name="______THEOH" localSheetId="13">#REF!</definedName>
    <definedName name="______THEOH">#REF!</definedName>
    <definedName name="_____BE_O" localSheetId="13">#REF!</definedName>
    <definedName name="_____BE_O">#REF!</definedName>
    <definedName name="_____KH" localSheetId="13">#REF!</definedName>
    <definedName name="_____KH">#REF!</definedName>
    <definedName name="____6_7" localSheetId="13">#REF!</definedName>
    <definedName name="____6_7">#REF!</definedName>
    <definedName name="____BB" localSheetId="13">#REF!</definedName>
    <definedName name="____BB">#REF!</definedName>
    <definedName name="____BERLIN_OST" localSheetId="13">#REF!</definedName>
    <definedName name="____BERLIN_OST">#REF!</definedName>
    <definedName name="____BUND" localSheetId="13">[1]Info!#REF!</definedName>
    <definedName name="____BUND">[1]Info!#REF!</definedName>
    <definedName name="____DDR" localSheetId="13">[2]Info!#REF!</definedName>
    <definedName name="____DDR">[2]Info!#REF!</definedName>
    <definedName name="____FH" localSheetId="13">#REF!</definedName>
    <definedName name="____FH">#REF!</definedName>
    <definedName name="____HB" localSheetId="13">#REF!</definedName>
    <definedName name="____HB">#REF!</definedName>
    <definedName name="____HH" localSheetId="13">#REF!</definedName>
    <definedName name="____HH">#REF!</definedName>
    <definedName name="____POS.1" localSheetId="13">[2]Info!#REF!</definedName>
    <definedName name="____POS.1">[2]Info!#REF!</definedName>
    <definedName name="____VERWFH" localSheetId="13">#REF!</definedName>
    <definedName name="____VERWFH">#REF!</definedName>
    <definedName name="___7_5" localSheetId="13">#REF!</definedName>
    <definedName name="___7_5">#REF!</definedName>
    <definedName name="___BY" localSheetId="13">#REF!</definedName>
    <definedName name="___BY">#REF!</definedName>
    <definedName name="___C22b7" localSheetId="13">#REF!</definedName>
    <definedName name="___C22b7">#REF!</definedName>
    <definedName name="___HE" localSheetId="13">#REF!</definedName>
    <definedName name="___HE">#REF!</definedName>
    <definedName name="___MV" localSheetId="13">#REF!</definedName>
    <definedName name="___MV">#REF!</definedName>
    <definedName name="___NI" localSheetId="13">#REF!</definedName>
    <definedName name="___NI">#REF!</definedName>
    <definedName name="___NW" localSheetId="13">#REF!</definedName>
    <definedName name="___NW">#REF!</definedName>
    <definedName name="___RP" localSheetId="13">#REF!</definedName>
    <definedName name="___RP">#REF!</definedName>
    <definedName name="___SL" localSheetId="13">#REF!</definedName>
    <definedName name="___SL">#REF!</definedName>
    <definedName name="___SN" localSheetId="13">#REF!</definedName>
    <definedName name="___SN">#REF!</definedName>
    <definedName name="___ST" localSheetId="13">#REF!</definedName>
    <definedName name="___ST">#REF!</definedName>
    <definedName name="__123Graph_A" localSheetId="12" hidden="1">[3]Daten!#REF!</definedName>
    <definedName name="__123Graph_A" localSheetId="13" hidden="1">[3]Daten!#REF!</definedName>
    <definedName name="__123Graph_A" localSheetId="2" hidden="1">[3]Daten!#REF!</definedName>
    <definedName name="__123Graph_A" localSheetId="5" hidden="1">[3]Daten!#REF!</definedName>
    <definedName name="__123Graph_A" localSheetId="6" hidden="1">[3]Daten!#REF!</definedName>
    <definedName name="__123Graph_A" localSheetId="8" hidden="1">[4]Daten!#REF!</definedName>
    <definedName name="__123Graph_A" localSheetId="9" hidden="1">[3]Daten!#REF!</definedName>
    <definedName name="__123Graph_A" hidden="1">[3]Daten!#REF!</definedName>
    <definedName name="__123Graph_AL™SCH1" localSheetId="12" hidden="1">[5]Daten!#REF!</definedName>
    <definedName name="__123Graph_AL™SCH1" localSheetId="13" hidden="1">[5]Daten!#REF!</definedName>
    <definedName name="__123Graph_AL™SCH1" localSheetId="2" hidden="1">[5]Daten!#REF!</definedName>
    <definedName name="__123Graph_AL™SCH1" localSheetId="5" hidden="1">[5]Daten!#REF!</definedName>
    <definedName name="__123Graph_AL™SCH1" localSheetId="8" hidden="1">[5]Daten!#REF!</definedName>
    <definedName name="__123Graph_AL™SCH1" localSheetId="9" hidden="1">[5]Daten!#REF!</definedName>
    <definedName name="__123Graph_AL™SCH1" hidden="1">[5]Daten!#REF!</definedName>
    <definedName name="__123Graph_AL™SCH2" localSheetId="12" hidden="1">[5]Daten!#REF!</definedName>
    <definedName name="__123Graph_AL™SCH2" localSheetId="13" hidden="1">[5]Daten!#REF!</definedName>
    <definedName name="__123Graph_AL™SCH2" localSheetId="2" hidden="1">[5]Daten!#REF!</definedName>
    <definedName name="__123Graph_AL™SCH2" localSheetId="5" hidden="1">[5]Daten!#REF!</definedName>
    <definedName name="__123Graph_AL™SCH2" localSheetId="8" hidden="1">[5]Daten!#REF!</definedName>
    <definedName name="__123Graph_AL™SCH2" hidden="1">[5]Daten!#REF!</definedName>
    <definedName name="__123Graph_AL™SCH3" localSheetId="12" hidden="1">[5]Daten!#REF!</definedName>
    <definedName name="__123Graph_AL™SCH3" localSheetId="13" hidden="1">[5]Daten!#REF!</definedName>
    <definedName name="__123Graph_AL™SCH3" localSheetId="2" hidden="1">[5]Daten!#REF!</definedName>
    <definedName name="__123Graph_AL™SCH3" localSheetId="5" hidden="1">[5]Daten!#REF!</definedName>
    <definedName name="__123Graph_AL™SCH3" localSheetId="8" hidden="1">[5]Daten!#REF!</definedName>
    <definedName name="__123Graph_AL™SCH3" hidden="1">[5]Daten!#REF!</definedName>
    <definedName name="__123Graph_AL™SCH4" localSheetId="12" hidden="1">[5]Daten!#REF!</definedName>
    <definedName name="__123Graph_AL™SCH4" localSheetId="13" hidden="1">[5]Daten!#REF!</definedName>
    <definedName name="__123Graph_AL™SCH4" localSheetId="2" hidden="1">[5]Daten!#REF!</definedName>
    <definedName name="__123Graph_AL™SCH4" localSheetId="5" hidden="1">[5]Daten!#REF!</definedName>
    <definedName name="__123Graph_AL™SCH4" localSheetId="8" hidden="1">[5]Daten!#REF!</definedName>
    <definedName name="__123Graph_AL™SCH4" hidden="1">[5]Daten!#REF!</definedName>
    <definedName name="__123Graph_AL™SCH5" localSheetId="12" hidden="1">[5]Daten!#REF!</definedName>
    <definedName name="__123Graph_AL™SCH5" localSheetId="13" hidden="1">[5]Daten!#REF!</definedName>
    <definedName name="__123Graph_AL™SCH5" localSheetId="2" hidden="1">[5]Daten!#REF!</definedName>
    <definedName name="__123Graph_AL™SCH5" localSheetId="5" hidden="1">[5]Daten!#REF!</definedName>
    <definedName name="__123Graph_AL™SCH5" localSheetId="8" hidden="1">[5]Daten!#REF!</definedName>
    <definedName name="__123Graph_AL™SCH5" hidden="1">[5]Daten!#REF!</definedName>
    <definedName name="__123Graph_AL™SCH6" localSheetId="12" hidden="1">[5]Daten!#REF!</definedName>
    <definedName name="__123Graph_AL™SCH6" localSheetId="13" hidden="1">[5]Daten!#REF!</definedName>
    <definedName name="__123Graph_AL™SCH6" localSheetId="2" hidden="1">[5]Daten!#REF!</definedName>
    <definedName name="__123Graph_AL™SCH6" localSheetId="5" hidden="1">[5]Daten!#REF!</definedName>
    <definedName name="__123Graph_AL™SCH6" localSheetId="8" hidden="1">[5]Daten!#REF!</definedName>
    <definedName name="__123Graph_AL™SCH6" hidden="1">[5]Daten!#REF!</definedName>
    <definedName name="__123Graph_B" localSheetId="12" hidden="1">[3]Daten!#REF!</definedName>
    <definedName name="__123Graph_B" localSheetId="13" hidden="1">[3]Daten!#REF!</definedName>
    <definedName name="__123Graph_B" localSheetId="2" hidden="1">[3]Daten!#REF!</definedName>
    <definedName name="__123Graph_B" localSheetId="5" hidden="1">[3]Daten!#REF!</definedName>
    <definedName name="__123Graph_B" localSheetId="6" hidden="1">[3]Daten!#REF!</definedName>
    <definedName name="__123Graph_B" localSheetId="8" hidden="1">[4]Daten!#REF!</definedName>
    <definedName name="__123Graph_B" localSheetId="9" hidden="1">[3]Daten!#REF!</definedName>
    <definedName name="__123Graph_B" hidden="1">[3]Daten!#REF!</definedName>
    <definedName name="__123Graph_BL™SCH5" localSheetId="12" hidden="1">[5]Daten!#REF!</definedName>
    <definedName name="__123Graph_BL™SCH5" localSheetId="13" hidden="1">[5]Daten!#REF!</definedName>
    <definedName name="__123Graph_BL™SCH5" localSheetId="2" hidden="1">[5]Daten!#REF!</definedName>
    <definedName name="__123Graph_BL™SCH5" localSheetId="5" hidden="1">[5]Daten!#REF!</definedName>
    <definedName name="__123Graph_BL™SCH5" localSheetId="8" hidden="1">[5]Daten!#REF!</definedName>
    <definedName name="__123Graph_BL™SCH5" hidden="1">[5]Daten!#REF!</definedName>
    <definedName name="__123Graph_BL™SCH6" localSheetId="12" hidden="1">[5]Daten!#REF!</definedName>
    <definedName name="__123Graph_BL™SCH6" localSheetId="13" hidden="1">[5]Daten!#REF!</definedName>
    <definedName name="__123Graph_BL™SCH6" localSheetId="2" hidden="1">[5]Daten!#REF!</definedName>
    <definedName name="__123Graph_BL™SCH6" localSheetId="5" hidden="1">[5]Daten!#REF!</definedName>
    <definedName name="__123Graph_BL™SCH6" localSheetId="8" hidden="1">[5]Daten!#REF!</definedName>
    <definedName name="__123Graph_BL™SCH6" hidden="1">[5]Daten!#REF!</definedName>
    <definedName name="__123Graph_C" localSheetId="12" hidden="1">[3]Daten!#REF!</definedName>
    <definedName name="__123Graph_C" localSheetId="13" hidden="1">[3]Daten!#REF!</definedName>
    <definedName name="__123Graph_C" localSheetId="2" hidden="1">[3]Daten!#REF!</definedName>
    <definedName name="__123Graph_C" localSheetId="5" hidden="1">[3]Daten!#REF!</definedName>
    <definedName name="__123Graph_C" localSheetId="6" hidden="1">[3]Daten!#REF!</definedName>
    <definedName name="__123Graph_C" localSheetId="8" hidden="1">[4]Daten!#REF!</definedName>
    <definedName name="__123Graph_C" localSheetId="9" hidden="1">[3]Daten!#REF!</definedName>
    <definedName name="__123Graph_C" hidden="1">[3]Daten!#REF!</definedName>
    <definedName name="__123Graph_CL™SCH5" localSheetId="12" hidden="1">[5]Daten!#REF!</definedName>
    <definedName name="__123Graph_CL™SCH5" localSheetId="13" hidden="1">[5]Daten!#REF!</definedName>
    <definedName name="__123Graph_CL™SCH5" localSheetId="2" hidden="1">[5]Daten!#REF!</definedName>
    <definedName name="__123Graph_CL™SCH5" localSheetId="5" hidden="1">[5]Daten!#REF!</definedName>
    <definedName name="__123Graph_CL™SCH5" localSheetId="8" hidden="1">[5]Daten!#REF!</definedName>
    <definedName name="__123Graph_CL™SCH5" hidden="1">[5]Daten!#REF!</definedName>
    <definedName name="__123Graph_CL™SCH6" localSheetId="12" hidden="1">[5]Daten!#REF!</definedName>
    <definedName name="__123Graph_CL™SCH6" localSheetId="13" hidden="1">[5]Daten!#REF!</definedName>
    <definedName name="__123Graph_CL™SCH6" localSheetId="2" hidden="1">[5]Daten!#REF!</definedName>
    <definedName name="__123Graph_CL™SCH6" localSheetId="5" hidden="1">[5]Daten!#REF!</definedName>
    <definedName name="__123Graph_CL™SCH6" localSheetId="8" hidden="1">[5]Daten!#REF!</definedName>
    <definedName name="__123Graph_CL™SCH6" hidden="1">[5]Daten!#REF!</definedName>
    <definedName name="__123Graph_D" localSheetId="12" hidden="1">[3]Daten!#REF!</definedName>
    <definedName name="__123Graph_D" localSheetId="13" hidden="1">[3]Daten!#REF!</definedName>
    <definedName name="__123Graph_D" localSheetId="2" hidden="1">[3]Daten!#REF!</definedName>
    <definedName name="__123Graph_D" localSheetId="5" hidden="1">[3]Daten!#REF!</definedName>
    <definedName name="__123Graph_D" localSheetId="6" hidden="1">[3]Daten!#REF!</definedName>
    <definedName name="__123Graph_D" localSheetId="8" hidden="1">[4]Daten!#REF!</definedName>
    <definedName name="__123Graph_D" localSheetId="9" hidden="1">[3]Daten!#REF!</definedName>
    <definedName name="__123Graph_D" hidden="1">[3]Daten!#REF!</definedName>
    <definedName name="__123Graph_DL™SCH5" localSheetId="12" hidden="1">[5]Daten!#REF!</definedName>
    <definedName name="__123Graph_DL™SCH5" localSheetId="13" hidden="1">[5]Daten!#REF!</definedName>
    <definedName name="__123Graph_DL™SCH5" localSheetId="2" hidden="1">[5]Daten!#REF!</definedName>
    <definedName name="__123Graph_DL™SCH5" localSheetId="5" hidden="1">[5]Daten!#REF!</definedName>
    <definedName name="__123Graph_DL™SCH5" localSheetId="8" hidden="1">[5]Daten!#REF!</definedName>
    <definedName name="__123Graph_DL™SCH5" hidden="1">[5]Daten!#REF!</definedName>
    <definedName name="__123Graph_DL™SCH6" localSheetId="12" hidden="1">[5]Daten!#REF!</definedName>
    <definedName name="__123Graph_DL™SCH6" localSheetId="13" hidden="1">[5]Daten!#REF!</definedName>
    <definedName name="__123Graph_DL™SCH6" localSheetId="2" hidden="1">[5]Daten!#REF!</definedName>
    <definedName name="__123Graph_DL™SCH6" localSheetId="5" hidden="1">[5]Daten!#REF!</definedName>
    <definedName name="__123Graph_DL™SCH6" localSheetId="8" hidden="1">[5]Daten!#REF!</definedName>
    <definedName name="__123Graph_DL™SCH6" hidden="1">[5]Daten!#REF!</definedName>
    <definedName name="__123Graph_E" localSheetId="12" hidden="1">[3]Daten!#REF!</definedName>
    <definedName name="__123Graph_E" localSheetId="13" hidden="1">[3]Daten!#REF!</definedName>
    <definedName name="__123Graph_E" localSheetId="2" hidden="1">[3]Daten!#REF!</definedName>
    <definedName name="__123Graph_E" localSheetId="5" hidden="1">[3]Daten!#REF!</definedName>
    <definedName name="__123Graph_E" localSheetId="6" hidden="1">[3]Daten!#REF!</definedName>
    <definedName name="__123Graph_E" localSheetId="8" hidden="1">[4]Daten!#REF!</definedName>
    <definedName name="__123Graph_E" localSheetId="9" hidden="1">[3]Daten!#REF!</definedName>
    <definedName name="__123Graph_E" hidden="1">[3]Daten!#REF!</definedName>
    <definedName name="__123Graph_F" localSheetId="12" hidden="1">[3]Daten!#REF!</definedName>
    <definedName name="__123Graph_F" localSheetId="13" hidden="1">[3]Daten!#REF!</definedName>
    <definedName name="__123Graph_F" localSheetId="2" hidden="1">[3]Daten!#REF!</definedName>
    <definedName name="__123Graph_F" localSheetId="5" hidden="1">[3]Daten!#REF!</definedName>
    <definedName name="__123Graph_F" localSheetId="6" hidden="1">[3]Daten!#REF!</definedName>
    <definedName name="__123Graph_F" localSheetId="8" hidden="1">[4]Daten!#REF!</definedName>
    <definedName name="__123Graph_F" localSheetId="9" hidden="1">[3]Daten!#REF!</definedName>
    <definedName name="__123Graph_F" hidden="1">[3]Daten!#REF!</definedName>
    <definedName name="__123Graph_X" localSheetId="12" hidden="1">[3]Daten!#REF!</definedName>
    <definedName name="__123Graph_X" localSheetId="13" hidden="1">[3]Daten!#REF!</definedName>
    <definedName name="__123Graph_X" localSheetId="2" hidden="1">[3]Daten!#REF!</definedName>
    <definedName name="__123Graph_X" localSheetId="5" hidden="1">[3]Daten!#REF!</definedName>
    <definedName name="__123Graph_X" localSheetId="6" hidden="1">[3]Daten!#REF!</definedName>
    <definedName name="__123Graph_X" localSheetId="8" hidden="1">[4]Daten!#REF!</definedName>
    <definedName name="__123Graph_X" localSheetId="9" hidden="1">[3]Daten!#REF!</definedName>
    <definedName name="__123Graph_X" hidden="1">[3]Daten!#REF!</definedName>
    <definedName name="__123Graph_XL™SCH3" localSheetId="12" hidden="1">[5]Daten!#REF!</definedName>
    <definedName name="__123Graph_XL™SCH3" localSheetId="13" hidden="1">[5]Daten!#REF!</definedName>
    <definedName name="__123Graph_XL™SCH3" localSheetId="2" hidden="1">[5]Daten!#REF!</definedName>
    <definedName name="__123Graph_XL™SCH3" localSheetId="5" hidden="1">[5]Daten!#REF!</definedName>
    <definedName name="__123Graph_XL™SCH3" localSheetId="8" hidden="1">[5]Daten!#REF!</definedName>
    <definedName name="__123Graph_XL™SCH3" hidden="1">[5]Daten!#REF!</definedName>
    <definedName name="__123Graph_XL™SCH4" localSheetId="12" hidden="1">[5]Daten!#REF!</definedName>
    <definedName name="__123Graph_XL™SCH4" localSheetId="13" hidden="1">[5]Daten!#REF!</definedName>
    <definedName name="__123Graph_XL™SCH4" localSheetId="2" hidden="1">[5]Daten!#REF!</definedName>
    <definedName name="__123Graph_XL™SCH4" localSheetId="5" hidden="1">[5]Daten!#REF!</definedName>
    <definedName name="__123Graph_XL™SCH4" localSheetId="8" hidden="1">[5]Daten!#REF!</definedName>
    <definedName name="__123Graph_XL™SCH4" hidden="1">[5]Daten!#REF!</definedName>
    <definedName name="__C22b7" localSheetId="12">#REF!</definedName>
    <definedName name="__C22b7" localSheetId="13">#REF!</definedName>
    <definedName name="__C22b7" localSheetId="3">#REF!</definedName>
    <definedName name="__C22b7" localSheetId="8">#REF!</definedName>
    <definedName name="__C22b7" localSheetId="9">#REF!</definedName>
    <definedName name="__C22b7">#REF!</definedName>
    <definedName name="__SH" localSheetId="13">#REF!</definedName>
    <definedName name="__SH" localSheetId="3">#REF!</definedName>
    <definedName name="__SH">#REF!</definedName>
    <definedName name="__TAB1" localSheetId="13">#REF!</definedName>
    <definedName name="__TAB1" localSheetId="3">#REF!</definedName>
    <definedName name="__TAB1">#REF!</definedName>
    <definedName name="__TH" localSheetId="13">#REF!</definedName>
    <definedName name="__TH">#REF!</definedName>
    <definedName name="_1__123Graph_A17_2.CGM" localSheetId="13" hidden="1">'[6]Schaubild Seite 29'!#REF!</definedName>
    <definedName name="_1__123Graph_A17_2.CGM" hidden="1">'[6]Schaubild Seite 29'!#REF!</definedName>
    <definedName name="_10__123Graph_X17_2_NEU" localSheetId="13" hidden="1">'[7]JB 17.1'!#REF!</definedName>
    <definedName name="_10__123Graph_X17_2_NEU" hidden="1">'[7]JB 17.1'!#REF!</definedName>
    <definedName name="_123Graph_X" localSheetId="12" hidden="1">[8]Daten!#REF!</definedName>
    <definedName name="_123Graph_X" localSheetId="13" hidden="1">[8]Daten!#REF!</definedName>
    <definedName name="_123Graph_X" localSheetId="2" hidden="1">[8]Daten!#REF!</definedName>
    <definedName name="_123Graph_X" localSheetId="5" hidden="1">[8]Daten!#REF!</definedName>
    <definedName name="_123Graph_X" localSheetId="6" hidden="1">[8]Daten!#REF!</definedName>
    <definedName name="_123Graph_X" localSheetId="8" hidden="1">[9]Daten!#REF!</definedName>
    <definedName name="_123Graph_X" localSheetId="9" hidden="1">[8]Daten!#REF!</definedName>
    <definedName name="_123Graph_X" hidden="1">[8]Daten!#REF!</definedName>
    <definedName name="_14__123Graph_A17_2L™SCH" localSheetId="12" hidden="1">'[7]JB 17.1'!#REF!</definedName>
    <definedName name="_14__123Graph_A17_2L™SCH" localSheetId="13" hidden="1">'[7]JB 17.1'!#REF!</definedName>
    <definedName name="_14__123Graph_A17_2L™SCH" localSheetId="2" hidden="1">'[7]JB 17.1'!#REF!</definedName>
    <definedName name="_14__123Graph_A17_2L™SCH" localSheetId="5" hidden="1">'[7]JB 17.1'!#REF!</definedName>
    <definedName name="_14__123Graph_A17_2L™SCH" hidden="1">'[7]JB 17.1'!#REF!</definedName>
    <definedName name="_16__123Graph_A17_2L™SCH" localSheetId="12" hidden="1">'[7]JB 17.1'!#REF!</definedName>
    <definedName name="_16__123Graph_A17_2L™SCH" localSheetId="13" hidden="1">'[7]JB 17.1'!#REF!</definedName>
    <definedName name="_16__123Graph_A17_2L™SCH" localSheetId="2" hidden="1">'[7]JB 17.1'!#REF!</definedName>
    <definedName name="_16__123Graph_A17_2L™SCH" localSheetId="5" hidden="1">'[7]JB 17.1'!#REF!</definedName>
    <definedName name="_16__123Graph_A17_2L™SCH" localSheetId="8" hidden="1">'[7]JB 17.1'!#REF!</definedName>
    <definedName name="_16__123Graph_A17_2L™SCH" hidden="1">'[7]JB 17.1'!#REF!</definedName>
    <definedName name="_2__123Graph_A17_2.CGM" localSheetId="12" hidden="1">'[10]Schaubild Seite 29'!#REF!</definedName>
    <definedName name="_2__123Graph_A17_2.CGM" localSheetId="13" hidden="1">'[10]Schaubild Seite 29'!#REF!</definedName>
    <definedName name="_2__123Graph_A17_2.CGM" hidden="1">'[10]Schaubild Seite 29'!#REF!</definedName>
    <definedName name="_2__123Graph_A17_2L™SCH" localSheetId="13" hidden="1">'[7]JB 17.1'!#REF!</definedName>
    <definedName name="_2__123Graph_A17_2L™SCH" hidden="1">'[7]JB 17.1'!#REF!</definedName>
    <definedName name="_21__123Graph_A17_2_NEU" localSheetId="12" hidden="1">'[7]JB 17.1'!#REF!</definedName>
    <definedName name="_21__123Graph_A17_2_NEU" localSheetId="13" hidden="1">'[7]JB 17.1'!#REF!</definedName>
    <definedName name="_21__123Graph_A17_2_NEU" localSheetId="2" hidden="1">'[7]JB 17.1'!#REF!</definedName>
    <definedName name="_21__123Graph_A17_2_NEU" localSheetId="5" hidden="1">'[7]JB 17.1'!#REF!</definedName>
    <definedName name="_21__123Graph_A17_2_NEU" hidden="1">'[7]JB 17.1'!#REF!</definedName>
    <definedName name="_24__123Graph_A17_2_NEU" localSheetId="12" hidden="1">'[7]JB 17.1'!#REF!</definedName>
    <definedName name="_24__123Graph_A17_2_NEU" localSheetId="13" hidden="1">'[7]JB 17.1'!#REF!</definedName>
    <definedName name="_24__123Graph_A17_2_NEU" localSheetId="2" hidden="1">'[7]JB 17.1'!#REF!</definedName>
    <definedName name="_24__123Graph_A17_2_NEU" localSheetId="5" hidden="1">'[7]JB 17.1'!#REF!</definedName>
    <definedName name="_24__123Graph_A17_2_NEU" localSheetId="8" hidden="1">'[7]JB 17.1'!#REF!</definedName>
    <definedName name="_24__123Graph_A17_2_NEU" hidden="1">'[7]JB 17.1'!#REF!</definedName>
    <definedName name="_28__123Graph_X17_2L™SCH" localSheetId="12" hidden="1">'[7]JB 17.1'!#REF!</definedName>
    <definedName name="_28__123Graph_X17_2L™SCH" localSheetId="13" hidden="1">'[7]JB 17.1'!#REF!</definedName>
    <definedName name="_28__123Graph_X17_2L™SCH" localSheetId="2" hidden="1">'[7]JB 17.1'!#REF!</definedName>
    <definedName name="_28__123Graph_X17_2L™SCH" localSheetId="5" hidden="1">'[7]JB 17.1'!#REF!</definedName>
    <definedName name="_28__123Graph_X17_2L™SCH" hidden="1">'[7]JB 17.1'!#REF!</definedName>
    <definedName name="_3__123Graph_A17_2_NEU" localSheetId="13" hidden="1">'[7]JB 17.1'!#REF!</definedName>
    <definedName name="_3__123Graph_A17_2_NEU" hidden="1">'[7]JB 17.1'!#REF!</definedName>
    <definedName name="_32__123Graph_X17_2L™SCH" localSheetId="12" hidden="1">'[7]JB 17.1'!#REF!</definedName>
    <definedName name="_32__123Graph_X17_2L™SCH" localSheetId="13" hidden="1">'[7]JB 17.1'!#REF!</definedName>
    <definedName name="_32__123Graph_X17_2L™SCH" localSheetId="2" hidden="1">'[7]JB 17.1'!#REF!</definedName>
    <definedName name="_32__123Graph_X17_2L™SCH" localSheetId="5" hidden="1">'[7]JB 17.1'!#REF!</definedName>
    <definedName name="_32__123Graph_X17_2L™SCH" localSheetId="8" hidden="1">'[7]JB 17.1'!#REF!</definedName>
    <definedName name="_32__123Graph_X17_2L™SCH" hidden="1">'[7]JB 17.1'!#REF!</definedName>
    <definedName name="_35__123Graph_X17_2_NEU" localSheetId="12" hidden="1">'[7]JB 17.1'!#REF!</definedName>
    <definedName name="_35__123Graph_X17_2_NEU" localSheetId="13" hidden="1">'[7]JB 17.1'!#REF!</definedName>
    <definedName name="_35__123Graph_X17_2_NEU" localSheetId="2" hidden="1">'[7]JB 17.1'!#REF!</definedName>
    <definedName name="_35__123Graph_X17_2_NEU" localSheetId="5" hidden="1">'[7]JB 17.1'!#REF!</definedName>
    <definedName name="_35__123Graph_X17_2_NEU" hidden="1">'[7]JB 17.1'!#REF!</definedName>
    <definedName name="_4__123Graph_A17_2.CGM" localSheetId="12" hidden="1">'[10]Schaubild Seite 29'!#REF!</definedName>
    <definedName name="_4__123Graph_A17_2.CGM" localSheetId="13" hidden="1">'[10]Schaubild Seite 29'!#REF!</definedName>
    <definedName name="_4__123Graph_A17_2.CGM" hidden="1">'[10]Schaubild Seite 29'!#REF!</definedName>
    <definedName name="_4__123Graph_A17_2L™SCH" localSheetId="13" hidden="1">'[7]JB 17.1'!#REF!</definedName>
    <definedName name="_4__123Graph_A17_2L™SCH" hidden="1">'[7]JB 17.1'!#REF!</definedName>
    <definedName name="_4__123Graph_X17_2L™SCH" localSheetId="13" hidden="1">'[7]JB 17.1'!#REF!</definedName>
    <definedName name="_4__123Graph_X17_2L™SCH" hidden="1">'[7]JB 17.1'!#REF!</definedName>
    <definedName name="_40__123Graph_X17_2_NEU" localSheetId="12" hidden="1">'[7]JB 17.1'!#REF!</definedName>
    <definedName name="_40__123Graph_X17_2_NEU" localSheetId="13" hidden="1">'[7]JB 17.1'!#REF!</definedName>
    <definedName name="_40__123Graph_X17_2_NEU" localSheetId="2" hidden="1">'[7]JB 17.1'!#REF!</definedName>
    <definedName name="_40__123Graph_X17_2_NEU" localSheetId="5" hidden="1">'[7]JB 17.1'!#REF!</definedName>
    <definedName name="_40__123Graph_X17_2_NEU" localSheetId="8" hidden="1">'[7]JB 17.1'!#REF!</definedName>
    <definedName name="_40__123Graph_X17_2_NEU" hidden="1">'[7]JB 17.1'!#REF!</definedName>
    <definedName name="_5__123Graph_X17_2_NEU" localSheetId="13" hidden="1">'[7]JB 17.1'!#REF!</definedName>
    <definedName name="_5__123Graph_X17_2_NEU" hidden="1">'[7]JB 17.1'!#REF!</definedName>
    <definedName name="_6__123Graph_A17_2_NEU" localSheetId="13" hidden="1">'[7]JB 17.1'!#REF!</definedName>
    <definedName name="_6__123Graph_A17_2_NEU" hidden="1">'[7]JB 17.1'!#REF!</definedName>
    <definedName name="_7__123Graph_A17_2.CGM" localSheetId="12" hidden="1">'[6]Schaubild Seite 29'!#REF!</definedName>
    <definedName name="_7__123Graph_A17_2.CGM" localSheetId="13" hidden="1">'[6]Schaubild Seite 29'!#REF!</definedName>
    <definedName name="_7__123Graph_A17_2.CGM" localSheetId="2" hidden="1">'[6]Schaubild Seite 29'!#REF!</definedName>
    <definedName name="_7__123Graph_A17_2.CGM" localSheetId="5" hidden="1">'[6]Schaubild Seite 29'!#REF!</definedName>
    <definedName name="_7__123Graph_A17_2.CGM" hidden="1">'[6]Schaubild Seite 29'!#REF!</definedName>
    <definedName name="_8__123Graph_A17_2.CGM" localSheetId="12" hidden="1">'[6]Schaubild Seite 29'!#REF!</definedName>
    <definedName name="_8__123Graph_A17_2.CGM" localSheetId="13" hidden="1">'[6]Schaubild Seite 29'!#REF!</definedName>
    <definedName name="_8__123Graph_A17_2.CGM" localSheetId="2" hidden="1">'[6]Schaubild Seite 29'!#REF!</definedName>
    <definedName name="_8__123Graph_A17_2.CGM" localSheetId="5" hidden="1">'[6]Schaubild Seite 29'!#REF!</definedName>
    <definedName name="_8__123Graph_A17_2.CGM" localSheetId="8" hidden="1">'[6]Schaubild Seite 29'!#REF!</definedName>
    <definedName name="_8__123Graph_A17_2.CGM" hidden="1">'[6]Schaubild Seite 29'!#REF!</definedName>
    <definedName name="_8__123Graph_X17_2L™SCH" localSheetId="13" hidden="1">'[7]JB 17.1'!#REF!</definedName>
    <definedName name="_8__123Graph_X17_2L™SCH" hidden="1">'[7]JB 17.1'!#REF!</definedName>
    <definedName name="_AMO_UniqueIdentifier" hidden="1">"'1252ebff-285e-489e-a29a-431e1cdd0587'"</definedName>
    <definedName name="_C22b7" localSheetId="12">#REF!</definedName>
    <definedName name="_C22b7" localSheetId="13">#REF!</definedName>
    <definedName name="_C22b7" localSheetId="3">#REF!</definedName>
    <definedName name="_C22b7" localSheetId="8">#REF!</definedName>
    <definedName name="_C22b7" localSheetId="9">#REF!</definedName>
    <definedName name="_C22b7">#REF!</definedName>
    <definedName name="_Fill" localSheetId="12" hidden="1">#REF!</definedName>
    <definedName name="_Fill" localSheetId="13" hidden="1">#REF!</definedName>
    <definedName name="_Fill" localSheetId="3" hidden="1">#REF!</definedName>
    <definedName name="_Fill" localSheetId="6" hidden="1">#REF!</definedName>
    <definedName name="_Fill" localSheetId="8" hidden="1">#REF!</definedName>
    <definedName name="_Fill" localSheetId="9" hidden="1">#REF!</definedName>
    <definedName name="_Fill" hidden="1">#REF!</definedName>
    <definedName name="_xlnm._FilterDatabase" localSheetId="13">#REF!</definedName>
    <definedName name="_xlnm._FilterDatabase">#REF!</definedName>
    <definedName name="_Key1" localSheetId="12" hidden="1">#REF!</definedName>
    <definedName name="_Key1" localSheetId="13" hidden="1">#REF!</definedName>
    <definedName name="_Key1" localSheetId="2" hidden="1">#REF!</definedName>
    <definedName name="_Key1" localSheetId="8" hidden="1">#REF!</definedName>
    <definedName name="_Key1" localSheetId="9" hidden="1">#REF!</definedName>
    <definedName name="_Key1" hidden="1">#REF!</definedName>
    <definedName name="_Order1" hidden="1">0</definedName>
    <definedName name="_Sort" localSheetId="12" hidden="1">#REF!</definedName>
    <definedName name="_Sort" localSheetId="13" hidden="1">#REF!</definedName>
    <definedName name="_Sort" localSheetId="2" hidden="1">#REF!</definedName>
    <definedName name="_Sort" localSheetId="8" hidden="1">#REF!</definedName>
    <definedName name="_Sort" localSheetId="9" hidden="1">#REF!</definedName>
    <definedName name="_Sort" hidden="1">#REF!</definedName>
    <definedName name="_TAB1" localSheetId="12">#REF!</definedName>
    <definedName name="_TAB1" localSheetId="13">#REF!</definedName>
    <definedName name="_TAB1" localSheetId="8">#REF!</definedName>
    <definedName name="_TAB1" localSheetId="9">#REF!</definedName>
    <definedName name="_TAB1">#REF!</definedName>
    <definedName name="Abschluss" localSheetId="12">#REF!</definedName>
    <definedName name="Abschluss" localSheetId="13">#REF!</definedName>
    <definedName name="Abschluss" localSheetId="8">#REF!</definedName>
    <definedName name="Abschluss" localSheetId="9">#REF!</definedName>
    <definedName name="Abschluss">#REF!</definedName>
    <definedName name="Abschlussart" localSheetId="12">#REF!</definedName>
    <definedName name="Abschlussart" localSheetId="13">#REF!</definedName>
    <definedName name="Abschlussart" localSheetId="8">#REF!</definedName>
    <definedName name="Abschlussart" localSheetId="9">#REF!</definedName>
    <definedName name="Abschlussart">#REF!</definedName>
    <definedName name="Alle">[11]MZ_Daten!$E:$E</definedName>
    <definedName name="Alter" localSheetId="12">#REF!</definedName>
    <definedName name="Alter" localSheetId="13">#REF!</definedName>
    <definedName name="Alter" localSheetId="3">#REF!</definedName>
    <definedName name="Alter" localSheetId="8">#REF!</definedName>
    <definedName name="Alter" localSheetId="9">#REF!</definedName>
    <definedName name="Alter">#REF!</definedName>
    <definedName name="ANLERNAUSBILDUNG">[11]MZ_Daten!$Q:$Q</definedName>
    <definedName name="AS_MitAngabe">[11]MZ_Daten!$F:$F</definedName>
    <definedName name="AS_OhneAngabezurArt">[11]MZ_Daten!$M:$M</definedName>
    <definedName name="AS_OhneAS">[11]MZ_Daten!$N:$N</definedName>
    <definedName name="BaMa_Key" localSheetId="12">#REF!</definedName>
    <definedName name="BaMa_Key" localSheetId="13">#REF!</definedName>
    <definedName name="BaMa_Key" localSheetId="3">#REF!</definedName>
    <definedName name="BaMa_Key" localSheetId="8">#REF!</definedName>
    <definedName name="BaMa_Key" localSheetId="9">#REF!</definedName>
    <definedName name="BaMa_Key">#REF!</definedName>
    <definedName name="bb" localSheetId="13">#REF!</definedName>
    <definedName name="bb" localSheetId="3">#REF!</definedName>
    <definedName name="bb">#REF!</definedName>
    <definedName name="Bereiche" localSheetId="13">#REF!</definedName>
    <definedName name="Bereiche" localSheetId="3">#REF!</definedName>
    <definedName name="Bereiche">#REF!</definedName>
    <definedName name="BERUFSFACHSCHULE">[11]MZ_Daten!$T:$T</definedName>
    <definedName name="Bestanden_Insg" localSheetId="13">#REF!</definedName>
    <definedName name="Bestanden_Insg" localSheetId="2">#REF!</definedName>
    <definedName name="Bestanden_Insg" localSheetId="3">#REF!</definedName>
    <definedName name="Bestanden_Insg" localSheetId="5">#REF!</definedName>
    <definedName name="Bestanden_Insg">#REF!</definedName>
    <definedName name="Bestanden_Weibl" localSheetId="13">#REF!</definedName>
    <definedName name="Bestanden_Weibl" localSheetId="3">#REF!</definedName>
    <definedName name="Bestanden_Weibl">#REF!</definedName>
    <definedName name="BFS_Insg" localSheetId="12">#REF!</definedName>
    <definedName name="BFS_Insg" localSheetId="13">#REF!</definedName>
    <definedName name="BFS_Insg" localSheetId="3">#REF!</definedName>
    <definedName name="BFS_Insg" localSheetId="8">#REF!</definedName>
    <definedName name="BFS_Insg" localSheetId="9">#REF!</definedName>
    <definedName name="BFS_Insg">#REF!</definedName>
    <definedName name="BFS_Schlüssel" localSheetId="12">#REF!</definedName>
    <definedName name="BFS_Schlüssel" localSheetId="13">#REF!</definedName>
    <definedName name="BFS_Schlüssel" localSheetId="8">#REF!</definedName>
    <definedName name="BFS_Schlüssel" localSheetId="9">#REF!</definedName>
    <definedName name="BFS_Schlüssel">#REF!</definedName>
    <definedName name="BFS_Weibl" localSheetId="12">#REF!</definedName>
    <definedName name="BFS_Weibl" localSheetId="13">#REF!</definedName>
    <definedName name="BFS_Weibl" localSheetId="8">#REF!</definedName>
    <definedName name="BFS_Weibl" localSheetId="9">#REF!</definedName>
    <definedName name="BFS_Weibl">#REF!</definedName>
    <definedName name="BGJ_Daten_Insg" localSheetId="12">#REF!</definedName>
    <definedName name="BGJ_Daten_Insg" localSheetId="13">#REF!</definedName>
    <definedName name="BGJ_Daten_Insg" localSheetId="8">#REF!</definedName>
    <definedName name="BGJ_Daten_Insg" localSheetId="9">#REF!</definedName>
    <definedName name="BGJ_Daten_Insg">#REF!</definedName>
    <definedName name="BGJ_Daten_Weibl" localSheetId="12">#REF!</definedName>
    <definedName name="BGJ_Daten_Weibl" localSheetId="13">#REF!</definedName>
    <definedName name="BGJ_Daten_Weibl" localSheetId="8">#REF!</definedName>
    <definedName name="BGJ_Daten_Weibl" localSheetId="9">#REF!</definedName>
    <definedName name="BGJ_Daten_Weibl">#REF!</definedName>
    <definedName name="BGJ_Schlüssel" localSheetId="12">#REF!</definedName>
    <definedName name="BGJ_Schlüssel" localSheetId="13">#REF!</definedName>
    <definedName name="BGJ_Schlüssel" localSheetId="8">#REF!</definedName>
    <definedName name="BGJ_Schlüssel" localSheetId="9">#REF!</definedName>
    <definedName name="BGJ_Schlüssel">#REF!</definedName>
    <definedName name="BS_Insg" localSheetId="12">#REF!</definedName>
    <definedName name="BS_Insg" localSheetId="13">#REF!</definedName>
    <definedName name="BS_Insg" localSheetId="8">#REF!</definedName>
    <definedName name="BS_Insg" localSheetId="9">#REF!</definedName>
    <definedName name="BS_Insg">#REF!</definedName>
    <definedName name="BS_MitAngabe">[11]MZ_Daten!$AE:$AE</definedName>
    <definedName name="BS_OhneAbschluss">[11]MZ_Daten!$AB:$AB</definedName>
    <definedName name="BS_OhneAngabe">[11]MZ_Daten!$AA:$AA</definedName>
    <definedName name="BS_Schlüssel" localSheetId="12">#REF!</definedName>
    <definedName name="BS_Schlüssel" localSheetId="13">#REF!</definedName>
    <definedName name="BS_Schlüssel" localSheetId="3">#REF!</definedName>
    <definedName name="BS_Schlüssel" localSheetId="8">#REF!</definedName>
    <definedName name="BS_Schlüssel" localSheetId="9">#REF!</definedName>
    <definedName name="BS_Schlüssel">#REF!</definedName>
    <definedName name="BS_Weibl" localSheetId="12">#REF!</definedName>
    <definedName name="BS_Weibl" localSheetId="13">#REF!</definedName>
    <definedName name="BS_Weibl" localSheetId="3">#REF!</definedName>
    <definedName name="BS_Weibl" localSheetId="8">#REF!</definedName>
    <definedName name="BS_Weibl" localSheetId="9">#REF!</definedName>
    <definedName name="BS_Weibl">#REF!</definedName>
    <definedName name="bunt" localSheetId="13">[1]Info!#REF!</definedName>
    <definedName name="bunt" localSheetId="3">[1]Info!#REF!</definedName>
    <definedName name="bunt">[1]Info!#REF!</definedName>
    <definedName name="BVJ">[11]MZ_Daten!$R:$R</definedName>
    <definedName name="C1.1a" localSheetId="12">#REF!</definedName>
    <definedName name="C1.1a" localSheetId="13">#REF!</definedName>
    <definedName name="C1.1a" localSheetId="3">#REF!</definedName>
    <definedName name="C1.1a" localSheetId="8">#REF!</definedName>
    <definedName name="C1.1a" localSheetId="9">#REF!</definedName>
    <definedName name="C1.1a">#REF!</definedName>
    <definedName name="calcul">'[12]Calcul_B1.1'!$A$1:$L$37</definedName>
    <definedName name="Daten_Insg" localSheetId="13">+#REF!</definedName>
    <definedName name="Daten_Insg" localSheetId="2">+#REF!</definedName>
    <definedName name="Daten_Insg" localSheetId="3">+#REF!</definedName>
    <definedName name="Daten_Insg" localSheetId="5">+#REF!</definedName>
    <definedName name="Daten_Insg">+#REF!</definedName>
    <definedName name="DOKPROT" localSheetId="12">#REF!</definedName>
    <definedName name="DOKPROT" localSheetId="13">#REF!</definedName>
    <definedName name="DOKPROT" localSheetId="3">#REF!</definedName>
    <definedName name="DOKPROT" localSheetId="8">#REF!</definedName>
    <definedName name="DOKPROT" localSheetId="9">#REF!</definedName>
    <definedName name="DOKPROT">#REF!</definedName>
    <definedName name="drei_jährige_FS_Insg" localSheetId="12">#REF!</definedName>
    <definedName name="drei_jährige_FS_Insg" localSheetId="13">#REF!</definedName>
    <definedName name="drei_jährige_FS_Insg" localSheetId="3">#REF!</definedName>
    <definedName name="drei_jährige_FS_Insg" localSheetId="8">#REF!</definedName>
    <definedName name="drei_jährige_FS_Insg" localSheetId="9">#REF!</definedName>
    <definedName name="drei_jährige_FS_Insg">#REF!</definedName>
    <definedName name="drei_jährige_FS_Schlüssel" localSheetId="12">#REF!</definedName>
    <definedName name="drei_jährige_FS_Schlüssel" localSheetId="13">#REF!</definedName>
    <definedName name="drei_jährige_FS_Schlüssel" localSheetId="8">#REF!</definedName>
    <definedName name="drei_jährige_FS_Schlüssel" localSheetId="9">#REF!</definedName>
    <definedName name="drei_jährige_FS_Schlüssel">#REF!</definedName>
    <definedName name="drei_jährige_FS_Weibl" localSheetId="12">#REF!</definedName>
    <definedName name="drei_jährige_FS_Weibl" localSheetId="13">#REF!</definedName>
    <definedName name="drei_jährige_FS_Weibl" localSheetId="8">#REF!</definedName>
    <definedName name="drei_jährige_FS_Weibl" localSheetId="9">#REF!</definedName>
    <definedName name="drei_jährige_FS_Weibl">#REF!</definedName>
    <definedName name="DRU_2.2NEU" localSheetId="13">#REF!</definedName>
    <definedName name="DRU_2.2NEU">#REF!</definedName>
    <definedName name="DRU1_1" localSheetId="13">#REF!</definedName>
    <definedName name="DRU1_1">#REF!</definedName>
    <definedName name="DRU1_2" localSheetId="13">#REF!</definedName>
    <definedName name="DRU1_2">#REF!</definedName>
    <definedName name="DRU1_3" localSheetId="13">#REF!</definedName>
    <definedName name="DRU1_3">#REF!</definedName>
    <definedName name="DRU1_4" localSheetId="13">#REF!</definedName>
    <definedName name="DRU1_4">#REF!</definedName>
    <definedName name="DRU2_1" localSheetId="13">#REF!</definedName>
    <definedName name="DRU2_1">#REF!</definedName>
    <definedName name="DRU2_2" localSheetId="13">#REF!</definedName>
    <definedName name="DRU2_2">#REF!</definedName>
    <definedName name="DRU2_2X" localSheetId="13">#REF!</definedName>
    <definedName name="DRU2_2X">#REF!</definedName>
    <definedName name="DRUAU01" localSheetId="12">#REF!</definedName>
    <definedName name="DRUAU01" localSheetId="13">#REF!</definedName>
    <definedName name="DRUAU01" localSheetId="8">#REF!</definedName>
    <definedName name="DRUAU01" localSheetId="9">#REF!</definedName>
    <definedName name="DRUAU01">#REF!</definedName>
    <definedName name="DRUAU02" localSheetId="12">#REF!</definedName>
    <definedName name="DRUAU02" localSheetId="13">#REF!</definedName>
    <definedName name="DRUAU02" localSheetId="8">#REF!</definedName>
    <definedName name="DRUAU02" localSheetId="9">#REF!</definedName>
    <definedName name="DRUAU02">#REF!</definedName>
    <definedName name="DRUAU03" localSheetId="12">#REF!</definedName>
    <definedName name="DRUAU03" localSheetId="13">#REF!</definedName>
    <definedName name="DRUAU03" localSheetId="8">#REF!</definedName>
    <definedName name="DRUAU03" localSheetId="9">#REF!</definedName>
    <definedName name="DRUAU03">#REF!</definedName>
    <definedName name="DRUAU04" localSheetId="12">#REF!</definedName>
    <definedName name="DRUAU04" localSheetId="13">#REF!</definedName>
    <definedName name="DRUAU04" localSheetId="8">#REF!</definedName>
    <definedName name="DRUAU04" localSheetId="9">#REF!</definedName>
    <definedName name="DRUAU04">#REF!</definedName>
    <definedName name="DRUAU04A" localSheetId="12">#REF!</definedName>
    <definedName name="DRUAU04A" localSheetId="13">#REF!</definedName>
    <definedName name="DRUAU04A" localSheetId="8">#REF!</definedName>
    <definedName name="DRUAU04A" localSheetId="9">#REF!</definedName>
    <definedName name="DRUAU04A">#REF!</definedName>
    <definedName name="DRUAU05" localSheetId="12">#REF!</definedName>
    <definedName name="DRUAU05" localSheetId="13">#REF!</definedName>
    <definedName name="DRUAU05" localSheetId="8">#REF!</definedName>
    <definedName name="DRUAU05" localSheetId="9">#REF!</definedName>
    <definedName name="DRUAU05">#REF!</definedName>
    <definedName name="DRUAU06" localSheetId="12">#REF!</definedName>
    <definedName name="DRUAU06" localSheetId="13">#REF!</definedName>
    <definedName name="DRUAU06" localSheetId="8">#REF!</definedName>
    <definedName name="DRUAU06" localSheetId="9">#REF!</definedName>
    <definedName name="DRUAU06">#REF!</definedName>
    <definedName name="DRUAU06A" localSheetId="12">#REF!</definedName>
    <definedName name="DRUAU06A" localSheetId="13">#REF!</definedName>
    <definedName name="DRUAU06A" localSheetId="8">#REF!</definedName>
    <definedName name="DRUAU06A" localSheetId="9">#REF!</definedName>
    <definedName name="DRUAU06A">#REF!</definedName>
    <definedName name="druau5" localSheetId="13">#REF!</definedName>
    <definedName name="druau5">#REF!</definedName>
    <definedName name="DRUCK" localSheetId="13">#REF!</definedName>
    <definedName name="DRUCK">#REF!</definedName>
    <definedName name="DRUCK_?" localSheetId="13">[2]Info!#REF!</definedName>
    <definedName name="DRUCK_?">[2]Info!#REF!</definedName>
    <definedName name="DRUCK_2" localSheetId="13">#REF!</definedName>
    <definedName name="DRUCK_2">#REF!</definedName>
    <definedName name="DRUCK_3" localSheetId="13">#REF!</definedName>
    <definedName name="DRUCK_3">#REF!</definedName>
    <definedName name="DRUCK_4" localSheetId="13">#REF!</definedName>
    <definedName name="DRUCK_4">#REF!</definedName>
    <definedName name="DRUCK_5" localSheetId="13">#REF!</definedName>
    <definedName name="DRUCK_5">#REF!</definedName>
    <definedName name="DRUCK_BERLIN_OS" localSheetId="13">#REF!</definedName>
    <definedName name="DRUCK_BERLIN_OS">#REF!</definedName>
    <definedName name="DRUCK_DATENREPO" localSheetId="13">[1]Info!#REF!</definedName>
    <definedName name="DRUCK_DATENREPO">[1]Info!#REF!</definedName>
    <definedName name="DRUCK_EUROPEAN" localSheetId="13">[1]Info!#REF!</definedName>
    <definedName name="DRUCK_EUROPEAN">[1]Info!#REF!</definedName>
    <definedName name="DRUCK01" localSheetId="12">#REF!</definedName>
    <definedName name="DRUCK01" localSheetId="13">#REF!</definedName>
    <definedName name="DRUCK01" localSheetId="3">#REF!</definedName>
    <definedName name="DRUCK01" localSheetId="8">#REF!</definedName>
    <definedName name="DRUCK01" localSheetId="9">#REF!</definedName>
    <definedName name="DRUCK01">#REF!</definedName>
    <definedName name="DRUCK02" localSheetId="12">#REF!</definedName>
    <definedName name="DRUCK02" localSheetId="13">#REF!</definedName>
    <definedName name="DRUCK02" localSheetId="3">#REF!</definedName>
    <definedName name="DRUCK02" localSheetId="8">#REF!</definedName>
    <definedName name="DRUCK02" localSheetId="9">#REF!</definedName>
    <definedName name="DRUCK02">#REF!</definedName>
    <definedName name="DRUCK03" localSheetId="12">#REF!</definedName>
    <definedName name="DRUCK03" localSheetId="13">#REF!</definedName>
    <definedName name="DRUCK03" localSheetId="3">#REF!</definedName>
    <definedName name="DRUCK03" localSheetId="8">#REF!</definedName>
    <definedName name="DRUCK03" localSheetId="9">#REF!</definedName>
    <definedName name="DRUCK03">#REF!</definedName>
    <definedName name="DRUCK04" localSheetId="12">#REF!</definedName>
    <definedName name="DRUCK04" localSheetId="13">#REF!</definedName>
    <definedName name="DRUCK04" localSheetId="8">#REF!</definedName>
    <definedName name="DRUCK04" localSheetId="9">#REF!</definedName>
    <definedName name="DRUCK04">#REF!</definedName>
    <definedName name="DRUCK05" localSheetId="12">#REF!</definedName>
    <definedName name="DRUCK05" localSheetId="13">#REF!</definedName>
    <definedName name="DRUCK05" localSheetId="8">#REF!</definedName>
    <definedName name="DRUCK05" localSheetId="9">#REF!</definedName>
    <definedName name="DRUCK05">#REF!</definedName>
    <definedName name="DRUCK06" localSheetId="12">#REF!</definedName>
    <definedName name="DRUCK06" localSheetId="13">#REF!</definedName>
    <definedName name="DRUCK06" localSheetId="8">#REF!</definedName>
    <definedName name="DRUCK06" localSheetId="9">#REF!</definedName>
    <definedName name="DRUCK06">#REF!</definedName>
    <definedName name="DRUCK07" localSheetId="12">#REF!</definedName>
    <definedName name="DRUCK07" localSheetId="13">#REF!</definedName>
    <definedName name="DRUCK07" localSheetId="8">#REF!</definedName>
    <definedName name="DRUCK07" localSheetId="9">#REF!</definedName>
    <definedName name="DRUCK07">#REF!</definedName>
    <definedName name="DRUCK08" localSheetId="12">#REF!</definedName>
    <definedName name="DRUCK08" localSheetId="13">#REF!</definedName>
    <definedName name="DRUCK08" localSheetId="8">#REF!</definedName>
    <definedName name="DRUCK08" localSheetId="9">#REF!</definedName>
    <definedName name="DRUCK08">#REF!</definedName>
    <definedName name="DRUCK09" localSheetId="12">#REF!</definedName>
    <definedName name="DRUCK09" localSheetId="13">#REF!</definedName>
    <definedName name="DRUCK09" localSheetId="8">#REF!</definedName>
    <definedName name="DRUCK09" localSheetId="9">#REF!</definedName>
    <definedName name="DRUCK09">#REF!</definedName>
    <definedName name="DRUCK10" localSheetId="12">#REF!</definedName>
    <definedName name="DRUCK10" localSheetId="13">#REF!</definedName>
    <definedName name="DRUCK10" localSheetId="8">#REF!</definedName>
    <definedName name="DRUCK10" localSheetId="9">#REF!</definedName>
    <definedName name="DRUCK10">#REF!</definedName>
    <definedName name="DRUCK11" localSheetId="12">#REF!</definedName>
    <definedName name="DRUCK11" localSheetId="13">#REF!</definedName>
    <definedName name="DRUCK11" localSheetId="8">#REF!</definedName>
    <definedName name="DRUCK11" localSheetId="9">#REF!</definedName>
    <definedName name="DRUCK11">#REF!</definedName>
    <definedName name="DRUCK11A" localSheetId="12">#REF!</definedName>
    <definedName name="DRUCK11A" localSheetId="13">#REF!</definedName>
    <definedName name="DRUCK11A" localSheetId="8">#REF!</definedName>
    <definedName name="DRUCK11A" localSheetId="9">#REF!</definedName>
    <definedName name="DRUCK11A">#REF!</definedName>
    <definedName name="DRUCK11B" localSheetId="12">#REF!</definedName>
    <definedName name="DRUCK11B" localSheetId="13">#REF!</definedName>
    <definedName name="DRUCK11B" localSheetId="8">#REF!</definedName>
    <definedName name="DRUCK11B" localSheetId="9">#REF!</definedName>
    <definedName name="DRUCK11B">#REF!</definedName>
    <definedName name="DRUCK12" localSheetId="12">#REF!</definedName>
    <definedName name="DRUCK12" localSheetId="13">#REF!</definedName>
    <definedName name="DRUCK12" localSheetId="8">#REF!</definedName>
    <definedName name="DRUCK12" localSheetId="9">#REF!</definedName>
    <definedName name="DRUCK12">#REF!</definedName>
    <definedName name="DRUCK13" localSheetId="12">#REF!</definedName>
    <definedName name="DRUCK13" localSheetId="13">#REF!</definedName>
    <definedName name="DRUCK13" localSheetId="8">#REF!</definedName>
    <definedName name="DRUCK13" localSheetId="9">#REF!</definedName>
    <definedName name="DRUCK13">#REF!</definedName>
    <definedName name="DRUCK14" localSheetId="12">#REF!</definedName>
    <definedName name="DRUCK14" localSheetId="13">#REF!</definedName>
    <definedName name="DRUCK14" localSheetId="8">#REF!</definedName>
    <definedName name="DRUCK14" localSheetId="9">#REF!</definedName>
    <definedName name="DRUCK14">#REF!</definedName>
    <definedName name="DRUCK15" localSheetId="12">#REF!</definedName>
    <definedName name="DRUCK15" localSheetId="13">#REF!</definedName>
    <definedName name="DRUCK15" localSheetId="8">#REF!</definedName>
    <definedName name="DRUCK15" localSheetId="9">#REF!</definedName>
    <definedName name="DRUCK15">#REF!</definedName>
    <definedName name="DRUCK16" localSheetId="12">#REF!</definedName>
    <definedName name="DRUCK16" localSheetId="13">#REF!</definedName>
    <definedName name="DRUCK16" localSheetId="8">#REF!</definedName>
    <definedName name="DRUCK16" localSheetId="9">#REF!</definedName>
    <definedName name="DRUCK16">#REF!</definedName>
    <definedName name="DRUCK17" localSheetId="12">#REF!</definedName>
    <definedName name="DRUCK17" localSheetId="13">#REF!</definedName>
    <definedName name="DRUCK17" localSheetId="8">#REF!</definedName>
    <definedName name="DRUCK17" localSheetId="9">#REF!</definedName>
    <definedName name="DRUCK17">#REF!</definedName>
    <definedName name="DRUCK18" localSheetId="12">#REF!</definedName>
    <definedName name="DRUCK18" localSheetId="13">#REF!</definedName>
    <definedName name="DRUCK18" localSheetId="8">#REF!</definedName>
    <definedName name="DRUCK18" localSheetId="9">#REF!</definedName>
    <definedName name="DRUCK18">#REF!</definedName>
    <definedName name="DRUCK19" localSheetId="12">#REF!</definedName>
    <definedName name="DRUCK19" localSheetId="13">#REF!</definedName>
    <definedName name="DRUCK19" localSheetId="8">#REF!</definedName>
    <definedName name="DRUCK19" localSheetId="9">#REF!</definedName>
    <definedName name="DRUCK19">#REF!</definedName>
    <definedName name="DRUCK1A" localSheetId="12">#REF!</definedName>
    <definedName name="DRUCK1A" localSheetId="13">#REF!</definedName>
    <definedName name="DRUCK1A" localSheetId="8">#REF!</definedName>
    <definedName name="DRUCK1A" localSheetId="9">#REF!</definedName>
    <definedName name="DRUCK1A">#REF!</definedName>
    <definedName name="DRUCK1B" localSheetId="12">#REF!</definedName>
    <definedName name="DRUCK1B" localSheetId="13">#REF!</definedName>
    <definedName name="DRUCK1B" localSheetId="8">#REF!</definedName>
    <definedName name="DRUCK1B" localSheetId="9">#REF!</definedName>
    <definedName name="DRUCK1B">#REF!</definedName>
    <definedName name="DRUCK20" localSheetId="12">#REF!</definedName>
    <definedName name="DRUCK20" localSheetId="13">#REF!</definedName>
    <definedName name="DRUCK20" localSheetId="8">#REF!</definedName>
    <definedName name="DRUCK20" localSheetId="9">#REF!</definedName>
    <definedName name="DRUCK20">#REF!</definedName>
    <definedName name="DRUCK21" localSheetId="12">#REF!</definedName>
    <definedName name="DRUCK21" localSheetId="13">#REF!</definedName>
    <definedName name="DRUCK21" localSheetId="8">#REF!</definedName>
    <definedName name="DRUCK21" localSheetId="9">#REF!</definedName>
    <definedName name="DRUCK21">#REF!</definedName>
    <definedName name="DRUCK22" localSheetId="12">#REF!</definedName>
    <definedName name="DRUCK22" localSheetId="13">#REF!</definedName>
    <definedName name="DRUCK22" localSheetId="8">#REF!</definedName>
    <definedName name="DRUCK22" localSheetId="9">#REF!</definedName>
    <definedName name="DRUCK22">#REF!</definedName>
    <definedName name="DRUCK23" localSheetId="12">#REF!</definedName>
    <definedName name="DRUCK23" localSheetId="13">#REF!</definedName>
    <definedName name="DRUCK23" localSheetId="8">#REF!</definedName>
    <definedName name="DRUCK23" localSheetId="9">#REF!</definedName>
    <definedName name="DRUCK23">#REF!</definedName>
    <definedName name="DRUCK24" localSheetId="12">#REF!</definedName>
    <definedName name="DRUCK24" localSheetId="13">#REF!</definedName>
    <definedName name="DRUCK24" localSheetId="8">#REF!</definedName>
    <definedName name="DRUCK24" localSheetId="9">#REF!</definedName>
    <definedName name="DRUCK24">#REF!</definedName>
    <definedName name="DRUCK25" localSheetId="12">#REF!</definedName>
    <definedName name="DRUCK25" localSheetId="13">#REF!</definedName>
    <definedName name="DRUCK25" localSheetId="8">#REF!</definedName>
    <definedName name="DRUCK25" localSheetId="9">#REF!</definedName>
    <definedName name="DRUCK25">#REF!</definedName>
    <definedName name="DRUCK26" localSheetId="12">#REF!</definedName>
    <definedName name="DRUCK26" localSheetId="13">#REF!</definedName>
    <definedName name="DRUCK26" localSheetId="8">#REF!</definedName>
    <definedName name="DRUCK26" localSheetId="9">#REF!</definedName>
    <definedName name="DRUCK26">#REF!</definedName>
    <definedName name="DRUCK27" localSheetId="12">#REF!</definedName>
    <definedName name="DRUCK27" localSheetId="13">#REF!</definedName>
    <definedName name="DRUCK27" localSheetId="8">#REF!</definedName>
    <definedName name="DRUCK27" localSheetId="9">#REF!</definedName>
    <definedName name="DRUCK27">#REF!</definedName>
    <definedName name="DRUCK28" localSheetId="12">#REF!</definedName>
    <definedName name="DRUCK28" localSheetId="13">#REF!</definedName>
    <definedName name="DRUCK28" localSheetId="8">#REF!</definedName>
    <definedName name="DRUCK28" localSheetId="9">#REF!</definedName>
    <definedName name="DRUCK28">#REF!</definedName>
    <definedName name="DRUCK29" localSheetId="12">#REF!</definedName>
    <definedName name="DRUCK29" localSheetId="13">#REF!</definedName>
    <definedName name="DRUCK29" localSheetId="8">#REF!</definedName>
    <definedName name="DRUCK29" localSheetId="9">#REF!</definedName>
    <definedName name="DRUCK29">#REF!</definedName>
    <definedName name="DRUCK30" localSheetId="12">#REF!</definedName>
    <definedName name="DRUCK30" localSheetId="13">#REF!</definedName>
    <definedName name="DRUCK30" localSheetId="8">#REF!</definedName>
    <definedName name="DRUCK30" localSheetId="9">#REF!</definedName>
    <definedName name="DRUCK30">#REF!</definedName>
    <definedName name="DRUCK31" localSheetId="12">#REF!</definedName>
    <definedName name="DRUCK31" localSheetId="13">#REF!</definedName>
    <definedName name="DRUCK31" localSheetId="8">#REF!</definedName>
    <definedName name="DRUCK31" localSheetId="9">#REF!</definedName>
    <definedName name="DRUCK31">#REF!</definedName>
    <definedName name="DRUCK32" localSheetId="12">#REF!</definedName>
    <definedName name="DRUCK32" localSheetId="13">#REF!</definedName>
    <definedName name="DRUCK32" localSheetId="8">#REF!</definedName>
    <definedName name="DRUCK32" localSheetId="9">#REF!</definedName>
    <definedName name="DRUCK32">#REF!</definedName>
    <definedName name="DRUCK33" localSheetId="12">#REF!</definedName>
    <definedName name="DRUCK33" localSheetId="13">#REF!</definedName>
    <definedName name="DRUCK33" localSheetId="8">#REF!</definedName>
    <definedName name="DRUCK33" localSheetId="9">#REF!</definedName>
    <definedName name="DRUCK33">#REF!</definedName>
    <definedName name="DRUCK34" localSheetId="12">#REF!</definedName>
    <definedName name="DRUCK34" localSheetId="13">#REF!</definedName>
    <definedName name="DRUCK34" localSheetId="8">#REF!</definedName>
    <definedName name="DRUCK34" localSheetId="9">#REF!</definedName>
    <definedName name="DRUCK34">#REF!</definedName>
    <definedName name="DRUCK35" localSheetId="12">#REF!</definedName>
    <definedName name="DRUCK35" localSheetId="13">#REF!</definedName>
    <definedName name="DRUCK35" localSheetId="8">#REF!</definedName>
    <definedName name="DRUCK35" localSheetId="9">#REF!</definedName>
    <definedName name="DRUCK35">#REF!</definedName>
    <definedName name="DRUCK36" localSheetId="12">#REF!</definedName>
    <definedName name="DRUCK36" localSheetId="13">#REF!</definedName>
    <definedName name="DRUCK36" localSheetId="8">#REF!</definedName>
    <definedName name="DRUCK36" localSheetId="9">#REF!</definedName>
    <definedName name="DRUCK36">#REF!</definedName>
    <definedName name="DRUCK37" localSheetId="12">#REF!</definedName>
    <definedName name="DRUCK37" localSheetId="13">#REF!</definedName>
    <definedName name="DRUCK37" localSheetId="8">#REF!</definedName>
    <definedName name="DRUCK37" localSheetId="9">#REF!</definedName>
    <definedName name="DRUCK37">#REF!</definedName>
    <definedName name="DRUCK38" localSheetId="12">#REF!</definedName>
    <definedName name="DRUCK38" localSheetId="13">#REF!</definedName>
    <definedName name="DRUCK38" localSheetId="8">#REF!</definedName>
    <definedName name="DRUCK38" localSheetId="9">#REF!</definedName>
    <definedName name="DRUCK38">#REF!</definedName>
    <definedName name="DRUCK39" localSheetId="12">#REF!</definedName>
    <definedName name="DRUCK39" localSheetId="13">#REF!</definedName>
    <definedName name="DRUCK39" localSheetId="8">#REF!</definedName>
    <definedName name="DRUCK39" localSheetId="9">#REF!</definedName>
    <definedName name="DRUCK39">#REF!</definedName>
    <definedName name="DRUCK40" localSheetId="12">#REF!</definedName>
    <definedName name="DRUCK40" localSheetId="13">#REF!</definedName>
    <definedName name="DRUCK40" localSheetId="8">#REF!</definedName>
    <definedName name="DRUCK40" localSheetId="9">#REF!</definedName>
    <definedName name="DRUCK40">#REF!</definedName>
    <definedName name="DRUCK41" localSheetId="12">#REF!</definedName>
    <definedName name="DRUCK41" localSheetId="13">#REF!</definedName>
    <definedName name="DRUCK41" localSheetId="8">#REF!</definedName>
    <definedName name="DRUCK41" localSheetId="9">#REF!</definedName>
    <definedName name="DRUCK41">#REF!</definedName>
    <definedName name="Druck41a" localSheetId="13">#REF!</definedName>
    <definedName name="Druck41a">#REF!</definedName>
    <definedName name="DRUCK42" localSheetId="12">#REF!</definedName>
    <definedName name="DRUCK42" localSheetId="13">#REF!</definedName>
    <definedName name="DRUCK42" localSheetId="8">#REF!</definedName>
    <definedName name="DRUCK42" localSheetId="9">#REF!</definedName>
    <definedName name="DRUCK42">#REF!</definedName>
    <definedName name="druck42a" localSheetId="13">#REF!</definedName>
    <definedName name="druck42a">#REF!</definedName>
    <definedName name="DRUCK43" localSheetId="12">#REF!</definedName>
    <definedName name="DRUCK43" localSheetId="13">#REF!</definedName>
    <definedName name="DRUCK43" localSheetId="8">#REF!</definedName>
    <definedName name="DRUCK43" localSheetId="9">#REF!</definedName>
    <definedName name="DRUCK43">#REF!</definedName>
    <definedName name="DRUCK44" localSheetId="12">#REF!</definedName>
    <definedName name="DRUCK44" localSheetId="13">#REF!</definedName>
    <definedName name="DRUCK44" localSheetId="8">#REF!</definedName>
    <definedName name="DRUCK44" localSheetId="9">#REF!</definedName>
    <definedName name="DRUCK44">#REF!</definedName>
    <definedName name="DRUCK45" localSheetId="12">#REF!</definedName>
    <definedName name="DRUCK45" localSheetId="13">#REF!</definedName>
    <definedName name="DRUCK45" localSheetId="8">#REF!</definedName>
    <definedName name="DRUCK45" localSheetId="9">#REF!</definedName>
    <definedName name="DRUCK45">#REF!</definedName>
    <definedName name="DRUCK46" localSheetId="12">#REF!</definedName>
    <definedName name="DRUCK46" localSheetId="13">#REF!</definedName>
    <definedName name="DRUCK46" localSheetId="8">#REF!</definedName>
    <definedName name="DRUCK46" localSheetId="9">#REF!</definedName>
    <definedName name="DRUCK46">#REF!</definedName>
    <definedName name="DRUCK47" localSheetId="12">#REF!</definedName>
    <definedName name="DRUCK47" localSheetId="13">#REF!</definedName>
    <definedName name="DRUCK47" localSheetId="8">#REF!</definedName>
    <definedName name="DRUCK47" localSheetId="9">#REF!</definedName>
    <definedName name="DRUCK47">#REF!</definedName>
    <definedName name="DRUCK48" localSheetId="12">#REF!</definedName>
    <definedName name="DRUCK48" localSheetId="13">#REF!</definedName>
    <definedName name="DRUCK48" localSheetId="8">#REF!</definedName>
    <definedName name="DRUCK48" localSheetId="9">#REF!</definedName>
    <definedName name="DRUCK48">#REF!</definedName>
    <definedName name="DRUCK49" localSheetId="12">#REF!</definedName>
    <definedName name="DRUCK49" localSheetId="13">#REF!</definedName>
    <definedName name="DRUCK49" localSheetId="8">#REF!</definedName>
    <definedName name="DRUCK49" localSheetId="9">#REF!</definedName>
    <definedName name="DRUCK49">#REF!</definedName>
    <definedName name="DRUCK50" localSheetId="12">#REF!</definedName>
    <definedName name="DRUCK50" localSheetId="13">#REF!</definedName>
    <definedName name="DRUCK50" localSheetId="8">#REF!</definedName>
    <definedName name="DRUCK50" localSheetId="9">#REF!</definedName>
    <definedName name="DRUCK50">#REF!</definedName>
    <definedName name="DRUCK51" localSheetId="12">#REF!</definedName>
    <definedName name="DRUCK51" localSheetId="13">#REF!</definedName>
    <definedName name="DRUCK51" localSheetId="8">#REF!</definedName>
    <definedName name="DRUCK51" localSheetId="9">#REF!</definedName>
    <definedName name="DRUCK51">#REF!</definedName>
    <definedName name="DRUCK52" localSheetId="13">#REF!</definedName>
    <definedName name="DRUCK52">#REF!</definedName>
    <definedName name="DRUCK53" localSheetId="13">#REF!</definedName>
    <definedName name="DRUCK53">#REF!</definedName>
    <definedName name="DRUCK54" localSheetId="13">#REF!</definedName>
    <definedName name="DRUCK54">#REF!</definedName>
    <definedName name="DRUCK61" localSheetId="12">#REF!</definedName>
    <definedName name="DRUCK61" localSheetId="13">#REF!</definedName>
    <definedName name="DRUCK61" localSheetId="8">#REF!</definedName>
    <definedName name="DRUCK61" localSheetId="9">#REF!</definedName>
    <definedName name="DRUCK61">#REF!</definedName>
    <definedName name="DRUCK62" localSheetId="12">#REF!</definedName>
    <definedName name="DRUCK62" localSheetId="13">#REF!</definedName>
    <definedName name="DRUCK62" localSheetId="8">#REF!</definedName>
    <definedName name="DRUCK62" localSheetId="9">#REF!</definedName>
    <definedName name="DRUCK62">#REF!</definedName>
    <definedName name="DRUCK63" localSheetId="12">#REF!</definedName>
    <definedName name="DRUCK63" localSheetId="13">#REF!</definedName>
    <definedName name="DRUCK63" localSheetId="8">#REF!</definedName>
    <definedName name="DRUCK63" localSheetId="9">#REF!</definedName>
    <definedName name="DRUCK63">#REF!</definedName>
    <definedName name="DRUCK64" localSheetId="12">#REF!</definedName>
    <definedName name="DRUCK64" localSheetId="13">#REF!</definedName>
    <definedName name="DRUCK64" localSheetId="8">#REF!</definedName>
    <definedName name="DRUCK64" localSheetId="9">#REF!</definedName>
    <definedName name="DRUCK64">#REF!</definedName>
    <definedName name="_xlnm.Print_Area" localSheetId="9">'Tab. F3-9web'!$A$2:$K$81</definedName>
    <definedName name="_xlnm.Print_Titles" localSheetId="13">#REF!</definedName>
    <definedName name="_xlnm.Print_Titles" localSheetId="2">#REF!</definedName>
    <definedName name="_xlnm.Print_Titles" localSheetId="3">#REF!</definedName>
    <definedName name="_xlnm.Print_Titles" localSheetId="5">#REF!</definedName>
    <definedName name="_xlnm.Print_Titles">#REF!</definedName>
    <definedName name="DRUFS01" localSheetId="12">#REF!</definedName>
    <definedName name="DRUFS01" localSheetId="13">#REF!</definedName>
    <definedName name="DRUFS01" localSheetId="8">#REF!</definedName>
    <definedName name="DRUFS01" localSheetId="9">#REF!</definedName>
    <definedName name="DRUFS01">#REF!</definedName>
    <definedName name="DRUFS02" localSheetId="12">#REF!</definedName>
    <definedName name="DRUFS02" localSheetId="13">#REF!</definedName>
    <definedName name="DRUFS02" localSheetId="8">#REF!</definedName>
    <definedName name="DRUFS02" localSheetId="9">#REF!</definedName>
    <definedName name="DRUFS02">#REF!</definedName>
    <definedName name="DRUFS03" localSheetId="13">#REF!</definedName>
    <definedName name="DRUFS03">#REF!</definedName>
    <definedName name="DRUFS04" localSheetId="13">#REF!</definedName>
    <definedName name="DRUFS04">#REF!</definedName>
    <definedName name="DRUFS05" localSheetId="13">#REF!</definedName>
    <definedName name="DRUFS05">#REF!</definedName>
    <definedName name="DRUFS06" localSheetId="13">#REF!</definedName>
    <definedName name="DRUFS06">#REF!</definedName>
    <definedName name="DRUHI01" localSheetId="13">#REF!</definedName>
    <definedName name="DRUHI01">#REF!</definedName>
    <definedName name="DRUHI02" localSheetId="13">#REF!</definedName>
    <definedName name="DRUHI02">#REF!</definedName>
    <definedName name="DRUHI03" localSheetId="13">#REF!</definedName>
    <definedName name="DRUHI03">#REF!</definedName>
    <definedName name="DRUHI04" localSheetId="13">#REF!</definedName>
    <definedName name="DRUHI04">#REF!</definedName>
    <definedName name="DRUHI05" localSheetId="13">#REF!</definedName>
    <definedName name="DRUHI05">#REF!</definedName>
    <definedName name="DRUHI06" localSheetId="13">#REF!</definedName>
    <definedName name="DRUHI06">#REF!</definedName>
    <definedName name="DRUHI07" localSheetId="13">#REF!</definedName>
    <definedName name="DRUHI07">#REF!</definedName>
    <definedName name="FA_Insg" localSheetId="12">#REF!</definedName>
    <definedName name="FA_Insg" localSheetId="13">#REF!</definedName>
    <definedName name="FA_Insg" localSheetId="8">#REF!</definedName>
    <definedName name="FA_Insg" localSheetId="9">#REF!</definedName>
    <definedName name="FA_Insg">#REF!</definedName>
    <definedName name="FA_Schlüssel" localSheetId="12">#REF!</definedName>
    <definedName name="FA_Schlüssel" localSheetId="13">#REF!</definedName>
    <definedName name="FA_Schlüssel" localSheetId="8">#REF!</definedName>
    <definedName name="FA_Schlüssel" localSheetId="9">#REF!</definedName>
    <definedName name="FA_Schlüssel">#REF!</definedName>
    <definedName name="FA_Weibl" localSheetId="12">#REF!</definedName>
    <definedName name="FA_Weibl" localSheetId="13">#REF!</definedName>
    <definedName name="FA_Weibl" localSheetId="8">#REF!</definedName>
    <definedName name="FA_Weibl" localSheetId="9">#REF!</definedName>
    <definedName name="FA_Weibl">#REF!</definedName>
    <definedName name="Fachhochschulreife">[11]MZ_Daten!$K:$K</definedName>
    <definedName name="FACHSCHULE">[11]MZ_Daten!$U:$U</definedName>
    <definedName name="FACHSCHULE_DDR">[11]MZ_Daten!$V:$V</definedName>
    <definedName name="FH">[11]MZ_Daten!$X:$X</definedName>
    <definedName name="Field_ISCED">[13]Liste!$B:$G</definedName>
    <definedName name="Fields">[13]Liste!$B:$X</definedName>
    <definedName name="Fields_II">[13]Liste!$I:$AA</definedName>
    <definedName name="FS_Daten_Insg" localSheetId="12">#REF!</definedName>
    <definedName name="FS_Daten_Insg" localSheetId="13">#REF!</definedName>
    <definedName name="FS_Daten_Insg" localSheetId="3">#REF!</definedName>
    <definedName name="FS_Daten_Insg" localSheetId="8">#REF!</definedName>
    <definedName name="FS_Daten_Insg" localSheetId="9">#REF!</definedName>
    <definedName name="FS_Daten_Insg">#REF!</definedName>
    <definedName name="FS_Daten_Weibl" localSheetId="12">#REF!</definedName>
    <definedName name="FS_Daten_Weibl" localSheetId="13">#REF!</definedName>
    <definedName name="FS_Daten_Weibl" localSheetId="3">#REF!</definedName>
    <definedName name="FS_Daten_Weibl" localSheetId="8">#REF!</definedName>
    <definedName name="FS_Daten_Weibl" localSheetId="9">#REF!</definedName>
    <definedName name="FS_Daten_Weibl">#REF!</definedName>
    <definedName name="FS_Key" localSheetId="12">#REF!</definedName>
    <definedName name="FS_Key" localSheetId="13">#REF!</definedName>
    <definedName name="FS_Key" localSheetId="3">#REF!</definedName>
    <definedName name="FS_Key" localSheetId="8">#REF!</definedName>
    <definedName name="FS_Key" localSheetId="9">#REF!</definedName>
    <definedName name="FS_Key">#REF!</definedName>
    <definedName name="Handwerksmeister">[14]Info!$A$81:$C$88</definedName>
    <definedName name="haupt" localSheetId="13">#REF!</definedName>
    <definedName name="haupt" localSheetId="2">#REF!</definedName>
    <definedName name="haupt" localSheetId="3">#REF!</definedName>
    <definedName name="haupt" localSheetId="5">#REF!</definedName>
    <definedName name="haupt">#REF!</definedName>
    <definedName name="Hochschulreife">[11]MZ_Daten!$L:$L</definedName>
    <definedName name="HS_Abschluss" localSheetId="12">#REF!</definedName>
    <definedName name="HS_Abschluss" localSheetId="13">#REF!</definedName>
    <definedName name="HS_Abschluss" localSheetId="3">#REF!</definedName>
    <definedName name="HS_Abschluss" localSheetId="8">#REF!</definedName>
    <definedName name="HS_Abschluss" localSheetId="9">#REF!</definedName>
    <definedName name="HS_Abschluss">#REF!</definedName>
    <definedName name="Insgesamt" localSheetId="13">+#REF!</definedName>
    <definedName name="Insgesamt" localSheetId="3">+#REF!</definedName>
    <definedName name="Insgesamt">+#REF!</definedName>
    <definedName name="Insgesamt_Weibl" localSheetId="13">#REF!</definedName>
    <definedName name="Insgesamt_Weibl" localSheetId="3">#REF!</definedName>
    <definedName name="Insgesamt_Weibl">#REF!</definedName>
    <definedName name="isced_dual" localSheetId="12">#REF!</definedName>
    <definedName name="isced_dual" localSheetId="13">#REF!</definedName>
    <definedName name="isced_dual" localSheetId="8">#REF!</definedName>
    <definedName name="isced_dual" localSheetId="9">#REF!</definedName>
    <definedName name="isced_dual">#REF!</definedName>
    <definedName name="isced_dual_w" localSheetId="12">#REF!</definedName>
    <definedName name="isced_dual_w" localSheetId="13">#REF!</definedName>
    <definedName name="isced_dual_w" localSheetId="8">#REF!</definedName>
    <definedName name="isced_dual_w" localSheetId="9">#REF!</definedName>
    <definedName name="isced_dual_w">#REF!</definedName>
    <definedName name="Key" localSheetId="13">#REF!</definedName>
    <definedName name="Key">#REF!</definedName>
    <definedName name="Key_3_Schule" localSheetId="12">#REF!</definedName>
    <definedName name="Key_3_Schule" localSheetId="13">#REF!</definedName>
    <definedName name="Key_3_Schule" localSheetId="8">#REF!</definedName>
    <definedName name="Key_3_Schule" localSheetId="9">#REF!</definedName>
    <definedName name="Key_3_Schule">#REF!</definedName>
    <definedName name="Key_4_Schule" localSheetId="12">#REF!</definedName>
    <definedName name="Key_4_Schule" localSheetId="13">#REF!</definedName>
    <definedName name="Key_4_Schule" localSheetId="8">#REF!</definedName>
    <definedName name="Key_4_Schule" localSheetId="9">#REF!</definedName>
    <definedName name="Key_4_Schule">#REF!</definedName>
    <definedName name="Key_5_Schule" localSheetId="12">#REF!</definedName>
    <definedName name="Key_5_Schule" localSheetId="13">#REF!</definedName>
    <definedName name="Key_5_Schule" localSheetId="8">#REF!</definedName>
    <definedName name="Key_5_Schule" localSheetId="9">#REF!</definedName>
    <definedName name="Key_5_Schule">#REF!</definedName>
    <definedName name="Key_5er">[11]MZ_Daten!$AM:$AM</definedName>
    <definedName name="Key_6_Schule" localSheetId="12">#REF!</definedName>
    <definedName name="Key_6_Schule" localSheetId="13">#REF!</definedName>
    <definedName name="Key_6_Schule" localSheetId="3">#REF!</definedName>
    <definedName name="Key_6_Schule" localSheetId="8">#REF!</definedName>
    <definedName name="Key_6_Schule" localSheetId="9">#REF!</definedName>
    <definedName name="Key_6_Schule">#REF!</definedName>
    <definedName name="key_fach_ges">[13]Liste!$B$1664:$I$2010</definedName>
    <definedName name="Key_Privat" localSheetId="12">#REF!</definedName>
    <definedName name="Key_Privat" localSheetId="13">#REF!</definedName>
    <definedName name="Key_Privat" localSheetId="3">#REF!</definedName>
    <definedName name="Key_Privat" localSheetId="8">#REF!</definedName>
    <definedName name="Key_Privat" localSheetId="9">#REF!</definedName>
    <definedName name="Key_Privat">#REF!</definedName>
    <definedName name="Laender" localSheetId="12">#REF!</definedName>
    <definedName name="Laender" localSheetId="13">#REF!</definedName>
    <definedName name="Laender" localSheetId="3">#REF!</definedName>
    <definedName name="Laender" localSheetId="8">#REF!</definedName>
    <definedName name="Laender" localSheetId="9">#REF!</definedName>
    <definedName name="Laender">#REF!</definedName>
    <definedName name="LEERE">[11]MZ_Daten!$S:$S</definedName>
    <definedName name="Liste" localSheetId="12">#REF!</definedName>
    <definedName name="Liste" localSheetId="13">#REF!</definedName>
    <definedName name="Liste" localSheetId="3">#REF!</definedName>
    <definedName name="Liste" localSheetId="8">#REF!</definedName>
    <definedName name="Liste" localSheetId="9">#REF!</definedName>
    <definedName name="Liste">#REF!</definedName>
    <definedName name="Liste_Schulen" localSheetId="12">#REF!</definedName>
    <definedName name="Liste_Schulen" localSheetId="13">#REF!</definedName>
    <definedName name="Liste_Schulen" localSheetId="3">#REF!</definedName>
    <definedName name="Liste_Schulen" localSheetId="8">#REF!</definedName>
    <definedName name="Liste_Schulen" localSheetId="9">#REF!</definedName>
    <definedName name="Liste_Schulen">#REF!</definedName>
    <definedName name="m" localSheetId="13">#REF!</definedName>
    <definedName name="m" localSheetId="3">#REF!</definedName>
    <definedName name="m">#REF!</definedName>
    <definedName name="MAKROER1" localSheetId="12">#REF!</definedName>
    <definedName name="MAKROER1" localSheetId="13">#REF!</definedName>
    <definedName name="MAKROER1" localSheetId="8">#REF!</definedName>
    <definedName name="MAKROER1" localSheetId="9">#REF!</definedName>
    <definedName name="MAKROER1">#REF!</definedName>
    <definedName name="MAKROER2" localSheetId="12">#REF!</definedName>
    <definedName name="MAKROER2" localSheetId="13">#REF!</definedName>
    <definedName name="MAKROER2" localSheetId="8">#REF!</definedName>
    <definedName name="MAKROER2" localSheetId="9">#REF!</definedName>
    <definedName name="MAKROER2">#REF!</definedName>
    <definedName name="MD_Insg" localSheetId="12">#REF!</definedName>
    <definedName name="MD_Insg" localSheetId="13">#REF!</definedName>
    <definedName name="MD_Insg" localSheetId="8">#REF!</definedName>
    <definedName name="MD_Insg" localSheetId="9">#REF!</definedName>
    <definedName name="MD_Insg">#REF!</definedName>
    <definedName name="MD_Key" localSheetId="12">#REF!</definedName>
    <definedName name="MD_Key" localSheetId="13">#REF!</definedName>
    <definedName name="MD_Key" localSheetId="8">#REF!</definedName>
    <definedName name="MD_Key" localSheetId="9">#REF!</definedName>
    <definedName name="MD_Key">#REF!</definedName>
    <definedName name="MD_Weibl" localSheetId="12">#REF!</definedName>
    <definedName name="MD_Weibl" localSheetId="13">#REF!</definedName>
    <definedName name="MD_Weibl" localSheetId="8">#REF!</definedName>
    <definedName name="MD_Weibl" localSheetId="9">#REF!</definedName>
    <definedName name="MD_Weibl">#REF!</definedName>
    <definedName name="MmExcelLinker_4A63D66E_E958_4D64_948E_032908F00612" localSheetId="12">Ergebnis [15]BF!$A$2:$A$2</definedName>
    <definedName name="MmExcelLinker_4A63D66E_E958_4D64_948E_032908F00612" localSheetId="13">Ergebnis [15]BF!$A$2:$A$2</definedName>
    <definedName name="MmExcelLinker_4A63D66E_E958_4D64_948E_032908F00612" localSheetId="2">Ergebnis [15]BF!$A$2:$A$2</definedName>
    <definedName name="MmExcelLinker_4A63D66E_E958_4D64_948E_032908F00612" localSheetId="3">Ergebnis [15]BF!$A$2:$A$2</definedName>
    <definedName name="MmExcelLinker_4A63D66E_E958_4D64_948E_032908F00612" localSheetId="5">Ergebnis [15]BF!$A$2:$A$2</definedName>
    <definedName name="MmExcelLinker_4A63D66E_E958_4D64_948E_032908F00612" localSheetId="8">Ergebnis [15]BF!$A$2:$A$2</definedName>
    <definedName name="MmExcelLinker_4A63D66E_E958_4D64_948E_032908F00612" localSheetId="9">Ergebnis [15]BF!$A$2:$A$2</definedName>
    <definedName name="MmExcelLinker_4A63D66E_E958_4D64_948E_032908F00612">Ergebnis [15]BF!$A$2:$A$2</definedName>
    <definedName name="n" localSheetId="13">#REF!</definedName>
    <definedName name="n" localSheetId="3">#REF!</definedName>
    <definedName name="n">#REF!</definedName>
    <definedName name="neben" localSheetId="13">#REF!</definedName>
    <definedName name="neben" localSheetId="3">#REF!</definedName>
    <definedName name="neben">#REF!</definedName>
    <definedName name="nn" localSheetId="13">#REF!</definedName>
    <definedName name="nn">#REF!</definedName>
    <definedName name="NochInSchule">[11]MZ_Daten!$G:$G</definedName>
    <definedName name="NW">[16]schulform!$C$20</definedName>
    <definedName name="p5_age">[17]E6C3NAGE!$A$1:$D$55</definedName>
    <definedName name="p5nr">[18]E6C3NE!$A$1:$AC$43</definedName>
    <definedName name="POS">[11]MZ_Daten!$I:$I</definedName>
    <definedName name="POS.1" localSheetId="13">#REF!</definedName>
    <definedName name="POS.1" localSheetId="2">#REF!</definedName>
    <definedName name="POS.1" localSheetId="3">#REF!</definedName>
    <definedName name="POS.1" localSheetId="5">#REF!</definedName>
    <definedName name="POS.1">#REF!</definedName>
    <definedName name="prof" localSheetId="13">#REF!</definedName>
    <definedName name="prof" localSheetId="3">#REF!</definedName>
    <definedName name="prof">#REF!</definedName>
    <definedName name="PROMOTION">[11]MZ_Daten!$Z:$Z</definedName>
    <definedName name="PROT01VK" localSheetId="12">#REF!</definedName>
    <definedName name="PROT01VK" localSheetId="13">#REF!</definedName>
    <definedName name="PROT01VK" localSheetId="3">#REF!</definedName>
    <definedName name="PROT01VK" localSheetId="8">#REF!</definedName>
    <definedName name="PROT01VK" localSheetId="9">#REF!</definedName>
    <definedName name="PROT01VK">#REF!</definedName>
    <definedName name="Realschule">[11]MZ_Daten!$J:$J</definedName>
    <definedName name="Schulart" localSheetId="12">#REF!</definedName>
    <definedName name="Schulart" localSheetId="13">#REF!</definedName>
    <definedName name="Schulart" localSheetId="3">#REF!</definedName>
    <definedName name="Schulart" localSheetId="8">#REF!</definedName>
    <definedName name="Schulart" localSheetId="9">#REF!</definedName>
    <definedName name="Schulart">#REF!</definedName>
    <definedName name="Schulen" localSheetId="12">#REF!</definedName>
    <definedName name="Schulen" localSheetId="13">#REF!</definedName>
    <definedName name="Schulen" localSheetId="3">#REF!</definedName>
    <definedName name="Schulen" localSheetId="8">#REF!</definedName>
    <definedName name="Schulen" localSheetId="9">#REF!</definedName>
    <definedName name="Schulen">#REF!</definedName>
    <definedName name="Schulen_Insg" localSheetId="12">#REF!</definedName>
    <definedName name="Schulen_Insg" localSheetId="13">#REF!</definedName>
    <definedName name="Schulen_Insg" localSheetId="3">#REF!</definedName>
    <definedName name="Schulen_Insg" localSheetId="8">#REF!</definedName>
    <definedName name="Schulen_Insg" localSheetId="9">#REF!</definedName>
    <definedName name="Schulen_Insg">#REF!</definedName>
    <definedName name="Schulen_Männl" localSheetId="12">#REF!</definedName>
    <definedName name="Schulen_Männl" localSheetId="13">#REF!</definedName>
    <definedName name="Schulen_Männl" localSheetId="8">#REF!</definedName>
    <definedName name="Schulen_Männl" localSheetId="9">#REF!</definedName>
    <definedName name="Schulen_Männl">#REF!</definedName>
    <definedName name="Schulen_Weibl" localSheetId="12">#REF!</definedName>
    <definedName name="Schulen_Weibl" localSheetId="13">#REF!</definedName>
    <definedName name="Schulen_Weibl" localSheetId="8">#REF!</definedName>
    <definedName name="Schulen_Weibl" localSheetId="9">#REF!</definedName>
    <definedName name="Schulen_Weibl">#REF!</definedName>
    <definedName name="SdG_Daten_Insg" localSheetId="12">#REF!</definedName>
    <definedName name="SdG_Daten_Insg" localSheetId="13">#REF!</definedName>
    <definedName name="SdG_Daten_Insg" localSheetId="8">#REF!</definedName>
    <definedName name="SdG_Daten_Insg" localSheetId="9">#REF!</definedName>
    <definedName name="SdG_Daten_Insg">#REF!</definedName>
    <definedName name="SdG_Daten_Priv_Insg" localSheetId="12">#REF!</definedName>
    <definedName name="SdG_Daten_Priv_Insg" localSheetId="13">#REF!</definedName>
    <definedName name="SdG_Daten_Priv_Insg" localSheetId="8">#REF!</definedName>
    <definedName name="SdG_Daten_Priv_Insg" localSheetId="9">#REF!</definedName>
    <definedName name="SdG_Daten_Priv_Insg">#REF!</definedName>
    <definedName name="SdG_Daten_Priv_Weibl" localSheetId="12">#REF!</definedName>
    <definedName name="SdG_Daten_Priv_Weibl" localSheetId="13">#REF!</definedName>
    <definedName name="SdG_Daten_Priv_Weibl" localSheetId="8">#REF!</definedName>
    <definedName name="SdG_Daten_Priv_Weibl" localSheetId="9">#REF!</definedName>
    <definedName name="SdG_Daten_Priv_Weibl">#REF!</definedName>
    <definedName name="SdG_Daten_Weibl" localSheetId="12">#REF!</definedName>
    <definedName name="SdG_Daten_Weibl" localSheetId="13">#REF!</definedName>
    <definedName name="SdG_Daten_Weibl" localSheetId="8">#REF!</definedName>
    <definedName name="SdG_Daten_Weibl" localSheetId="9">#REF!</definedName>
    <definedName name="SdG_Daten_Weibl">#REF!</definedName>
    <definedName name="SdG_Key_Dauer" localSheetId="12">#REF!</definedName>
    <definedName name="SdG_Key_Dauer" localSheetId="13">#REF!</definedName>
    <definedName name="SdG_Key_Dauer" localSheetId="8">#REF!</definedName>
    <definedName name="SdG_Key_Dauer" localSheetId="9">#REF!</definedName>
    <definedName name="SdG_Key_Dauer">#REF!</definedName>
    <definedName name="SdG_Key_Field" localSheetId="12">#REF!</definedName>
    <definedName name="SdG_Key_Field" localSheetId="13">#REF!</definedName>
    <definedName name="SdG_Key_Field" localSheetId="8">#REF!</definedName>
    <definedName name="SdG_Key_Field" localSheetId="9">#REF!</definedName>
    <definedName name="SdG_Key_Field">#REF!</definedName>
    <definedName name="SEITE_?" localSheetId="13">[19]Info!#REF!</definedName>
    <definedName name="SEITE_?">[19]Info!#REF!</definedName>
    <definedName name="UNI">[11]MZ_Daten!$Y:$Y</definedName>
    <definedName name="VerwFH">[11]MZ_Daten!$W:$W</definedName>
    <definedName name="VolksHauptschule">[11]MZ_Daten!$H:$H</definedName>
    <definedName name="ZENTR" localSheetId="13">#REF!</definedName>
    <definedName name="ZENTR" localSheetId="2">#REF!</definedName>
    <definedName name="ZENTR" localSheetId="3">#REF!</definedName>
    <definedName name="ZENTR" localSheetId="5">#REF!</definedName>
    <definedName name="ZENTR">#REF!</definedName>
    <definedName name="zhaupt" localSheetId="13">#REF!</definedName>
    <definedName name="zhaupt" localSheetId="3">#REF!</definedName>
    <definedName name="zhaupt">#REF!</definedName>
    <definedName name="zneben" localSheetId="13">#REF!</definedName>
    <definedName name="zneben" localSheetId="3">#REF!</definedName>
    <definedName name="zneben">#REF!</definedName>
    <definedName name="zprof" localSheetId="13">#REF!</definedName>
    <definedName name="zprof">#REF!</definedName>
    <definedName name="zuiop" localSheetId="13">#REF!</definedName>
    <definedName name="zuiop">#REF!</definedName>
  </definedNames>
  <calcPr calcId="152511" iterateDelta="1E-4"/>
</workbook>
</file>

<file path=xl/calcChain.xml><?xml version="1.0" encoding="utf-8"?>
<calcChain xmlns="http://schemas.openxmlformats.org/spreadsheetml/2006/main">
  <c r="V11" i="123" l="1"/>
  <c r="V10" i="123"/>
  <c r="V48" i="123"/>
  <c r="V49" i="123"/>
  <c r="V46" i="123"/>
  <c r="V41" i="123"/>
  <c r="V40" i="123"/>
  <c r="V44" i="123"/>
  <c r="V43" i="123"/>
  <c r="V42" i="123"/>
  <c r="V38" i="123"/>
  <c r="V37" i="123"/>
  <c r="V35" i="123"/>
  <c r="V33" i="123"/>
  <c r="V34" i="123"/>
  <c r="V31" i="123"/>
  <c r="V30" i="123"/>
  <c r="V25" i="123"/>
  <c r="V23" i="123"/>
  <c r="V47" i="123"/>
  <c r="V21" i="123"/>
  <c r="V17" i="123"/>
  <c r="V19" i="123"/>
  <c r="V18" i="123"/>
  <c r="V16" i="123"/>
  <c r="V45" i="123"/>
  <c r="V28" i="123"/>
  <c r="V14" i="123"/>
  <c r="V13" i="123"/>
  <c r="V36" i="123"/>
  <c r="G7" i="119"/>
  <c r="E7" i="119"/>
  <c r="D7" i="119"/>
  <c r="C7" i="119"/>
  <c r="F11" i="119"/>
  <c r="E11" i="119"/>
  <c r="D11" i="119"/>
  <c r="C11" i="119"/>
  <c r="B11" i="119"/>
  <c r="G7" i="114"/>
  <c r="F7" i="114"/>
  <c r="E7" i="114"/>
  <c r="D7" i="114"/>
  <c r="F11" i="114"/>
  <c r="E11" i="114"/>
  <c r="D11" i="114"/>
  <c r="C11" i="114"/>
  <c r="B11" i="114"/>
</calcChain>
</file>

<file path=xl/sharedStrings.xml><?xml version="1.0" encoding="utf-8"?>
<sst xmlns="http://schemas.openxmlformats.org/spreadsheetml/2006/main" count="1572" uniqueCount="358">
  <si>
    <t>Sonstiges und ohne Angabe</t>
  </si>
  <si>
    <r>
      <t>Private Hochschulen</t>
    </r>
    <r>
      <rPr>
        <vertAlign val="superscript"/>
        <sz val="9"/>
        <rFont val="Arial"/>
        <family val="2"/>
      </rPr>
      <t>1)</t>
    </r>
  </si>
  <si>
    <t>Art der Hochschule</t>
  </si>
  <si>
    <r>
      <t>Studien-jahr</t>
    </r>
    <r>
      <rPr>
        <vertAlign val="superscript"/>
        <sz val="9"/>
        <rFont val="Arial"/>
        <family val="2"/>
      </rPr>
      <t>1)</t>
    </r>
  </si>
  <si>
    <t>Ungarn</t>
  </si>
  <si>
    <t>Brasilien</t>
  </si>
  <si>
    <r>
      <t>Insgesamt</t>
    </r>
    <r>
      <rPr>
        <vertAlign val="superscript"/>
        <sz val="9"/>
        <rFont val="Arial"/>
        <family val="2"/>
      </rPr>
      <t>1)</t>
    </r>
  </si>
  <si>
    <t>Vereinigte Staaten</t>
  </si>
  <si>
    <t>Spanien</t>
  </si>
  <si>
    <t>Polen</t>
  </si>
  <si>
    <t>Türkei</t>
  </si>
  <si>
    <t>Indien</t>
  </si>
  <si>
    <t>China</t>
  </si>
  <si>
    <t>Fernuniversität Hagen</t>
  </si>
  <si>
    <t>·</t>
  </si>
  <si>
    <t>X</t>
  </si>
  <si>
    <t>Anzahl</t>
  </si>
  <si>
    <t>in %</t>
  </si>
  <si>
    <t>Insgesamt</t>
  </si>
  <si>
    <r>
      <t>Studienjahr</t>
    </r>
    <r>
      <rPr>
        <vertAlign val="superscript"/>
        <sz val="9"/>
        <rFont val="Arial"/>
        <family val="2"/>
      </rPr>
      <t>1)</t>
    </r>
  </si>
  <si>
    <t>Frankreich</t>
  </si>
  <si>
    <t>Italien</t>
  </si>
  <si>
    <t>Österreich</t>
  </si>
  <si>
    <t>Sport</t>
  </si>
  <si>
    <t>Deutschland</t>
  </si>
  <si>
    <t>Fachhochschulen</t>
  </si>
  <si>
    <t>Gymnasium, Fachgymnasium, Gesamtschule</t>
  </si>
  <si>
    <t>Weiblich</t>
  </si>
  <si>
    <t>Anteil FH</t>
  </si>
  <si>
    <t xml:space="preserve">Männlich </t>
  </si>
  <si>
    <t xml:space="preserve">Weiblich </t>
  </si>
  <si>
    <t>Früheres Bundesgebiet</t>
  </si>
  <si>
    <t>Land</t>
  </si>
  <si>
    <t>Universitäten</t>
  </si>
  <si>
    <t>Ausländische Studienberechtigung (einschließlich Studienkolleg)</t>
  </si>
  <si>
    <t>●</t>
  </si>
  <si>
    <t>–</t>
  </si>
  <si>
    <t>/</t>
  </si>
  <si>
    <t>Männlich</t>
  </si>
  <si>
    <t>Fachoberschule</t>
  </si>
  <si>
    <r>
      <t>Zweiter Bildungsweg</t>
    </r>
    <r>
      <rPr>
        <vertAlign val="superscript"/>
        <sz val="9"/>
        <rFont val="Arial"/>
        <family val="2"/>
      </rPr>
      <t>1)</t>
    </r>
  </si>
  <si>
    <r>
      <t>Dritter Bildungsweg</t>
    </r>
    <r>
      <rPr>
        <vertAlign val="superscript"/>
        <sz val="9"/>
        <rFont val="Arial"/>
        <family val="2"/>
      </rPr>
      <t>2)</t>
    </r>
  </si>
  <si>
    <t>Bayern</t>
  </si>
  <si>
    <t xml:space="preserve">in % </t>
  </si>
  <si>
    <t>Fächergruppe</t>
  </si>
  <si>
    <r>
      <t>Insgesamt, bereinigt um G8-Effekt</t>
    </r>
    <r>
      <rPr>
        <vertAlign val="superscript"/>
        <sz val="9"/>
        <rFont val="Arial"/>
        <family val="2"/>
      </rPr>
      <t>3)</t>
    </r>
  </si>
  <si>
    <r>
      <t>Insgesamt, ohne ausl. HZB</t>
    </r>
    <r>
      <rPr>
        <vertAlign val="superscript"/>
        <sz val="9"/>
        <rFont val="Arial"/>
        <family val="2"/>
      </rPr>
      <t>4)5)</t>
    </r>
  </si>
  <si>
    <t>Länder</t>
  </si>
  <si>
    <t xml:space="preserve">Verteilung der Nicht-traditio-nellen </t>
  </si>
  <si>
    <t>Wintersemester</t>
  </si>
  <si>
    <t>Verteilung der Studieren-den insgesamt</t>
  </si>
  <si>
    <t>Inhalt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</si>
  <si>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</si>
  <si>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</si>
  <si>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</si>
  <si>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</si>
  <si>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</si>
  <si>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</si>
  <si>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</si>
  <si>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</si>
  <si>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</si>
  <si>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</si>
  <si>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</si>
  <si>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</si>
  <si>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 Jahren</t>
  </si>
  <si>
    <t>Davon mit angestrebtem Abschluss</t>
  </si>
  <si>
    <t>Promotion</t>
  </si>
  <si>
    <t xml:space="preserve"> Kein Abschluss angestrebt</t>
  </si>
  <si>
    <t>OECD-Staaten</t>
  </si>
  <si>
    <t>Australien</t>
  </si>
  <si>
    <t>Belgien</t>
  </si>
  <si>
    <t>Kanada</t>
  </si>
  <si>
    <t>Chile</t>
  </si>
  <si>
    <t>Tschechien</t>
  </si>
  <si>
    <t>Dänemark</t>
  </si>
  <si>
    <t>Estland</t>
  </si>
  <si>
    <t>Finnland</t>
  </si>
  <si>
    <t>Griechenland</t>
  </si>
  <si>
    <t>Island</t>
  </si>
  <si>
    <t>Irland</t>
  </si>
  <si>
    <t>Israel</t>
  </si>
  <si>
    <t>Japan</t>
  </si>
  <si>
    <t>Luxemburg</t>
  </si>
  <si>
    <t>Mexiko</t>
  </si>
  <si>
    <t>Niederlande</t>
  </si>
  <si>
    <t>Neuseeland</t>
  </si>
  <si>
    <t>Norwegen</t>
  </si>
  <si>
    <t>Portugal</t>
  </si>
  <si>
    <t>Slowenien</t>
  </si>
  <si>
    <t>Schweden</t>
  </si>
  <si>
    <t>Südafrika</t>
  </si>
  <si>
    <t>Lettland</t>
  </si>
  <si>
    <t>Westdeutsche Flächenländer</t>
  </si>
  <si>
    <t>Ostdeutsche Flächenländer</t>
  </si>
  <si>
    <t>Nicht-traditio-nelle Studie-rende</t>
  </si>
  <si>
    <t>Verteilung der Nicht-traditio-nellen Studieren-den</t>
  </si>
  <si>
    <r>
      <t>Begabtenprüfung</t>
    </r>
    <r>
      <rPr>
        <vertAlign val="superscript"/>
        <sz val="9"/>
        <rFont val="Arial"/>
        <family val="2"/>
      </rPr>
      <t>3)</t>
    </r>
  </si>
  <si>
    <r>
      <t>Eignungsprüfung Kunst/Musik</t>
    </r>
    <r>
      <rPr>
        <vertAlign val="superscript"/>
        <sz val="9"/>
        <rFont val="Arial"/>
        <family val="2"/>
      </rPr>
      <t>3)</t>
    </r>
  </si>
  <si>
    <t>Kolumbien</t>
  </si>
  <si>
    <t>Litauen</t>
  </si>
  <si>
    <t>Zurück zum Inhalt</t>
  </si>
  <si>
    <t>Weg zur Studienberechtigung</t>
  </si>
  <si>
    <t>(Berufs-)Fachschule, Berufs-oberschule, Fachakademie</t>
  </si>
  <si>
    <t>Anteil in  %</t>
  </si>
  <si>
    <t>Merkmal</t>
  </si>
  <si>
    <r>
      <t>Studienjahr</t>
    </r>
    <r>
      <rPr>
        <vertAlign val="superscript"/>
        <sz val="9"/>
        <color indexed="8"/>
        <rFont val="Arial"/>
        <family val="2"/>
      </rPr>
      <t>1)</t>
    </r>
  </si>
  <si>
    <t>Stadtstaaten</t>
  </si>
  <si>
    <t>Geschlecht</t>
  </si>
  <si>
    <t>Trägerschaft</t>
  </si>
  <si>
    <t>Öffentliche/kirchliche Trägerschaft</t>
  </si>
  <si>
    <t>Private Trägerschaft</t>
  </si>
  <si>
    <t>Art der Hochschulzugangsberechtigung</t>
  </si>
  <si>
    <t>Mit allgemeiner Hochschulreife</t>
  </si>
  <si>
    <t>Mit Fachhochschulreife</t>
  </si>
  <si>
    <t>Ohne formale Studienberechtigung</t>
  </si>
  <si>
    <t>Insgesamt</t>
    <phoneticPr fontId="39" type="noConversion"/>
  </si>
  <si>
    <t xml:space="preserve">Anteil innerhalb der dualen Studiengänge in % </t>
  </si>
  <si>
    <t>Universitäten</t>
    <phoneticPr fontId="39" type="noConversion"/>
  </si>
  <si>
    <t>Fachhochschulen</t>
    <phoneticPr fontId="39" type="noConversion"/>
  </si>
  <si>
    <t>Sport</t>
    <phoneticPr fontId="39" type="noConversion"/>
  </si>
  <si>
    <t>Durchschnittsalter</t>
    <phoneticPr fontId="39" type="noConversion"/>
  </si>
  <si>
    <t>Berlin</t>
    <phoneticPr fontId="39" type="noConversion"/>
  </si>
  <si>
    <t>Brandenburg</t>
    <phoneticPr fontId="39" type="noConversion"/>
  </si>
  <si>
    <t>Bremen</t>
    <phoneticPr fontId="39" type="noConversion"/>
  </si>
  <si>
    <t>Hamburg</t>
    <phoneticPr fontId="39" type="noConversion"/>
  </si>
  <si>
    <t>Hessen</t>
    <phoneticPr fontId="39" type="noConversion"/>
  </si>
  <si>
    <t>Mecklenburg-Vorpommern</t>
    <phoneticPr fontId="39" type="noConversion"/>
  </si>
  <si>
    <t>Niedersachsen</t>
    <phoneticPr fontId="39" type="noConversion"/>
  </si>
  <si>
    <t>Nordrhein-Westfalen</t>
    <phoneticPr fontId="39" type="noConversion"/>
  </si>
  <si>
    <t>Rheinland-Pfalz</t>
    <phoneticPr fontId="39" type="noConversion"/>
  </si>
  <si>
    <t>Sachsen</t>
    <phoneticPr fontId="39" type="noConversion"/>
  </si>
  <si>
    <t>Sachsen-Anhalt</t>
    <phoneticPr fontId="39" type="noConversion"/>
  </si>
  <si>
    <t>Schleswig-Holstein</t>
    <phoneticPr fontId="39" type="noConversion"/>
  </si>
  <si>
    <r>
      <t>2013</t>
    </r>
    <r>
      <rPr>
        <vertAlign val="superscript"/>
        <sz val="9"/>
        <color indexed="8"/>
        <rFont val="Arial"/>
        <family val="2"/>
      </rPr>
      <t>2)</t>
    </r>
  </si>
  <si>
    <t>Rechts-wissenschaft</t>
  </si>
  <si>
    <t>in %</t>
  </si>
  <si>
    <t>Herkunftsregionen</t>
  </si>
  <si>
    <r>
      <t>Anzahl</t>
    </r>
    <r>
      <rPr>
        <vertAlign val="superscript"/>
        <sz val="9"/>
        <color indexed="8"/>
        <rFont val="Arial"/>
        <family val="2"/>
      </rPr>
      <t>2)</t>
    </r>
  </si>
  <si>
    <t>Westeuropa (EU- und Nicht-EU-Staaten)</t>
  </si>
  <si>
    <r>
      <t>Osteuropa (EU-Staaten)</t>
    </r>
    <r>
      <rPr>
        <vertAlign val="superscript"/>
        <sz val="9"/>
        <color indexed="8"/>
        <rFont val="Arial"/>
        <family val="2"/>
      </rPr>
      <t>1)</t>
    </r>
  </si>
  <si>
    <t>Übriges Osteuropa (einschl. Türkei, Russland)</t>
  </si>
  <si>
    <t>Nordamerika</t>
  </si>
  <si>
    <t>Mittel- und Südamerika</t>
  </si>
  <si>
    <t>Nordafrika, naher und mittlerer Osten</t>
  </si>
  <si>
    <t>Übriges Afrika</t>
  </si>
  <si>
    <t>Ostasien</t>
  </si>
  <si>
    <t>Darunter China</t>
  </si>
  <si>
    <t>Übriges Asien</t>
  </si>
  <si>
    <t>Australien u. Ozeanien</t>
  </si>
  <si>
    <t>Angestrebter Abschluss: Bachelor</t>
  </si>
  <si>
    <t>Angestrebter Abschluss: Master</t>
  </si>
  <si>
    <t>Angestrebter Abschluss: Promotion</t>
  </si>
  <si>
    <t>Darunter Syrien</t>
  </si>
  <si>
    <t>Darunter Indien</t>
  </si>
  <si>
    <t>Insgesamt</t>
    <phoneticPr fontId="22" type="noConversion"/>
  </si>
  <si>
    <t xml:space="preserve">Anteil innerhalb der Fernstudiengänge in % </t>
  </si>
  <si>
    <t>Fachhochschulen</t>
    <phoneticPr fontId="22" type="noConversion"/>
  </si>
  <si>
    <t>Durchschnittsalter</t>
    <phoneticPr fontId="22" type="noConversion"/>
  </si>
  <si>
    <t>Baden-Württemberg</t>
    <phoneticPr fontId="22" type="noConversion"/>
  </si>
  <si>
    <t>Bayern</t>
    <phoneticPr fontId="22" type="noConversion"/>
  </si>
  <si>
    <t>Berlin</t>
    <phoneticPr fontId="22" type="noConversion"/>
  </si>
  <si>
    <t>Brandenburg</t>
    <phoneticPr fontId="22" type="noConversion"/>
  </si>
  <si>
    <t>Bremen</t>
    <phoneticPr fontId="22" type="noConversion"/>
  </si>
  <si>
    <t>Hamburg</t>
    <phoneticPr fontId="22" type="noConversion"/>
  </si>
  <si>
    <t>Hessen</t>
    <phoneticPr fontId="22" type="noConversion"/>
  </si>
  <si>
    <t>Mecklenburg-Vorpommern</t>
    <phoneticPr fontId="22" type="noConversion"/>
  </si>
  <si>
    <t>Niedersachsen</t>
    <phoneticPr fontId="22" type="noConversion"/>
  </si>
  <si>
    <t>Nordrhein-Westfalen</t>
    <phoneticPr fontId="22" type="noConversion"/>
  </si>
  <si>
    <t>Rheinland-Pfalz</t>
    <phoneticPr fontId="22" type="noConversion"/>
  </si>
  <si>
    <t>Saarland</t>
    <phoneticPr fontId="22" type="noConversion"/>
  </si>
  <si>
    <t>Sachsen</t>
    <phoneticPr fontId="22" type="noConversion"/>
  </si>
  <si>
    <t>Sachsen-Anhalt</t>
    <phoneticPr fontId="22" type="noConversion"/>
  </si>
  <si>
    <t>Schleswig-Holstein</t>
    <phoneticPr fontId="22" type="noConversion"/>
  </si>
  <si>
    <t>Thüringen</t>
    <phoneticPr fontId="22" type="noConversion"/>
  </si>
  <si>
    <r>
      <t>2021</t>
    </r>
    <r>
      <rPr>
        <vertAlign val="superscript"/>
        <sz val="9"/>
        <rFont val="Arial"/>
        <family val="2"/>
      </rPr>
      <t>6)</t>
    </r>
  </si>
  <si>
    <r>
      <t>2021</t>
    </r>
    <r>
      <rPr>
        <vertAlign val="superscript"/>
        <sz val="9"/>
        <color indexed="8"/>
        <rFont val="Arial"/>
        <family val="2"/>
      </rPr>
      <t>3)</t>
    </r>
  </si>
  <si>
    <t>-</t>
  </si>
  <si>
    <t>Kein Abschluss in Deutschland angestrebt</t>
  </si>
  <si>
    <r>
      <t>2021</t>
    </r>
    <r>
      <rPr>
        <vertAlign val="superscript"/>
        <sz val="9"/>
        <color indexed="8"/>
        <rFont val="Arial"/>
        <family val="2"/>
      </rPr>
      <t>2)</t>
    </r>
  </si>
  <si>
    <r>
      <t>Fernhochschulen</t>
    </r>
    <r>
      <rPr>
        <vertAlign val="superscript"/>
        <sz val="9"/>
        <rFont val="Arial"/>
        <family val="2"/>
      </rPr>
      <t>2)3)</t>
    </r>
  </si>
  <si>
    <r>
      <t>Öffentliche Hochschulen</t>
    </r>
    <r>
      <rPr>
        <vertAlign val="superscript"/>
        <sz val="9"/>
        <rFont val="Arial"/>
        <family val="2"/>
      </rPr>
      <t>1)2)</t>
    </r>
  </si>
  <si>
    <t>ISCED 2011 Stufe 6</t>
  </si>
  <si>
    <t>Bachelor- oder gleichwertige Bildungsgänge</t>
  </si>
  <si>
    <t>im Alter von unter 25 Jahren</t>
  </si>
  <si>
    <t>ISCED 2011 Stufe 7</t>
  </si>
  <si>
    <t>Master- oder gleichwertige Bildungsgänge</t>
  </si>
  <si>
    <t>im Alter von unter 30 Jahren</t>
  </si>
  <si>
    <t>ISCED 2011 (Stufen 5, 6, 7 und 8)</t>
  </si>
  <si>
    <t>Vereinigtes Königreich</t>
  </si>
  <si>
    <t>OECD-Durchschnitt</t>
  </si>
  <si>
    <t>Costa Rica</t>
  </si>
  <si>
    <t>Republik Korea</t>
  </si>
  <si>
    <t>Slowakei</t>
  </si>
  <si>
    <t>EU22-Durchschnitt</t>
  </si>
  <si>
    <t>Argentinien</t>
  </si>
  <si>
    <t>Indonesien</t>
  </si>
  <si>
    <t>Russische Föd.</t>
  </si>
  <si>
    <t>Saudi-Arabien</t>
  </si>
  <si>
    <t>Bildungsinländische Studienanfänger:innen</t>
  </si>
  <si>
    <t>Frauen-
anteil insgesamt</t>
  </si>
  <si>
    <t/>
  </si>
  <si>
    <r>
      <t>Fächergruppe</t>
    </r>
    <r>
      <rPr>
        <vertAlign val="superscript"/>
        <sz val="9"/>
        <rFont val="Arial"/>
        <family val="2"/>
      </rPr>
      <t>2)</t>
    </r>
  </si>
  <si>
    <t>Mathematik, Naturwiss. (bis SoSe 2015 einschließlich Informatik)</t>
  </si>
  <si>
    <t>Internationale Studienanfänger:innen</t>
  </si>
  <si>
    <t xml:space="preserve">Tab. F3-13web: Studierende nach Hochschulsemestern 2005 bis 2020 </t>
  </si>
  <si>
    <t>1./2. Hochschulsemester</t>
  </si>
  <si>
    <t>3./4.Hochschulsemester</t>
  </si>
  <si>
    <t>5./6. Hochschulsemester</t>
  </si>
  <si>
    <t>7./8. Hochschulsemester</t>
  </si>
  <si>
    <t>9./10. Hochschulsemester</t>
  </si>
  <si>
    <t>11./12. Hochschulsemester</t>
  </si>
  <si>
    <t>13./14. Hochschulsemester</t>
  </si>
  <si>
    <t>15./16. Hochschulsemester</t>
  </si>
  <si>
    <t>17. Hochschulsemester oder länger</t>
  </si>
  <si>
    <t>Hochschulsemester</t>
  </si>
  <si>
    <t>Studierende, die seit mehr als 10 Hochschulsemestern eingeschrieben sind</t>
  </si>
  <si>
    <t>Quelle: Statistische Ämter des Bundes und der Länder, Hochschulstatistik, Recherche in DZHW-ICE, eigene Berechnungen</t>
  </si>
  <si>
    <t>Klicken Sie auf den unten stehenden Link oder auf den Reiter am unteren Bildschirmrand, um eine gewünschte Tabelle aufzurufen!</t>
  </si>
  <si>
    <t>Tab. F3-4web: Zusammensetzung der Studienanfänger:innen 2000 bis 2020* nach Art der Studienberechtigung** und Hochschularten (in %)</t>
  </si>
  <si>
    <t>Studienanfänger:innen</t>
  </si>
  <si>
    <r>
      <t>Studien-anfänger:innen insgesamt</t>
    </r>
    <r>
      <rPr>
        <vertAlign val="superscript"/>
        <sz val="9"/>
        <rFont val="Arial"/>
        <family val="2"/>
      </rPr>
      <t>2)</t>
    </r>
  </si>
  <si>
    <r>
      <t>Studierende</t>
    </r>
    <r>
      <rPr>
        <vertAlign val="superscript"/>
        <sz val="9"/>
        <rFont val="Arial"/>
        <family val="2"/>
      </rPr>
      <t>2)</t>
    </r>
  </si>
  <si>
    <t>Internationale 
Studierende</t>
  </si>
  <si>
    <t xml:space="preserve"> in %</t>
  </si>
  <si>
    <t>Partnerstaaten</t>
  </si>
  <si>
    <t>Darunter</t>
  </si>
  <si>
    <t>Geistes-
wissenschaften</t>
  </si>
  <si>
    <t>Ingenieur-wissen-
schaften</t>
  </si>
  <si>
    <t>Kunst, 
Kunst-wissenschaft</t>
  </si>
  <si>
    <t>* Studienanfänger:innen im ersten Hochschulsemester, einschließlich Verwaltungsfachhochschulen.
** Studienanfänger:innen, Studierende bzw. Absolvent:innen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Daten für das jeweilige Wintersemestert.
3) Vorläufige Werte, aus Fachserie 11, Reihe 4.1, Studierende an Hochschulen, Vorbericht, Wintersemester 20201/22.
Quelle: Statistische Ämter des Bundes und der Länder, Hochschulstatistik, Recherche in DZHW-ICEland, eigene Berechnungen; KMK, Vorausberechnung der Studienanfängerzahlen 2021 bis 2030, Dokumentation Nr. 229, November 2021</t>
  </si>
  <si>
    <t>* Studienanfänger:innen im ersten Hochschulsemester.
1) Studienjahr = Sommer- plus nachfolgendes Wintersemester.
2) Ohne Sonstige Fächer; bis 2014 ohne Veterinärmedizin. Zu beachten ist die Umstellung der Fächersystematik zum Wintersemester 2016/2017. Die Zeitreihen für die Fächergruppen sind über diesen Zeitpunkt hinweg deshalb nicht direkt vergleichbar. Deutlich erkennbar wird die veränderte Zuordnung der Informatik, die zum WS2015/2016 von Mathematik, Naturwissenschaften zu den Ingenieurwissenschaften wechselt.
Quelle: Statistische Ämter des Bundes und der Länder, Hochschulstatistik, eigene Berechnungen</t>
  </si>
  <si>
    <t>* Studienanfänger:innen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Einschließlich kirchlicher Hochschulen.
3) Als Fernhochschulen gelten Hochschulen, an denen mehr als drei Viertel der Studienanfänger:innen auf einen Fernstudiengang entfallen. 2014 ist eine größere Fachhochschule über den Schwellenwert gekommen und hat Anzahl und Anteilswert daher erhöht.
Quelle: Statistische Ämter des Bundes und der Länder, Hochschulstatistik, eigene Berechnungen</t>
  </si>
  <si>
    <t>* Studienanfänger:innen im ersten Hochschulsemester, einschließlich Verwaltungsfachhochschulen.
** Ohne sonstige Abschlüsse
1) Alle osteuropäischen EU-Staaten, Stand 2017.
2) Auf 5 gerundete Werte. 
Lesehilfe: 2016 kamen 24.695 (24,6%) aller internationalen Studierenden (bildungsausländische Studienanfänger:innen)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</si>
  <si>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r>
      <t>Studienanfänger:innenquote</t>
    </r>
    <r>
      <rPr>
        <vertAlign val="superscript"/>
        <sz val="9"/>
        <rFont val="Arial"/>
        <family val="2"/>
      </rPr>
      <t>2)</t>
    </r>
  </si>
  <si>
    <t>Studienanfänger:innenanteil an Fachhochschulen</t>
  </si>
  <si>
    <t xml:space="preserve">Erstanfänger:innen im Tertiärbereich insgesamt </t>
  </si>
  <si>
    <t>Ohne internationale Studierende</t>
  </si>
  <si>
    <r>
      <t>Einschließlich internationaler Studierender</t>
    </r>
    <r>
      <rPr>
        <vertAlign val="superscript"/>
        <sz val="9"/>
        <rFont val="Arial"/>
        <family val="2"/>
      </rPr>
      <t>1)</t>
    </r>
  </si>
  <si>
    <r>
      <t>Anteil internationaler Studierender</t>
    </r>
    <r>
      <rPr>
        <vertAlign val="superscript"/>
        <sz val="9"/>
        <rFont val="Arial"/>
        <family val="2"/>
      </rPr>
      <t>2)</t>
    </r>
  </si>
  <si>
    <r>
      <t>Schweiz</t>
    </r>
    <r>
      <rPr>
        <vertAlign val="superscript"/>
        <sz val="9"/>
        <color rgb="FF000000"/>
        <rFont val="Arial"/>
        <family val="2"/>
      </rPr>
      <t>3)</t>
    </r>
  </si>
  <si>
    <t xml:space="preserve">* Summe der Netto-Studienanfängerquoten für die einzelnen Altersjahrgänge bis zur Altersgrenze von 25 Jahren für den Beginn des Bachelorstudiums und 30 Jahre für den Beginn im Masterstudium oder gleichwertigen Studiengängen (z. B. Staatsexamen in Deutschland). Wird mit und ohne internationale Studierende ausgewiesen. 
** ZumTertiärbereich gehören in Deutschland neben den Hochschulen auch die Fachschulen für Erzieher:innen sowie die berufliche Aufstiegsfortbildung.
1) Quote einschließlich internationaler Studienanfänger:innen auf der jeweiligen Stufe.
2) Anteil internationaler Studierender. Eigene Berechnung mit Daten der OECD-Datenbank.
3) Seit 2018 Umstellung der Berechnung: Es werden nur noch die Ersteintritte in den Tertiärbereich (Stufen 5 bis 7) berücksichtigt; zuvor gab es teilweise Doppelzählungen. 
Quelle: OECD (Hrsg.): Bildung auf einen Blick, Ausgaben 2015, 2016, 2017, 2018 und 2019; OECD Datenbank stats.oecd.org, eigene Berechnungen
</t>
  </si>
  <si>
    <t>* Studienanfänger:innen im ersten Hochschulsemester, einschließlich Verwaltungsfachhochschulen.
** Werte ab 2012 mit Berücksichtigung der Ergebnisse des Zensus 2011.
1) Studienjahr = Sommer- plus nachfolgendes Wintersemester.
2) Berechnung nach dem Quotensummenverfahren: Anteil der Studienanfänger/-innen an der Bevölkerung des entsprechenden Geburtsjahres. Es werden Quoten für einzelne Geburtsjahrgänge berechnet und anschließend aufsummiert.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zu Studienanfänger:innen aus "Studierende an Hochschulen, Vorbericht, Wintersemester 2021/22 ; Studienanfänger:innenquote entnommen aus "Schnellmeldungsergebnisse der Hochschulstatistik, Wintersemester 2021/22".
Quelle: Statistische Ämter des Bundes und der Länder, Hochschulstatistik</t>
  </si>
  <si>
    <t>Tab. F3-3web: Anfänger:innenquote* im Tertiärbereich** als bezogen auf die Bevölkerung im Alter von unter 25 bzw. unter 30 Jahren in den OECD-Staaten 2005, 2010, 2015, 2018 und 2019 (in %)</t>
  </si>
  <si>
    <r>
      <t>Tab. F3-5web: Nicht-traditionelle Studienanfänger:innen*</t>
    </r>
    <r>
      <rPr>
        <b/>
        <sz val="11"/>
        <rFont val="Calibri"/>
        <family val="2"/>
      </rPr>
      <t xml:space="preserve"> 2011 bis 2020 nach Art der Hochschule und Trägerschaft** </t>
    </r>
  </si>
  <si>
    <t>Tab. F3-7web: Studienanfänger:innen* 1975 bis 2021 nach Fächergruppen** (in %)</t>
  </si>
  <si>
    <t>Tab. F3-8web: Anteil der Frauen an den Studienanfänger:innen* 1995 bis 2021 nach Fächergruppen (in %)</t>
  </si>
  <si>
    <t>Tab. F3-9web: Internationale Studienanfänger:innen* 2005 bis 2020 nach Herkunftsregionen und angestrebtem Abschluss**</t>
  </si>
  <si>
    <t xml:space="preserve">Tab. F3-11web: Studienanfänger:innen* in dualen Studiengängen 2005 bis 2020 nach Geschlecht, Art der Hochschule, Trägerschaft, Art der Studienberechtigung, Fächergruppen und Ländern </t>
  </si>
  <si>
    <t>Tab. F3-12web: Studienanfänger:innen* in Fernstudiengängen 2005 bis 2020 nach Geschlecht, Art der Hochschule, Trägerschaft, Art der Studienberechtigung, Fächergruppen und Ländern</t>
  </si>
  <si>
    <t>Tab. F3-1web: Zahl der Studienanfänger:innen*, Frauenanteil, Anteil Fachhochschule und Studienanfängerquote 1975 bis 2021**</t>
  </si>
  <si>
    <t>Internationale Studierende
(im Wintersemester)
(Bildungsausländer:innen)</t>
  </si>
  <si>
    <t xml:space="preserve">Anteil internationale Studienanfäng. (Bildungsaus-länder:innen) </t>
  </si>
  <si>
    <t>Internationale Studienanfäng. (Bildungsaus-länder:innen)</t>
  </si>
  <si>
    <r>
      <t>Universitäten</t>
    </r>
    <r>
      <rPr>
        <vertAlign val="superscript"/>
        <sz val="9"/>
        <rFont val="Arial"/>
        <family val="2"/>
      </rPr>
      <t>4)</t>
    </r>
  </si>
  <si>
    <r>
      <t>Fachhochschulen</t>
    </r>
    <r>
      <rPr>
        <vertAlign val="superscript"/>
        <sz val="9"/>
        <rFont val="Arial"/>
        <family val="2"/>
      </rPr>
      <t>5)</t>
    </r>
  </si>
  <si>
    <r>
      <t>Darunter Anteile ohne Studienanfänger:innen mit ausländischer Studienberechtigung</t>
    </r>
    <r>
      <rPr>
        <vertAlign val="superscript"/>
        <sz val="9"/>
        <rFont val="Arial"/>
        <family val="2"/>
      </rPr>
      <t>6)</t>
    </r>
  </si>
  <si>
    <t>* Studienjahre: Sommer- und nachfolgendes Wintersemester.
** Bis zum Bildungsbericht 2014 wurde die Begabtenprüfung nicht gesondert, sondern als Teil der Kategorie Dritter Bildungsweg ausgewiesen. 
1) Abendgymnasien, Kollegs.
2) Studienanfänger:innen ohne schulische Studienberechtigung, immatrikuliert aufgrund beruflicher Qualifizierung bzw. einer Aufstiegsfortbildung (z. B. Meister-, Technikerprüfung).
3) Seit 2016 werden beide Kategorien gemeinsam ausgewiesen.
4) Einschließlich der Pädagogischen, Theologischen und Kunsthochschulen. 
5) Ohne Verwaltungsfachhochschulen.
6) Erwerb der HZB im Ausland, inkl. Studienkolleg und Abschluss an deutscher Schule im Ausland.
Quelle: Statistische Ämter des Bundes und der Länder, Hochschulstatistik, eigene Berechnungen</t>
  </si>
  <si>
    <t>* Studienanfänger:innen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Für Thüringen und Nordrhein-Westfalen wirkt sich die im Studienjahr 2019 erfolgte Verlegung der Internationalen Hochschule IUBH (priv. FH) von Bad Honnef nach Erfurt aus. In Thüringen kommen dadurch etwa 4.000 Studienanfänger:innen dazu.
3) Vorläufiges Ergebnis.
4) Einschließlich der Pädagogischen, Theologischen und Kunsthochschulen.  
Quelle: Statistische Ämter des Bundes und der Länder, Hochschulstatistik, eigene Berechnungen</t>
  </si>
  <si>
    <r>
      <t>2021</t>
    </r>
    <r>
      <rPr>
        <vertAlign val="superscript"/>
        <sz val="9"/>
        <rFont val="Arial"/>
        <family val="2"/>
      </rPr>
      <t>3)</t>
    </r>
  </si>
  <si>
    <t>* Studienanfänger:innen im ersten Hochschulsemester, einschließlich Verwaltungsfachhochschulen
1) Studienjahr = Sommer- plus nachfolgendes Wintersemester
2) Vorläufige Zahlen
3) Einschließlich der Pädagogischen, Theologischen und Kunsthochschulen.
4) Einschließlich der Verwaltungsfachhochschulen.
Quelle: Statistische Ämter des Bundes und der Länder, Hochschulstatistik</t>
  </si>
  <si>
    <t xml:space="preserve">Im Bildungsbericht 2020 enthalten als </t>
  </si>
  <si>
    <t>­</t>
  </si>
  <si>
    <t>Zahl der Studienanfänger:innen, Frauenanteil, Anteil Fachhochschule und Studienanfängerquote 1975 bis 2021</t>
  </si>
  <si>
    <t>Studienanfängerzahl, Ausländer:innen und internationale Studierende (Bildungsausländer) 1975 bis 2021 sowie Vorausberechnungen bis 2030</t>
  </si>
  <si>
    <t>Anfängerquote im Tertiärbereich als bezogen auf die Bevölkerung im Alter von unter 25 bzw. unter 30 Jahren in den OECD-Staaten 2005, 2010, 2015, 2018 und 2019 (in %)</t>
  </si>
  <si>
    <t>Zusammensetzung der Studienanfänger:innen 2000 bis 2020 nach Art der Studienberechtigung und Hochschularten (in %)</t>
  </si>
  <si>
    <t>Nicht-traditionelle Studienanfänger:innen 2011 bis 2020 nach Art der Hochschule und Trägerschaft</t>
  </si>
  <si>
    <t>Studienanfängeranteil an Fachhochschulen 1995, 2000 und 2005 bis 2021 nach  Ländern</t>
  </si>
  <si>
    <t>Studienanfänger:innen 1975 bis 2021 nach Fächergruppen (in %)</t>
  </si>
  <si>
    <t>Anteil der Frauen an den Studienanfänger:innen 1995 bis 2021 nach Fächergruppen (in %)</t>
  </si>
  <si>
    <t>Internationale Studienanfänger:innen 2005 bis 2020 nach Herkunftsregionen und angestrebtem Abschluss</t>
  </si>
  <si>
    <t>Studierende und Studienanfänger:innen insgesamt und internationale Studierende (Bildungsausländer:innen) 1995 bis 2021 sowie Vorausberechnungen 2022 bis 2030</t>
  </si>
  <si>
    <t xml:space="preserve">Studienanfänger:innen in dualen Studiengängen 2005 bis 2020 nach Geschlecht, Art der Hochschule, Trägerschaft, Art der Studienberechtigung, Fächergruppen und Ländern </t>
  </si>
  <si>
    <t>Studienanfänger:innen in Fernstudiengängen 2005 bis 2020 nach Geschlecht, Art der Hochschule, Trägerschaft, Art der Studienberechtigung, Fächergruppen und Ländern</t>
  </si>
  <si>
    <t xml:space="preserve">Studierende nach Hochschulsemestern 2005 bis 2020 </t>
  </si>
  <si>
    <t>Tab. F3-1web</t>
  </si>
  <si>
    <t>Tab. F3-2web</t>
  </si>
  <si>
    <t>Tab. F3-3web</t>
  </si>
  <si>
    <t>Tab. F3-4web</t>
  </si>
  <si>
    <t>Tab. F3-5web</t>
  </si>
  <si>
    <t>Tab. F3-6web</t>
  </si>
  <si>
    <t>Tab. F3-7web</t>
  </si>
  <si>
    <t>Tab. F3-8web</t>
  </si>
  <si>
    <t>Tab. F3-9web</t>
  </si>
  <si>
    <t>Tab. F3-10web</t>
  </si>
  <si>
    <t>Tab. F3-11web</t>
  </si>
  <si>
    <t>Tab. F3-12web</t>
  </si>
  <si>
    <t>Tab. F3-13web</t>
  </si>
  <si>
    <t>36,8 (36,5)</t>
  </si>
  <si>
    <t>38,9 (38,6)</t>
  </si>
  <si>
    <t>47,9 (44,7)</t>
  </si>
  <si>
    <t>48,7 (42,8)</t>
  </si>
  <si>
    <t>47,9 (43,6)</t>
  </si>
  <si>
    <t>Tabellen zur Buchpublikation</t>
  </si>
  <si>
    <t>Mit nicht deutscher Staatsangehörigkeit</t>
  </si>
  <si>
    <t>Kunst, Kunstwissenschaft</t>
  </si>
  <si>
    <t>Kunst, Kunst-
wissenschaft</t>
  </si>
  <si>
    <t>Human-medizin/ Gesundheits-
wissenschaft</t>
  </si>
  <si>
    <t>Tab. F3-10web: Studierende und Studienanfänger:innen* insgesamt und internationale Studierende (Bildungsausländer:innen)** 1995 bis 2021 sowie Vorausberechnungen 2022 bis 2030 (Anzahl)</t>
  </si>
  <si>
    <t>Vorausberechnung</t>
  </si>
  <si>
    <t>Rechts-, Wirtschafts- und Sozialwissenschaften</t>
  </si>
  <si>
    <t>Humanmedizin/Gesundheitswissenschaft</t>
  </si>
  <si>
    <t>Agrar-, Forst- und Ernährungswissenschaft, Veterinärmedizin</t>
  </si>
  <si>
    <t>Ingenieurwissenschaften (ab SoSe 2015 einschließlich Informatik)</t>
  </si>
  <si>
    <r>
      <t>Fächergruppe</t>
    </r>
    <r>
      <rPr>
        <vertAlign val="superscript"/>
        <sz val="9"/>
        <rFont val="Arial"/>
        <family val="2"/>
      </rPr>
      <t>3)</t>
    </r>
  </si>
  <si>
    <r>
      <t>Baden-Württemberg</t>
    </r>
    <r>
      <rPr>
        <vertAlign val="superscript"/>
        <sz val="9"/>
        <rFont val="Arial"/>
        <family val="2"/>
      </rPr>
      <t>4)</t>
    </r>
  </si>
  <si>
    <r>
      <t>Saarland</t>
    </r>
    <r>
      <rPr>
        <vertAlign val="superscript"/>
        <sz val="9"/>
        <rFont val="Arial"/>
        <family val="2"/>
      </rPr>
      <t>5)</t>
    </r>
  </si>
  <si>
    <r>
      <t>Thüringen</t>
    </r>
    <r>
      <rPr>
        <vertAlign val="superscript"/>
        <sz val="9"/>
        <rFont val="Arial"/>
        <family val="2"/>
      </rPr>
      <t>6)</t>
    </r>
  </si>
  <si>
    <t>* Studienanfänger:innen im ersten Hochschulsemester. 
1) Studienjahr = Sommer- plus nachfolgendes Wintersemester.
2) Vom WS 2012 bis WS 2013 wurden nicht mehr alle Studierende der "Dualen Hochschule Baden Württemberg" im dualen Studium nachgewiesen. Ein Großteil wurde dem Vollzeitstudium zugeordnet.
3) Ohne Sonstige Fächer; bis 2014 ohne Veterinärmedizin. Zu beachten ist die Umstellung der Fächersystematik zum Wintersemester 2016/2017. Die Zeitreihen für die Fächergruppen sind über diesen Zeitpunkt hinweg deshalb nicht direkt vergleichbar. Deutlich erkennbar wird die veränderte Zuordnung der Informatik, die zum WS2015/2016 von Mathematik, Naturwissenschaften zu den Ingenieurwissenschaften wechselt.
4) Seit 2008 wird die Duale Hochschule Baden-Württemberg, vormals Berufsakademie, zu den Fachhochschulen gezählt. In Baden Württemberg schreiben sich die meisten Studienanfänger:innen im Dualen Studium an der Dualen Hochschule Baden-Württemberg ein; 2020 sind es 9.701 der insgesamt 9.281 Anfänger:innen im dualen Studium.
5) Im Saarland wurde 2008 eine Berufsakademie in eine Fachhochschule umgewandelt (Deutsche Hochschule für Prävention und Gesundheitsmanagement). Deshalb steigt die Anfängerzahl von 2007 auf 2008 in diesen Ländern stark an.
6) Umwandlung der Berufsakademie in die Duale Hochschule Gera-Eisenach im Jahr 2016. 
Quelle: Statistische Ämter des Bundes und der Länder, Hochschulstatistik, eigene Berechnungen</t>
  </si>
  <si>
    <t>Geisteswissenschaften (bis WS 2015/16: Sprach- und Kulturwissenschaft)</t>
  </si>
  <si>
    <t>Tab. F3-2web: Studienanfänger:innenzahl*, Ausländer:innen und internationale Studierende (Bildungsausländer:innen)** 1975 bis 2021 sowie Vorausberechnungen bis 2030</t>
  </si>
  <si>
    <t>Flächenländer West</t>
  </si>
  <si>
    <t>Flächenländer  Ost</t>
  </si>
  <si>
    <r>
      <t>Baden-Württemberg</t>
    </r>
    <r>
      <rPr>
        <vertAlign val="superscript"/>
        <sz val="9"/>
        <rFont val="Arial"/>
        <family val="2"/>
      </rPr>
      <t>1)</t>
    </r>
  </si>
  <si>
    <t>Berlin</t>
  </si>
  <si>
    <t>Brandenburg</t>
  </si>
  <si>
    <t>Bremen</t>
  </si>
  <si>
    <t>Hamburg</t>
  </si>
  <si>
    <t>Hessen</t>
  </si>
  <si>
    <t>Mecklenburg-Vorpommern</t>
  </si>
  <si>
    <t>Niedersachsen</t>
  </si>
  <si>
    <t>Nordrhein-Westfalen</t>
  </si>
  <si>
    <t>Rheinland-Pfalz</t>
  </si>
  <si>
    <t>Saarland</t>
  </si>
  <si>
    <t>Sachsen</t>
  </si>
  <si>
    <t>Sachsen-Anhalt</t>
  </si>
  <si>
    <t>Schleswig-Holstein</t>
  </si>
  <si>
    <r>
      <t>Thüringen</t>
    </r>
    <r>
      <rPr>
        <vertAlign val="superscript"/>
        <sz val="9"/>
        <rFont val="Arial"/>
        <family val="2"/>
      </rPr>
      <t>2)</t>
    </r>
  </si>
  <si>
    <t>Studienanfänger:innenrzahl an Fachhochschulen (Index 2000=100)</t>
  </si>
  <si>
    <r>
      <t>Studienanfänger:innenzahl an Universitäten</t>
    </r>
    <r>
      <rPr>
        <vertAlign val="superscript"/>
        <sz val="9"/>
        <rFont val="Arial"/>
        <family val="2"/>
      </rPr>
      <t>4)</t>
    </r>
    <r>
      <rPr>
        <sz val="9"/>
        <rFont val="Arial"/>
        <family val="2"/>
      </rPr>
      <t xml:space="preserve"> (Index 2000 = 100)</t>
    </r>
  </si>
  <si>
    <t>Studienanfänger:innenzahl an den Hochschulen insgesamt (Index 2000 = 100)</t>
  </si>
  <si>
    <t>Tab. F3-6web: Studienanfänger:innenanteil an Fachhochschulen* 1995, 2000 und 2005 bis 2021 nach Ländern</t>
  </si>
  <si>
    <r>
      <t>Geistes-
wissen-
schaften</t>
    </r>
    <r>
      <rPr>
        <vertAlign val="superscript"/>
        <sz val="9"/>
        <color indexed="8"/>
        <rFont val="Arial"/>
        <family val="2"/>
      </rPr>
      <t>2)</t>
    </r>
  </si>
  <si>
    <r>
      <t>Rechts-, Wirt-schafts-, und Sozialwissen-
schaften</t>
    </r>
    <r>
      <rPr>
        <vertAlign val="superscript"/>
        <sz val="9"/>
        <color indexed="8"/>
        <rFont val="Arial"/>
        <family val="2"/>
      </rPr>
      <t>3)</t>
    </r>
  </si>
  <si>
    <r>
      <t>Wirtschafts-wissen-schaften</t>
    </r>
    <r>
      <rPr>
        <vertAlign val="superscript"/>
        <sz val="9"/>
        <color indexed="8"/>
        <rFont val="Arial"/>
        <family val="2"/>
      </rPr>
      <t>4)</t>
    </r>
  </si>
  <si>
    <r>
      <t>Sozial-, Erziehungs-wissenschaft,
Psychologie</t>
    </r>
    <r>
      <rPr>
        <vertAlign val="superscript"/>
        <sz val="9"/>
        <color indexed="8"/>
        <rFont val="Arial"/>
        <family val="2"/>
      </rPr>
      <t>5)</t>
    </r>
  </si>
  <si>
    <r>
      <t>Mathematik/ 
Natur-
wissenschaft</t>
    </r>
    <r>
      <rPr>
        <vertAlign val="superscript"/>
        <sz val="9"/>
        <color indexed="8"/>
        <rFont val="Arial"/>
        <family val="2"/>
      </rPr>
      <t>6)</t>
    </r>
  </si>
  <si>
    <r>
      <t>Ingenieur-
wissen-
schaften</t>
    </r>
    <r>
      <rPr>
        <vertAlign val="superscript"/>
        <sz val="9"/>
        <color indexed="8"/>
        <rFont val="Arial"/>
        <family val="2"/>
      </rPr>
      <t>7)</t>
    </r>
  </si>
  <si>
    <r>
      <t>Agrar-, Forst-, und Ernäh- rungs-
wissenschaft</t>
    </r>
    <r>
      <rPr>
        <vertAlign val="superscript"/>
        <sz val="9"/>
        <color indexed="8"/>
        <rFont val="Arial"/>
        <family val="2"/>
      </rPr>
      <t>8)</t>
    </r>
  </si>
  <si>
    <r>
      <t>2021</t>
    </r>
    <r>
      <rPr>
        <vertAlign val="superscript"/>
        <sz val="9"/>
        <color indexed="8"/>
        <rFont val="Arial"/>
        <family val="2"/>
      </rPr>
      <t>9)</t>
    </r>
  </si>
  <si>
    <t>*  Studienanfänger:innen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Die Fächergruppe heißt seit dem Wintersemester 2015/16 Geisteswissenschaften; die Studienbereiche Psychologie und Erziehungswissenschaft werden seitdem der Fächergruppe Rechts-, Wirtschafts- und Sozialwissenschaften zugeordnet. 
3) Einschließlich der Studienbereiche Psychologie, Erziehungswissenschaft und des ehemaligen Studienbereichs Sonderpädagogik.
4) Einschließlich Verwaltungswissenschaften und Wirtschaftsingenieurwesen mit wirtschaftswissenschaftlichem Schwerpunkt.
5) Einschließlich Politikwissenschaft, Sozialwesen und dem Studienbereich Rechts- Wirtschafts- und Sozialwissenschaften allgemein, Regionalwissenschaften und Kommunikationswissenschaft/Publizistik (seit WS 2020/21 ein eigenständiger Studienbereich der Fächergruppe "Rechts-, Wirtschafts- und Sozialwissenschaften").
6) Ohne den Studienbereich Informatik.
7) Einschließlich des Studienbereichs Informatik.
8) Einschließlich der früheren Fächergruppe Veterinärmedizin.
9) Vorläufiges Ergebnis.
Quelle: Statistische Ämter des Bundes und der Länder, Hochschulstatistik</t>
  </si>
  <si>
    <t>Rechts-, Wirt-
schafts-, und Sozial-
wissenschaft</t>
  </si>
  <si>
    <t>Mathematik/ 
Naturwissen-
schaft</t>
  </si>
  <si>
    <t>Human-
medizin/ Gesundheits-wissenschaft</t>
  </si>
  <si>
    <t>Agrar-, Forst-, und 
Ernäh-rungswissen-
schaft, Veterinär-
medizin</t>
  </si>
  <si>
    <r>
      <t>Fachhochschulen</t>
    </r>
    <r>
      <rPr>
        <vertAlign val="superscript"/>
        <sz val="10"/>
        <rFont val="Arial"/>
        <family val="2"/>
      </rPr>
      <t>4)</t>
    </r>
  </si>
  <si>
    <r>
      <t>Universitäten</t>
    </r>
    <r>
      <rPr>
        <vertAlign val="superscript"/>
        <sz val="10"/>
        <rFont val="Arial"/>
        <family val="2"/>
      </rPr>
      <t>3)</t>
    </r>
  </si>
  <si>
    <t>Insgesamt
(im Wintersemester)
(Bildungsausländer:innen)</t>
  </si>
  <si>
    <t>Bachelor (ohne LA)</t>
  </si>
  <si>
    <t>Master (ohne LA)</t>
  </si>
  <si>
    <t>Sonstiger Abschluss (einschl. LA)</t>
  </si>
  <si>
    <t>Ab 2022: Werte der KMK-Vorausberechnung</t>
  </si>
  <si>
    <t>* Studienanfänger:innen im ersten Hochschulsemester, einschließlich Verwaltungsfachhochschulen.
** Studienanfänger:innen, Studierende bzw. Absolvent:innen mit ausländischer Staatsangehörigkeit, die ihre Studienberechtigung in Deutschland erworben haben, werden als Bildungsinländer :innen bezeichnet. Davon zu unterscheiden sind Personen mit im Ausland erworbener Studienberechtigung, die zum Studium nach Deutschland gekommen sind (internationale Studierende, in der Hochschulstatistik als Bildungsausländer :innen bezeichnet). 
1) Studienjahr = Sommer- plus nachfolgendes Wintersemester.
2) Einschließlich Verwaltungsfachhochschulen.
3) Vorläufige Werte, aus Fachserie 11, Reihe 4.1, Studierende an Hochschulen, Vorbericht, Wintersemester 2021/22.
Quelle für IST-Werte: Statistische Ämter des Bundes und der Länder, Hochschulstatistik, Recherche in DZHW-ICEland, eigene Berechnungen
Quellen für Vorausberechnungen: KMK, Vorausberechnung der Studienanfängerzahlen 2021 bis 2030, Dokumentation Nr. 229, November 2021</t>
  </si>
  <si>
    <t>Mit deutscher Staats-
angehörigkeit</t>
  </si>
  <si>
    <t>Davon</t>
  </si>
  <si>
    <t>Darunter:
Fernstudierende</t>
  </si>
  <si>
    <t>Anteil Fernstudierende an Studienanfänger*innen</t>
  </si>
  <si>
    <t>Anteil dual Studierende an Studienanfänger*innen</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</si>
</sst>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0.0"/>
    <numFmt numFmtId="178" formatCode="_([$€]* #,##0.00_);_([$€]* \(#,##0.00\);_([$€]* &quot;-&quot;??_);_(@_)"/>
    <numFmt numFmtId="179" formatCode="_-* #,##0.00\ _k_r_-;\-* #,##0.00\ _k_r_-;_-* &quot;-&quot;??\ _k_r_-;_-@_-"/>
    <numFmt numFmtId="180" formatCode="_(* #,##0.0_);_(* \(#,##0.0\);_(* &quot;-&quot;??_);_(@_)"/>
    <numFmt numFmtId="181" formatCode="General_)"/>
    <numFmt numFmtId="182" formatCode="&quot;£&quot;#,##0.00;\-&quot;£&quot;#,##0.00"/>
    <numFmt numFmtId="183" formatCode="_-* #,##0.00\ _F_-;\-* #,##0.00\ _F_-;_-* &quot;-&quot;??\ _F_-;_-@_-"/>
    <numFmt numFmtId="184" formatCode="#,##0.000"/>
    <numFmt numFmtId="185" formatCode="#,##0.00%;[Red]\(#,##0.00%\)"/>
    <numFmt numFmtId="186" formatCode="_(&quot;€&quot;* #,##0_);_(&quot;€&quot;* \(#,##0\);_(&quot;€&quot;* &quot;-&quot;_);_(@_)"/>
    <numFmt numFmtId="187" formatCode="_(&quot;€&quot;* #,##0.00_);_(&quot;€&quot;* \(#,##0.00\);_(&quot;€&quot;* &quot;-&quot;??_);_(@_)"/>
    <numFmt numFmtId="188" formatCode="&quot;$&quot;#,##0\ ;\(&quot;$&quot;#,##0\)"/>
    <numFmt numFmtId="189" formatCode="&quot;$&quot;#,##0_);\(&quot;$&quot;#,##0.0\)"/>
    <numFmt numFmtId="190" formatCode="@\ *."/>
    <numFmt numFmtId="191" formatCode="_ * #,##0.00_ ;_ * \-#,##0.00_ ;_ * &quot;-&quot;??_ ;_ @_ "/>
    <numFmt numFmtId="192" formatCode="_-* #,##0_-;\-* #,##0_-;_-* &quot;-&quot;_-;_-@_-"/>
    <numFmt numFmtId="193" formatCode="_-* #,##0.00_-;\-* #,##0.00_-;_-* &quot;-&quot;??_-;_-@_-"/>
    <numFmt numFmtId="194" formatCode="_-&quot;$&quot;* #,##0_-;\-&quot;$&quot;* #,##0_-;_-&quot;$&quot;* &quot;-&quot;_-;_-@_-"/>
    <numFmt numFmtId="195" formatCode="_-&quot;$&quot;* #,##0.00_-;\-&quot;$&quot;* #,##0.00_-;_-&quot;$&quot;* &quot;-&quot;??_-;_-@_-"/>
    <numFmt numFmtId="196" formatCode="0.00_)"/>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8"/>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b/>
      <sz val="11"/>
      <name val="Calibri"/>
      <family val="2"/>
    </font>
    <font>
      <sz val="10"/>
      <name val="NewCenturySchlbk"/>
    </font>
    <font>
      <vertAlign val="superscript"/>
      <sz val="8.5"/>
      <name val="Arial"/>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sz val="10"/>
      <name val="Arial"/>
      <family val="2"/>
    </font>
    <font>
      <u/>
      <sz val="10"/>
      <color indexed="12"/>
      <name val="Arial"/>
      <family val="2"/>
    </font>
    <font>
      <sz val="8.5"/>
      <color indexed="8"/>
      <name val="Arial"/>
      <family val="2"/>
    </font>
    <font>
      <sz val="8"/>
      <name val="MetaNormalLF-Roman"/>
    </font>
    <font>
      <sz val="11"/>
      <color theme="0"/>
      <name val="Calibri"/>
      <family val="2"/>
      <scheme val="minor"/>
    </font>
    <font>
      <sz val="10"/>
      <color theme="1"/>
      <name val="Arial"/>
      <family val="2"/>
    </font>
    <font>
      <sz val="10"/>
      <color theme="1"/>
      <name val="MetaNormalLF-Roman"/>
      <family val="2"/>
    </font>
    <font>
      <sz val="10"/>
      <color theme="0"/>
      <name val="Arial"/>
      <family val="2"/>
    </font>
    <font>
      <sz val="10"/>
      <color theme="0"/>
      <name val="MetaNormalLF-Roman"/>
      <family val="2"/>
    </font>
    <font>
      <b/>
      <sz val="10"/>
      <color rgb="FF3F3F3F"/>
      <name val="Arial"/>
      <family val="2"/>
    </font>
    <font>
      <b/>
      <sz val="10"/>
      <color rgb="FF3F3F3F"/>
      <name val="MetaNormalLF-Roman"/>
      <family val="2"/>
    </font>
    <font>
      <sz val="11"/>
      <color rgb="FF9C0006"/>
      <name val="Calibri"/>
      <family val="2"/>
      <scheme val="minor"/>
    </font>
    <font>
      <b/>
      <sz val="10"/>
      <color rgb="FFFA7D00"/>
      <name val="Arial"/>
      <family val="2"/>
    </font>
    <font>
      <b/>
      <sz val="10"/>
      <color rgb="FFFA7D00"/>
      <name val="MetaNormalLF-Roman"/>
      <family val="2"/>
    </font>
    <font>
      <sz val="9"/>
      <color indexed="9"/>
      <name val="Times"/>
      <family val="1"/>
    </font>
    <font>
      <b/>
      <sz val="11"/>
      <color rgb="FFFA7D00"/>
      <name val="Calibri"/>
      <family val="2"/>
      <scheme val="minor"/>
    </font>
    <font>
      <b/>
      <sz val="11"/>
      <color theme="0"/>
      <name val="Calibri"/>
      <family val="2"/>
      <scheme val="minor"/>
    </font>
    <font>
      <sz val="9"/>
      <color indexed="8"/>
      <name val="Times"/>
      <family val="1"/>
    </font>
    <font>
      <sz val="10"/>
      <color rgb="FF3F3F76"/>
      <name val="Arial"/>
      <family val="2"/>
    </font>
    <font>
      <sz val="10"/>
      <color rgb="FF3F3F76"/>
      <name val="MetaNormalLF-Roman"/>
      <family val="2"/>
    </font>
    <font>
      <b/>
      <sz val="10"/>
      <color theme="1"/>
      <name val="Arial"/>
      <family val="2"/>
    </font>
    <font>
      <b/>
      <sz val="10"/>
      <color theme="1"/>
      <name val="MetaNormalLF-Roman"/>
      <family val="2"/>
    </font>
    <font>
      <i/>
      <sz val="10"/>
      <color rgb="FF7F7F7F"/>
      <name val="Arial"/>
      <family val="2"/>
    </font>
    <font>
      <i/>
      <sz val="10"/>
      <color rgb="FF7F7F7F"/>
      <name val="MetaNormalLF-Roman"/>
      <family val="2"/>
    </font>
    <font>
      <i/>
      <sz val="11"/>
      <color rgb="FF7F7F7F"/>
      <name val="Calibri"/>
      <family val="2"/>
      <scheme val="minor"/>
    </font>
    <font>
      <sz val="11"/>
      <color rgb="FF006100"/>
      <name val="Calibri"/>
      <family val="2"/>
      <scheme val="minor"/>
    </font>
    <font>
      <sz val="10"/>
      <color rgb="FF006100"/>
      <name val="Arial"/>
      <family val="2"/>
    </font>
    <font>
      <sz val="10"/>
      <color rgb="FF006100"/>
      <name val="MetaNormalLF-Roman"/>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b/>
      <sz val="10"/>
      <color theme="3"/>
      <name val="MetaNormalLF-Roman"/>
      <family val="2"/>
    </font>
    <font>
      <u/>
      <sz val="10"/>
      <color theme="1"/>
      <name val="MetaNormalLF-Roman"/>
      <family val="2"/>
    </font>
    <font>
      <sz val="11"/>
      <color rgb="FF3F3F76"/>
      <name val="Calibri"/>
      <family val="2"/>
      <scheme val="minor"/>
    </font>
    <font>
      <sz val="12"/>
      <color theme="1"/>
      <name val="Calibri"/>
      <family val="2"/>
      <scheme val="minor"/>
    </font>
    <font>
      <u/>
      <sz val="12"/>
      <color indexed="12"/>
      <name val="MetaNormalLF-Roman"/>
      <family val="2"/>
    </font>
    <font>
      <u/>
      <sz val="11"/>
      <color rgb="FF0000FF"/>
      <name val="Calibri"/>
      <family val="2"/>
      <scheme val="minor"/>
    </font>
    <font>
      <sz val="11"/>
      <color rgb="FFFA7D00"/>
      <name val="Calibri"/>
      <family val="2"/>
      <scheme val="minor"/>
    </font>
    <font>
      <sz val="11"/>
      <color rgb="FF9C6500"/>
      <name val="Calibri"/>
      <family val="2"/>
      <scheme val="minor"/>
    </font>
    <font>
      <sz val="10"/>
      <color rgb="FF9C6500"/>
      <name val="MetaNormalLF-Roman"/>
      <family val="2"/>
    </font>
    <font>
      <b/>
      <i/>
      <sz val="16"/>
      <name val="Helv"/>
      <family val="2"/>
    </font>
    <font>
      <sz val="8"/>
      <name val="Courier"/>
      <family val="3"/>
    </font>
    <font>
      <sz val="8"/>
      <color theme="1"/>
      <name val="Arial"/>
      <family val="2"/>
    </font>
    <font>
      <sz val="10"/>
      <color indexed="8"/>
      <name val="Times"/>
      <family val="1"/>
    </font>
    <font>
      <b/>
      <sz val="11"/>
      <color rgb="FF3F3F3F"/>
      <name val="Calibri"/>
      <family val="2"/>
      <scheme val="minor"/>
    </font>
    <font>
      <sz val="10"/>
      <color rgb="FF9C0006"/>
      <name val="Arial"/>
      <family val="2"/>
    </font>
    <font>
      <sz val="10"/>
      <color rgb="FF9C0006"/>
      <name val="MetaNormalLF-Roman"/>
      <family val="2"/>
    </font>
    <font>
      <sz val="10"/>
      <name val="MetaNormalLF-Roman"/>
      <family val="2"/>
    </font>
    <font>
      <sz val="9.5"/>
      <color rgb="FF000000"/>
      <name val="Albany AMT"/>
    </font>
    <font>
      <sz val="8"/>
      <color rgb="FF000000"/>
      <name val="Courier"/>
      <family val="3"/>
    </font>
    <font>
      <sz val="12"/>
      <name val="Arial"/>
      <family val="2"/>
    </font>
    <font>
      <sz val="12"/>
      <name val="Arial MT"/>
    </font>
    <font>
      <sz val="12"/>
      <name val="MetaNormalLF-Roman"/>
      <family val="2"/>
    </font>
    <font>
      <sz val="10"/>
      <color theme="1"/>
      <name val="Calibri"/>
      <family val="2"/>
    </font>
    <font>
      <b/>
      <sz val="14"/>
      <name val="Helv"/>
      <family val="2"/>
    </font>
    <font>
      <b/>
      <sz val="12"/>
      <name val="Helv"/>
      <family val="2"/>
    </font>
    <font>
      <i/>
      <sz val="8"/>
      <name val="Tms Rmn"/>
      <family val="2"/>
    </font>
    <font>
      <b/>
      <sz val="8"/>
      <name val="Tms Rmn"/>
      <family val="2"/>
    </font>
    <font>
      <b/>
      <sz val="11"/>
      <color theme="1"/>
      <name val="Calibri"/>
      <family val="2"/>
      <scheme val="minor"/>
    </font>
    <font>
      <b/>
      <sz val="15"/>
      <color theme="3"/>
      <name val="Arial"/>
      <family val="2"/>
    </font>
    <font>
      <b/>
      <sz val="15"/>
      <color theme="3"/>
      <name val="MetaNormalLF-Roman"/>
      <family val="2"/>
    </font>
    <font>
      <b/>
      <sz val="13"/>
      <color theme="3"/>
      <name val="Arial"/>
      <family val="2"/>
    </font>
    <font>
      <b/>
      <sz val="13"/>
      <color theme="3"/>
      <name val="MetaNormalLF-Roman"/>
      <family val="2"/>
    </font>
    <font>
      <b/>
      <sz val="11"/>
      <color theme="3"/>
      <name val="Arial"/>
      <family val="2"/>
    </font>
    <font>
      <b/>
      <sz val="11"/>
      <color theme="3"/>
      <name val="MetaNormalLF-Roman"/>
      <family val="2"/>
    </font>
    <font>
      <sz val="11"/>
      <color theme="1"/>
      <name val="Czcionka tekstu podstawowego"/>
      <family val="2"/>
    </font>
    <font>
      <sz val="10"/>
      <color rgb="FFFA7D00"/>
      <name val="Arial"/>
      <family val="2"/>
    </font>
    <font>
      <sz val="10"/>
      <color rgb="FFFA7D00"/>
      <name val="MetaNormalLF-Roman"/>
      <family val="2"/>
    </font>
    <font>
      <sz val="10"/>
      <color rgb="FFFF0000"/>
      <name val="Arial"/>
      <family val="2"/>
    </font>
    <font>
      <sz val="10"/>
      <color rgb="FFFF0000"/>
      <name val="MetaNormalLF-Roman"/>
      <family val="2"/>
    </font>
    <font>
      <sz val="11"/>
      <color rgb="FFFF0000"/>
      <name val="Calibri"/>
      <family val="2"/>
      <scheme val="minor"/>
    </font>
    <font>
      <sz val="10"/>
      <name val="Times"/>
      <family val="1"/>
    </font>
    <font>
      <b/>
      <sz val="10"/>
      <color theme="0"/>
      <name val="Arial"/>
      <family val="2"/>
    </font>
    <font>
      <b/>
      <sz val="10"/>
      <color theme="0"/>
      <name val="MetaNormalLF-Roman"/>
      <family val="2"/>
    </font>
    <font>
      <sz val="12"/>
      <name val="宋体"/>
      <family val="2"/>
      <charset val="134"/>
    </font>
    <font>
      <vertAlign val="superscript"/>
      <sz val="9"/>
      <color rgb="FF000000"/>
      <name val="Arial"/>
      <family val="2"/>
    </font>
    <font>
      <sz val="11"/>
      <color theme="1"/>
      <name val="Arial"/>
      <family val="2"/>
    </font>
    <font>
      <u/>
      <sz val="10"/>
      <color rgb="FF0070C0"/>
      <name val="Arial"/>
      <family val="2"/>
    </font>
    <font>
      <sz val="10"/>
      <color rgb="FF0070C0"/>
      <name val="Arial"/>
      <family val="2"/>
    </font>
    <font>
      <sz val="10"/>
      <name val="Courier New"/>
      <family val="3"/>
    </font>
    <font>
      <sz val="10"/>
      <color rgb="FF0563C1"/>
      <name val="Arial"/>
      <family val="2"/>
    </font>
    <font>
      <u/>
      <sz val="10"/>
      <color rgb="FF0563C1"/>
      <name val="Arial"/>
      <family val="2"/>
    </font>
    <font>
      <vertAlign val="superscript"/>
      <sz val="10"/>
      <name val="Arial"/>
      <family val="2"/>
    </font>
  </fonts>
  <fills count="11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
      <patternFill patternType="solid">
        <fgColor theme="0"/>
        <bgColor indexed="64"/>
      </patternFill>
    </fill>
    <fill>
      <patternFill patternType="solid">
        <fgColor rgb="FFD9D9D9"/>
        <bgColor indexed="64"/>
      </patternFill>
    </fill>
    <fill>
      <patternFill patternType="solid">
        <fgColor theme="9" tint="0.3999755851924192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FFCC99"/>
      </patternFill>
    </fill>
    <fill>
      <patternFill patternType="solid">
        <fgColor rgb="FFC6EFCE"/>
        <bgColor indexed="64"/>
      </patternFill>
    </fill>
    <fill>
      <patternFill patternType="solid">
        <fgColor rgb="FFC6EFCE"/>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rgb="FFFFEB9C"/>
      </patternFill>
    </fill>
    <fill>
      <patternFill patternType="solid">
        <fgColor indexed="26"/>
        <bgColor indexed="64"/>
      </patternFill>
    </fill>
    <fill>
      <patternFill patternType="solid">
        <fgColor rgb="FFFFC7CE"/>
      </patternFill>
    </fill>
    <fill>
      <patternFill patternType="solid">
        <fgColor rgb="FFA5A5A5"/>
      </patternFill>
    </fill>
    <fill>
      <patternFill patternType="solid">
        <fgColor theme="2"/>
        <bgColor indexed="64"/>
      </patternFill>
    </fill>
    <fill>
      <patternFill patternType="solid">
        <fgColor rgb="FFC5C5C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top/>
      <bottom style="medium">
        <color theme="4" tint="0.39997558519241921"/>
      </bottom>
      <diagonal/>
    </border>
    <border>
      <left style="thin">
        <color indexed="8"/>
      </left>
      <right/>
      <top style="thin">
        <color indexed="8"/>
      </top>
      <bottom style="thin">
        <color indexed="8"/>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dashed">
        <color auto="1"/>
      </right>
      <top/>
      <bottom/>
      <diagonal/>
    </border>
    <border>
      <left style="dashed">
        <color indexed="64"/>
      </left>
      <right style="dashed">
        <color indexed="64"/>
      </right>
      <top/>
      <bottom/>
      <diagonal/>
    </border>
    <border>
      <left style="dashed">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dashed">
        <color auto="1"/>
      </right>
      <top/>
      <bottom style="thin">
        <color indexed="64"/>
      </bottom>
      <diagonal/>
    </border>
    <border>
      <left style="dashed">
        <color indexed="64"/>
      </left>
      <right style="dashed">
        <color indexed="64"/>
      </right>
      <top/>
      <bottom style="thin">
        <color indexed="64"/>
      </bottom>
      <diagonal/>
    </border>
    <border>
      <left style="dashed">
        <color auto="1"/>
      </left>
      <right style="thin">
        <color auto="1"/>
      </right>
      <top/>
      <bottom style="thin">
        <color indexed="64"/>
      </bottom>
      <diagonal/>
    </border>
    <border>
      <left style="dashed">
        <color auto="1"/>
      </left>
      <right/>
      <top/>
      <bottom/>
      <diagonal/>
    </border>
    <border>
      <left style="dashed">
        <color auto="1"/>
      </left>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auto="1"/>
      </right>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s>
  <cellStyleXfs count="6292">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10"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10" fillId="24" borderId="4"/>
    <xf numFmtId="0" fontId="24" fillId="25" borderId="5">
      <alignment horizontal="right" vertical="top" wrapText="1"/>
    </xf>
    <xf numFmtId="0" fontId="67" fillId="0" borderId="0"/>
    <xf numFmtId="0" fontId="10"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4" fillId="28" borderId="0">
      <alignment horizontal="center" wrapText="1"/>
    </xf>
    <xf numFmtId="0" fontId="8" fillId="28" borderId="0">
      <alignment horizontal="center" wrapText="1"/>
    </xf>
    <xf numFmtId="0" fontId="55" fillId="28" borderId="0">
      <alignment horizontal="center" wrapText="1"/>
    </xf>
    <xf numFmtId="0" fontId="4" fillId="28" borderId="0">
      <alignment horizontal="center" wrapText="1"/>
    </xf>
    <xf numFmtId="0" fontId="4" fillId="28" borderId="0">
      <alignment horizontal="center" wrapText="1"/>
    </xf>
    <xf numFmtId="0" fontId="4" fillId="28" borderId="0">
      <alignment horizontal="center" wrapText="1"/>
    </xf>
    <xf numFmtId="0" fontId="59" fillId="28" borderId="0">
      <alignment horizontal="center" wrapText="1"/>
    </xf>
    <xf numFmtId="0" fontId="4" fillId="28" borderId="0">
      <alignment horizontal="center" wrapText="1"/>
    </xf>
    <xf numFmtId="0" fontId="55" fillId="28" borderId="0">
      <alignment horizontal="center" wrapText="1"/>
    </xf>
    <xf numFmtId="0" fontId="4" fillId="28" borderId="0">
      <alignment horizontal="center" wrapText="1"/>
    </xf>
    <xf numFmtId="0" fontId="4" fillId="28" borderId="0">
      <alignment horizontal="center" wrapText="1"/>
    </xf>
    <xf numFmtId="0" fontId="59" fillId="28" borderId="0">
      <alignment horizontal="center" wrapText="1"/>
    </xf>
    <xf numFmtId="0" fontId="61" fillId="28" borderId="0">
      <alignment horizontal="center" wrapText="1"/>
    </xf>
    <xf numFmtId="0" fontId="41" fillId="27" borderId="0">
      <alignment horizontal="center"/>
    </xf>
    <xf numFmtId="165" fontId="4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68"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69" fillId="0" borderId="0">
      <alignment horizontal="centerContinuous"/>
    </xf>
    <xf numFmtId="0" fontId="69" fillId="0" borderId="0" applyAlignment="0">
      <alignment horizontal="centerContinuous"/>
    </xf>
    <xf numFmtId="0" fontId="70"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1" fillId="29" borderId="4">
      <protection locked="0"/>
    </xf>
    <xf numFmtId="0" fontId="4" fillId="29" borderId="1"/>
    <xf numFmtId="0" fontId="4" fillId="29" borderId="1"/>
    <xf numFmtId="0" fontId="4" fillId="27" borderId="0"/>
    <xf numFmtId="0" fontId="4" fillId="27" borderId="0"/>
    <xf numFmtId="170" fontId="4" fillId="0" borderId="0" applyFont="0" applyFill="0" applyBorder="0" applyAlignment="0" applyProtection="0"/>
    <xf numFmtId="170" fontId="8" fillId="0" borderId="0" applyFont="0" applyFill="0" applyBorder="0" applyAlignment="0" applyProtection="0"/>
    <xf numFmtId="170" fontId="55" fillId="0" borderId="0" applyFont="0" applyFill="0" applyBorder="0" applyAlignment="0" applyProtection="0"/>
    <xf numFmtId="170" fontId="4" fillId="0" borderId="0" applyFont="0" applyFill="0" applyBorder="0" applyAlignment="0" applyProtection="0"/>
    <xf numFmtId="178" fontId="4" fillId="0" borderId="0" applyFont="0" applyFill="0" applyBorder="0" applyAlignment="0" applyProtection="0"/>
    <xf numFmtId="170" fontId="4" fillId="0" borderId="0" applyFont="0" applyFill="0" applyBorder="0" applyAlignment="0" applyProtection="0"/>
    <xf numFmtId="170" fontId="59" fillId="0" borderId="0" applyFont="0" applyFill="0" applyBorder="0" applyAlignment="0" applyProtection="0"/>
    <xf numFmtId="178" fontId="4" fillId="0" borderId="0" applyFont="0" applyFill="0" applyBorder="0" applyAlignment="0" applyProtection="0"/>
    <xf numFmtId="170" fontId="55" fillId="0" borderId="0" applyFont="0" applyFill="0" applyBorder="0" applyAlignment="0" applyProtection="0"/>
    <xf numFmtId="170" fontId="4" fillId="0" borderId="0" applyFont="0" applyFill="0" applyBorder="0" applyAlignment="0" applyProtection="0"/>
    <xf numFmtId="178" fontId="4" fillId="0" borderId="0" applyFont="0" applyFill="0" applyBorder="0" applyAlignment="0" applyProtection="0"/>
    <xf numFmtId="170" fontId="59" fillId="0" borderId="0" applyFont="0" applyFill="0" applyBorder="0" applyAlignment="0" applyProtection="0"/>
    <xf numFmtId="178" fontId="61"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2"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28" fillId="46" borderId="31" applyNumberFormat="0" applyFont="0" applyAlignment="0" applyProtection="0"/>
    <xf numFmtId="0" fontId="28" fillId="46" borderId="31" applyNumberFormat="0" applyFont="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lignment vertical="top"/>
      <protection locked="0"/>
    </xf>
    <xf numFmtId="0" fontId="5" fillId="0" borderId="0" applyNumberFormat="0" applyFill="0" applyBorder="0" applyAlignment="0" applyProtection="0"/>
    <xf numFmtId="0" fontId="46" fillId="28" borderId="0">
      <alignment horizontal="center"/>
    </xf>
    <xf numFmtId="0" fontId="53" fillId="28" borderId="0">
      <alignment horizontal="center"/>
    </xf>
    <xf numFmtId="0" fontId="14" fillId="28" borderId="0">
      <alignment horizontal="center"/>
    </xf>
    <xf numFmtId="0" fontId="14" fillId="28" borderId="0">
      <alignment horizontal="center"/>
    </xf>
    <xf numFmtId="0" fontId="4" fillId="27" borderId="1">
      <alignment horizontal="centerContinuous" wrapText="1"/>
    </xf>
    <xf numFmtId="0" fontId="4" fillId="27" borderId="1">
      <alignment horizontal="centerContinuous" wrapText="1"/>
    </xf>
    <xf numFmtId="0" fontId="48" fillId="30" borderId="0">
      <alignment horizontal="center" wrapText="1"/>
    </xf>
    <xf numFmtId="0" fontId="4" fillId="27" borderId="1">
      <alignment horizontal="centerContinuous" wrapText="1"/>
    </xf>
    <xf numFmtId="167" fontId="4" fillId="0" borderId="0" applyFont="0" applyFill="0" applyBorder="0" applyAlignment="0" applyProtection="0"/>
    <xf numFmtId="167" fontId="4"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4" fillId="0" borderId="0" applyFont="0" applyFill="0" applyBorder="0" applyAlignment="0" applyProtection="0"/>
    <xf numFmtId="0" fontId="10" fillId="27" borderId="8">
      <alignment wrapText="1"/>
    </xf>
    <xf numFmtId="0" fontId="10" fillId="27" borderId="8">
      <alignment wrapText="1"/>
    </xf>
    <xf numFmtId="0" fontId="10" fillId="27" borderId="8">
      <alignment wrapText="1"/>
    </xf>
    <xf numFmtId="0" fontId="10" fillId="27" borderId="8">
      <alignment wrapText="1"/>
    </xf>
    <xf numFmtId="0" fontId="10" fillId="27" borderId="9"/>
    <xf numFmtId="0" fontId="10" fillId="27" borderId="9"/>
    <xf numFmtId="0" fontId="10" fillId="27" borderId="9"/>
    <xf numFmtId="0" fontId="10" fillId="27" borderId="10"/>
    <xf numFmtId="0" fontId="10" fillId="27" borderId="10"/>
    <xf numFmtId="0" fontId="10" fillId="27" borderId="10"/>
    <xf numFmtId="0" fontId="10" fillId="27" borderId="11">
      <alignment horizontal="center" wrapText="1"/>
    </xf>
    <xf numFmtId="0" fontId="49" fillId="26" borderId="12">
      <alignment horizontal="left" vertical="top" wrapText="1"/>
    </xf>
    <xf numFmtId="0" fontId="4"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76" fillId="0" borderId="0"/>
    <xf numFmtId="0" fontId="55" fillId="0" borderId="0"/>
    <xf numFmtId="0" fontId="39" fillId="0" borderId="0"/>
    <xf numFmtId="0" fontId="54" fillId="0" borderId="0"/>
    <xf numFmtId="0" fontId="55" fillId="0" borderId="0"/>
    <xf numFmtId="0" fontId="4" fillId="0" borderId="0"/>
    <xf numFmtId="0" fontId="28" fillId="0" borderId="0"/>
    <xf numFmtId="0" fontId="4" fillId="0" borderId="0"/>
    <xf numFmtId="0" fontId="59" fillId="0" borderId="0"/>
    <xf numFmtId="0" fontId="28" fillId="0" borderId="0"/>
    <xf numFmtId="0" fontId="55"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59" fillId="0" borderId="0"/>
    <xf numFmtId="0" fontId="4" fillId="0" borderId="0"/>
    <xf numFmtId="0" fontId="4" fillId="0" borderId="0"/>
    <xf numFmtId="0" fontId="4" fillId="0" borderId="0"/>
    <xf numFmtId="0" fontId="4" fillId="0" borderId="0"/>
    <xf numFmtId="0" fontId="77" fillId="0" borderId="0"/>
    <xf numFmtId="0" fontId="4" fillId="0" borderId="0"/>
    <xf numFmtId="0" fontId="4" fillId="0" borderId="0"/>
    <xf numFmtId="0" fontId="44" fillId="0" borderId="0"/>
    <xf numFmtId="0" fontId="4" fillId="0" borderId="0"/>
    <xf numFmtId="0" fontId="28" fillId="0" borderId="0"/>
    <xf numFmtId="0" fontId="76" fillId="0" borderId="0"/>
    <xf numFmtId="0" fontId="4" fillId="0" borderId="0"/>
    <xf numFmtId="0" fontId="4" fillId="0" borderId="0"/>
    <xf numFmtId="0" fontId="4" fillId="0" borderId="0"/>
    <xf numFmtId="0" fontId="42" fillId="0" borderId="0"/>
    <xf numFmtId="0" fontId="4" fillId="0" borderId="0"/>
    <xf numFmtId="0" fontId="28" fillId="0" borderId="0"/>
    <xf numFmtId="0" fontId="4" fillId="0" borderId="0"/>
    <xf numFmtId="0" fontId="28" fillId="0" borderId="0"/>
    <xf numFmtId="0" fontId="28" fillId="0" borderId="0"/>
    <xf numFmtId="0" fontId="28" fillId="0" borderId="0"/>
    <xf numFmtId="0" fontId="83" fillId="0" borderId="0"/>
    <xf numFmtId="0" fontId="28" fillId="0" borderId="0"/>
    <xf numFmtId="0" fontId="28" fillId="0" borderId="0"/>
    <xf numFmtId="0" fontId="76" fillId="0" borderId="0"/>
    <xf numFmtId="0" fontId="44" fillId="0" borderId="0"/>
    <xf numFmtId="0" fontId="43" fillId="0" borderId="0"/>
    <xf numFmtId="0" fontId="4" fillId="0" borderId="0"/>
    <xf numFmtId="0" fontId="42" fillId="0" borderId="0"/>
    <xf numFmtId="0" fontId="83" fillId="0" borderId="0"/>
    <xf numFmtId="0" fontId="78" fillId="0" borderId="0"/>
    <xf numFmtId="0" fontId="83" fillId="0" borderId="0"/>
    <xf numFmtId="0" fontId="78" fillId="0" borderId="0"/>
    <xf numFmtId="0" fontId="8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3" fillId="0" borderId="0"/>
    <xf numFmtId="0" fontId="78" fillId="0" borderId="0"/>
    <xf numFmtId="0" fontId="78" fillId="0" borderId="0"/>
    <xf numFmtId="0" fontId="78" fillId="0" borderId="0"/>
    <xf numFmtId="0" fontId="83" fillId="0" borderId="0"/>
    <xf numFmtId="0" fontId="83" fillId="0" borderId="0"/>
    <xf numFmtId="0" fontId="83" fillId="0" borderId="0"/>
    <xf numFmtId="0" fontId="78" fillId="0" borderId="0"/>
    <xf numFmtId="0" fontId="16" fillId="4" borderId="13" applyNumberFormat="0" applyFont="0" applyAlignment="0" applyProtection="0"/>
    <xf numFmtId="0" fontId="4"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3" fillId="0" borderId="0" applyFont="0" applyFill="0" applyBorder="0" applyAlignment="0" applyProtection="0"/>
    <xf numFmtId="9" fontId="28" fillId="0" borderId="0" applyFont="0" applyFill="0" applyBorder="0" applyAlignment="0" applyProtection="0"/>
    <xf numFmtId="9" fontId="83" fillId="0" borderId="0" applyFont="0" applyFill="0" applyBorder="0" applyAlignment="0" applyProtection="0"/>
    <xf numFmtId="9" fontId="28" fillId="0" borderId="0" applyFont="0" applyFill="0" applyBorder="0" applyAlignment="0" applyProtection="0"/>
    <xf numFmtId="9" fontId="4" fillId="0" borderId="0" applyNumberFormat="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28" fillId="0" borderId="0" applyFont="0" applyFill="0" applyBorder="0" applyAlignment="0" applyProtection="0"/>
    <xf numFmtId="0" fontId="10" fillId="27" borderId="1"/>
    <xf numFmtId="0" fontId="40" fillId="27" borderId="0">
      <alignment horizontal="right"/>
    </xf>
    <xf numFmtId="0" fontId="47" fillId="30" borderId="0">
      <alignment horizontal="center"/>
    </xf>
    <xf numFmtId="0" fontId="49" fillId="31" borderId="1">
      <alignment horizontal="left" vertical="top" wrapText="1"/>
    </xf>
    <xf numFmtId="0" fontId="79"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10" fillId="0" borderId="0"/>
    <xf numFmtId="0" fontId="84" fillId="0" borderId="0"/>
    <xf numFmtId="0" fontId="4" fillId="0" borderId="0"/>
    <xf numFmtId="0" fontId="60" fillId="0" borderId="0"/>
    <xf numFmtId="0" fontId="4" fillId="0" borderId="0"/>
    <xf numFmtId="0" fontId="28" fillId="0" borderId="0"/>
    <xf numFmtId="0" fontId="28" fillId="0" borderId="0"/>
    <xf numFmtId="0" fontId="8" fillId="0" borderId="0"/>
    <xf numFmtId="0" fontId="55" fillId="0" borderId="0"/>
    <xf numFmtId="0" fontId="4" fillId="0" borderId="0"/>
    <xf numFmtId="0" fontId="4" fillId="0" borderId="0"/>
    <xf numFmtId="0" fontId="59" fillId="0" borderId="0"/>
    <xf numFmtId="0" fontId="28" fillId="0" borderId="0"/>
    <xf numFmtId="0" fontId="28" fillId="0" borderId="0"/>
    <xf numFmtId="0" fontId="28" fillId="0" borderId="0"/>
    <xf numFmtId="0" fontId="28" fillId="0" borderId="0"/>
    <xf numFmtId="0" fontId="28" fillId="0" borderId="0"/>
    <xf numFmtId="0" fontId="57" fillId="0" borderId="0"/>
    <xf numFmtId="0" fontId="4" fillId="0" borderId="0"/>
    <xf numFmtId="0" fontId="8" fillId="0" borderId="0"/>
    <xf numFmtId="0" fontId="55" fillId="0" borderId="0"/>
    <xf numFmtId="0" fontId="4" fillId="0" borderId="0"/>
    <xf numFmtId="0" fontId="16" fillId="0" borderId="0"/>
    <xf numFmtId="0" fontId="4" fillId="0" borderId="0"/>
    <xf numFmtId="0" fontId="59" fillId="0" borderId="0"/>
    <xf numFmtId="0" fontId="8" fillId="0" borderId="0"/>
    <xf numFmtId="0" fontId="55" fillId="0" borderId="0"/>
    <xf numFmtId="0" fontId="4" fillId="0" borderId="0"/>
    <xf numFmtId="0" fontId="4" fillId="0" borderId="0"/>
    <xf numFmtId="0" fontId="59" fillId="0" borderId="0"/>
    <xf numFmtId="0" fontId="8" fillId="0" borderId="0"/>
    <xf numFmtId="0" fontId="55" fillId="0" borderId="0"/>
    <xf numFmtId="0" fontId="4" fillId="0" borderId="0"/>
    <xf numFmtId="0" fontId="4" fillId="0" borderId="0"/>
    <xf numFmtId="0" fontId="59" fillId="0" borderId="0"/>
    <xf numFmtId="0" fontId="8" fillId="0" borderId="0"/>
    <xf numFmtId="0" fontId="55" fillId="0" borderId="0"/>
    <xf numFmtId="0" fontId="4" fillId="0" borderId="0"/>
    <xf numFmtId="0" fontId="4" fillId="0" borderId="0"/>
    <xf numFmtId="0" fontId="59" fillId="0" borderId="0"/>
    <xf numFmtId="0" fontId="8" fillId="0" borderId="0"/>
    <xf numFmtId="0" fontId="55" fillId="0" borderId="0"/>
    <xf numFmtId="0" fontId="4" fillId="0" borderId="0"/>
    <xf numFmtId="0" fontId="4" fillId="0" borderId="0"/>
    <xf numFmtId="0" fontId="59" fillId="0" borderId="0"/>
    <xf numFmtId="0" fontId="8" fillId="0" borderId="0"/>
    <xf numFmtId="0" fontId="55" fillId="0" borderId="0"/>
    <xf numFmtId="0" fontId="4" fillId="0" borderId="0"/>
    <xf numFmtId="0" fontId="4" fillId="0" borderId="0"/>
    <xf numFmtId="0" fontId="59" fillId="0" borderId="0"/>
    <xf numFmtId="0" fontId="8" fillId="0" borderId="0"/>
    <xf numFmtId="0" fontId="55" fillId="0" borderId="0"/>
    <xf numFmtId="0" fontId="4" fillId="0" borderId="0"/>
    <xf numFmtId="0" fontId="4" fillId="0" borderId="0"/>
    <xf numFmtId="0" fontId="59" fillId="0" borderId="0"/>
    <xf numFmtId="0" fontId="8" fillId="0" borderId="0"/>
    <xf numFmtId="0" fontId="55" fillId="0" borderId="0"/>
    <xf numFmtId="0" fontId="4" fillId="0" borderId="0"/>
    <xf numFmtId="0" fontId="4" fillId="0" borderId="0"/>
    <xf numFmtId="0" fontId="59" fillId="0" borderId="0"/>
    <xf numFmtId="0" fontId="8" fillId="0" borderId="0"/>
    <xf numFmtId="0" fontId="16" fillId="0" borderId="0"/>
    <xf numFmtId="0" fontId="4" fillId="0" borderId="0"/>
    <xf numFmtId="169" fontId="29" fillId="0" borderId="0"/>
    <xf numFmtId="0" fontId="8" fillId="0" borderId="0"/>
    <xf numFmtId="0" fontId="55" fillId="0" borderId="0"/>
    <xf numFmtId="0" fontId="4" fillId="0" borderId="0"/>
    <xf numFmtId="0" fontId="4" fillId="0" borderId="0"/>
    <xf numFmtId="0" fontId="59" fillId="0" borderId="0"/>
    <xf numFmtId="0" fontId="8" fillId="0" borderId="0"/>
    <xf numFmtId="0" fontId="55" fillId="0" borderId="0"/>
    <xf numFmtId="0" fontId="4" fillId="0" borderId="0"/>
    <xf numFmtId="0" fontId="4" fillId="0" borderId="0"/>
    <xf numFmtId="0" fontId="59" fillId="0" borderId="0"/>
    <xf numFmtId="0" fontId="8" fillId="0" borderId="0"/>
    <xf numFmtId="0" fontId="55" fillId="0" borderId="0"/>
    <xf numFmtId="0" fontId="4" fillId="0" borderId="0"/>
    <xf numFmtId="0" fontId="4" fillId="0" borderId="0"/>
    <xf numFmtId="0" fontId="59" fillId="0" borderId="0"/>
    <xf numFmtId="0" fontId="8" fillId="0" borderId="0"/>
    <xf numFmtId="0" fontId="55" fillId="0" borderId="0"/>
    <xf numFmtId="0" fontId="4" fillId="0" borderId="0"/>
    <xf numFmtId="0" fontId="4" fillId="0" borderId="0"/>
    <xf numFmtId="0" fontId="59" fillId="0" borderId="0"/>
    <xf numFmtId="0" fontId="8" fillId="0" borderId="0"/>
    <xf numFmtId="0" fontId="55" fillId="0" borderId="0"/>
    <xf numFmtId="0" fontId="4" fillId="0" borderId="0"/>
    <xf numFmtId="0" fontId="4" fillId="0" borderId="0"/>
    <xf numFmtId="0" fontId="59" fillId="0" borderId="0"/>
    <xf numFmtId="0" fontId="8" fillId="0" borderId="0"/>
    <xf numFmtId="0" fontId="55" fillId="0" borderId="0"/>
    <xf numFmtId="0" fontId="4" fillId="0" borderId="0"/>
    <xf numFmtId="0" fontId="4" fillId="0" borderId="0"/>
    <xf numFmtId="0" fontId="59" fillId="0" borderId="0"/>
    <xf numFmtId="0" fontId="8" fillId="0" borderId="0"/>
    <xf numFmtId="0" fontId="55" fillId="0" borderId="0"/>
    <xf numFmtId="0" fontId="4" fillId="0" borderId="0"/>
    <xf numFmtId="0" fontId="4" fillId="0" borderId="0"/>
    <xf numFmtId="0" fontId="59" fillId="0" borderId="0"/>
    <xf numFmtId="0" fontId="55" fillId="0" borderId="0"/>
    <xf numFmtId="0" fontId="4" fillId="0" borderId="0"/>
    <xf numFmtId="0" fontId="4" fillId="0" borderId="0"/>
    <xf numFmtId="0" fontId="84" fillId="0" borderId="0"/>
    <xf numFmtId="0" fontId="84" fillId="0" borderId="0"/>
    <xf numFmtId="0" fontId="84" fillId="0" borderId="0"/>
    <xf numFmtId="0" fontId="72" fillId="32" borderId="0">
      <alignment horizontal="left"/>
    </xf>
    <xf numFmtId="0" fontId="48" fillId="32" borderId="0">
      <alignment horizontal="left" wrapText="1"/>
    </xf>
    <xf numFmtId="0" fontId="72" fillId="32" borderId="0">
      <alignment horizontal="left"/>
    </xf>
    <xf numFmtId="0" fontId="80" fillId="0" borderId="16"/>
    <xf numFmtId="0" fontId="81" fillId="0" borderId="0"/>
    <xf numFmtId="0" fontId="50" fillId="27" borderId="0">
      <alignment horizontal="center"/>
    </xf>
    <xf numFmtId="0" fontId="30" fillId="27" borderId="0"/>
    <xf numFmtId="0" fontId="72" fillId="32" borderId="0">
      <alignment horizontal="left"/>
    </xf>
    <xf numFmtId="165" fontId="42" fillId="0" borderId="0" applyFont="0" applyFill="0" applyBorder="0" applyAlignment="0" applyProtection="0"/>
    <xf numFmtId="179" fontId="77"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78" fillId="46" borderId="3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4" fillId="0" borderId="0"/>
    <xf numFmtId="0" fontId="82" fillId="0" borderId="0"/>
    <xf numFmtId="0" fontId="3" fillId="0" borderId="0"/>
    <xf numFmtId="167" fontId="85" fillId="0" borderId="0" applyFont="0" applyFill="0" applyBorder="0" applyAlignment="0" applyProtection="0"/>
    <xf numFmtId="44" fontId="85" fillId="0" borderId="0" applyFont="0" applyFill="0" applyBorder="0" applyAlignment="0" applyProtection="0"/>
    <xf numFmtId="0" fontId="86" fillId="0" borderId="0" applyNumberFormat="0" applyFill="0" applyBorder="0" applyAlignment="0" applyProtection="0">
      <alignment vertical="top"/>
      <protection locked="0"/>
    </xf>
    <xf numFmtId="0" fontId="2"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2"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5"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1" fillId="34" borderId="0" applyNumberFormat="0" applyBorder="0" applyAlignment="0" applyProtection="0"/>
    <xf numFmtId="0" fontId="91" fillId="34" borderId="0" applyNumberFormat="0" applyBorder="0" applyAlignment="0" applyProtection="0"/>
    <xf numFmtId="0" fontId="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1"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9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9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9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1" fillId="35" borderId="0" applyNumberFormat="0" applyBorder="0" applyAlignment="0" applyProtection="0"/>
    <xf numFmtId="0" fontId="91" fillId="35" borderId="0" applyNumberFormat="0" applyBorder="0" applyAlignment="0" applyProtection="0"/>
    <xf numFmtId="0" fontId="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1"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9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9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9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1" fillId="36" borderId="0" applyNumberFormat="0" applyBorder="0" applyAlignment="0" applyProtection="0"/>
    <xf numFmtId="0" fontId="91" fillId="36" borderId="0" applyNumberFormat="0" applyBorder="0" applyAlignment="0" applyProtection="0"/>
    <xf numFmtId="0" fontId="1" fillId="36"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1"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1" fillId="37" borderId="0" applyNumberFormat="0" applyBorder="0" applyAlignment="0" applyProtection="0"/>
    <xf numFmtId="0" fontId="91" fillId="37" borderId="0" applyNumberFormat="0" applyBorder="0" applyAlignment="0" applyProtection="0"/>
    <xf numFmtId="0" fontId="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1"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1" fillId="38" borderId="0" applyNumberFormat="0" applyBorder="0" applyAlignment="0" applyProtection="0"/>
    <xf numFmtId="0" fontId="91" fillId="38" borderId="0" applyNumberFormat="0" applyBorder="0" applyAlignment="0" applyProtection="0"/>
    <xf numFmtId="0" fontId="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1" fillId="38" borderId="0" applyNumberFormat="0" applyBorder="0" applyAlignment="0" applyProtection="0"/>
    <xf numFmtId="0" fontId="90" fillId="38" borderId="0" applyNumberFormat="0" applyBorder="0" applyAlignment="0" applyProtection="0"/>
    <xf numFmtId="0" fontId="9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9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9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9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1" fillId="39" borderId="0" applyNumberFormat="0" applyBorder="0" applyAlignment="0" applyProtection="0"/>
    <xf numFmtId="0" fontId="91" fillId="39" borderId="0" applyNumberFormat="0" applyBorder="0" applyAlignment="0" applyProtection="0"/>
    <xf numFmtId="0" fontId="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1"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9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9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9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90" fillId="68" borderId="0" applyNumberFormat="0" applyBorder="0" applyAlignment="0" applyProtection="0"/>
    <xf numFmtId="0" fontId="90" fillId="69" borderId="0" applyNumberFormat="0" applyBorder="0" applyAlignment="0" applyProtection="0"/>
    <xf numFmtId="0" fontId="90" fillId="69" borderId="0" applyNumberFormat="0" applyBorder="0" applyAlignment="0" applyProtection="0"/>
    <xf numFmtId="0" fontId="90" fillId="68" borderId="0" applyNumberFormat="0" applyBorder="0" applyAlignment="0" applyProtection="0"/>
    <xf numFmtId="0" fontId="90" fillId="69" borderId="0" applyNumberFormat="0" applyBorder="0" applyAlignment="0" applyProtection="0"/>
    <xf numFmtId="0" fontId="90" fillId="69" borderId="0" applyNumberFormat="0" applyBorder="0" applyAlignment="0" applyProtection="0"/>
    <xf numFmtId="0" fontId="90" fillId="68" borderId="0" applyNumberFormat="0" applyBorder="0" applyAlignment="0" applyProtection="0"/>
    <xf numFmtId="0" fontId="90" fillId="69" borderId="0" applyNumberFormat="0" applyBorder="0" applyAlignment="0" applyProtection="0"/>
    <xf numFmtId="0" fontId="90" fillId="69" borderId="0" applyNumberFormat="0" applyBorder="0" applyAlignment="0" applyProtection="0"/>
    <xf numFmtId="0" fontId="90" fillId="69" borderId="0" applyNumberFormat="0" applyBorder="0" applyAlignment="0" applyProtection="0"/>
    <xf numFmtId="0" fontId="90" fillId="69" borderId="0" applyNumberFormat="0" applyBorder="0" applyAlignment="0" applyProtection="0"/>
    <xf numFmtId="0" fontId="90" fillId="70"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0"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0"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1" borderId="0" applyNumberFormat="0" applyBorder="0" applyAlignment="0" applyProtection="0"/>
    <xf numFmtId="0" fontId="90" fillId="72"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90" fillId="72"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90" fillId="72"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0" fontId="90" fillId="74"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4"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4"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5" borderId="0" applyNumberFormat="0" applyBorder="0" applyAlignment="0" applyProtection="0"/>
    <xf numFmtId="0" fontId="90" fillId="76"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6"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6"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7" borderId="0" applyNumberFormat="0" applyBorder="0" applyAlignment="0" applyProtection="0"/>
    <xf numFmtId="0" fontId="90" fillId="78" borderId="0" applyNumberFormat="0" applyBorder="0" applyAlignment="0" applyProtection="0"/>
    <xf numFmtId="0" fontId="90" fillId="79" borderId="0" applyNumberFormat="0" applyBorder="0" applyAlignment="0" applyProtection="0"/>
    <xf numFmtId="0" fontId="90" fillId="79" borderId="0" applyNumberFormat="0" applyBorder="0" applyAlignment="0" applyProtection="0"/>
    <xf numFmtId="0" fontId="90" fillId="78" borderId="0" applyNumberFormat="0" applyBorder="0" applyAlignment="0" applyProtection="0"/>
    <xf numFmtId="0" fontId="90" fillId="79" borderId="0" applyNumberFormat="0" applyBorder="0" applyAlignment="0" applyProtection="0"/>
    <xf numFmtId="0" fontId="90" fillId="79" borderId="0" applyNumberFormat="0" applyBorder="0" applyAlignment="0" applyProtection="0"/>
    <xf numFmtId="0" fontId="90" fillId="78" borderId="0" applyNumberFormat="0" applyBorder="0" applyAlignment="0" applyProtection="0"/>
    <xf numFmtId="0" fontId="90" fillId="79" borderId="0" applyNumberFormat="0" applyBorder="0" applyAlignment="0" applyProtection="0"/>
    <xf numFmtId="0" fontId="90" fillId="79" borderId="0" applyNumberFormat="0" applyBorder="0" applyAlignment="0" applyProtection="0"/>
    <xf numFmtId="0" fontId="90" fillId="79" borderId="0" applyNumberFormat="0" applyBorder="0" applyAlignment="0" applyProtection="0"/>
    <xf numFmtId="0" fontId="90" fillId="7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1" fillId="40" borderId="0" applyNumberFormat="0" applyBorder="0" applyAlignment="0" applyProtection="0"/>
    <xf numFmtId="0" fontId="91" fillId="40" borderId="0" applyNumberFormat="0" applyBorder="0" applyAlignment="0" applyProtection="0"/>
    <xf numFmtId="0" fontId="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1" fillId="40"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1" fillId="41" borderId="0" applyNumberFormat="0" applyBorder="0" applyAlignment="0" applyProtection="0"/>
    <xf numFmtId="0" fontId="91" fillId="41" borderId="0" applyNumberFormat="0" applyBorder="0" applyAlignment="0" applyProtection="0"/>
    <xf numFmtId="0" fontId="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1"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1" fillId="42" borderId="0" applyNumberFormat="0" applyBorder="0" applyAlignment="0" applyProtection="0"/>
    <xf numFmtId="0" fontId="91" fillId="42" borderId="0" applyNumberFormat="0" applyBorder="0" applyAlignment="0" applyProtection="0"/>
    <xf numFmtId="0" fontId="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1"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9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9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9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1" fillId="43" borderId="0" applyNumberFormat="0" applyBorder="0" applyAlignment="0" applyProtection="0"/>
    <xf numFmtId="0" fontId="91" fillId="43" borderId="0" applyNumberFormat="0" applyBorder="0" applyAlignment="0" applyProtection="0"/>
    <xf numFmtId="0" fontId="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1"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9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9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9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1" fillId="44" borderId="0" applyNumberFormat="0" applyBorder="0" applyAlignment="0" applyProtection="0"/>
    <xf numFmtId="0" fontId="91" fillId="44" borderId="0" applyNumberFormat="0" applyBorder="0" applyAlignment="0" applyProtection="0"/>
    <xf numFmtId="0" fontId="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1"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1" fillId="45" borderId="0" applyNumberFormat="0" applyBorder="0" applyAlignment="0" applyProtection="0"/>
    <xf numFmtId="0" fontId="91" fillId="45" borderId="0" applyNumberFormat="0" applyBorder="0" applyAlignment="0" applyProtection="0"/>
    <xf numFmtId="0" fontId="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1"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9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9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9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92" fillId="56"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2" fillId="57"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2"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2" fillId="59" borderId="0" applyNumberFormat="0" applyBorder="0" applyAlignment="0" applyProtection="0"/>
    <xf numFmtId="0" fontId="93" fillId="59" borderId="0" applyNumberFormat="0" applyBorder="0" applyAlignment="0" applyProtection="0"/>
    <xf numFmtId="0" fontId="93" fillId="59" borderId="0" applyNumberFormat="0" applyBorder="0" applyAlignment="0" applyProtection="0"/>
    <xf numFmtId="0" fontId="93" fillId="59" borderId="0" applyNumberFormat="0" applyBorder="0" applyAlignment="0" applyProtection="0"/>
    <xf numFmtId="0" fontId="92"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2"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89" fillId="80" borderId="0" applyNumberFormat="0" applyBorder="0" applyAlignment="0" applyProtection="0"/>
    <xf numFmtId="0" fontId="89" fillId="80"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2" borderId="0" applyNumberFormat="0" applyBorder="0" applyAlignment="0" applyProtection="0"/>
    <xf numFmtId="0" fontId="89" fillId="82" borderId="0" applyNumberFormat="0" applyBorder="0" applyAlignment="0" applyProtection="0"/>
    <xf numFmtId="0" fontId="89" fillId="83" borderId="0" applyNumberFormat="0" applyBorder="0" applyAlignment="0" applyProtection="0"/>
    <xf numFmtId="0" fontId="89" fillId="83" borderId="0" applyNumberFormat="0" applyBorder="0" applyAlignment="0" applyProtection="0"/>
    <xf numFmtId="0" fontId="89" fillId="84" borderId="0" applyNumberFormat="0" applyBorder="0" applyAlignment="0" applyProtection="0"/>
    <xf numFmtId="0" fontId="89" fillId="84"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85" borderId="0" applyNumberFormat="0" applyBorder="0" applyAlignment="0" applyProtection="0"/>
    <xf numFmtId="0" fontId="89" fillId="85" borderId="0" applyNumberFormat="0" applyBorder="0" applyAlignment="0" applyProtection="0"/>
    <xf numFmtId="0" fontId="89" fillId="86" borderId="0" applyNumberFormat="0" applyBorder="0" applyAlignment="0" applyProtection="0"/>
    <xf numFmtId="0" fontId="89" fillId="86" borderId="0" applyNumberFormat="0" applyBorder="0" applyAlignment="0" applyProtection="0"/>
    <xf numFmtId="0" fontId="89" fillId="87" borderId="0" applyNumberFormat="0" applyBorder="0" applyAlignment="0" applyProtection="0"/>
    <xf numFmtId="0" fontId="89" fillId="87" borderId="0" applyNumberFormat="0" applyBorder="0" applyAlignment="0" applyProtection="0"/>
    <xf numFmtId="0" fontId="89" fillId="88" borderId="0" applyNumberFormat="0" applyBorder="0" applyAlignment="0" applyProtection="0"/>
    <xf numFmtId="0" fontId="89" fillId="88" borderId="0" applyNumberFormat="0" applyBorder="0" applyAlignment="0" applyProtection="0"/>
    <xf numFmtId="0" fontId="89" fillId="89" borderId="0" applyNumberFormat="0" applyBorder="0" applyAlignment="0" applyProtection="0"/>
    <xf numFmtId="0" fontId="89" fillId="89" borderId="0" applyNumberFormat="0" applyBorder="0" applyAlignment="0" applyProtection="0"/>
    <xf numFmtId="0" fontId="89" fillId="90" borderId="0" applyNumberFormat="0" applyBorder="0" applyAlignment="0" applyProtection="0"/>
    <xf numFmtId="0" fontId="89" fillId="90" borderId="0" applyNumberFormat="0" applyBorder="0" applyAlignment="0" applyProtection="0"/>
    <xf numFmtId="0" fontId="92" fillId="91" borderId="0" applyNumberFormat="0" applyBorder="0" applyAlignment="0" applyProtection="0"/>
    <xf numFmtId="0" fontId="93" fillId="91" borderId="0" applyNumberFormat="0" applyBorder="0" applyAlignment="0" applyProtection="0"/>
    <xf numFmtId="0" fontId="93" fillId="91" borderId="0" applyNumberFormat="0" applyBorder="0" applyAlignment="0" applyProtection="0"/>
    <xf numFmtId="0" fontId="93" fillId="91" borderId="0" applyNumberFormat="0" applyBorder="0" applyAlignment="0" applyProtection="0"/>
    <xf numFmtId="0" fontId="92" fillId="92" borderId="0" applyNumberFormat="0" applyBorder="0" applyAlignment="0" applyProtection="0"/>
    <xf numFmtId="0" fontId="93" fillId="92" borderId="0" applyNumberFormat="0" applyBorder="0" applyAlignment="0" applyProtection="0"/>
    <xf numFmtId="0" fontId="93" fillId="92" borderId="0" applyNumberFormat="0" applyBorder="0" applyAlignment="0" applyProtection="0"/>
    <xf numFmtId="0" fontId="93" fillId="92" borderId="0" applyNumberFormat="0" applyBorder="0" applyAlignment="0" applyProtection="0"/>
    <xf numFmtId="0" fontId="92" fillId="93" borderId="0" applyNumberFormat="0" applyBorder="0" applyAlignment="0" applyProtection="0"/>
    <xf numFmtId="0" fontId="93" fillId="93" borderId="0" applyNumberFormat="0" applyBorder="0" applyAlignment="0" applyProtection="0"/>
    <xf numFmtId="0" fontId="93" fillId="93" borderId="0" applyNumberFormat="0" applyBorder="0" applyAlignment="0" applyProtection="0"/>
    <xf numFmtId="0" fontId="93" fillId="93" borderId="0" applyNumberFormat="0" applyBorder="0" applyAlignment="0" applyProtection="0"/>
    <xf numFmtId="0" fontId="92" fillId="94" borderId="0" applyNumberFormat="0" applyBorder="0" applyAlignment="0" applyProtection="0"/>
    <xf numFmtId="0" fontId="93" fillId="94" borderId="0" applyNumberFormat="0" applyBorder="0" applyAlignment="0" applyProtection="0"/>
    <xf numFmtId="0" fontId="93" fillId="94" borderId="0" applyNumberFormat="0" applyBorder="0" applyAlignment="0" applyProtection="0"/>
    <xf numFmtId="0" fontId="93" fillId="94" borderId="0" applyNumberFormat="0" applyBorder="0" applyAlignment="0" applyProtection="0"/>
    <xf numFmtId="0" fontId="92" fillId="95" borderId="0" applyNumberFormat="0" applyBorder="0" applyAlignment="0" applyProtection="0"/>
    <xf numFmtId="0" fontId="93" fillId="95" borderId="0" applyNumberFormat="0" applyBorder="0" applyAlignment="0" applyProtection="0"/>
    <xf numFmtId="0" fontId="93" fillId="95" borderId="0" applyNumberFormat="0" applyBorder="0" applyAlignment="0" applyProtection="0"/>
    <xf numFmtId="0" fontId="93" fillId="95" borderId="0" applyNumberFormat="0" applyBorder="0" applyAlignment="0" applyProtection="0"/>
    <xf numFmtId="0" fontId="92" fillId="96" borderId="0" applyNumberFormat="0" applyBorder="0" applyAlignment="0" applyProtection="0"/>
    <xf numFmtId="0" fontId="93" fillId="96" borderId="0" applyNumberFormat="0" applyBorder="0" applyAlignment="0" applyProtection="0"/>
    <xf numFmtId="0" fontId="93" fillId="96" borderId="0" applyNumberFormat="0" applyBorder="0" applyAlignment="0" applyProtection="0"/>
    <xf numFmtId="0" fontId="93" fillId="96" borderId="0" applyNumberFormat="0" applyBorder="0" applyAlignment="0" applyProtection="0"/>
    <xf numFmtId="0" fontId="42" fillId="0" borderId="8">
      <alignment horizontal="center" vertical="center"/>
    </xf>
    <xf numFmtId="0" fontId="42" fillId="0" borderId="8">
      <alignment horizontal="center" vertical="center"/>
    </xf>
    <xf numFmtId="0" fontId="42" fillId="0" borderId="8">
      <alignment horizontal="center" vertical="center"/>
    </xf>
    <xf numFmtId="0" fontId="42" fillId="0" borderId="8">
      <alignment horizontal="center" vertical="center"/>
    </xf>
    <xf numFmtId="0" fontId="42" fillId="0" borderId="8">
      <alignment horizontal="center" vertical="center"/>
    </xf>
    <xf numFmtId="0" fontId="42" fillId="0" borderId="8">
      <alignment horizontal="center" vertical="center"/>
    </xf>
    <xf numFmtId="0" fontId="94" fillId="97" borderId="33" applyNumberFormat="0" applyAlignment="0" applyProtection="0"/>
    <xf numFmtId="0" fontId="95" fillId="97" borderId="33" applyNumberFormat="0" applyAlignment="0" applyProtection="0"/>
    <xf numFmtId="0" fontId="95" fillId="97" borderId="33" applyNumberFormat="0" applyAlignment="0" applyProtection="0"/>
    <xf numFmtId="0" fontId="95" fillId="97" borderId="33" applyNumberFormat="0" applyAlignment="0" applyProtection="0"/>
    <xf numFmtId="0" fontId="96" fillId="98" borderId="0" applyNumberFormat="0" applyBorder="0" applyAlignment="0" applyProtection="0"/>
    <xf numFmtId="0" fontId="96" fillId="98" borderId="0" applyNumberFormat="0" applyBorder="0" applyAlignment="0" applyProtection="0"/>
    <xf numFmtId="0" fontId="97" fillId="97" borderId="34" applyNumberFormat="0" applyAlignment="0" applyProtection="0"/>
    <xf numFmtId="0" fontId="98" fillId="97" borderId="34" applyNumberFormat="0" applyAlignment="0" applyProtection="0"/>
    <xf numFmtId="0" fontId="98" fillId="97" borderId="34" applyNumberFormat="0" applyAlignment="0" applyProtection="0"/>
    <xf numFmtId="0" fontId="98" fillId="97" borderId="34" applyNumberFormat="0" applyAlignment="0" applyProtection="0"/>
    <xf numFmtId="0" fontId="10" fillId="24" borderId="4"/>
    <xf numFmtId="0" fontId="10" fillId="24" borderId="4"/>
    <xf numFmtId="0" fontId="10" fillId="24" borderId="4"/>
    <xf numFmtId="0" fontId="10" fillId="24" borderId="4"/>
    <xf numFmtId="0" fontId="10" fillId="24" borderId="4"/>
    <xf numFmtId="0" fontId="10" fillId="24" borderId="4"/>
    <xf numFmtId="0" fontId="10" fillId="24" borderId="4"/>
    <xf numFmtId="0" fontId="10" fillId="24" borderId="4"/>
    <xf numFmtId="0" fontId="24" fillId="33" borderId="5">
      <alignment horizontal="right" vertical="top" wrapText="1"/>
    </xf>
    <xf numFmtId="181" fontId="99" fillId="0" borderId="0">
      <alignment vertical="top"/>
    </xf>
    <xf numFmtId="0" fontId="100" fillId="99" borderId="34" applyNumberFormat="0" applyAlignment="0" applyProtection="0"/>
    <xf numFmtId="0" fontId="100" fillId="99" borderId="34" applyNumberFormat="0" applyAlignment="0" applyProtection="0"/>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 fillId="0" borderId="32"/>
    <xf numFmtId="0" fontId="101" fillId="100" borderId="35" applyNumberFormat="0" applyAlignment="0" applyProtection="0"/>
    <xf numFmtId="0" fontId="101" fillId="100" borderId="35" applyNumberFormat="0" applyAlignment="0" applyProtection="0"/>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9" fillId="30" borderId="6">
      <alignment horizontal="left" vertical="top"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0" fontId="4" fillId="27" borderId="0">
      <alignment horizontal="center" wrapText="1"/>
    </xf>
    <xf numFmtId="182" fontId="42" fillId="0" borderId="0" applyFont="0" applyFill="0" applyBorder="0" applyProtection="0">
      <alignment horizontal="right" vertical="top"/>
    </xf>
    <xf numFmtId="165" fontId="4" fillId="0" borderId="0" applyFont="0" applyFill="0" applyBorder="0" applyAlignment="0" applyProtection="0"/>
    <xf numFmtId="1" fontId="102" fillId="0" borderId="0">
      <alignment vertical="top"/>
    </xf>
    <xf numFmtId="167" fontId="44" fillId="0" borderId="0" applyFont="0" applyFill="0" applyBorder="0" applyAlignment="0" applyProtection="0"/>
    <xf numFmtId="167" fontId="4" fillId="0" borderId="0" applyFont="0" applyFill="0" applyBorder="0" applyAlignment="0" applyProtection="0"/>
    <xf numFmtId="167" fontId="90" fillId="0" borderId="0" applyFont="0" applyFill="0" applyBorder="0" applyAlignment="0" applyProtection="0"/>
    <xf numFmtId="167" fontId="90"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83" fontId="4"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44"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4"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42" fillId="0" borderId="0" applyFont="0" applyFill="0" applyBorder="0" applyAlignment="0" applyProtection="0"/>
    <xf numFmtId="167" fontId="44" fillId="0" borderId="0" applyFont="0" applyFill="0" applyBorder="0" applyAlignment="0" applyProtection="0"/>
    <xf numFmtId="167" fontId="4" fillId="0" borderId="0" applyFont="0" applyFill="0" applyBorder="0" applyAlignment="0" applyProtection="0"/>
    <xf numFmtId="167" fontId="44" fillId="0" borderId="0" applyFont="0" applyFill="0" applyBorder="0" applyAlignment="0" applyProtection="0"/>
    <xf numFmtId="3" fontId="102" fillId="0" borderId="0" applyFill="0" applyBorder="0">
      <alignment horizontal="right" vertical="top"/>
    </xf>
    <xf numFmtId="184" fontId="102" fillId="0" borderId="0" applyFill="0" applyBorder="0">
      <alignment horizontal="right" vertical="top"/>
    </xf>
    <xf numFmtId="3" fontId="102" fillId="0" borderId="0" applyFill="0" applyBorder="0">
      <alignment horizontal="right" vertical="top"/>
    </xf>
    <xf numFmtId="177" fontId="99" fillId="0" borderId="0" applyFont="0" applyFill="0" applyBorder="0">
      <alignment horizontal="right" vertical="top"/>
    </xf>
    <xf numFmtId="185" fontId="66" fillId="0" borderId="0" applyFont="0" applyFill="0" applyBorder="0" applyProtection="0"/>
    <xf numFmtId="184" fontId="102" fillId="0" borderId="0">
      <alignment horizontal="right" vertical="top"/>
    </xf>
    <xf numFmtId="3" fontId="4" fillId="0" borderId="0" applyFont="0" applyFill="0" applyBorder="0" applyAlignment="0" applyProtection="0"/>
    <xf numFmtId="186" fontId="4" fillId="0" borderId="0" applyFont="0" applyFill="0" applyBorder="0" applyAlignment="0" applyProtection="0"/>
    <xf numFmtId="166"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8" fontId="4" fillId="0" borderId="0" applyFont="0" applyFill="0" applyBorder="0" applyAlignment="0" applyProtection="0"/>
    <xf numFmtId="0" fontId="4" fillId="0" borderId="0" applyFont="0" applyFill="0" applyBorder="0" applyAlignment="0" applyProtection="0"/>
    <xf numFmtId="0" fontId="69" fillId="0" borderId="0"/>
    <xf numFmtId="0" fontId="70" fillId="0" borderId="0"/>
    <xf numFmtId="168" fontId="42" fillId="0" borderId="0" applyBorder="0"/>
    <xf numFmtId="168" fontId="42" fillId="0" borderId="25"/>
    <xf numFmtId="168" fontId="42" fillId="0" borderId="25"/>
    <xf numFmtId="0" fontId="103" fillId="101" borderId="34" applyNumberFormat="0" applyAlignment="0" applyProtection="0"/>
    <xf numFmtId="0" fontId="104" fillId="101" borderId="34" applyNumberFormat="0" applyAlignment="0" applyProtection="0"/>
    <xf numFmtId="0" fontId="104" fillId="101" borderId="34" applyNumberFormat="0" applyAlignment="0" applyProtection="0"/>
    <xf numFmtId="0" fontId="104" fillId="101" borderId="34" applyNumberFormat="0" applyAlignment="0" applyProtection="0"/>
    <xf numFmtId="0" fontId="105" fillId="0" borderId="36" applyNumberFormat="0" applyFill="0" applyAlignment="0" applyProtection="0"/>
    <xf numFmtId="0" fontId="106" fillId="0" borderId="36" applyNumberFormat="0" applyFill="0" applyAlignment="0" applyProtection="0"/>
    <xf numFmtId="0" fontId="106" fillId="0" borderId="36" applyNumberFormat="0" applyFill="0" applyAlignment="0" applyProtection="0"/>
    <xf numFmtId="0" fontId="106" fillId="0" borderId="36" applyNumberFormat="0" applyFill="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9" borderId="32"/>
    <xf numFmtId="0" fontId="4" fillId="27" borderId="0"/>
    <xf numFmtId="0" fontId="109" fillId="0" borderId="0" applyNumberFormat="0" applyFill="0" applyBorder="0" applyAlignment="0" applyProtection="0"/>
    <xf numFmtId="2" fontId="4" fillId="0" borderId="0" applyFont="0" applyFill="0" applyBorder="0" applyAlignment="0" applyProtection="0"/>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44" fillId="27" borderId="32">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28" fillId="27" borderId="0">
      <alignment horizontal="left"/>
    </xf>
    <xf numFmtId="0" fontId="110" fillId="102" borderId="0" applyNumberFormat="0" applyBorder="0" applyAlignment="0" applyProtection="0"/>
    <xf numFmtId="0" fontId="110" fillId="10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4" fillId="27" borderId="0">
      <alignment horizontal="right" vertical="top" textRotation="90" wrapText="1"/>
    </xf>
    <xf numFmtId="0" fontId="111" fillId="103" borderId="0" applyNumberFormat="0" applyBorder="0" applyAlignment="0" applyProtection="0"/>
    <xf numFmtId="0" fontId="112" fillId="103" borderId="0" applyNumberFormat="0" applyBorder="0" applyAlignment="0" applyProtection="0"/>
    <xf numFmtId="0" fontId="112" fillId="103" borderId="0" applyNumberFormat="0" applyBorder="0" applyAlignment="0" applyProtection="0"/>
    <xf numFmtId="0" fontId="112" fillId="103" borderId="0" applyNumberFormat="0" applyBorder="0" applyAlignment="0" applyProtection="0"/>
    <xf numFmtId="0" fontId="113" fillId="0" borderId="37" applyNumberFormat="0" applyProtection="0"/>
    <xf numFmtId="0" fontId="113" fillId="0" borderId="37" applyNumberFormat="0" applyProtection="0"/>
    <xf numFmtId="0" fontId="113" fillId="0" borderId="38">
      <alignment horizontal="left" vertical="center"/>
    </xf>
    <xf numFmtId="0" fontId="113" fillId="0" borderId="38">
      <alignment horizontal="left" vertical="center"/>
    </xf>
    <xf numFmtId="0" fontId="113" fillId="0" borderId="38">
      <alignment horizontal="left" vertical="center"/>
    </xf>
    <xf numFmtId="0" fontId="113" fillId="0" borderId="38">
      <alignment horizontal="left" vertical="center"/>
    </xf>
    <xf numFmtId="0" fontId="113" fillId="0" borderId="38">
      <alignment horizontal="left" vertical="center"/>
    </xf>
    <xf numFmtId="0" fontId="113" fillId="0" borderId="38">
      <alignment horizontal="left" vertical="center"/>
    </xf>
    <xf numFmtId="0" fontId="114" fillId="0" borderId="39" applyNumberFormat="0" applyFill="0" applyAlignment="0" applyProtection="0"/>
    <xf numFmtId="0" fontId="115" fillId="0" borderId="40" applyNumberFormat="0" applyFill="0" applyAlignment="0" applyProtection="0"/>
    <xf numFmtId="0" fontId="115" fillId="0" borderId="41" applyNumberFormat="0" applyFill="0" applyAlignment="0" applyProtection="0"/>
    <xf numFmtId="0" fontId="115" fillId="0" borderId="42" applyNumberFormat="0" applyFill="0" applyAlignment="0" applyProtection="0"/>
    <xf numFmtId="0" fontId="115" fillId="0" borderId="43" applyNumberFormat="0" applyFill="0" applyAlignment="0" applyProtection="0"/>
    <xf numFmtId="0" fontId="116" fillId="0" borderId="44" applyNumberFormat="0" applyFill="0" applyAlignment="0" applyProtection="0"/>
    <xf numFmtId="0" fontId="116" fillId="0" borderId="0" applyNumberFormat="0" applyFill="0" applyBorder="0" applyAlignment="0" applyProtection="0"/>
    <xf numFmtId="189" fontId="66" fillId="0" borderId="0">
      <protection locked="0"/>
    </xf>
    <xf numFmtId="189" fontId="66" fillId="0" borderId="0">
      <protection locked="0"/>
    </xf>
    <xf numFmtId="0" fontId="5" fillId="0" borderId="0" applyNumberFormat="0" applyFill="0" applyBorder="0">
      <protection locked="0"/>
    </xf>
    <xf numFmtId="0" fontId="73" fillId="0" borderId="0" applyNumberFormat="0" applyFill="0" applyBorder="0">
      <protection locked="0"/>
    </xf>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90"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90" fillId="104" borderId="31" applyNumberFormat="0" applyFont="0" applyAlignment="0" applyProtection="0"/>
    <xf numFmtId="0" fontId="117" fillId="0" borderId="0" applyNumberFormat="0" applyFill="0" applyBorder="0">
      <protection locked="0"/>
    </xf>
    <xf numFmtId="0" fontId="117" fillId="0" borderId="0" applyNumberFormat="0" applyFill="0" applyBorder="0" applyAlignment="0" applyProtection="0"/>
    <xf numFmtId="0" fontId="91" fillId="0" borderId="0" applyNumberFormat="0" applyFill="0" applyBorder="0" applyAlignment="0" applyProtection="0"/>
    <xf numFmtId="0" fontId="118" fillId="53" borderId="0" applyNumberFormat="0" applyAlignment="0" applyProtection="0">
      <alignment horizontal="right"/>
    </xf>
    <xf numFmtId="190" fontId="119" fillId="0" borderId="0">
      <alignment horizontal="left"/>
    </xf>
    <xf numFmtId="0" fontId="10" fillId="29" borderId="32" applyNumberFormat="0" applyBorder="0" applyAlignment="0" applyProtection="0"/>
    <xf numFmtId="0" fontId="10" fillId="29" borderId="32" applyNumberFormat="0" applyBorder="0" applyAlignment="0" applyProtection="0"/>
    <xf numFmtId="0" fontId="10" fillId="29" borderId="32" applyNumberFormat="0" applyBorder="0" applyAlignment="0" applyProtection="0"/>
    <xf numFmtId="0" fontId="10" fillId="29" borderId="32" applyNumberFormat="0" applyBorder="0" applyAlignment="0" applyProtection="0"/>
    <xf numFmtId="0" fontId="10" fillId="29" borderId="32" applyNumberFormat="0" applyBorder="0" applyAlignment="0" applyProtection="0"/>
    <xf numFmtId="0" fontId="10" fillId="29" borderId="32" applyNumberFormat="0" applyBorder="0" applyAlignment="0" applyProtection="0"/>
    <xf numFmtId="0" fontId="120" fillId="105" borderId="34" applyNumberFormat="0" applyAlignment="0" applyProtection="0"/>
    <xf numFmtId="0" fontId="120" fillId="105" borderId="34" applyNumberFormat="0" applyAlignment="0" applyProtection="0"/>
    <xf numFmtId="0" fontId="14" fillId="27" borderId="0">
      <alignment horizontal="center"/>
    </xf>
    <xf numFmtId="0" fontId="14" fillId="27" borderId="0">
      <alignment horizontal="center"/>
    </xf>
    <xf numFmtId="0" fontId="14" fillId="27" borderId="0">
      <alignment horizontal="center"/>
    </xf>
    <xf numFmtId="0" fontId="14" fillId="27" borderId="0">
      <alignment horizontal="center"/>
    </xf>
    <xf numFmtId="0" fontId="14" fillId="27" borderId="0">
      <alignment horizontal="center"/>
    </xf>
    <xf numFmtId="0" fontId="14" fillId="27" borderId="0">
      <alignment horizontal="center"/>
    </xf>
    <xf numFmtId="0" fontId="14" fillId="27" borderId="0">
      <alignment horizontal="center"/>
    </xf>
    <xf numFmtId="0" fontId="14" fillId="27" borderId="0">
      <alignment horizontal="center"/>
    </xf>
    <xf numFmtId="0" fontId="14" fillId="27" borderId="0">
      <alignment horizontal="center"/>
    </xf>
    <xf numFmtId="0" fontId="14" fillId="27" borderId="0">
      <alignment horizontal="center"/>
    </xf>
    <xf numFmtId="0" fontId="14" fillId="27" borderId="0">
      <alignment horizontal="center"/>
    </xf>
    <xf numFmtId="0" fontId="14" fillId="27" borderId="0">
      <alignment horizontal="center"/>
    </xf>
    <xf numFmtId="0" fontId="14" fillId="27" borderId="0">
      <alignment horizontal="center"/>
    </xf>
    <xf numFmtId="0" fontId="14" fillId="27" borderId="0">
      <alignment horizontal="center"/>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0" fontId="4" fillId="27" borderId="32">
      <alignment horizontal="centerContinuous" wrapText="1"/>
    </xf>
    <xf numFmtId="191" fontId="121" fillId="0" borderId="0" applyFont="0" applyFill="0" applyBorder="0" applyAlignment="0" applyProtection="0"/>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38">
      <alignment wrapText="1"/>
    </xf>
    <xf numFmtId="0" fontId="10" fillId="27" borderId="9"/>
    <xf numFmtId="0" fontId="10" fillId="27" borderId="9"/>
    <xf numFmtId="0" fontId="10" fillId="27" borderId="9"/>
    <xf numFmtId="0" fontId="10" fillId="27" borderId="9"/>
    <xf numFmtId="0" fontId="10" fillId="27" borderId="9"/>
    <xf numFmtId="0" fontId="10" fillId="27" borderId="9"/>
    <xf numFmtId="0" fontId="10" fillId="27" borderId="9"/>
    <xf numFmtId="0" fontId="10" fillId="27" borderId="9"/>
    <xf numFmtId="0" fontId="10" fillId="27" borderId="9"/>
    <xf numFmtId="0" fontId="10" fillId="27" borderId="9"/>
    <xf numFmtId="0" fontId="10" fillId="27" borderId="9"/>
    <xf numFmtId="0" fontId="10" fillId="27" borderId="9"/>
    <xf numFmtId="0" fontId="10" fillId="27" borderId="9"/>
    <xf numFmtId="0" fontId="10" fillId="27" borderId="9"/>
    <xf numFmtId="0" fontId="10" fillId="27" borderId="9"/>
    <xf numFmtId="0" fontId="10" fillId="27" borderId="9"/>
    <xf numFmtId="0" fontId="10" fillId="27" borderId="9"/>
    <xf numFmtId="0" fontId="10" fillId="27" borderId="9"/>
    <xf numFmtId="0" fontId="10" fillId="27" borderId="9"/>
    <xf numFmtId="0" fontId="10" fillId="27" borderId="9"/>
    <xf numFmtId="0" fontId="10" fillId="27" borderId="10"/>
    <xf numFmtId="0" fontId="10" fillId="27" borderId="10"/>
    <xf numFmtId="0" fontId="10" fillId="27" borderId="10"/>
    <xf numFmtId="0" fontId="10" fillId="27" borderId="10"/>
    <xf numFmtId="0" fontId="10" fillId="27" borderId="10"/>
    <xf numFmtId="0" fontId="10" fillId="27" borderId="10"/>
    <xf numFmtId="0" fontId="10" fillId="27" borderId="10"/>
    <xf numFmtId="0" fontId="10" fillId="27" borderId="10"/>
    <xf numFmtId="0" fontId="10" fillId="27" borderId="10"/>
    <xf numFmtId="0" fontId="10" fillId="27" borderId="10"/>
    <xf numFmtId="0" fontId="10" fillId="27" borderId="10"/>
    <xf numFmtId="0" fontId="10" fillId="27" borderId="10"/>
    <xf numFmtId="0" fontId="10" fillId="27" borderId="10"/>
    <xf numFmtId="0" fontId="10" fillId="27" borderId="10"/>
    <xf numFmtId="0" fontId="10" fillId="27" borderId="10"/>
    <xf numFmtId="0" fontId="10" fillId="27" borderId="10"/>
    <xf numFmtId="0" fontId="10" fillId="27" borderId="10"/>
    <xf numFmtId="0" fontId="10" fillId="27" borderId="10"/>
    <xf numFmtId="0" fontId="10" fillId="27" borderId="10"/>
    <xf numFmtId="0" fontId="10" fillId="27" borderId="10"/>
    <xf numFmtId="0" fontId="10" fillId="27" borderId="11">
      <alignment horizontal="center" wrapText="1"/>
    </xf>
    <xf numFmtId="0" fontId="10" fillId="27" borderId="11">
      <alignment horizontal="center" wrapText="1"/>
    </xf>
    <xf numFmtId="0" fontId="10" fillId="27" borderId="11">
      <alignment horizontal="center" wrapText="1"/>
    </xf>
    <xf numFmtId="0" fontId="10" fillId="27" borderId="11">
      <alignment horizontal="center" wrapText="1"/>
    </xf>
    <xf numFmtId="0" fontId="10" fillId="27" borderId="11">
      <alignment horizontal="center" wrapText="1"/>
    </xf>
    <xf numFmtId="0" fontId="10" fillId="27" borderId="11">
      <alignment horizontal="center" wrapText="1"/>
    </xf>
    <xf numFmtId="0" fontId="10" fillId="27" borderId="11">
      <alignment horizontal="center" wrapText="1"/>
    </xf>
    <xf numFmtId="0" fontId="10" fillId="27" borderId="11">
      <alignment horizontal="center"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49" fillId="30" borderId="45">
      <alignment horizontal="left" vertical="top" wrapText="1"/>
    </xf>
    <xf numFmtId="0" fontId="91" fillId="0" borderId="0" applyNumberFormat="0" applyFill="0" applyBorder="0" applyAlignment="0" applyProtection="0"/>
    <xf numFmtId="0" fontId="122" fillId="0" borderId="0" applyNumberFormat="0" applyFill="0" applyBorder="0" applyAlignment="0" applyProtection="0">
      <alignment vertical="top"/>
      <protection locked="0"/>
    </xf>
    <xf numFmtId="0" fontId="123" fillId="0" borderId="0" applyNumberFormat="0" applyFill="0" applyBorder="0" applyAlignment="0" applyProtection="0"/>
    <xf numFmtId="0" fontId="124" fillId="0" borderId="46" applyNumberFormat="0" applyFill="0" applyAlignment="0" applyProtection="0"/>
    <xf numFmtId="192"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0" fontId="125" fillId="106" borderId="0" applyNumberFormat="0" applyBorder="0" applyAlignment="0" applyProtection="0"/>
    <xf numFmtId="0" fontId="126" fillId="107" borderId="0" applyNumberFormat="0" applyBorder="0" applyAlignment="0" applyProtection="0"/>
    <xf numFmtId="0" fontId="126" fillId="107" borderId="0" applyNumberFormat="0" applyBorder="0" applyAlignment="0" applyProtection="0"/>
    <xf numFmtId="0" fontId="126" fillId="107"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96" fontId="127" fillId="0" borderId="0"/>
    <xf numFmtId="196" fontId="127" fillId="0" borderId="0"/>
    <xf numFmtId="0" fontId="128"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8" fillId="0" borderId="0"/>
    <xf numFmtId="0" fontId="28" fillId="0" borderId="0"/>
    <xf numFmtId="0" fontId="28" fillId="0" borderId="0"/>
    <xf numFmtId="0" fontId="28" fillId="0" borderId="0"/>
    <xf numFmtId="0" fontId="90" fillId="0" borderId="0"/>
    <xf numFmtId="0" fontId="28" fillId="0" borderId="0"/>
    <xf numFmtId="0" fontId="28" fillId="0" borderId="0"/>
    <xf numFmtId="0" fontId="28" fillId="0" borderId="0"/>
    <xf numFmtId="0" fontId="2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29" fillId="0" borderId="0"/>
    <xf numFmtId="0" fontId="90" fillId="0" borderId="0"/>
    <xf numFmtId="0" fontId="90" fillId="0" borderId="0"/>
    <xf numFmtId="0" fontId="90" fillId="0" borderId="0"/>
    <xf numFmtId="0" fontId="4" fillId="0" borderId="0" applyNumberFormat="0" applyFill="0" applyBorder="0" applyAlignment="0" applyProtection="0"/>
    <xf numFmtId="0" fontId="76" fillId="0" borderId="0"/>
    <xf numFmtId="0" fontId="1" fillId="0" borderId="0"/>
    <xf numFmtId="0" fontId="129" fillId="0" borderId="0"/>
    <xf numFmtId="0" fontId="90" fillId="0" borderId="0"/>
    <xf numFmtId="0" fontId="90" fillId="0" borderId="0"/>
    <xf numFmtId="0" fontId="90" fillId="0" borderId="0"/>
    <xf numFmtId="0" fontId="90" fillId="0" borderId="0"/>
    <xf numFmtId="0" fontId="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 fillId="0" borderId="0"/>
    <xf numFmtId="0" fontId="90" fillId="0" borderId="0"/>
    <xf numFmtId="0" fontId="90" fillId="0" borderId="0"/>
    <xf numFmtId="0" fontId="90" fillId="0" borderId="0"/>
    <xf numFmtId="0" fontId="90" fillId="0" borderId="0"/>
    <xf numFmtId="0" fontId="90" fillId="0" borderId="0"/>
    <xf numFmtId="0" fontId="1" fillId="0" borderId="0"/>
    <xf numFmtId="0" fontId="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29" fillId="0" borderId="0"/>
    <xf numFmtId="0" fontId="90" fillId="0" borderId="0"/>
    <xf numFmtId="0" fontId="90"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4" fillId="0" borderId="0"/>
    <xf numFmtId="0" fontId="90" fillId="0" borderId="0"/>
    <xf numFmtId="0" fontId="90" fillId="0" borderId="0"/>
    <xf numFmtId="0" fontId="90" fillId="0" borderId="0"/>
    <xf numFmtId="0" fontId="90" fillId="0" borderId="0"/>
    <xf numFmtId="0" fontId="90"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29"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90" fillId="0" borderId="0"/>
    <xf numFmtId="0" fontId="90" fillId="0" borderId="0"/>
    <xf numFmtId="0" fontId="90" fillId="0" borderId="0"/>
    <xf numFmtId="0" fontId="90"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42"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2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4" fillId="0" borderId="0"/>
    <xf numFmtId="0" fontId="4" fillId="0" borderId="0"/>
    <xf numFmtId="0" fontId="4" fillId="0" borderId="0"/>
    <xf numFmtId="0" fontId="90" fillId="0" borderId="0"/>
    <xf numFmtId="0" fontId="77" fillId="0" borderId="0"/>
    <xf numFmtId="0" fontId="90" fillId="0" borderId="0"/>
    <xf numFmtId="0" fontId="4" fillId="0" borderId="0"/>
    <xf numFmtId="0" fontId="4" fillId="0" borderId="0"/>
    <xf numFmtId="0" fontId="90" fillId="0" borderId="0"/>
    <xf numFmtId="0" fontId="77" fillId="0" borderId="0"/>
    <xf numFmtId="0" fontId="128" fillId="0" borderId="0"/>
    <xf numFmtId="0" fontId="4" fillId="0" borderId="0"/>
    <xf numFmtId="0" fontId="90" fillId="0" borderId="0"/>
    <xf numFmtId="0" fontId="90" fillId="0" borderId="0"/>
    <xf numFmtId="0" fontId="90" fillId="0" borderId="0"/>
    <xf numFmtId="0" fontId="4" fillId="0" borderId="0"/>
    <xf numFmtId="0" fontId="129" fillId="0" borderId="0"/>
    <xf numFmtId="0" fontId="4" fillId="0" borderId="0"/>
    <xf numFmtId="0" fontId="90" fillId="0" borderId="0"/>
    <xf numFmtId="0" fontId="128" fillId="0" borderId="0"/>
    <xf numFmtId="0" fontId="129" fillId="0" borderId="0"/>
    <xf numFmtId="0" fontId="4" fillId="0" borderId="0" applyNumberFormat="0" applyFill="0" applyBorder="0" applyAlignment="0" applyProtection="0"/>
    <xf numFmtId="0" fontId="4" fillId="0" borderId="0" applyNumberFormat="0" applyFill="0" applyBorder="0" applyAlignment="0" applyProtection="0"/>
    <xf numFmtId="0" fontId="128" fillId="0" borderId="0"/>
    <xf numFmtId="0" fontId="76" fillId="0" borderId="0"/>
    <xf numFmtId="0" fontId="90" fillId="0" borderId="0"/>
    <xf numFmtId="0" fontId="76" fillId="0" borderId="0"/>
    <xf numFmtId="0" fontId="4"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4" fillId="0" borderId="0"/>
    <xf numFmtId="0" fontId="90" fillId="0" borderId="0"/>
    <xf numFmtId="0" fontId="90" fillId="0" borderId="0"/>
    <xf numFmtId="0" fontId="90" fillId="0" borderId="0"/>
    <xf numFmtId="0" fontId="90"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28" fillId="0" borderId="0"/>
    <xf numFmtId="0" fontId="4" fillId="0" borderId="0"/>
    <xf numFmtId="0" fontId="90" fillId="0" borderId="0"/>
    <xf numFmtId="0" fontId="90" fillId="0" borderId="0"/>
    <xf numFmtId="0" fontId="4" fillId="0" borderId="0"/>
    <xf numFmtId="0" fontId="4" fillId="0" borderId="0"/>
    <xf numFmtId="0" fontId="2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90" fillId="0" borderId="0"/>
    <xf numFmtId="0" fontId="90" fillId="0" borderId="0"/>
    <xf numFmtId="0" fontId="4" fillId="0" borderId="0"/>
    <xf numFmtId="0" fontId="90" fillId="0" borderId="0"/>
    <xf numFmtId="0" fontId="90" fillId="0" borderId="0"/>
    <xf numFmtId="0" fontId="90" fillId="0" borderId="0"/>
    <xf numFmtId="0" fontId="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4" fillId="0" borderId="0" applyNumberForma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 fillId="0" borderId="0"/>
    <xf numFmtId="0" fontId="28" fillId="0" borderId="0"/>
    <xf numFmtId="0" fontId="90" fillId="0" borderId="0"/>
    <xf numFmtId="0" fontId="90" fillId="0" borderId="0"/>
    <xf numFmtId="0" fontId="28" fillId="0" borderId="0"/>
    <xf numFmtId="0" fontId="90" fillId="0" borderId="0"/>
    <xf numFmtId="0" fontId="28" fillId="0" borderId="0"/>
    <xf numFmtId="0" fontId="90" fillId="0" borderId="0"/>
    <xf numFmtId="0" fontId="90" fillId="0" borderId="0"/>
    <xf numFmtId="0" fontId="28" fillId="0" borderId="0"/>
    <xf numFmtId="0" fontId="90" fillId="0" borderId="0"/>
    <xf numFmtId="0" fontId="90" fillId="0" borderId="0"/>
    <xf numFmtId="0" fontId="90" fillId="0" borderId="0"/>
    <xf numFmtId="0" fontId="28" fillId="0" borderId="0"/>
    <xf numFmtId="0" fontId="4" fillId="0" borderId="0"/>
    <xf numFmtId="0" fontId="90" fillId="0" borderId="0"/>
    <xf numFmtId="0" fontId="28" fillId="0" borderId="0"/>
    <xf numFmtId="0" fontId="28" fillId="0" borderId="0"/>
    <xf numFmtId="0" fontId="90" fillId="0" borderId="0"/>
    <xf numFmtId="0" fontId="28" fillId="0" borderId="0"/>
    <xf numFmtId="0" fontId="90" fillId="0" borderId="0"/>
    <xf numFmtId="0" fontId="90" fillId="0" borderId="0"/>
    <xf numFmtId="0" fontId="90" fillId="0" borderId="0"/>
    <xf numFmtId="0" fontId="90" fillId="0" borderId="0"/>
    <xf numFmtId="0" fontId="90" fillId="0" borderId="0"/>
    <xf numFmtId="0" fontId="28" fillId="0" borderId="0"/>
    <xf numFmtId="0" fontId="90" fillId="0" borderId="0"/>
    <xf numFmtId="0" fontId="4" fillId="0" borderId="0" applyNumberForma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applyNumberFormat="0" applyFill="0" applyBorder="0" applyAlignment="0" applyProtection="0"/>
    <xf numFmtId="0" fontId="128" fillId="0" borderId="0"/>
    <xf numFmtId="0" fontId="90" fillId="0" borderId="0"/>
    <xf numFmtId="0" fontId="90" fillId="0" borderId="0"/>
    <xf numFmtId="0" fontId="4" fillId="0" borderId="0"/>
    <xf numFmtId="0" fontId="90" fillId="0" borderId="0"/>
    <xf numFmtId="0" fontId="4" fillId="0" borderId="0" applyNumberForma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90" fillId="0" borderId="0"/>
    <xf numFmtId="0" fontId="90" fillId="0" borderId="0"/>
    <xf numFmtId="0" fontId="90" fillId="0" borderId="0"/>
    <xf numFmtId="0" fontId="4" fillId="0" borderId="0" applyNumberFormat="0" applyFill="0" applyBorder="0" applyAlignment="0" applyProtection="0"/>
    <xf numFmtId="0" fontId="4" fillId="0" borderId="0" applyNumberFormat="0" applyFill="0" applyBorder="0" applyAlignment="0" applyProtection="0"/>
    <xf numFmtId="0" fontId="90" fillId="0" borderId="0"/>
    <xf numFmtId="0" fontId="4" fillId="0" borderId="0" applyNumberFormat="0" applyFill="0" applyBorder="0" applyAlignment="0" applyProtection="0"/>
    <xf numFmtId="0" fontId="90" fillId="0" borderId="0"/>
    <xf numFmtId="0" fontId="4" fillId="0" borderId="0" applyNumberFormat="0" applyFill="0" applyBorder="0" applyAlignment="0" applyProtection="0"/>
    <xf numFmtId="0" fontId="90" fillId="0" borderId="0"/>
    <xf numFmtId="0" fontId="90" fillId="0" borderId="0"/>
    <xf numFmtId="0" fontId="28" fillId="0" borderId="0"/>
    <xf numFmtId="0" fontId="28" fillId="0" borderId="0"/>
    <xf numFmtId="0" fontId="28" fillId="0" borderId="0"/>
    <xf numFmtId="0" fontId="28" fillId="0" borderId="0"/>
    <xf numFmtId="0" fontId="90" fillId="0" borderId="0"/>
    <xf numFmtId="0" fontId="28" fillId="0" borderId="0"/>
    <xf numFmtId="0" fontId="28" fillId="0" borderId="0"/>
    <xf numFmtId="0" fontId="28" fillId="0" borderId="0"/>
    <xf numFmtId="0" fontId="28" fillId="0" borderId="0"/>
    <xf numFmtId="0" fontId="90" fillId="0" borderId="0"/>
    <xf numFmtId="0" fontId="76"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90" fillId="0" borderId="0"/>
    <xf numFmtId="0" fontId="90" fillId="0" borderId="0"/>
    <xf numFmtId="0" fontId="90" fillId="0" borderId="0"/>
    <xf numFmtId="0" fontId="76" fillId="0" borderId="0"/>
    <xf numFmtId="0" fontId="28" fillId="0" borderId="0"/>
    <xf numFmtId="0" fontId="76" fillId="0" borderId="0"/>
    <xf numFmtId="0" fontId="90" fillId="0" borderId="0"/>
    <xf numFmtId="0" fontId="76"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 fillId="0" borderId="0"/>
    <xf numFmtId="0" fontId="1" fillId="0" borderId="0"/>
    <xf numFmtId="0" fontId="76" fillId="0" borderId="0"/>
    <xf numFmtId="0" fontId="1" fillId="0" borderId="0"/>
    <xf numFmtId="0" fontId="76" fillId="0" borderId="0"/>
    <xf numFmtId="0" fontId="76" fillId="0" borderId="0"/>
    <xf numFmtId="0" fontId="76" fillId="0" borderId="0"/>
    <xf numFmtId="0" fontId="76" fillId="0" borderId="0"/>
    <xf numFmtId="0" fontId="76" fillId="0" borderId="0"/>
    <xf numFmtId="0" fontId="90" fillId="0" borderId="0"/>
    <xf numFmtId="0" fontId="128" fillId="0" borderId="0"/>
    <xf numFmtId="0" fontId="76" fillId="0" borderId="0"/>
    <xf numFmtId="0" fontId="4" fillId="0" borderId="0"/>
    <xf numFmtId="0" fontId="76" fillId="0" borderId="0"/>
    <xf numFmtId="0" fontId="76" fillId="0" borderId="0"/>
    <xf numFmtId="0" fontId="76" fillId="0" borderId="0"/>
    <xf numFmtId="0" fontId="76" fillId="0" borderId="0"/>
    <xf numFmtId="0" fontId="76" fillId="0" borderId="0"/>
    <xf numFmtId="0" fontId="4" fillId="0" borderId="0"/>
    <xf numFmtId="0" fontId="76" fillId="0" borderId="0"/>
    <xf numFmtId="0" fontId="76" fillId="0" borderId="0"/>
    <xf numFmtId="0" fontId="76" fillId="0" borderId="0"/>
    <xf numFmtId="0" fontId="76" fillId="0" borderId="0"/>
    <xf numFmtId="0" fontId="76" fillId="0" borderId="0"/>
    <xf numFmtId="0" fontId="90" fillId="0" borderId="0"/>
    <xf numFmtId="0" fontId="4" fillId="0" borderId="0"/>
    <xf numFmtId="0" fontId="76" fillId="0" borderId="0"/>
    <xf numFmtId="0" fontId="76" fillId="0" borderId="0"/>
    <xf numFmtId="0" fontId="76" fillId="0" borderId="0"/>
    <xf numFmtId="0" fontId="76" fillId="0" borderId="0"/>
    <xf numFmtId="0" fontId="76" fillId="0" borderId="0"/>
    <xf numFmtId="0" fontId="90" fillId="0" borderId="0"/>
    <xf numFmtId="0" fontId="76" fillId="0" borderId="0"/>
    <xf numFmtId="0" fontId="76" fillId="0" borderId="0"/>
    <xf numFmtId="0" fontId="76" fillId="0" borderId="0"/>
    <xf numFmtId="0" fontId="76"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 fontId="99" fillId="0" borderId="0">
      <alignment vertical="top" wrapText="1"/>
    </xf>
    <xf numFmtId="1" fontId="130" fillId="0" borderId="0" applyFill="0" applyBorder="0" applyProtection="0"/>
    <xf numFmtId="1" fontId="66" fillId="0" borderId="0" applyFont="0" applyFill="0" applyBorder="0" applyProtection="0">
      <alignment vertical="center"/>
    </xf>
    <xf numFmtId="1" fontId="68" fillId="0" borderId="0">
      <alignment horizontal="right" vertical="top"/>
    </xf>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applyNumberFormat="0" applyFill="0" applyBorder="0">
      <alignment vertical="top"/>
    </xf>
    <xf numFmtId="0" fontId="102" fillId="0" borderId="0" applyNumberFormat="0" applyFill="0" applyBorder="0">
      <alignment vertical="top"/>
    </xf>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16"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16"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4" borderId="31" applyNumberFormat="0" applyFont="0" applyAlignment="0" applyProtection="0"/>
    <xf numFmtId="0" fontId="28" fillId="108" borderId="47" applyNumberFormat="0" applyFont="0" applyAlignment="0" applyProtection="0"/>
    <xf numFmtId="0" fontId="28" fillId="108" borderId="47" applyNumberFormat="0" applyFont="0" applyAlignment="0" applyProtection="0"/>
    <xf numFmtId="0" fontId="28" fillId="104" borderId="31" applyNumberFormat="0" applyFont="0" applyAlignment="0" applyProtection="0"/>
    <xf numFmtId="0" fontId="66" fillId="0" borderId="0">
      <alignment horizontal="left"/>
    </xf>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91" fillId="46" borderId="31" applyNumberFormat="0" applyFont="0" applyAlignment="0" applyProtection="0"/>
    <xf numFmtId="0" fontId="91" fillId="46" borderId="31" applyNumberFormat="0" applyFont="0" applyAlignment="0" applyProtection="0"/>
    <xf numFmtId="0" fontId="9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91" fillId="46" borderId="31" applyNumberFormat="0" applyFont="0" applyAlignment="0" applyProtection="0"/>
    <xf numFmtId="0" fontId="91" fillId="46" borderId="31" applyNumberFormat="0" applyFont="0" applyAlignment="0" applyProtection="0"/>
    <xf numFmtId="0" fontId="91" fillId="46" borderId="31" applyNumberFormat="0" applyFont="0" applyAlignment="0" applyProtection="0"/>
    <xf numFmtId="0" fontId="90" fillId="46" borderId="31" applyNumberFormat="0" applyFont="0" applyAlignment="0" applyProtection="0"/>
    <xf numFmtId="0" fontId="90"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9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9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9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 fillId="46" borderId="31" applyNumberFormat="0" applyFont="0" applyAlignment="0" applyProtection="0"/>
    <xf numFmtId="0" fontId="131" fillId="99" borderId="33" applyNumberFormat="0" applyAlignment="0" applyProtection="0"/>
    <xf numFmtId="0" fontId="131" fillId="99" borderId="33"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 fillId="0" borderId="0" applyNumberForma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 fillId="0" borderId="0" applyNumberFormat="0" applyFill="0" applyBorder="0" applyAlignment="0" applyProtection="0"/>
    <xf numFmtId="9" fontId="1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4" fillId="0" borderId="0" applyFont="0" applyFill="0" applyBorder="0" applyAlignment="0" applyProtection="0"/>
    <xf numFmtId="0" fontId="4"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4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21" fillId="0" borderId="0" applyFont="0" applyFill="0" applyBorder="0" applyAlignment="0" applyProtection="0"/>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10" fillId="27" borderId="48"/>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9" fillId="27" borderId="48">
      <alignment horizontal="left" vertical="top" wrapText="1"/>
    </xf>
    <xf numFmtId="0" fontId="48" fillId="28" borderId="0"/>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79" fillId="27" borderId="49">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50">
      <alignment horizontal="left" vertical="top" wrapText="1"/>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49" fillId="27" borderId="49">
      <alignment horizontal="left" vertical="top"/>
    </xf>
    <xf numFmtId="0" fontId="132" fillId="109" borderId="0" applyNumberFormat="0" applyBorder="0" applyAlignment="0" applyProtection="0"/>
    <xf numFmtId="0" fontId="133" fillId="109" borderId="0" applyNumberFormat="0" applyBorder="0" applyAlignment="0" applyProtection="0"/>
    <xf numFmtId="0" fontId="133" fillId="109" borderId="0" applyNumberFormat="0" applyBorder="0" applyAlignment="0" applyProtection="0"/>
    <xf numFmtId="0" fontId="133" fillId="109" borderId="0" applyNumberFormat="0" applyBorder="0" applyAlignment="0" applyProtection="0"/>
    <xf numFmtId="0" fontId="42" fillId="0" borderId="10">
      <alignment horizontal="center" vertical="center"/>
    </xf>
    <xf numFmtId="0" fontId="1" fillId="0" borderId="0"/>
    <xf numFmtId="0" fontId="1" fillId="0" borderId="0"/>
    <xf numFmtId="0" fontId="91" fillId="0" borderId="0"/>
    <xf numFmtId="0" fontId="1" fillId="0" borderId="0"/>
    <xf numFmtId="0" fontId="1" fillId="0" borderId="0"/>
    <xf numFmtId="0" fontId="4" fillId="0" borderId="0"/>
    <xf numFmtId="0" fontId="91" fillId="0" borderId="0"/>
    <xf numFmtId="0" fontId="91" fillId="0" borderId="0"/>
    <xf numFmtId="0" fontId="1" fillId="0" borderId="0"/>
    <xf numFmtId="0" fontId="1" fillId="0" borderId="0"/>
    <xf numFmtId="0" fontId="4" fillId="0" borderId="0"/>
    <xf numFmtId="0" fontId="1" fillId="0" borderId="0"/>
    <xf numFmtId="0" fontId="134" fillId="0" borderId="0"/>
    <xf numFmtId="0" fontId="135" fillId="0" borderId="0"/>
    <xf numFmtId="0" fontId="4" fillId="0" borderId="0"/>
    <xf numFmtId="0" fontId="91" fillId="0" borderId="0"/>
    <xf numFmtId="0" fontId="1" fillId="0" borderId="0"/>
    <xf numFmtId="0" fontId="136" fillId="0" borderId="0"/>
    <xf numFmtId="0" fontId="60" fillId="0" borderId="0"/>
    <xf numFmtId="0" fontId="134" fillId="0" borderId="0"/>
    <xf numFmtId="0" fontId="4" fillId="0" borderId="0"/>
    <xf numFmtId="0" fontId="136" fillId="0" borderId="0"/>
    <xf numFmtId="0" fontId="4" fillId="0" borderId="0"/>
    <xf numFmtId="0" fontId="137" fillId="0" borderId="0"/>
    <xf numFmtId="0" fontId="138" fillId="0" borderId="0"/>
    <xf numFmtId="0" fontId="137" fillId="0" borderId="0" applyProtection="0"/>
    <xf numFmtId="0" fontId="4" fillId="0" borderId="0"/>
    <xf numFmtId="0" fontId="139" fillId="0" borderId="0"/>
    <xf numFmtId="0" fontId="1" fillId="0" borderId="0"/>
    <xf numFmtId="0" fontId="140" fillId="0" borderId="0"/>
    <xf numFmtId="0" fontId="91" fillId="0" borderId="0"/>
    <xf numFmtId="0" fontId="1" fillId="0" borderId="0"/>
    <xf numFmtId="0" fontId="91" fillId="0" borderId="0"/>
    <xf numFmtId="0" fontId="1" fillId="0" borderId="0"/>
    <xf numFmtId="0" fontId="1" fillId="0" borderId="0"/>
    <xf numFmtId="0" fontId="1" fillId="0" borderId="0"/>
    <xf numFmtId="169" fontId="139" fillId="0" borderId="0"/>
    <xf numFmtId="0" fontId="135" fillId="0" borderId="0"/>
    <xf numFmtId="0" fontId="1" fillId="0" borderId="0"/>
    <xf numFmtId="0" fontId="91" fillId="0" borderId="0"/>
    <xf numFmtId="0" fontId="1" fillId="0" borderId="0"/>
    <xf numFmtId="0" fontId="91" fillId="0" borderId="0"/>
    <xf numFmtId="0" fontId="1" fillId="0" borderId="0"/>
    <xf numFmtId="0" fontId="134" fillId="0" borderId="0"/>
    <xf numFmtId="0" fontId="1" fillId="0" borderId="0"/>
    <xf numFmtId="0" fontId="91" fillId="0" borderId="0"/>
    <xf numFmtId="0" fontId="1" fillId="0" borderId="0"/>
    <xf numFmtId="0" fontId="91" fillId="0" borderId="0"/>
    <xf numFmtId="0" fontId="135" fillId="0" borderId="0"/>
    <xf numFmtId="0" fontId="134" fillId="0" borderId="0"/>
    <xf numFmtId="0" fontId="1" fillId="0" borderId="0"/>
    <xf numFmtId="0" fontId="1" fillId="0" borderId="0"/>
    <xf numFmtId="0" fontId="136" fillId="0" borderId="0"/>
    <xf numFmtId="0" fontId="72" fillId="33" borderId="0">
      <alignment horizontal="left"/>
    </xf>
    <xf numFmtId="0" fontId="48" fillId="33" borderId="0">
      <alignment horizontal="left" wrapText="1"/>
    </xf>
    <xf numFmtId="0" fontId="72" fillId="33" borderId="0">
      <alignment horizontal="left"/>
    </xf>
    <xf numFmtId="0" fontId="141" fillId="0" borderId="16"/>
    <xf numFmtId="0" fontId="142" fillId="0" borderId="0"/>
    <xf numFmtId="0" fontId="143" fillId="0" borderId="0"/>
    <xf numFmtId="0" fontId="143" fillId="0" borderId="0"/>
    <xf numFmtId="49" fontId="102" fillId="0" borderId="0" applyFill="0" applyBorder="0" applyProtection="0"/>
    <xf numFmtId="49" fontId="102" fillId="0" borderId="0" applyFill="0" applyBorder="0" applyProtection="0"/>
    <xf numFmtId="0" fontId="72" fillId="33" borderId="0">
      <alignment horizontal="left"/>
    </xf>
    <xf numFmtId="0" fontId="144" fillId="0" borderId="0"/>
    <xf numFmtId="0" fontId="144" fillId="0" borderId="0"/>
    <xf numFmtId="0" fontId="145" fillId="0" borderId="36" applyNumberFormat="0" applyFill="0" applyAlignment="0" applyProtection="0"/>
    <xf numFmtId="167" fontId="28" fillId="0" borderId="0" applyFont="0" applyFill="0" applyBorder="0" applyAlignment="0" applyProtection="0"/>
    <xf numFmtId="0" fontId="146" fillId="0" borderId="39" applyNumberFormat="0" applyFill="0" applyAlignment="0" applyProtection="0"/>
    <xf numFmtId="0" fontId="147" fillId="0" borderId="39" applyNumberFormat="0" applyFill="0" applyAlignment="0" applyProtection="0"/>
    <xf numFmtId="0" fontId="147" fillId="0" borderId="39" applyNumberFormat="0" applyFill="0" applyAlignment="0" applyProtection="0"/>
    <xf numFmtId="0" fontId="147" fillId="0" borderId="39" applyNumberFormat="0" applyFill="0" applyAlignment="0" applyProtection="0"/>
    <xf numFmtId="0" fontId="148" fillId="0" borderId="51" applyNumberFormat="0" applyFill="0" applyAlignment="0" applyProtection="0"/>
    <xf numFmtId="0" fontId="149" fillId="0" borderId="51" applyNumberFormat="0" applyFill="0" applyAlignment="0" applyProtection="0"/>
    <xf numFmtId="0" fontId="149" fillId="0" borderId="51" applyNumberFormat="0" applyFill="0" applyAlignment="0" applyProtection="0"/>
    <xf numFmtId="0" fontId="149" fillId="0" borderId="51" applyNumberFormat="0" applyFill="0" applyAlignment="0" applyProtection="0"/>
    <xf numFmtId="0" fontId="150" fillId="0" borderId="44"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78" fillId="104" borderId="31" applyNumberFormat="0" applyFont="0" applyAlignment="0" applyProtection="0"/>
    <xf numFmtId="0" fontId="78" fillId="104" borderId="31" applyNumberFormat="0" applyFont="0" applyAlignment="0" applyProtection="0"/>
    <xf numFmtId="0" fontId="78" fillId="104" borderId="31" applyNumberFormat="0" applyFont="0" applyAlignment="0" applyProtection="0"/>
    <xf numFmtId="0" fontId="78" fillId="104" borderId="31" applyNumberFormat="0" applyFont="0" applyAlignment="0" applyProtection="0"/>
    <xf numFmtId="0" fontId="152" fillId="104" borderId="31" applyNumberFormat="0" applyFont="0" applyAlignment="0" applyProtection="0"/>
    <xf numFmtId="0" fontId="153" fillId="0" borderId="46"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1" fontId="158" fillId="0" borderId="0">
      <alignment vertical="top" wrapText="1"/>
    </xf>
    <xf numFmtId="190" fontId="91" fillId="0" borderId="0">
      <alignment horizontal="left" vertical="center"/>
    </xf>
    <xf numFmtId="190" fontId="91" fillId="0" borderId="0" applyProtection="0">
      <alignment horizontal="left" vertical="center"/>
    </xf>
    <xf numFmtId="0" fontId="159" fillId="110" borderId="35" applyNumberFormat="0" applyAlignment="0" applyProtection="0"/>
    <xf numFmtId="0" fontId="160" fillId="110" borderId="35" applyNumberFormat="0" applyAlignment="0" applyProtection="0"/>
    <xf numFmtId="0" fontId="160" fillId="110" borderId="35" applyNumberFormat="0" applyAlignment="0" applyProtection="0"/>
    <xf numFmtId="0" fontId="160" fillId="110" borderId="35" applyNumberFormat="0" applyAlignment="0" applyProtection="0"/>
    <xf numFmtId="0" fontId="161" fillId="0" borderId="0">
      <alignment vertical="center"/>
    </xf>
  </cellStyleXfs>
  <cellXfs count="648">
    <xf numFmtId="0" fontId="0" fillId="0" borderId="0" xfId="0"/>
    <xf numFmtId="0" fontId="7" fillId="0" borderId="22" xfId="0" applyFont="1" applyFill="1" applyBorder="1" applyAlignment="1">
      <alignment horizontal="left" wrapText="1"/>
    </xf>
    <xf numFmtId="0" fontId="0" fillId="0" borderId="0" xfId="0" applyFill="1"/>
    <xf numFmtId="168" fontId="0" fillId="0" borderId="0" xfId="0" applyNumberFormat="1" applyFill="1"/>
    <xf numFmtId="168" fontId="7" fillId="0" borderId="25" xfId="0" applyNumberFormat="1" applyFont="1" applyFill="1" applyBorder="1" applyAlignment="1">
      <alignment horizontal="right" indent="2"/>
    </xf>
    <xf numFmtId="0" fontId="51" fillId="0" borderId="0" xfId="0" applyFont="1" applyAlignment="1">
      <alignment horizontal="center"/>
    </xf>
    <xf numFmtId="0" fontId="7" fillId="0" borderId="25" xfId="0" applyFont="1" applyFill="1" applyBorder="1" applyAlignment="1">
      <alignment horizontal="right" indent="2"/>
    </xf>
    <xf numFmtId="3" fontId="7" fillId="0" borderId="25" xfId="0" applyNumberFormat="1" applyFont="1" applyBorder="1" applyAlignment="1">
      <alignment horizontal="right" wrapText="1" indent="1"/>
    </xf>
    <xf numFmtId="1" fontId="55" fillId="0" borderId="0" xfId="0" applyNumberFormat="1" applyFont="1"/>
    <xf numFmtId="0" fontId="55" fillId="0" borderId="0" xfId="0" applyFont="1" applyFill="1"/>
    <xf numFmtId="3" fontId="7" fillId="0" borderId="25" xfId="0" applyNumberFormat="1" applyFont="1" applyFill="1" applyBorder="1" applyAlignment="1">
      <alignment horizontal="right" wrapText="1" indent="1"/>
    </xf>
    <xf numFmtId="177" fontId="7" fillId="0" borderId="25" xfId="0" applyNumberFormat="1" applyFont="1" applyFill="1" applyBorder="1" applyAlignment="1">
      <alignment horizontal="right" wrapText="1" indent="1"/>
    </xf>
    <xf numFmtId="3" fontId="7" fillId="0" borderId="25" xfId="0" applyNumberFormat="1" applyFont="1" applyFill="1" applyBorder="1" applyAlignment="1">
      <alignment horizontal="right" vertical="center" wrapText="1" indent="1"/>
    </xf>
    <xf numFmtId="168" fontId="7" fillId="0" borderId="25" xfId="0" applyNumberFormat="1" applyFont="1" applyFill="1" applyBorder="1" applyAlignment="1">
      <alignment horizontal="right" indent="1"/>
    </xf>
    <xf numFmtId="168" fontId="9" fillId="0" borderId="9" xfId="0" applyNumberFormat="1" applyFont="1" applyFill="1" applyBorder="1" applyAlignment="1">
      <alignment horizontal="right" wrapText="1" indent="1"/>
    </xf>
    <xf numFmtId="0" fontId="4" fillId="0" borderId="0" xfId="304"/>
    <xf numFmtId="168" fontId="7" fillId="0" borderId="25" xfId="0" applyNumberFormat="1" applyFont="1" applyFill="1" applyBorder="1" applyAlignment="1">
      <alignment horizontal="center"/>
    </xf>
    <xf numFmtId="0" fontId="7" fillId="0" borderId="25" xfId="0" applyFont="1" applyFill="1" applyBorder="1" applyAlignment="1">
      <alignment horizontal="center"/>
    </xf>
    <xf numFmtId="3" fontId="7" fillId="0" borderId="9" xfId="304" applyNumberFormat="1" applyFont="1" applyFill="1" applyBorder="1" applyAlignment="1">
      <alignment horizontal="right" indent="1"/>
    </xf>
    <xf numFmtId="168" fontId="7" fillId="0" borderId="25" xfId="403" applyNumberFormat="1" applyFont="1" applyFill="1" applyBorder="1" applyAlignment="1">
      <alignment horizontal="center" vertical="center" wrapText="1"/>
    </xf>
    <xf numFmtId="3" fontId="7" fillId="0" borderId="9" xfId="0" applyNumberFormat="1" applyFont="1" applyFill="1" applyBorder="1" applyAlignment="1">
      <alignment horizontal="right" indent="1"/>
    </xf>
    <xf numFmtId="168" fontId="7" fillId="0" borderId="26" xfId="403" applyNumberFormat="1" applyFont="1" applyFill="1" applyBorder="1" applyAlignment="1">
      <alignment horizontal="center" vertical="center" wrapText="1"/>
    </xf>
    <xf numFmtId="0" fontId="7" fillId="49" borderId="22" xfId="0" applyFont="1" applyFill="1" applyBorder="1" applyAlignment="1">
      <alignment horizontal="left" wrapText="1"/>
    </xf>
    <xf numFmtId="168" fontId="7" fillId="0" borderId="11" xfId="403" applyNumberFormat="1" applyFont="1" applyFill="1" applyBorder="1" applyAlignment="1">
      <alignment horizontal="center" vertical="center" wrapText="1"/>
    </xf>
    <xf numFmtId="168" fontId="7" fillId="0" borderId="9" xfId="0" applyNumberFormat="1" applyFont="1" applyFill="1" applyBorder="1" applyAlignment="1">
      <alignment horizontal="right" vertical="center" indent="1"/>
    </xf>
    <xf numFmtId="0" fontId="5" fillId="0" borderId="0" xfId="158" applyAlignment="1" applyProtection="1"/>
    <xf numFmtId="177" fontId="7" fillId="29" borderId="25" xfId="304" applyNumberFormat="1" applyFont="1" applyFill="1" applyBorder="1" applyAlignment="1">
      <alignment horizontal="right" wrapText="1" indent="1"/>
    </xf>
    <xf numFmtId="0" fontId="7" fillId="49" borderId="1" xfId="0" applyFont="1" applyFill="1" applyBorder="1" applyAlignment="1">
      <alignment horizontal="center" wrapText="1"/>
    </xf>
    <xf numFmtId="0" fontId="9" fillId="49" borderId="1" xfId="0" applyFont="1" applyFill="1" applyBorder="1" applyAlignment="1">
      <alignment horizontal="center" wrapText="1"/>
    </xf>
    <xf numFmtId="0" fontId="9" fillId="49" borderId="14" xfId="0" applyFont="1" applyFill="1" applyBorder="1" applyAlignment="1">
      <alignment horizontal="center" wrapText="1"/>
    </xf>
    <xf numFmtId="3" fontId="7" fillId="0" borderId="9" xfId="0" applyNumberFormat="1" applyFont="1" applyBorder="1" applyAlignment="1">
      <alignment horizontal="right" indent="1"/>
    </xf>
    <xf numFmtId="0" fontId="7" fillId="0" borderId="22" xfId="0" applyFont="1" applyFill="1" applyBorder="1" applyAlignment="1">
      <alignment horizontal="left" vertical="center" wrapText="1"/>
    </xf>
    <xf numFmtId="3" fontId="7" fillId="49" borderId="25" xfId="0" applyNumberFormat="1" applyFont="1" applyFill="1" applyBorder="1" applyAlignment="1">
      <alignment horizontal="right" wrapText="1" indent="1"/>
    </xf>
    <xf numFmtId="49" fontId="7" fillId="0" borderId="22" xfId="0" applyNumberFormat="1" applyFont="1" applyFill="1" applyBorder="1"/>
    <xf numFmtId="49" fontId="7" fillId="49" borderId="22" xfId="0" applyNumberFormat="1" applyFont="1" applyFill="1" applyBorder="1"/>
    <xf numFmtId="168" fontId="9" fillId="49" borderId="9" xfId="0" applyNumberFormat="1" applyFont="1" applyFill="1" applyBorder="1" applyAlignment="1">
      <alignment horizontal="right" wrapText="1" indent="1"/>
    </xf>
    <xf numFmtId="168" fontId="7" fillId="0" borderId="9" xfId="0" applyNumberFormat="1" applyFont="1" applyFill="1" applyBorder="1" applyAlignment="1">
      <alignment horizontal="right" indent="1"/>
    </xf>
    <xf numFmtId="49" fontId="7" fillId="0" borderId="22" xfId="0" applyNumberFormat="1" applyFont="1" applyFill="1" applyBorder="1" applyAlignment="1">
      <alignment horizontal="left"/>
    </xf>
    <xf numFmtId="3" fontId="7" fillId="0" borderId="25" xfId="0" applyNumberFormat="1" applyFont="1" applyFill="1" applyBorder="1" applyAlignment="1">
      <alignment horizontal="right" indent="1"/>
    </xf>
    <xf numFmtId="49" fontId="7" fillId="49" borderId="22" xfId="0" applyNumberFormat="1" applyFont="1" applyFill="1" applyBorder="1" applyAlignment="1">
      <alignment horizontal="left"/>
    </xf>
    <xf numFmtId="3" fontId="7" fillId="49" borderId="9" xfId="0" applyNumberFormat="1" applyFont="1" applyFill="1" applyBorder="1" applyAlignment="1">
      <alignment horizontal="right" indent="1"/>
    </xf>
    <xf numFmtId="3" fontId="7" fillId="49" borderId="25" xfId="0" applyNumberFormat="1" applyFont="1" applyFill="1" applyBorder="1" applyAlignment="1">
      <alignment horizontal="right" indent="1"/>
    </xf>
    <xf numFmtId="3" fontId="7" fillId="49" borderId="11" xfId="0" applyNumberFormat="1" applyFont="1" applyFill="1" applyBorder="1" applyAlignment="1">
      <alignment horizontal="right" indent="1"/>
    </xf>
    <xf numFmtId="0" fontId="9" fillId="48" borderId="14" xfId="0" applyFont="1" applyFill="1" applyBorder="1" applyAlignment="1">
      <alignment horizontal="center" wrapText="1"/>
    </xf>
    <xf numFmtId="3" fontId="7" fillId="0" borderId="25" xfId="0" applyNumberFormat="1" applyFont="1" applyBorder="1" applyAlignment="1">
      <alignment horizontal="right" indent="1"/>
    </xf>
    <xf numFmtId="168" fontId="7" fillId="0" borderId="25" xfId="0" applyNumberFormat="1" applyFont="1" applyFill="1" applyBorder="1" applyAlignment="1">
      <alignment horizontal="right" vertical="center" indent="1"/>
    </xf>
    <xf numFmtId="3" fontId="7" fillId="49" borderId="26" xfId="0" applyNumberFormat="1" applyFont="1" applyFill="1" applyBorder="1" applyAlignment="1">
      <alignment horizontal="right" indent="1"/>
    </xf>
    <xf numFmtId="0" fontId="4" fillId="0" borderId="0" xfId="304" applyFill="1"/>
    <xf numFmtId="0" fontId="9" fillId="0" borderId="22" xfId="304" applyFont="1" applyFill="1" applyBorder="1" applyAlignment="1">
      <alignment horizontal="left" wrapText="1"/>
    </xf>
    <xf numFmtId="168" fontId="9" fillId="0" borderId="22" xfId="304" applyNumberFormat="1" applyFont="1" applyFill="1" applyBorder="1" applyAlignment="1">
      <alignment horizontal="right" wrapText="1" indent="1"/>
    </xf>
    <xf numFmtId="168" fontId="9" fillId="0" borderId="25" xfId="304" applyNumberFormat="1" applyFont="1" applyFill="1" applyBorder="1" applyAlignment="1">
      <alignment horizontal="right" wrapText="1" indent="1"/>
    </xf>
    <xf numFmtId="168" fontId="9" fillId="0" borderId="9" xfId="304" applyNumberFormat="1" applyFont="1" applyFill="1" applyBorder="1" applyAlignment="1">
      <alignment horizontal="right" wrapText="1" indent="1"/>
    </xf>
    <xf numFmtId="168" fontId="9" fillId="48" borderId="22" xfId="304" applyNumberFormat="1" applyFont="1" applyFill="1" applyBorder="1" applyAlignment="1">
      <alignment horizontal="right" wrapText="1" indent="1"/>
    </xf>
    <xf numFmtId="168" fontId="9" fillId="48" borderId="9" xfId="304" applyNumberFormat="1" applyFont="1" applyFill="1" applyBorder="1" applyAlignment="1">
      <alignment horizontal="right" wrapText="1" indent="1"/>
    </xf>
    <xf numFmtId="168" fontId="9" fillId="48" borderId="25" xfId="304" applyNumberFormat="1" applyFont="1" applyFill="1" applyBorder="1" applyAlignment="1">
      <alignment horizontal="right" wrapText="1" indent="1"/>
    </xf>
    <xf numFmtId="0" fontId="4" fillId="0" borderId="0" xfId="304" applyFont="1" applyFill="1"/>
    <xf numFmtId="1" fontId="9" fillId="0" borderId="22" xfId="304" applyNumberFormat="1" applyFont="1" applyFill="1" applyBorder="1" applyAlignment="1">
      <alignment horizontal="right" wrapText="1" indent="1"/>
    </xf>
    <xf numFmtId="176" fontId="9" fillId="0" borderId="0" xfId="178" applyNumberFormat="1" applyFont="1" applyFill="1" applyBorder="1" applyAlignment="1">
      <alignment horizontal="right" wrapText="1" indent="1"/>
    </xf>
    <xf numFmtId="176" fontId="4" fillId="0" borderId="0" xfId="304" applyNumberFormat="1" applyFill="1"/>
    <xf numFmtId="176" fontId="9" fillId="0" borderId="25" xfId="178" applyNumberFormat="1" applyFont="1" applyFill="1" applyBorder="1" applyAlignment="1">
      <alignment horizontal="right" wrapText="1" indent="1"/>
    </xf>
    <xf numFmtId="0" fontId="11" fillId="0" borderId="0" xfId="304" applyFont="1" applyBorder="1" applyAlignment="1">
      <alignment horizontal="left" wrapText="1"/>
    </xf>
    <xf numFmtId="0" fontId="7" fillId="49" borderId="22" xfId="304" applyFont="1" applyFill="1" applyBorder="1" applyAlignment="1">
      <alignment horizontal="center" vertical="center" wrapText="1"/>
    </xf>
    <xf numFmtId="0" fontId="9" fillId="48" borderId="9" xfId="304" applyFont="1" applyFill="1" applyBorder="1" applyAlignment="1">
      <alignment horizontal="center" vertical="center" wrapText="1"/>
    </xf>
    <xf numFmtId="0" fontId="7" fillId="48" borderId="9" xfId="304" applyFont="1" applyFill="1" applyBorder="1" applyAlignment="1">
      <alignment horizontal="center" vertical="center" wrapText="1"/>
    </xf>
    <xf numFmtId="0" fontId="7" fillId="48" borderId="25" xfId="304" applyFont="1" applyFill="1" applyBorder="1" applyAlignment="1">
      <alignment horizontal="center" vertical="center" wrapText="1"/>
    </xf>
    <xf numFmtId="0" fontId="9" fillId="48" borderId="14" xfId="304" applyFont="1" applyFill="1" applyBorder="1" applyAlignment="1">
      <alignment horizontal="center" vertical="center" wrapText="1"/>
    </xf>
    <xf numFmtId="176" fontId="9" fillId="48" borderId="25" xfId="178" applyNumberFormat="1" applyFont="1" applyFill="1" applyBorder="1" applyAlignment="1">
      <alignment horizontal="right" wrapText="1" indent="1"/>
    </xf>
    <xf numFmtId="0" fontId="9" fillId="48" borderId="22" xfId="304" applyFont="1" applyFill="1" applyBorder="1" applyAlignment="1">
      <alignment horizontal="left" wrapText="1" indent="1"/>
    </xf>
    <xf numFmtId="0" fontId="9" fillId="0" borderId="22" xfId="304" applyFont="1" applyFill="1" applyBorder="1" applyAlignment="1">
      <alignment horizontal="left" wrapText="1" indent="2"/>
    </xf>
    <xf numFmtId="0" fontId="9" fillId="0" borderId="22" xfId="304" applyFont="1" applyFill="1" applyBorder="1" applyAlignment="1">
      <alignment horizontal="left" wrapText="1" indent="1"/>
    </xf>
    <xf numFmtId="176" fontId="9" fillId="48" borderId="26" xfId="178" applyNumberFormat="1" applyFont="1" applyFill="1" applyBorder="1" applyAlignment="1">
      <alignment horizontal="right" wrapText="1" indent="1"/>
    </xf>
    <xf numFmtId="180" fontId="9" fillId="0" borderId="22" xfId="304" applyNumberFormat="1" applyFont="1" applyFill="1" applyBorder="1" applyAlignment="1">
      <alignment horizontal="right" wrapText="1" indent="1"/>
    </xf>
    <xf numFmtId="180" fontId="9" fillId="48" borderId="22" xfId="304" applyNumberFormat="1" applyFont="1" applyFill="1" applyBorder="1" applyAlignment="1">
      <alignment horizontal="right" wrapText="1" indent="1"/>
    </xf>
    <xf numFmtId="180" fontId="9" fillId="48" borderId="9" xfId="304" applyNumberFormat="1" applyFont="1" applyFill="1" applyBorder="1" applyAlignment="1">
      <alignment horizontal="right" wrapText="1" indent="1"/>
    </xf>
    <xf numFmtId="180" fontId="9" fillId="48" borderId="25" xfId="304" applyNumberFormat="1" applyFont="1" applyFill="1" applyBorder="1" applyAlignment="1">
      <alignment horizontal="right" wrapText="1" indent="1"/>
    </xf>
    <xf numFmtId="180" fontId="9" fillId="0" borderId="9" xfId="304" applyNumberFormat="1" applyFont="1" applyFill="1" applyBorder="1" applyAlignment="1">
      <alignment horizontal="right" wrapText="1" indent="1"/>
    </xf>
    <xf numFmtId="180" fontId="9" fillId="0" borderId="25" xfId="304" applyNumberFormat="1" applyFont="1" applyFill="1" applyBorder="1" applyAlignment="1">
      <alignment horizontal="right" wrapText="1" indent="1"/>
    </xf>
    <xf numFmtId="0" fontId="7" fillId="49" borderId="1" xfId="304" applyFont="1" applyFill="1" applyBorder="1" applyAlignment="1">
      <alignment horizontal="center" wrapText="1"/>
    </xf>
    <xf numFmtId="0" fontId="7" fillId="49" borderId="22" xfId="304" applyFont="1" applyFill="1" applyBorder="1" applyAlignment="1">
      <alignment horizontal="left" wrapText="1"/>
    </xf>
    <xf numFmtId="0" fontId="9" fillId="49" borderId="1" xfId="304" applyFont="1" applyFill="1" applyBorder="1" applyAlignment="1">
      <alignment horizontal="center" wrapText="1"/>
    </xf>
    <xf numFmtId="0" fontId="9" fillId="49" borderId="14" xfId="304" applyFont="1" applyFill="1" applyBorder="1" applyAlignment="1">
      <alignment horizontal="center" wrapText="1"/>
    </xf>
    <xf numFmtId="0" fontId="7" fillId="0" borderId="22" xfId="304" applyFont="1" applyFill="1" applyBorder="1" applyAlignment="1">
      <alignment horizontal="left" wrapText="1"/>
    </xf>
    <xf numFmtId="0" fontId="7" fillId="0" borderId="22" xfId="304" applyFont="1" applyFill="1" applyBorder="1" applyAlignment="1">
      <alignment horizontal="left" vertical="center" wrapText="1"/>
    </xf>
    <xf numFmtId="168" fontId="7" fillId="0" borderId="25" xfId="304" applyNumberFormat="1" applyFont="1" applyFill="1" applyBorder="1" applyAlignment="1">
      <alignment horizontal="right" indent="1"/>
    </xf>
    <xf numFmtId="168" fontId="9" fillId="49" borderId="9" xfId="304" applyNumberFormat="1" applyFont="1" applyFill="1" applyBorder="1" applyAlignment="1">
      <alignment horizontal="right" wrapText="1" indent="1"/>
    </xf>
    <xf numFmtId="168" fontId="9" fillId="49" borderId="25" xfId="304" applyNumberFormat="1" applyFont="1" applyFill="1" applyBorder="1" applyAlignment="1">
      <alignment horizontal="right" wrapText="1" indent="1"/>
    </xf>
    <xf numFmtId="1" fontId="9" fillId="49" borderId="25" xfId="304" applyNumberFormat="1" applyFont="1" applyFill="1" applyBorder="1" applyAlignment="1">
      <alignment horizontal="right" wrapText="1" indent="1"/>
    </xf>
    <xf numFmtId="49" fontId="7" fillId="53" borderId="22" xfId="304" applyNumberFormat="1" applyFont="1" applyFill="1" applyBorder="1"/>
    <xf numFmtId="168" fontId="7" fillId="0" borderId="9" xfId="304" applyNumberFormat="1" applyFont="1" applyFill="1" applyBorder="1" applyAlignment="1">
      <alignment horizontal="right" indent="1"/>
    </xf>
    <xf numFmtId="49" fontId="7" fillId="0" borderId="22" xfId="304" applyNumberFormat="1" applyFont="1" applyFill="1" applyBorder="1" applyAlignment="1">
      <alignment horizontal="left"/>
    </xf>
    <xf numFmtId="3" fontId="7" fillId="0" borderId="25" xfId="304" applyNumberFormat="1" applyFont="1" applyFill="1" applyBorder="1" applyAlignment="1">
      <alignment horizontal="right" indent="1"/>
    </xf>
    <xf numFmtId="49" fontId="7" fillId="49" borderId="22" xfId="304" applyNumberFormat="1" applyFont="1" applyFill="1" applyBorder="1" applyAlignment="1">
      <alignment horizontal="left"/>
    </xf>
    <xf numFmtId="3" fontId="7" fillId="49" borderId="9" xfId="304" applyNumberFormat="1" applyFont="1" applyFill="1" applyBorder="1" applyAlignment="1">
      <alignment horizontal="right" indent="1"/>
    </xf>
    <xf numFmtId="3" fontId="7" fillId="49" borderId="25" xfId="304" applyNumberFormat="1" applyFont="1" applyFill="1" applyBorder="1" applyAlignment="1">
      <alignment horizontal="right" indent="1"/>
    </xf>
    <xf numFmtId="49" fontId="7" fillId="49" borderId="24" xfId="304" applyNumberFormat="1" applyFont="1" applyFill="1" applyBorder="1" applyAlignment="1">
      <alignment horizontal="left"/>
    </xf>
    <xf numFmtId="3" fontId="7" fillId="49" borderId="11" xfId="304" applyNumberFormat="1" applyFont="1" applyFill="1" applyBorder="1" applyAlignment="1">
      <alignment horizontal="right" indent="1"/>
    </xf>
    <xf numFmtId="168" fontId="9" fillId="49" borderId="11" xfId="304" applyNumberFormat="1" applyFont="1" applyFill="1" applyBorder="1" applyAlignment="1">
      <alignment horizontal="right" wrapText="1" indent="1"/>
    </xf>
    <xf numFmtId="168" fontId="9" fillId="49" borderId="26" xfId="304" applyNumberFormat="1" applyFont="1" applyFill="1" applyBorder="1" applyAlignment="1">
      <alignment horizontal="right" wrapText="1" indent="1"/>
    </xf>
    <xf numFmtId="1" fontId="9" fillId="49" borderId="26" xfId="304" applyNumberFormat="1" applyFont="1" applyFill="1" applyBorder="1" applyAlignment="1">
      <alignment horizontal="right" wrapText="1" indent="1"/>
    </xf>
    <xf numFmtId="0" fontId="11" fillId="0" borderId="0" xfId="304" applyFont="1" applyBorder="1" applyAlignment="1">
      <alignment horizontal="left" wrapText="1"/>
    </xf>
    <xf numFmtId="0" fontId="9" fillId="48" borderId="14" xfId="0" applyFont="1" applyFill="1" applyBorder="1" applyAlignment="1">
      <alignment horizontal="center" wrapText="1"/>
    </xf>
    <xf numFmtId="3" fontId="7" fillId="0" borderId="25" xfId="304" applyNumberFormat="1" applyFont="1" applyBorder="1" applyAlignment="1">
      <alignment horizontal="right" indent="1"/>
    </xf>
    <xf numFmtId="3" fontId="7" fillId="48" borderId="25" xfId="304" applyNumberFormat="1" applyFont="1" applyFill="1" applyBorder="1" applyAlignment="1">
      <alignment horizontal="right" indent="1"/>
    </xf>
    <xf numFmtId="3" fontId="7" fillId="49" borderId="26" xfId="304" applyNumberFormat="1" applyFont="1" applyFill="1" applyBorder="1" applyAlignment="1">
      <alignment horizontal="right" indent="1"/>
    </xf>
    <xf numFmtId="0" fontId="0" fillId="0" borderId="0" xfId="0"/>
    <xf numFmtId="0" fontId="7" fillId="49" borderId="0" xfId="0" applyFont="1" applyFill="1" applyBorder="1" applyAlignment="1">
      <alignment vertical="center"/>
    </xf>
    <xf numFmtId="0" fontId="11" fillId="0" borderId="0" xfId="304" applyFont="1" applyBorder="1" applyAlignment="1">
      <alignment horizontal="left" wrapText="1"/>
    </xf>
    <xf numFmtId="176" fontId="9" fillId="0" borderId="60" xfId="178" applyNumberFormat="1" applyFont="1" applyFill="1" applyBorder="1" applyAlignment="1">
      <alignment horizontal="right" wrapText="1" indent="1"/>
    </xf>
    <xf numFmtId="176" fontId="9" fillId="48" borderId="60" xfId="178" applyNumberFormat="1" applyFont="1" applyFill="1" applyBorder="1" applyAlignment="1">
      <alignment horizontal="right" wrapText="1" indent="1"/>
    </xf>
    <xf numFmtId="49" fontId="7" fillId="48" borderId="22" xfId="0" applyNumberFormat="1" applyFont="1" applyFill="1" applyBorder="1"/>
    <xf numFmtId="3" fontId="7" fillId="0" borderId="26" xfId="0" applyNumberFormat="1" applyFont="1" applyFill="1" applyBorder="1" applyAlignment="1">
      <alignment horizontal="right" wrapText="1" indent="1"/>
    </xf>
    <xf numFmtId="177" fontId="7" fillId="0" borderId="22" xfId="0" applyNumberFormat="1" applyFont="1" applyBorder="1" applyAlignment="1">
      <alignment horizontal="right" vertical="center" wrapText="1" indent="1"/>
    </xf>
    <xf numFmtId="177" fontId="7" fillId="0" borderId="22" xfId="0" applyNumberFormat="1" applyFont="1" applyFill="1" applyBorder="1" applyAlignment="1">
      <alignment horizontal="right" vertical="center" wrapText="1" indent="1"/>
    </xf>
    <xf numFmtId="177" fontId="7" fillId="0" borderId="25" xfId="0" applyNumberFormat="1" applyFont="1" applyFill="1" applyBorder="1" applyAlignment="1">
      <alignment horizontal="right" vertical="center" wrapText="1" indent="1"/>
    </xf>
    <xf numFmtId="0" fontId="7" fillId="33" borderId="48" xfId="0" applyFont="1" applyFill="1" applyBorder="1" applyAlignment="1">
      <alignment horizontal="center" wrapText="1"/>
    </xf>
    <xf numFmtId="0" fontId="7" fillId="33" borderId="49" xfId="0" applyFont="1" applyFill="1" applyBorder="1" applyAlignment="1">
      <alignment horizontal="center" wrapText="1"/>
    </xf>
    <xf numFmtId="0" fontId="62" fillId="53" borderId="0" xfId="0" applyFont="1" applyFill="1" applyBorder="1"/>
    <xf numFmtId="0" fontId="4" fillId="53" borderId="0" xfId="0" applyFont="1" applyFill="1" applyBorder="1"/>
    <xf numFmtId="0" fontId="0" fillId="53" borderId="0" xfId="0" applyFill="1" applyBorder="1" applyAlignment="1">
      <alignment horizontal="left"/>
    </xf>
    <xf numFmtId="0" fontId="0" fillId="53" borderId="0" xfId="0" applyFill="1"/>
    <xf numFmtId="0" fontId="63" fillId="53" borderId="0" xfId="0" applyFont="1" applyFill="1" applyAlignment="1">
      <alignment horizontal="left"/>
    </xf>
    <xf numFmtId="49" fontId="7" fillId="53" borderId="0" xfId="0" applyNumberFormat="1" applyFont="1" applyFill="1" applyAlignment="1">
      <alignment horizontal="left" indent="1"/>
    </xf>
    <xf numFmtId="0" fontId="0" fillId="53" borderId="0" xfId="0" applyFill="1" applyBorder="1"/>
    <xf numFmtId="0" fontId="6" fillId="53" borderId="0" xfId="0" applyFont="1" applyFill="1" applyAlignment="1">
      <alignment horizontal="right"/>
    </xf>
    <xf numFmtId="0" fontId="7" fillId="53" borderId="0" xfId="0" applyFont="1" applyFill="1" applyAlignment="1">
      <alignment horizontal="right"/>
    </xf>
    <xf numFmtId="0" fontId="64" fillId="53" borderId="0" xfId="0" applyFont="1" applyFill="1" applyAlignment="1">
      <alignment horizontal="right"/>
    </xf>
    <xf numFmtId="0" fontId="7" fillId="53" borderId="0" xfId="0" applyFont="1" applyFill="1" applyAlignment="1">
      <alignment horizontal="left"/>
    </xf>
    <xf numFmtId="0" fontId="7" fillId="53" borderId="0" xfId="0" applyFont="1" applyFill="1"/>
    <xf numFmtId="0" fontId="4" fillId="53" borderId="0" xfId="0" applyFont="1" applyFill="1" applyAlignment="1">
      <alignment horizontal="left" wrapText="1"/>
    </xf>
    <xf numFmtId="0" fontId="90" fillId="53" borderId="0" xfId="0" applyFont="1" applyFill="1"/>
    <xf numFmtId="0" fontId="165" fillId="53" borderId="0" xfId="0" applyFont="1" applyFill="1"/>
    <xf numFmtId="0" fontId="164" fillId="53" borderId="0" xfId="158" applyFont="1" applyFill="1" applyAlignment="1" applyProtection="1">
      <alignment horizontal="left"/>
    </xf>
    <xf numFmtId="0" fontId="4" fillId="53" borderId="0" xfId="304" applyFill="1"/>
    <xf numFmtId="0" fontId="14" fillId="53" borderId="0" xfId="304" applyFont="1" applyFill="1" applyBorder="1" applyAlignment="1">
      <alignment vertical="center" wrapText="1"/>
    </xf>
    <xf numFmtId="0" fontId="4" fillId="53" borderId="0" xfId="0" applyFont="1" applyFill="1"/>
    <xf numFmtId="0" fontId="4" fillId="53" borderId="0" xfId="304" applyFill="1" applyBorder="1"/>
    <xf numFmtId="0" fontId="165" fillId="53" borderId="0" xfId="304" applyFont="1" applyFill="1"/>
    <xf numFmtId="1" fontId="0" fillId="53" borderId="0" xfId="0" applyNumberFormat="1" applyFill="1"/>
    <xf numFmtId="0" fontId="165" fillId="53" borderId="0" xfId="0" applyFont="1" applyFill="1" applyAlignment="1">
      <alignment vertical="center"/>
    </xf>
    <xf numFmtId="0" fontId="14" fillId="53" borderId="0" xfId="306" applyFont="1" applyFill="1" applyBorder="1" applyAlignment="1">
      <alignment vertical="center" wrapText="1"/>
    </xf>
    <xf numFmtId="0" fontId="7" fillId="49" borderId="10" xfId="0" applyFont="1" applyFill="1" applyBorder="1" applyAlignment="1">
      <alignment vertical="center"/>
    </xf>
    <xf numFmtId="0" fontId="165" fillId="53" borderId="0" xfId="0" applyFont="1" applyFill="1" applyBorder="1" applyAlignment="1">
      <alignment vertical="center"/>
    </xf>
    <xf numFmtId="0" fontId="7" fillId="52" borderId="0" xfId="0" applyFont="1" applyFill="1"/>
    <xf numFmtId="0" fontId="7" fillId="52" borderId="0" xfId="0" applyFont="1" applyFill="1" applyBorder="1" applyAlignment="1">
      <alignment vertical="center"/>
    </xf>
    <xf numFmtId="0" fontId="7" fillId="53" borderId="0" xfId="0" applyFont="1" applyFill="1" applyBorder="1" applyAlignment="1">
      <alignment vertical="center"/>
    </xf>
    <xf numFmtId="3" fontId="7" fillId="49" borderId="61" xfId="304" applyNumberFormat="1" applyFont="1" applyFill="1" applyBorder="1" applyAlignment="1">
      <alignment horizontal="right" wrapText="1" indent="1"/>
    </xf>
    <xf numFmtId="177" fontId="7" fillId="48" borderId="61" xfId="304" applyNumberFormat="1" applyFont="1" applyFill="1" applyBorder="1" applyAlignment="1">
      <alignment horizontal="right" wrapText="1" indent="1"/>
    </xf>
    <xf numFmtId="177" fontId="7" fillId="48" borderId="61" xfId="179" applyNumberFormat="1" applyFont="1" applyFill="1" applyBorder="1" applyAlignment="1">
      <alignment horizontal="right" wrapText="1" indent="1"/>
    </xf>
    <xf numFmtId="177" fontId="7" fillId="48" borderId="60" xfId="179" applyNumberFormat="1" applyFont="1" applyFill="1" applyBorder="1" applyAlignment="1">
      <alignment horizontal="right" wrapText="1" indent="1"/>
    </xf>
    <xf numFmtId="0" fontId="0" fillId="53" borderId="0" xfId="0" applyFill="1" applyAlignment="1">
      <alignment vertical="center"/>
    </xf>
    <xf numFmtId="168" fontId="7" fillId="0" borderId="25" xfId="0" applyNumberFormat="1" applyFont="1" applyFill="1" applyBorder="1" applyAlignment="1">
      <alignment horizontal="right" vertical="center" wrapText="1" indent="2"/>
    </xf>
    <xf numFmtId="168" fontId="7" fillId="0" borderId="11" xfId="0" applyNumberFormat="1" applyFont="1" applyFill="1" applyBorder="1" applyAlignment="1">
      <alignment horizontal="right" vertical="center" wrapText="1" indent="2"/>
    </xf>
    <xf numFmtId="168" fontId="7" fillId="0" borderId="26" xfId="0" applyNumberFormat="1" applyFont="1" applyFill="1" applyBorder="1" applyAlignment="1">
      <alignment horizontal="right" vertical="center" wrapText="1" indent="2"/>
    </xf>
    <xf numFmtId="168" fontId="9" fillId="49" borderId="25" xfId="0" applyNumberFormat="1" applyFont="1" applyFill="1" applyBorder="1" applyAlignment="1">
      <alignment horizontal="right" vertical="center" wrapText="1" indent="2"/>
    </xf>
    <xf numFmtId="0" fontId="4" fillId="0" borderId="0" xfId="304" applyFill="1" applyAlignment="1">
      <alignment vertical="center"/>
    </xf>
    <xf numFmtId="3" fontId="7" fillId="0" borderId="22" xfId="304" applyNumberFormat="1" applyFont="1" applyBorder="1" applyAlignment="1">
      <alignment horizontal="right" vertical="center" wrapText="1" indent="3"/>
    </xf>
    <xf numFmtId="3" fontId="7" fillId="0" borderId="9" xfId="304" applyNumberFormat="1" applyFont="1" applyBorder="1" applyAlignment="1">
      <alignment horizontal="right" vertical="center" wrapText="1" indent="3"/>
    </xf>
    <xf numFmtId="168" fontId="7" fillId="0" borderId="60" xfId="403" applyNumberFormat="1" applyFont="1" applyFill="1" applyBorder="1" applyAlignment="1">
      <alignment horizontal="right" vertical="center" wrapText="1" indent="3"/>
    </xf>
    <xf numFmtId="3" fontId="7" fillId="33" borderId="22" xfId="304" applyNumberFormat="1" applyFont="1" applyFill="1" applyBorder="1" applyAlignment="1">
      <alignment horizontal="right" vertical="center" wrapText="1" indent="3"/>
    </xf>
    <xf numFmtId="3" fontId="7" fillId="33" borderId="9" xfId="304" applyNumberFormat="1" applyFont="1" applyFill="1" applyBorder="1" applyAlignment="1">
      <alignment horizontal="right" vertical="center" wrapText="1" indent="3"/>
    </xf>
    <xf numFmtId="3" fontId="7" fillId="33" borderId="0" xfId="304" applyNumberFormat="1" applyFont="1" applyFill="1" applyBorder="1" applyAlignment="1">
      <alignment horizontal="right" vertical="center" wrapText="1" indent="3"/>
    </xf>
    <xf numFmtId="3" fontId="7" fillId="0" borderId="0" xfId="304" applyNumberFormat="1" applyFont="1" applyBorder="1" applyAlignment="1">
      <alignment horizontal="right" vertical="center" wrapText="1" indent="3"/>
    </xf>
    <xf numFmtId="3" fontId="7" fillId="29" borderId="22" xfId="304" applyNumberFormat="1" applyFont="1" applyFill="1" applyBorder="1" applyAlignment="1">
      <alignment horizontal="right" vertical="center" wrapText="1" indent="3"/>
    </xf>
    <xf numFmtId="3" fontId="7" fillId="29" borderId="9" xfId="304" applyNumberFormat="1" applyFont="1" applyFill="1" applyBorder="1" applyAlignment="1">
      <alignment horizontal="right" vertical="center" wrapText="1" indent="3"/>
    </xf>
    <xf numFmtId="3" fontId="7" fillId="29" borderId="0" xfId="304" applyNumberFormat="1" applyFont="1" applyFill="1" applyBorder="1" applyAlignment="1">
      <alignment horizontal="right" vertical="center" wrapText="1" indent="3"/>
    </xf>
    <xf numFmtId="3" fontId="7" fillId="0" borderId="22" xfId="304" applyNumberFormat="1" applyFont="1" applyFill="1" applyBorder="1" applyAlignment="1">
      <alignment horizontal="right" vertical="center" wrapText="1" indent="3"/>
    </xf>
    <xf numFmtId="3" fontId="7" fillId="0" borderId="0" xfId="304" applyNumberFormat="1" applyFont="1" applyFill="1" applyBorder="1" applyAlignment="1">
      <alignment horizontal="right" vertical="center" wrapText="1" indent="3"/>
    </xf>
    <xf numFmtId="3" fontId="7" fillId="0" borderId="9" xfId="304" applyNumberFormat="1" applyFont="1" applyFill="1" applyBorder="1" applyAlignment="1">
      <alignment horizontal="right" vertical="center" wrapText="1" indent="3"/>
    </xf>
    <xf numFmtId="3" fontId="7" fillId="0" borderId="61" xfId="304" applyNumberFormat="1" applyFont="1" applyFill="1" applyBorder="1" applyAlignment="1">
      <alignment horizontal="right" vertical="center" wrapText="1" indent="3"/>
    </xf>
    <xf numFmtId="3" fontId="7" fillId="0" borderId="60" xfId="304" applyNumberFormat="1" applyFont="1" applyFill="1" applyBorder="1" applyAlignment="1">
      <alignment horizontal="right" vertical="center" wrapText="1" indent="3"/>
    </xf>
    <xf numFmtId="3" fontId="7" fillId="33" borderId="61" xfId="304" applyNumberFormat="1" applyFont="1" applyFill="1" applyBorder="1" applyAlignment="1">
      <alignment horizontal="right" vertical="center" wrapText="1" indent="3"/>
    </xf>
    <xf numFmtId="3" fontId="7" fillId="33" borderId="60" xfId="304" applyNumberFormat="1" applyFont="1" applyFill="1" applyBorder="1" applyAlignment="1">
      <alignment horizontal="right" vertical="center" wrapText="1" indent="3"/>
    </xf>
    <xf numFmtId="3" fontId="7" fillId="0" borderId="24" xfId="304" applyNumberFormat="1" applyFont="1" applyFill="1" applyBorder="1" applyAlignment="1">
      <alignment horizontal="right" vertical="center" wrapText="1" indent="3"/>
    </xf>
    <xf numFmtId="168" fontId="7" fillId="0" borderId="11" xfId="403" applyNumberFormat="1" applyFont="1" applyFill="1" applyBorder="1" applyAlignment="1">
      <alignment horizontal="right" vertical="center" wrapText="1" indent="3"/>
    </xf>
    <xf numFmtId="168" fontId="7" fillId="0" borderId="26" xfId="403" applyNumberFormat="1" applyFont="1" applyFill="1" applyBorder="1" applyAlignment="1">
      <alignment horizontal="right" vertical="center" wrapText="1" indent="3"/>
    </xf>
    <xf numFmtId="0" fontId="7" fillId="0" borderId="22" xfId="0" applyFont="1" applyBorder="1" applyAlignment="1">
      <alignment vertical="center" wrapText="1"/>
    </xf>
    <xf numFmtId="49" fontId="7" fillId="0" borderId="22" xfId="0" applyNumberFormat="1" applyFont="1" applyFill="1" applyBorder="1" applyAlignment="1">
      <alignment vertical="center" wrapText="1"/>
    </xf>
    <xf numFmtId="49" fontId="7" fillId="49" borderId="22" xfId="0" applyNumberFormat="1" applyFont="1" applyFill="1" applyBorder="1" applyAlignment="1">
      <alignment vertical="center" wrapText="1"/>
    </xf>
    <xf numFmtId="49" fontId="7" fillId="48" borderId="22" xfId="0" applyNumberFormat="1" applyFont="1" applyFill="1" applyBorder="1" applyAlignment="1">
      <alignment vertical="center" wrapText="1"/>
    </xf>
    <xf numFmtId="0" fontId="4" fillId="53" borderId="0" xfId="304" applyFill="1" applyAlignment="1">
      <alignment vertical="center"/>
    </xf>
    <xf numFmtId="0" fontId="7" fillId="33" borderId="22" xfId="0" applyFont="1" applyFill="1" applyBorder="1" applyAlignment="1">
      <alignment vertical="center" wrapText="1"/>
    </xf>
    <xf numFmtId="3" fontId="7" fillId="0" borderId="22" xfId="0" applyNumberFormat="1" applyFont="1" applyBorder="1" applyAlignment="1">
      <alignment horizontal="right" vertical="center" wrapText="1" indent="1"/>
    </xf>
    <xf numFmtId="3" fontId="7" fillId="29" borderId="22" xfId="0" applyNumberFormat="1" applyFont="1" applyFill="1" applyBorder="1" applyAlignment="1">
      <alignment horizontal="right" vertical="center" wrapText="1" indent="1"/>
    </xf>
    <xf numFmtId="3" fontId="7" fillId="0" borderId="22" xfId="0" applyNumberFormat="1" applyFont="1" applyFill="1" applyBorder="1" applyAlignment="1">
      <alignment horizontal="right" vertical="center" wrapText="1" indent="1"/>
    </xf>
    <xf numFmtId="3" fontId="7" fillId="0" borderId="60" xfId="0" applyNumberFormat="1" applyFont="1" applyFill="1" applyBorder="1" applyAlignment="1">
      <alignment horizontal="right" vertical="center" wrapText="1" indent="1"/>
    </xf>
    <xf numFmtId="3" fontId="7" fillId="33" borderId="22" xfId="0" applyNumberFormat="1" applyFont="1" applyFill="1" applyBorder="1" applyAlignment="1">
      <alignment horizontal="right" vertical="center" wrapText="1" indent="1"/>
    </xf>
    <xf numFmtId="3" fontId="7" fillId="33" borderId="60" xfId="0" applyNumberFormat="1" applyFont="1" applyFill="1" applyBorder="1" applyAlignment="1">
      <alignment horizontal="right" vertical="center" wrapText="1" indent="1"/>
    </xf>
    <xf numFmtId="3" fontId="7" fillId="52" borderId="60" xfId="0" applyNumberFormat="1" applyFont="1" applyFill="1" applyBorder="1" applyAlignment="1">
      <alignment horizontal="right" vertical="center" wrapText="1" indent="1"/>
    </xf>
    <xf numFmtId="3" fontId="7" fillId="33" borderId="25" xfId="0" applyNumberFormat="1" applyFont="1" applyFill="1" applyBorder="1" applyAlignment="1">
      <alignment horizontal="right" vertical="center" wrapText="1" indent="1"/>
    </xf>
    <xf numFmtId="0" fontId="88" fillId="53" borderId="0" xfId="444" applyFill="1"/>
    <xf numFmtId="0" fontId="164" fillId="53" borderId="0" xfId="158" applyFont="1" applyFill="1" applyAlignment="1" applyProtection="1">
      <alignment vertical="center"/>
    </xf>
    <xf numFmtId="0" fontId="7" fillId="49" borderId="11" xfId="0" applyFont="1" applyFill="1" applyBorder="1" applyAlignment="1">
      <alignment horizontal="right" vertical="center" indent="1"/>
    </xf>
    <xf numFmtId="0" fontId="7" fillId="49" borderId="11" xfId="0" applyFont="1" applyFill="1" applyBorder="1" applyAlignment="1">
      <alignment horizontal="right" vertical="center" wrapText="1" indent="1"/>
    </xf>
    <xf numFmtId="1" fontId="7" fillId="49" borderId="11" xfId="0" applyNumberFormat="1" applyFont="1" applyFill="1" applyBorder="1" applyAlignment="1">
      <alignment horizontal="right" vertical="center" wrapText="1" indent="1"/>
    </xf>
    <xf numFmtId="0" fontId="7" fillId="49" borderId="62" xfId="0" applyFont="1" applyFill="1" applyBorder="1" applyAlignment="1">
      <alignment horizontal="right" vertical="center" wrapText="1" indent="1"/>
    </xf>
    <xf numFmtId="0" fontId="7" fillId="49" borderId="63" xfId="0" applyFont="1" applyFill="1" applyBorder="1" applyAlignment="1">
      <alignment horizontal="right" vertical="center" wrapText="1" indent="1"/>
    </xf>
    <xf numFmtId="0" fontId="7" fillId="49" borderId="64" xfId="0" applyFont="1" applyFill="1" applyBorder="1" applyAlignment="1">
      <alignment horizontal="right" vertical="center" wrapText="1" indent="1"/>
    </xf>
    <xf numFmtId="1" fontId="7" fillId="49" borderId="11" xfId="0" applyNumberFormat="1" applyFont="1" applyFill="1" applyBorder="1" applyAlignment="1">
      <alignment horizontal="right" vertical="center" indent="1"/>
    </xf>
    <xf numFmtId="1" fontId="7" fillId="49" borderId="62" xfId="0" applyNumberFormat="1" applyFont="1" applyFill="1" applyBorder="1" applyAlignment="1">
      <alignment horizontal="right" vertical="center" wrapText="1" indent="1"/>
    </xf>
    <xf numFmtId="1" fontId="7" fillId="49" borderId="63" xfId="0" applyNumberFormat="1" applyFont="1" applyFill="1" applyBorder="1" applyAlignment="1">
      <alignment horizontal="right" vertical="center" wrapText="1" indent="1"/>
    </xf>
    <xf numFmtId="1" fontId="7" fillId="49" borderId="66" xfId="0" applyNumberFormat="1" applyFont="1" applyFill="1" applyBorder="1" applyAlignment="1">
      <alignment horizontal="right" vertical="center" wrapText="1" indent="1"/>
    </xf>
    <xf numFmtId="1" fontId="7" fillId="53" borderId="9" xfId="0" applyNumberFormat="1" applyFont="1" applyFill="1" applyBorder="1" applyAlignment="1">
      <alignment horizontal="right" indent="1"/>
    </xf>
    <xf numFmtId="0" fontId="7" fillId="53" borderId="55" xfId="0" applyFont="1" applyFill="1" applyBorder="1" applyAlignment="1">
      <alignment horizontal="right" indent="1"/>
    </xf>
    <xf numFmtId="0" fontId="7" fillId="53" borderId="56" xfId="0" applyFont="1" applyFill="1" applyBorder="1" applyAlignment="1">
      <alignment horizontal="right" indent="1"/>
    </xf>
    <xf numFmtId="0" fontId="7" fillId="53" borderId="57" xfId="0" applyFont="1" applyFill="1" applyBorder="1" applyAlignment="1">
      <alignment horizontal="right" indent="1"/>
    </xf>
    <xf numFmtId="0" fontId="7" fillId="53" borderId="65" xfId="0" applyFont="1" applyFill="1" applyBorder="1" applyAlignment="1">
      <alignment horizontal="right" indent="1"/>
    </xf>
    <xf numFmtId="1" fontId="7" fillId="52" borderId="9" xfId="0" applyNumberFormat="1" applyFont="1" applyFill="1" applyBorder="1" applyAlignment="1">
      <alignment horizontal="right" indent="1"/>
    </xf>
    <xf numFmtId="0" fontId="7" fillId="52" borderId="9" xfId="0" applyFont="1" applyFill="1" applyBorder="1" applyAlignment="1">
      <alignment horizontal="right" indent="1"/>
    </xf>
    <xf numFmtId="0" fontId="7" fillId="52" borderId="55" xfId="0" applyFont="1" applyFill="1" applyBorder="1" applyAlignment="1">
      <alignment horizontal="right" indent="1"/>
    </xf>
    <xf numFmtId="0" fontId="7" fillId="52" borderId="56" xfId="0" applyFont="1" applyFill="1" applyBorder="1" applyAlignment="1">
      <alignment horizontal="right" indent="1"/>
    </xf>
    <xf numFmtId="0" fontId="7" fillId="52" borderId="57" xfId="0" applyFont="1" applyFill="1" applyBorder="1" applyAlignment="1">
      <alignment horizontal="right" indent="1"/>
    </xf>
    <xf numFmtId="1" fontId="7" fillId="52" borderId="55" xfId="0" applyNumberFormat="1" applyFont="1" applyFill="1" applyBorder="1" applyAlignment="1">
      <alignment horizontal="right" indent="1"/>
    </xf>
    <xf numFmtId="1" fontId="7" fillId="52" borderId="56" xfId="0" applyNumberFormat="1" applyFont="1" applyFill="1" applyBorder="1" applyAlignment="1">
      <alignment horizontal="right" indent="1"/>
    </xf>
    <xf numFmtId="1" fontId="7" fillId="52" borderId="65" xfId="0" applyNumberFormat="1" applyFont="1" applyFill="1" applyBorder="1" applyAlignment="1">
      <alignment horizontal="right" indent="1"/>
    </xf>
    <xf numFmtId="0" fontId="7" fillId="53" borderId="9" xfId="0" applyFont="1" applyFill="1" applyBorder="1" applyAlignment="1">
      <alignment horizontal="right" indent="1"/>
    </xf>
    <xf numFmtId="1" fontId="7" fillId="53" borderId="55" xfId="0" applyNumberFormat="1" applyFont="1" applyFill="1" applyBorder="1" applyAlignment="1">
      <alignment horizontal="right" indent="1"/>
    </xf>
    <xf numFmtId="1" fontId="7" fillId="53" borderId="56" xfId="0" applyNumberFormat="1" applyFont="1" applyFill="1" applyBorder="1" applyAlignment="1">
      <alignment horizontal="right" indent="1"/>
    </xf>
    <xf numFmtId="1" fontId="7" fillId="53" borderId="65" xfId="0" applyNumberFormat="1" applyFont="1" applyFill="1" applyBorder="1" applyAlignment="1">
      <alignment horizontal="right" indent="1"/>
    </xf>
    <xf numFmtId="1" fontId="7" fillId="53" borderId="9" xfId="0" applyNumberFormat="1" applyFont="1" applyFill="1" applyBorder="1" applyAlignment="1">
      <alignment horizontal="right" vertical="center" indent="1"/>
    </xf>
    <xf numFmtId="1" fontId="7" fillId="53" borderId="9" xfId="0" applyNumberFormat="1" applyFont="1" applyFill="1" applyBorder="1" applyAlignment="1">
      <alignment horizontal="right" vertical="center" wrapText="1" indent="1"/>
    </xf>
    <xf numFmtId="0" fontId="7" fillId="53" borderId="55" xfId="0" applyFont="1" applyFill="1" applyBorder="1" applyAlignment="1">
      <alignment horizontal="right" vertical="center" wrapText="1" indent="1"/>
    </xf>
    <xf numFmtId="0" fontId="7" fillId="53" borderId="56" xfId="0" applyFont="1" applyFill="1" applyBorder="1" applyAlignment="1">
      <alignment horizontal="right" vertical="center" wrapText="1" indent="1"/>
    </xf>
    <xf numFmtId="0" fontId="7" fillId="53" borderId="57" xfId="0" applyFont="1" applyFill="1" applyBorder="1" applyAlignment="1">
      <alignment horizontal="right" vertical="center" wrapText="1" indent="1"/>
    </xf>
    <xf numFmtId="1" fontId="7" fillId="53" borderId="55" xfId="0" applyNumberFormat="1" applyFont="1" applyFill="1" applyBorder="1" applyAlignment="1">
      <alignment horizontal="right" vertical="center" wrapText="1" indent="1"/>
    </xf>
    <xf numFmtId="1" fontId="7" fillId="53" borderId="56" xfId="0" applyNumberFormat="1" applyFont="1" applyFill="1" applyBorder="1" applyAlignment="1">
      <alignment horizontal="right" vertical="center" wrapText="1" indent="1"/>
    </xf>
    <xf numFmtId="1" fontId="7" fillId="53" borderId="65" xfId="0" applyNumberFormat="1" applyFont="1" applyFill="1" applyBorder="1" applyAlignment="1">
      <alignment horizontal="right" vertical="center" wrapText="1" indent="1"/>
    </xf>
    <xf numFmtId="0" fontId="7" fillId="53" borderId="9" xfId="0" applyFont="1" applyFill="1" applyBorder="1" applyAlignment="1">
      <alignment horizontal="right" vertical="center" wrapText="1" indent="1"/>
    </xf>
    <xf numFmtId="1" fontId="7" fillId="52" borderId="9" xfId="0" applyNumberFormat="1" applyFont="1" applyFill="1" applyBorder="1" applyAlignment="1">
      <alignment horizontal="right" vertical="center" indent="1"/>
    </xf>
    <xf numFmtId="1" fontId="7" fillId="52" borderId="9" xfId="0" applyNumberFormat="1" applyFont="1" applyFill="1" applyBorder="1" applyAlignment="1">
      <alignment horizontal="right" vertical="center" wrapText="1" indent="1"/>
    </xf>
    <xf numFmtId="0" fontId="7" fillId="52" borderId="55" xfId="0" applyFont="1" applyFill="1" applyBorder="1" applyAlignment="1">
      <alignment horizontal="right" vertical="center" wrapText="1" indent="1"/>
    </xf>
    <xf numFmtId="0" fontId="7" fillId="52" borderId="56" xfId="0" applyFont="1" applyFill="1" applyBorder="1" applyAlignment="1">
      <alignment horizontal="right" vertical="center" wrapText="1" indent="1"/>
    </xf>
    <xf numFmtId="0" fontId="7" fillId="52" borderId="57" xfId="0" applyFont="1" applyFill="1" applyBorder="1" applyAlignment="1">
      <alignment horizontal="right" vertical="center" wrapText="1" indent="1"/>
    </xf>
    <xf numFmtId="1" fontId="7" fillId="52" borderId="55" xfId="0" applyNumberFormat="1" applyFont="1" applyFill="1" applyBorder="1" applyAlignment="1">
      <alignment horizontal="right" vertical="center" wrapText="1" indent="1"/>
    </xf>
    <xf numFmtId="1" fontId="7" fillId="52" borderId="56" xfId="0" applyNumberFormat="1" applyFont="1" applyFill="1" applyBorder="1" applyAlignment="1">
      <alignment horizontal="right" vertical="center" wrapText="1" indent="1"/>
    </xf>
    <xf numFmtId="1" fontId="7" fillId="52" borderId="65" xfId="0" applyNumberFormat="1" applyFont="1" applyFill="1" applyBorder="1" applyAlignment="1">
      <alignment horizontal="right" vertical="center" wrapText="1" indent="1"/>
    </xf>
    <xf numFmtId="0" fontId="7" fillId="52" borderId="9" xfId="0" applyFont="1" applyFill="1" applyBorder="1" applyAlignment="1">
      <alignment horizontal="right" vertical="center" wrapText="1" indent="1"/>
    </xf>
    <xf numFmtId="0" fontId="7" fillId="49" borderId="9" xfId="0" applyFont="1" applyFill="1" applyBorder="1" applyAlignment="1">
      <alignment horizontal="right" vertical="center" indent="1"/>
    </xf>
    <xf numFmtId="0" fontId="7" fillId="49" borderId="9" xfId="0" applyFont="1" applyFill="1" applyBorder="1" applyAlignment="1">
      <alignment horizontal="right" vertical="center" wrapText="1" indent="1"/>
    </xf>
    <xf numFmtId="0" fontId="7" fillId="49" borderId="55" xfId="0" applyFont="1" applyFill="1" applyBorder="1" applyAlignment="1">
      <alignment horizontal="right" vertical="center" wrapText="1" indent="1"/>
    </xf>
    <xf numFmtId="0" fontId="7" fillId="49" borderId="56" xfId="0" applyFont="1" applyFill="1" applyBorder="1" applyAlignment="1">
      <alignment horizontal="right" vertical="center" wrapText="1" indent="1"/>
    </xf>
    <xf numFmtId="0" fontId="7" fillId="49" borderId="57" xfId="0" applyFont="1" applyFill="1" applyBorder="1" applyAlignment="1">
      <alignment horizontal="right" vertical="center" wrapText="1" indent="1"/>
    </xf>
    <xf numFmtId="0" fontId="7" fillId="49" borderId="65" xfId="0" applyFont="1" applyFill="1" applyBorder="1" applyAlignment="1">
      <alignment horizontal="right" vertical="center" wrapText="1" indent="1"/>
    </xf>
    <xf numFmtId="0" fontId="7" fillId="49" borderId="66" xfId="0" applyFont="1" applyFill="1" applyBorder="1" applyAlignment="1">
      <alignment horizontal="right" vertical="center" wrapText="1" indent="1"/>
    </xf>
    <xf numFmtId="0" fontId="14" fillId="53" borderId="0" xfId="304" applyFont="1" applyFill="1" applyBorder="1" applyAlignment="1">
      <alignment horizontal="left" vertical="center" wrapText="1"/>
    </xf>
    <xf numFmtId="0" fontId="7" fillId="49" borderId="48" xfId="0" applyFont="1" applyFill="1" applyBorder="1" applyAlignment="1">
      <alignment horizontal="center" vertical="center" wrapText="1"/>
    </xf>
    <xf numFmtId="0" fontId="7" fillId="51" borderId="53" xfId="0" applyFont="1" applyFill="1" applyBorder="1" applyAlignment="1">
      <alignment horizontal="center" vertical="center" wrapText="1"/>
    </xf>
    <xf numFmtId="0" fontId="7" fillId="54" borderId="54" xfId="0" applyFont="1" applyFill="1" applyBorder="1" applyAlignment="1">
      <alignment horizontal="centerContinuous" vertical="center"/>
    </xf>
    <xf numFmtId="0" fontId="9" fillId="0" borderId="22" xfId="0" applyFont="1" applyFill="1" applyBorder="1" applyAlignment="1">
      <alignment horizontal="left" wrapText="1"/>
    </xf>
    <xf numFmtId="3" fontId="7" fillId="0" borderId="61" xfId="0" applyNumberFormat="1" applyFont="1" applyFill="1" applyBorder="1" applyAlignment="1">
      <alignment horizontal="right" indent="1"/>
    </xf>
    <xf numFmtId="168" fontId="7" fillId="0" borderId="61" xfId="0" applyNumberFormat="1" applyFont="1" applyFill="1" applyBorder="1" applyAlignment="1">
      <alignment horizontal="right" indent="2"/>
    </xf>
    <xf numFmtId="168" fontId="7" fillId="0" borderId="61" xfId="403" applyNumberFormat="1" applyFont="1" applyFill="1" applyBorder="1" applyAlignment="1">
      <alignment horizontal="center" vertical="center" wrapText="1"/>
    </xf>
    <xf numFmtId="0" fontId="9" fillId="49" borderId="22" xfId="0" applyFont="1" applyFill="1" applyBorder="1" applyAlignment="1">
      <alignment horizontal="left" wrapText="1"/>
    </xf>
    <xf numFmtId="3" fontId="7" fillId="49" borderId="61" xfId="0" applyNumberFormat="1" applyFont="1" applyFill="1" applyBorder="1" applyAlignment="1">
      <alignment horizontal="right" indent="1"/>
    </xf>
    <xf numFmtId="168" fontId="7" fillId="49" borderId="61" xfId="0" applyNumberFormat="1" applyFont="1" applyFill="1" applyBorder="1" applyAlignment="1">
      <alignment horizontal="right" indent="2"/>
    </xf>
    <xf numFmtId="168" fontId="7" fillId="49" borderId="61" xfId="403" applyNumberFormat="1" applyFont="1" applyFill="1" applyBorder="1" applyAlignment="1">
      <alignment horizontal="center" vertical="center" wrapText="1"/>
    </xf>
    <xf numFmtId="168" fontId="7" fillId="49" borderId="25" xfId="403" applyNumberFormat="1" applyFont="1" applyFill="1" applyBorder="1" applyAlignment="1">
      <alignment horizontal="center" vertical="center" wrapText="1"/>
    </xf>
    <xf numFmtId="168" fontId="7" fillId="49" borderId="25" xfId="0" applyNumberFormat="1" applyFont="1" applyFill="1" applyBorder="1" applyAlignment="1">
      <alignment horizontal="right" indent="2"/>
    </xf>
    <xf numFmtId="0" fontId="7" fillId="0" borderId="61" xfId="0" applyFont="1" applyFill="1" applyBorder="1" applyAlignment="1">
      <alignment horizontal="right" indent="2"/>
    </xf>
    <xf numFmtId="0" fontId="7" fillId="49" borderId="61" xfId="0" applyFont="1" applyFill="1" applyBorder="1" applyAlignment="1">
      <alignment horizontal="right" indent="2"/>
    </xf>
    <xf numFmtId="168" fontId="7" fillId="49" borderId="25" xfId="0" applyNumberFormat="1" applyFont="1" applyFill="1" applyBorder="1" applyAlignment="1">
      <alignment horizontal="center"/>
    </xf>
    <xf numFmtId="3" fontId="7" fillId="0" borderId="61" xfId="304" applyNumberFormat="1" applyFont="1" applyFill="1" applyBorder="1" applyAlignment="1">
      <alignment horizontal="right" indent="1"/>
    </xf>
    <xf numFmtId="168" fontId="7" fillId="0" borderId="61" xfId="304" applyNumberFormat="1" applyFont="1" applyFill="1" applyBorder="1" applyAlignment="1">
      <alignment horizontal="right" indent="2"/>
    </xf>
    <xf numFmtId="3" fontId="7" fillId="49" borderId="61" xfId="304" applyNumberFormat="1" applyFont="1" applyFill="1" applyBorder="1" applyAlignment="1">
      <alignment horizontal="right" indent="1"/>
    </xf>
    <xf numFmtId="168" fontId="7" fillId="49" borderId="61" xfId="304" applyNumberFormat="1" applyFont="1" applyFill="1" applyBorder="1" applyAlignment="1">
      <alignment horizontal="right" indent="2"/>
    </xf>
    <xf numFmtId="0" fontId="7" fillId="0" borderId="24" xfId="0" applyFont="1" applyFill="1" applyBorder="1" applyAlignment="1">
      <alignment horizontal="left" wrapText="1"/>
    </xf>
    <xf numFmtId="3" fontId="7" fillId="0" borderId="11" xfId="0" applyNumberFormat="1" applyFont="1" applyFill="1" applyBorder="1" applyAlignment="1">
      <alignment horizontal="right" indent="1"/>
    </xf>
    <xf numFmtId="168" fontId="7" fillId="0" borderId="11" xfId="0" applyNumberFormat="1" applyFont="1" applyFill="1" applyBorder="1" applyAlignment="1">
      <alignment horizontal="right" indent="2"/>
    </xf>
    <xf numFmtId="0" fontId="165" fillId="53" borderId="0" xfId="304" applyFont="1" applyFill="1" applyAlignment="1">
      <alignment vertical="center"/>
    </xf>
    <xf numFmtId="0" fontId="7" fillId="53" borderId="0" xfId="304" applyFont="1" applyFill="1"/>
    <xf numFmtId="3" fontId="4" fillId="53" borderId="0" xfId="304" applyNumberFormat="1" applyFill="1"/>
    <xf numFmtId="3" fontId="7" fillId="53" borderId="11" xfId="304" applyNumberFormat="1" applyFont="1" applyFill="1" applyBorder="1" applyAlignment="1">
      <alignment horizontal="right" wrapText="1" indent="1"/>
    </xf>
    <xf numFmtId="3" fontId="7" fillId="0" borderId="61" xfId="304" applyNumberFormat="1" applyFont="1" applyFill="1" applyBorder="1" applyAlignment="1">
      <alignment horizontal="right" wrapText="1" indent="1"/>
    </xf>
    <xf numFmtId="177" fontId="7" fillId="49" borderId="61" xfId="178" applyNumberFormat="1" applyFont="1" applyFill="1" applyBorder="1" applyAlignment="1">
      <alignment horizontal="right" wrapText="1" indent="1"/>
    </xf>
    <xf numFmtId="177" fontId="7" fillId="0" borderId="61" xfId="178" applyNumberFormat="1" applyFont="1" applyFill="1" applyBorder="1" applyAlignment="1">
      <alignment horizontal="right" wrapText="1" indent="1"/>
    </xf>
    <xf numFmtId="177" fontId="7" fillId="49" borderId="61" xfId="304" applyNumberFormat="1" applyFont="1" applyFill="1" applyBorder="1" applyAlignment="1">
      <alignment horizontal="right" wrapText="1" indent="1"/>
    </xf>
    <xf numFmtId="177" fontId="7" fillId="0" borderId="61" xfId="304" applyNumberFormat="1" applyFont="1" applyFill="1" applyBorder="1" applyAlignment="1">
      <alignment horizontal="right" wrapText="1" indent="1"/>
    </xf>
    <xf numFmtId="3" fontId="7" fillId="48" borderId="61" xfId="304" applyNumberFormat="1" applyFont="1" applyFill="1" applyBorder="1" applyAlignment="1">
      <alignment horizontal="right" wrapText="1" indent="1"/>
    </xf>
    <xf numFmtId="0" fontId="0" fillId="53" borderId="0" xfId="0" applyFill="1" applyAlignment="1"/>
    <xf numFmtId="0" fontId="7" fillId="53" borderId="0" xfId="0" applyFont="1" applyFill="1" applyBorder="1" applyAlignment="1">
      <alignment horizontal="center" vertical="center"/>
    </xf>
    <xf numFmtId="0" fontId="7" fillId="53" borderId="0" xfId="0" applyFont="1" applyFill="1" applyAlignment="1">
      <alignment horizontal="center"/>
    </xf>
    <xf numFmtId="0" fontId="7" fillId="53" borderId="0" xfId="0" applyFont="1" applyFill="1" applyAlignment="1">
      <alignment horizontal="center" vertical="center"/>
    </xf>
    <xf numFmtId="1" fontId="7" fillId="53" borderId="0" xfId="0" applyNumberFormat="1" applyFont="1" applyFill="1" applyAlignment="1">
      <alignment horizontal="center"/>
    </xf>
    <xf numFmtId="0" fontId="7" fillId="53" borderId="0" xfId="0" applyFont="1" applyFill="1" applyBorder="1"/>
    <xf numFmtId="1" fontId="7" fillId="53" borderId="0" xfId="0" applyNumberFormat="1" applyFont="1" applyFill="1"/>
    <xf numFmtId="0" fontId="7" fillId="49" borderId="49" xfId="0" applyFont="1" applyFill="1" applyBorder="1" applyAlignment="1">
      <alignment horizontal="center" vertical="center" wrapText="1"/>
    </xf>
    <xf numFmtId="0" fontId="7" fillId="0" borderId="59" xfId="0" applyFont="1" applyFill="1" applyBorder="1" applyAlignment="1">
      <alignment vertical="center" wrapText="1"/>
    </xf>
    <xf numFmtId="168" fontId="7" fillId="0" borderId="67" xfId="0" applyNumberFormat="1" applyFont="1" applyFill="1" applyBorder="1" applyAlignment="1">
      <alignment vertical="center" wrapText="1"/>
    </xf>
    <xf numFmtId="168" fontId="7" fillId="0" borderId="68" xfId="0" applyNumberFormat="1" applyFont="1" applyFill="1" applyBorder="1" applyAlignment="1">
      <alignment vertical="center" wrapText="1"/>
    </xf>
    <xf numFmtId="0" fontId="7" fillId="49" borderId="22" xfId="0" applyFont="1" applyFill="1" applyBorder="1" applyAlignment="1">
      <alignment vertical="center" wrapText="1"/>
    </xf>
    <xf numFmtId="168" fontId="7" fillId="49" borderId="61" xfId="0" applyNumberFormat="1" applyFont="1" applyFill="1" applyBorder="1" applyAlignment="1">
      <alignment vertical="center" wrapText="1"/>
    </xf>
    <xf numFmtId="168" fontId="7" fillId="49" borderId="25" xfId="0" applyNumberFormat="1" applyFont="1" applyFill="1" applyBorder="1" applyAlignment="1">
      <alignment vertical="center" wrapText="1"/>
    </xf>
    <xf numFmtId="0" fontId="7" fillId="0" borderId="22" xfId="0" applyFont="1" applyFill="1" applyBorder="1" applyAlignment="1">
      <alignment vertical="center" wrapText="1"/>
    </xf>
    <xf numFmtId="168" fontId="7" fillId="0" borderId="61" xfId="0" applyNumberFormat="1" applyFont="1" applyFill="1" applyBorder="1" applyAlignment="1">
      <alignment vertical="center" wrapText="1"/>
    </xf>
    <xf numFmtId="168" fontId="7" fillId="0" borderId="25" xfId="0" applyNumberFormat="1" applyFont="1" applyFill="1" applyBorder="1" applyAlignment="1">
      <alignment vertical="center" wrapText="1"/>
    </xf>
    <xf numFmtId="0" fontId="7" fillId="54" borderId="54" xfId="0" applyFont="1" applyFill="1" applyBorder="1" applyAlignment="1">
      <alignment horizontal="centerContinuous" vertical="center" wrapText="1"/>
    </xf>
    <xf numFmtId="0" fontId="0" fillId="54" borderId="54" xfId="0" applyFill="1" applyBorder="1" applyAlignment="1">
      <alignment horizontal="centerContinuous" vertical="center" wrapText="1"/>
    </xf>
    <xf numFmtId="0" fontId="7" fillId="49" borderId="24" xfId="0" applyFont="1" applyFill="1" applyBorder="1" applyAlignment="1">
      <alignment vertical="center" wrapText="1"/>
    </xf>
    <xf numFmtId="168" fontId="7" fillId="49" borderId="11" xfId="0" applyNumberFormat="1" applyFont="1" applyFill="1" applyBorder="1" applyAlignment="1">
      <alignment vertical="center" wrapText="1"/>
    </xf>
    <xf numFmtId="168" fontId="7" fillId="49" borderId="26" xfId="0" applyNumberFormat="1" applyFont="1" applyFill="1" applyBorder="1" applyAlignment="1">
      <alignment vertical="center" wrapText="1"/>
    </xf>
    <xf numFmtId="0" fontId="5" fillId="53" borderId="0" xfId="158" applyFill="1" applyAlignment="1" applyProtection="1"/>
    <xf numFmtId="0" fontId="51" fillId="53" borderId="0" xfId="0" applyFont="1" applyFill="1" applyAlignment="1">
      <alignment horizontal="center"/>
    </xf>
    <xf numFmtId="1" fontId="55" fillId="53" borderId="0" xfId="0" applyNumberFormat="1" applyFont="1" applyFill="1"/>
    <xf numFmtId="0" fontId="55" fillId="53" borderId="0" xfId="0" applyFont="1" applyFill="1"/>
    <xf numFmtId="168" fontId="0" fillId="53" borderId="0" xfId="0" applyNumberFormat="1" applyFill="1"/>
    <xf numFmtId="0" fontId="7" fillId="0" borderId="22" xfId="0" applyFont="1" applyFill="1" applyBorder="1" applyAlignment="1">
      <alignment wrapText="1"/>
    </xf>
    <xf numFmtId="177" fontId="7" fillId="0" borderId="61" xfId="0" applyNumberFormat="1" applyFont="1" applyFill="1" applyBorder="1" applyAlignment="1">
      <alignment horizontal="right" wrapText="1" indent="1"/>
    </xf>
    <xf numFmtId="177" fontId="7" fillId="49" borderId="61" xfId="0" applyNumberFormat="1" applyFont="1" applyFill="1" applyBorder="1" applyAlignment="1">
      <alignment horizontal="right" wrapText="1" indent="1"/>
    </xf>
    <xf numFmtId="177" fontId="7" fillId="49" borderId="25" xfId="0" applyNumberFormat="1" applyFont="1" applyFill="1" applyBorder="1" applyAlignment="1">
      <alignment horizontal="right" wrapText="1" indent="1"/>
    </xf>
    <xf numFmtId="3" fontId="7" fillId="0" borderId="61" xfId="0" applyNumberFormat="1" applyFont="1" applyFill="1" applyBorder="1" applyAlignment="1">
      <alignment horizontal="right" wrapText="1" indent="1"/>
    </xf>
    <xf numFmtId="3" fontId="7" fillId="49" borderId="61" xfId="0" applyNumberFormat="1" applyFont="1" applyFill="1" applyBorder="1" applyAlignment="1">
      <alignment horizontal="right" wrapText="1" indent="1"/>
    </xf>
    <xf numFmtId="0" fontId="7" fillId="0" borderId="24" xfId="0" applyFont="1" applyFill="1" applyBorder="1" applyAlignment="1">
      <alignment wrapText="1"/>
    </xf>
    <xf numFmtId="3" fontId="7" fillId="0" borderId="11" xfId="0" applyNumberFormat="1" applyFont="1" applyFill="1" applyBorder="1" applyAlignment="1">
      <alignment horizontal="right" wrapText="1" indent="1"/>
    </xf>
    <xf numFmtId="0" fontId="9" fillId="54" borderId="54" xfId="0" applyFont="1" applyFill="1" applyBorder="1" applyAlignment="1">
      <alignment horizontal="centerContinuous" vertical="center" wrapText="1"/>
    </xf>
    <xf numFmtId="168" fontId="9" fillId="0" borderId="61" xfId="0" applyNumberFormat="1" applyFont="1" applyFill="1" applyBorder="1" applyAlignment="1">
      <alignment horizontal="right" vertical="center" wrapText="1" indent="2"/>
    </xf>
    <xf numFmtId="168" fontId="7" fillId="0" borderId="61" xfId="403" applyNumberFormat="1" applyFont="1" applyFill="1" applyBorder="1" applyAlignment="1">
      <alignment horizontal="right" vertical="center" wrapText="1" indent="2"/>
    </xf>
    <xf numFmtId="168" fontId="9" fillId="0" borderId="25" xfId="0" applyNumberFormat="1" applyFont="1" applyFill="1" applyBorder="1" applyAlignment="1">
      <alignment horizontal="right" vertical="center" wrapText="1" indent="2"/>
    </xf>
    <xf numFmtId="168" fontId="9" fillId="49" borderId="61" xfId="0" applyNumberFormat="1" applyFont="1" applyFill="1" applyBorder="1" applyAlignment="1">
      <alignment horizontal="right" vertical="center" wrapText="1" indent="2"/>
    </xf>
    <xf numFmtId="168" fontId="7" fillId="49" borderId="61" xfId="403" applyNumberFormat="1" applyFont="1" applyFill="1" applyBorder="1" applyAlignment="1">
      <alignment horizontal="right" vertical="center" wrapText="1" indent="2"/>
    </xf>
    <xf numFmtId="2" fontId="9" fillId="54" borderId="54" xfId="0" applyNumberFormat="1" applyFont="1" applyFill="1" applyBorder="1" applyAlignment="1">
      <alignment horizontal="centerContinuous" vertical="center" wrapText="1"/>
    </xf>
    <xf numFmtId="168" fontId="7" fillId="0" borderId="61" xfId="0" applyNumberFormat="1" applyFont="1" applyFill="1" applyBorder="1" applyAlignment="1">
      <alignment horizontal="right" vertical="center" wrapText="1" indent="2"/>
    </xf>
    <xf numFmtId="168" fontId="7" fillId="49" borderId="61" xfId="0" applyNumberFormat="1" applyFont="1" applyFill="1" applyBorder="1" applyAlignment="1">
      <alignment horizontal="right" vertical="center" wrapText="1" indent="2"/>
    </xf>
    <xf numFmtId="168" fontId="7" fillId="49" borderId="25" xfId="0" applyNumberFormat="1" applyFont="1" applyFill="1" applyBorder="1" applyAlignment="1">
      <alignment horizontal="right" vertical="center" wrapText="1" indent="2"/>
    </xf>
    <xf numFmtId="168" fontId="7" fillId="49" borderId="61" xfId="304" applyNumberFormat="1" applyFont="1" applyFill="1" applyBorder="1" applyAlignment="1">
      <alignment horizontal="right" vertical="center" wrapText="1" indent="2"/>
    </xf>
    <xf numFmtId="168" fontId="7" fillId="49" borderId="25" xfId="304" applyNumberFormat="1" applyFont="1" applyFill="1" applyBorder="1" applyAlignment="1">
      <alignment horizontal="right" vertical="center" wrapText="1" indent="2"/>
    </xf>
    <xf numFmtId="168" fontId="7" fillId="0" borderId="61" xfId="304" applyNumberFormat="1" applyFont="1" applyFill="1" applyBorder="1" applyAlignment="1">
      <alignment horizontal="right" vertical="center" wrapText="1" indent="2"/>
    </xf>
    <xf numFmtId="168" fontId="7" fillId="0" borderId="25" xfId="304" applyNumberFormat="1" applyFont="1" applyFill="1" applyBorder="1" applyAlignment="1">
      <alignment horizontal="right" vertical="center" wrapText="1" indent="2"/>
    </xf>
    <xf numFmtId="168" fontId="9" fillId="0" borderId="53" xfId="0" applyNumberFormat="1" applyFont="1" applyFill="1" applyBorder="1" applyAlignment="1">
      <alignment horizontal="right" vertical="center" wrapText="1" indent="2"/>
    </xf>
    <xf numFmtId="168" fontId="9" fillId="0" borderId="58" xfId="0" applyNumberFormat="1" applyFont="1" applyFill="1" applyBorder="1" applyAlignment="1">
      <alignment horizontal="right" vertical="center" wrapText="1" indent="2"/>
    </xf>
    <xf numFmtId="168" fontId="9" fillId="54" borderId="54" xfId="0" applyNumberFormat="1" applyFont="1" applyFill="1" applyBorder="1" applyAlignment="1">
      <alignment horizontal="centerContinuous" vertical="center" wrapText="1"/>
    </xf>
    <xf numFmtId="2" fontId="7" fillId="54" borderId="54" xfId="0" applyNumberFormat="1" applyFont="1" applyFill="1" applyBorder="1" applyAlignment="1">
      <alignment horizontal="centerContinuous" vertical="center" wrapText="1"/>
    </xf>
    <xf numFmtId="0" fontId="7" fillId="49" borderId="48" xfId="304" applyFont="1" applyFill="1" applyBorder="1" applyAlignment="1">
      <alignment horizontal="center" vertical="center" wrapText="1"/>
    </xf>
    <xf numFmtId="0" fontId="7" fillId="49" borderId="49" xfId="304" applyFont="1" applyFill="1" applyBorder="1" applyAlignment="1">
      <alignment horizontal="center" vertical="center" wrapText="1"/>
    </xf>
    <xf numFmtId="0" fontId="167" fillId="53" borderId="0" xfId="158" applyFont="1" applyFill="1" applyAlignment="1" applyProtection="1">
      <alignment horizontal="left" vertical="top" wrapText="1"/>
    </xf>
    <xf numFmtId="0" fontId="4" fillId="53" borderId="0" xfId="159" applyFont="1" applyFill="1" applyBorder="1" applyAlignment="1" applyProtection="1">
      <alignment horizontal="left" vertical="top" wrapText="1" indent="1"/>
    </xf>
    <xf numFmtId="0" fontId="166" fillId="53" borderId="0" xfId="159" applyFont="1" applyFill="1" applyBorder="1" applyAlignment="1" applyProtection="1">
      <alignment horizontal="left" vertical="top" wrapText="1" indent="1"/>
    </xf>
    <xf numFmtId="0" fontId="167" fillId="53" borderId="0" xfId="158" applyFont="1" applyFill="1" applyAlignment="1" applyProtection="1">
      <alignment horizontal="left" vertical="top"/>
    </xf>
    <xf numFmtId="168" fontId="7" fillId="49" borderId="61" xfId="403" applyNumberFormat="1" applyFont="1" applyFill="1" applyBorder="1" applyAlignment="1">
      <alignment horizontal="right" vertical="center" wrapText="1" indent="1"/>
    </xf>
    <xf numFmtId="168" fontId="7" fillId="0" borderId="61" xfId="403" applyNumberFormat="1" applyFont="1" applyFill="1" applyBorder="1" applyAlignment="1">
      <alignment horizontal="right" vertical="center" wrapText="1" indent="1"/>
    </xf>
    <xf numFmtId="168" fontId="7" fillId="53" borderId="26" xfId="403" applyNumberFormat="1" applyFont="1" applyFill="1" applyBorder="1" applyAlignment="1">
      <alignment horizontal="right" vertical="center" wrapText="1" indent="1"/>
    </xf>
    <xf numFmtId="168" fontId="7" fillId="53" borderId="11" xfId="403" applyNumberFormat="1" applyFont="1" applyFill="1" applyBorder="1" applyAlignment="1">
      <alignment horizontal="right" vertical="center" wrapText="1" indent="1"/>
    </xf>
    <xf numFmtId="3" fontId="7" fillId="48" borderId="61" xfId="304" applyNumberFormat="1" applyFont="1" applyFill="1" applyBorder="1" applyAlignment="1">
      <alignment horizontal="right" vertical="center" wrapText="1" indent="1"/>
    </xf>
    <xf numFmtId="3" fontId="7" fillId="53" borderId="11" xfId="304" applyNumberFormat="1" applyFont="1" applyFill="1" applyBorder="1" applyAlignment="1">
      <alignment horizontal="right" vertical="center" wrapText="1" indent="1"/>
    </xf>
    <xf numFmtId="3" fontId="7" fillId="48" borderId="11" xfId="304" applyNumberFormat="1" applyFont="1" applyFill="1" applyBorder="1" applyAlignment="1">
      <alignment horizontal="right" vertical="center" wrapText="1" indent="1"/>
    </xf>
    <xf numFmtId="168" fontId="7" fillId="0" borderId="68" xfId="403" applyNumberFormat="1" applyFont="1" applyFill="1" applyBorder="1" applyAlignment="1">
      <alignment horizontal="right" vertical="center" wrapText="1" indent="1"/>
    </xf>
    <xf numFmtId="168" fontId="7" fillId="49" borderId="60" xfId="403" applyNumberFormat="1" applyFont="1" applyFill="1" applyBorder="1" applyAlignment="1">
      <alignment horizontal="right" vertical="center" wrapText="1" indent="1"/>
    </xf>
    <xf numFmtId="168" fontId="7" fillId="0" borderId="60" xfId="403" applyNumberFormat="1" applyFont="1" applyFill="1" applyBorder="1" applyAlignment="1">
      <alignment horizontal="right" vertical="center" wrapText="1" indent="1"/>
    </xf>
    <xf numFmtId="3" fontId="7" fillId="48" borderId="60" xfId="304" applyNumberFormat="1" applyFont="1" applyFill="1" applyBorder="1" applyAlignment="1">
      <alignment horizontal="right" vertical="center" wrapText="1" indent="1"/>
    </xf>
    <xf numFmtId="3" fontId="7" fillId="53" borderId="60" xfId="304" applyNumberFormat="1" applyFont="1" applyFill="1" applyBorder="1" applyAlignment="1">
      <alignment horizontal="right" vertical="center" wrapText="1" indent="1"/>
    </xf>
    <xf numFmtId="3" fontId="7" fillId="48" borderId="26" xfId="304" applyNumberFormat="1" applyFont="1" applyFill="1" applyBorder="1" applyAlignment="1">
      <alignment horizontal="right" vertical="center" wrapText="1" indent="1"/>
    </xf>
    <xf numFmtId="0" fontId="165" fillId="53" borderId="0" xfId="304" applyFont="1" applyFill="1" applyBorder="1" applyAlignment="1">
      <alignment vertical="center"/>
    </xf>
    <xf numFmtId="0" fontId="4" fillId="53" borderId="0" xfId="304" applyFill="1" applyBorder="1" applyAlignment="1">
      <alignment vertical="center"/>
    </xf>
    <xf numFmtId="0" fontId="7" fillId="53" borderId="0" xfId="304" applyFont="1" applyFill="1" applyBorder="1"/>
    <xf numFmtId="0" fontId="9" fillId="0" borderId="22" xfId="0" applyFont="1" applyFill="1" applyBorder="1" applyAlignment="1">
      <alignment horizontal="left" vertical="center" wrapText="1"/>
    </xf>
    <xf numFmtId="0" fontId="9" fillId="49" borderId="22"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48" borderId="22" xfId="304" applyFont="1" applyFill="1" applyBorder="1" applyAlignment="1">
      <alignment horizontal="left" wrapText="1" indent="2"/>
    </xf>
    <xf numFmtId="0" fontId="9" fillId="0" borderId="22" xfId="304" applyFont="1" applyFill="1" applyBorder="1" applyAlignment="1">
      <alignment horizontal="left" wrapText="1" indent="3"/>
    </xf>
    <xf numFmtId="0" fontId="9" fillId="0" borderId="22" xfId="304" applyFont="1" applyBorder="1" applyAlignment="1">
      <alignment horizontal="left" vertical="center" wrapText="1"/>
    </xf>
    <xf numFmtId="0" fontId="9" fillId="33" borderId="22" xfId="304" applyFont="1" applyFill="1" applyBorder="1" applyAlignment="1">
      <alignment horizontal="left" vertical="center" wrapText="1"/>
    </xf>
    <xf numFmtId="0" fontId="9" fillId="29" borderId="22" xfId="304" applyFont="1" applyFill="1" applyBorder="1" applyAlignment="1">
      <alignment horizontal="left" vertical="center" wrapText="1"/>
    </xf>
    <xf numFmtId="0" fontId="9" fillId="29" borderId="24" xfId="304" applyFont="1" applyFill="1" applyBorder="1" applyAlignment="1">
      <alignment horizontal="left" vertical="center" wrapText="1"/>
    </xf>
    <xf numFmtId="0" fontId="9" fillId="52" borderId="22" xfId="304" applyFont="1" applyFill="1" applyBorder="1" applyAlignment="1">
      <alignment horizontal="left" vertical="center" wrapText="1"/>
    </xf>
    <xf numFmtId="3" fontId="7" fillId="52" borderId="22" xfId="304" applyNumberFormat="1" applyFont="1" applyFill="1" applyBorder="1" applyAlignment="1">
      <alignment horizontal="right" vertical="center" wrapText="1" indent="3"/>
    </xf>
    <xf numFmtId="168" fontId="7" fillId="52" borderId="9" xfId="403" applyNumberFormat="1" applyFont="1" applyFill="1" applyBorder="1" applyAlignment="1">
      <alignment horizontal="right" vertical="center" wrapText="1" indent="3"/>
    </xf>
    <xf numFmtId="168" fontId="7" fillId="52" borderId="60" xfId="403" applyNumberFormat="1" applyFont="1" applyFill="1" applyBorder="1" applyAlignment="1">
      <alignment horizontal="right" vertical="center" wrapText="1" indent="3"/>
    </xf>
    <xf numFmtId="3" fontId="7" fillId="52" borderId="61" xfId="304" applyNumberFormat="1" applyFont="1" applyFill="1" applyBorder="1" applyAlignment="1">
      <alignment horizontal="right" vertical="center" wrapText="1" indent="3"/>
    </xf>
    <xf numFmtId="0" fontId="9" fillId="53" borderId="22" xfId="304" applyFont="1" applyFill="1" applyBorder="1" applyAlignment="1">
      <alignment horizontal="left" vertical="center" wrapText="1"/>
    </xf>
    <xf numFmtId="3" fontId="7" fillId="53" borderId="22" xfId="304" applyNumberFormat="1" applyFont="1" applyFill="1" applyBorder="1" applyAlignment="1">
      <alignment horizontal="right" vertical="center" wrapText="1" indent="3"/>
    </xf>
    <xf numFmtId="168" fontId="7" fillId="53" borderId="9" xfId="403" applyNumberFormat="1" applyFont="1" applyFill="1" applyBorder="1" applyAlignment="1">
      <alignment horizontal="right" vertical="center" wrapText="1" indent="3"/>
    </xf>
    <xf numFmtId="168" fontId="7" fillId="53" borderId="60" xfId="403" applyNumberFormat="1" applyFont="1" applyFill="1" applyBorder="1" applyAlignment="1">
      <alignment horizontal="right" vertical="center" wrapText="1" indent="3"/>
    </xf>
    <xf numFmtId="3" fontId="7" fillId="53" borderId="61" xfId="304" applyNumberFormat="1" applyFont="1" applyFill="1" applyBorder="1" applyAlignment="1">
      <alignment horizontal="right" vertical="center" wrapText="1" indent="3"/>
    </xf>
    <xf numFmtId="0" fontId="9" fillId="53" borderId="24" xfId="304" applyFont="1" applyFill="1" applyBorder="1" applyAlignment="1">
      <alignment horizontal="left" vertical="center" wrapText="1"/>
    </xf>
    <xf numFmtId="3" fontId="7" fillId="53" borderId="11" xfId="304" applyNumberFormat="1" applyFont="1" applyFill="1" applyBorder="1" applyAlignment="1">
      <alignment horizontal="right" vertical="center" wrapText="1" indent="3"/>
    </xf>
    <xf numFmtId="168" fontId="7" fillId="53" borderId="11" xfId="403" applyNumberFormat="1" applyFont="1" applyFill="1" applyBorder="1" applyAlignment="1">
      <alignment horizontal="right" vertical="center" wrapText="1" indent="3"/>
    </xf>
    <xf numFmtId="168" fontId="7" fillId="53" borderId="26" xfId="403" applyNumberFormat="1" applyFont="1" applyFill="1" applyBorder="1" applyAlignment="1">
      <alignment horizontal="right" vertical="center" wrapText="1" indent="3"/>
    </xf>
    <xf numFmtId="168" fontId="9" fillId="0" borderId="9" xfId="0" applyNumberFormat="1" applyFont="1" applyFill="1" applyBorder="1" applyAlignment="1">
      <alignment horizontal="right" indent="1"/>
    </xf>
    <xf numFmtId="168" fontId="9" fillId="0" borderId="25" xfId="0" applyNumberFormat="1" applyFont="1" applyFill="1" applyBorder="1" applyAlignment="1">
      <alignment horizontal="right" indent="1"/>
    </xf>
    <xf numFmtId="168" fontId="9" fillId="49" borderId="9" xfId="0" applyNumberFormat="1" applyFont="1" applyFill="1" applyBorder="1" applyAlignment="1">
      <alignment horizontal="right" indent="1"/>
    </xf>
    <xf numFmtId="168" fontId="9" fillId="49" borderId="25" xfId="0" applyNumberFormat="1" applyFont="1" applyFill="1" applyBorder="1" applyAlignment="1">
      <alignment horizontal="right" indent="1"/>
    </xf>
    <xf numFmtId="168" fontId="7" fillId="49" borderId="9" xfId="0" applyNumberFormat="1" applyFont="1" applyFill="1" applyBorder="1" applyAlignment="1">
      <alignment horizontal="right" indent="1"/>
    </xf>
    <xf numFmtId="168" fontId="7" fillId="49" borderId="25" xfId="0" applyNumberFormat="1" applyFont="1" applyFill="1" applyBorder="1" applyAlignment="1">
      <alignment horizontal="right" indent="1"/>
    </xf>
    <xf numFmtId="168" fontId="9" fillId="49" borderId="9" xfId="0" applyNumberFormat="1" applyFont="1" applyFill="1" applyBorder="1" applyAlignment="1">
      <alignment horizontal="right" vertical="center" wrapText="1" indent="1"/>
    </xf>
    <xf numFmtId="168" fontId="9" fillId="49" borderId="25" xfId="0" applyNumberFormat="1" applyFont="1" applyFill="1" applyBorder="1" applyAlignment="1">
      <alignment horizontal="right" vertical="center" wrapText="1" indent="1"/>
    </xf>
    <xf numFmtId="168" fontId="7" fillId="49" borderId="9" xfId="0" applyNumberFormat="1" applyFont="1" applyFill="1" applyBorder="1" applyAlignment="1">
      <alignment horizontal="right" vertical="center" indent="1"/>
    </xf>
    <xf numFmtId="168" fontId="7" fillId="49" borderId="25" xfId="0" applyNumberFormat="1" applyFont="1" applyFill="1" applyBorder="1" applyAlignment="1">
      <alignment horizontal="right" vertical="center" indent="1"/>
    </xf>
    <xf numFmtId="168" fontId="7" fillId="48" borderId="9" xfId="0" applyNumberFormat="1" applyFont="1" applyFill="1" applyBorder="1" applyAlignment="1">
      <alignment horizontal="right" vertical="center" indent="1"/>
    </xf>
    <xf numFmtId="168" fontId="7" fillId="48" borderId="25" xfId="0" applyNumberFormat="1" applyFont="1" applyFill="1" applyBorder="1" applyAlignment="1">
      <alignment horizontal="right" vertical="center" indent="1"/>
    </xf>
    <xf numFmtId="168" fontId="9" fillId="48" borderId="9" xfId="0" applyNumberFormat="1" applyFont="1" applyFill="1" applyBorder="1" applyAlignment="1">
      <alignment horizontal="right" vertical="center" wrapText="1" indent="1"/>
    </xf>
    <xf numFmtId="168" fontId="9" fillId="48" borderId="25" xfId="0" applyNumberFormat="1" applyFont="1" applyFill="1" applyBorder="1" applyAlignment="1">
      <alignment horizontal="right" vertical="center" wrapText="1" indent="1"/>
    </xf>
    <xf numFmtId="168" fontId="7" fillId="0" borderId="9" xfId="304" applyNumberFormat="1" applyFont="1" applyFill="1" applyBorder="1" applyAlignment="1">
      <alignment horizontal="right" vertical="center" indent="1"/>
    </xf>
    <xf numFmtId="168" fontId="7" fillId="0" borderId="25" xfId="304" applyNumberFormat="1" applyFont="1" applyFill="1" applyBorder="1" applyAlignment="1">
      <alignment horizontal="right" vertical="center" indent="1"/>
    </xf>
    <xf numFmtId="168" fontId="7" fillId="49" borderId="9" xfId="304" applyNumberFormat="1" applyFont="1" applyFill="1" applyBorder="1" applyAlignment="1">
      <alignment horizontal="right" indent="1"/>
    </xf>
    <xf numFmtId="168" fontId="7" fillId="49" borderId="25" xfId="304" applyNumberFormat="1" applyFont="1" applyFill="1" applyBorder="1" applyAlignment="1">
      <alignment horizontal="right" indent="1"/>
    </xf>
    <xf numFmtId="168" fontId="7" fillId="48" borderId="9" xfId="304" applyNumberFormat="1" applyFont="1" applyFill="1" applyBorder="1" applyAlignment="1">
      <alignment horizontal="right" vertical="center" indent="1"/>
    </xf>
    <xf numFmtId="168" fontId="7" fillId="48" borderId="25" xfId="304" applyNumberFormat="1" applyFont="1" applyFill="1" applyBorder="1" applyAlignment="1">
      <alignment horizontal="right" vertical="center" indent="1"/>
    </xf>
    <xf numFmtId="168" fontId="7" fillId="48" borderId="9" xfId="304" applyNumberFormat="1" applyFont="1" applyFill="1" applyBorder="1" applyAlignment="1">
      <alignment horizontal="right" indent="1"/>
    </xf>
    <xf numFmtId="168" fontId="7" fillId="48" borderId="25" xfId="304" applyNumberFormat="1" applyFont="1" applyFill="1" applyBorder="1" applyAlignment="1">
      <alignment horizontal="right" indent="1"/>
    </xf>
    <xf numFmtId="168" fontId="9" fillId="0" borderId="9" xfId="304" applyNumberFormat="1" applyFont="1" applyFill="1" applyBorder="1" applyAlignment="1">
      <alignment horizontal="right" indent="1"/>
    </xf>
    <xf numFmtId="168" fontId="9" fillId="0" borderId="25" xfId="304" applyNumberFormat="1" applyFont="1" applyFill="1" applyBorder="1" applyAlignment="1">
      <alignment horizontal="right" indent="1"/>
    </xf>
    <xf numFmtId="168" fontId="9" fillId="49" borderId="9" xfId="304" applyNumberFormat="1" applyFont="1" applyFill="1" applyBorder="1" applyAlignment="1">
      <alignment horizontal="right" indent="1"/>
    </xf>
    <xf numFmtId="168" fontId="9" fillId="49" borderId="25" xfId="304" applyNumberFormat="1" applyFont="1" applyFill="1" applyBorder="1" applyAlignment="1">
      <alignment horizontal="right" indent="1"/>
    </xf>
    <xf numFmtId="177" fontId="7" fillId="49" borderId="60" xfId="0" applyNumberFormat="1" applyFont="1" applyFill="1" applyBorder="1" applyAlignment="1">
      <alignment horizontal="right" wrapText="1" indent="1"/>
    </xf>
    <xf numFmtId="177" fontId="7" fillId="0" borderId="60" xfId="0" applyNumberFormat="1" applyFont="1" applyFill="1" applyBorder="1" applyAlignment="1">
      <alignment horizontal="right" wrapText="1" indent="1"/>
    </xf>
    <xf numFmtId="0" fontId="7" fillId="49" borderId="22" xfId="0" applyFont="1" applyFill="1" applyBorder="1" applyAlignment="1">
      <alignment horizontal="left" wrapText="1" indent="1"/>
    </xf>
    <xf numFmtId="0" fontId="7" fillId="0" borderId="22" xfId="0" applyFont="1" applyFill="1" applyBorder="1" applyAlignment="1">
      <alignment horizontal="left" wrapText="1" indent="1"/>
    </xf>
    <xf numFmtId="0" fontId="7" fillId="0" borderId="22" xfId="0" applyFont="1" applyFill="1" applyBorder="1" applyAlignment="1">
      <alignment horizontal="left" wrapText="1" indent="2"/>
    </xf>
    <xf numFmtId="0" fontId="7" fillId="49" borderId="22" xfId="0" applyFont="1" applyFill="1" applyBorder="1" applyAlignment="1">
      <alignment horizontal="left" wrapText="1" indent="2"/>
    </xf>
    <xf numFmtId="3" fontId="7" fillId="0" borderId="60" xfId="0" applyNumberFormat="1" applyFont="1" applyFill="1" applyBorder="1" applyAlignment="1">
      <alignment horizontal="right" wrapText="1" indent="1"/>
    </xf>
    <xf numFmtId="3" fontId="7" fillId="49" borderId="60" xfId="0" applyNumberFormat="1" applyFont="1" applyFill="1" applyBorder="1" applyAlignment="1">
      <alignment horizontal="right" wrapText="1" indent="1"/>
    </xf>
    <xf numFmtId="0" fontId="9" fillId="0" borderId="59" xfId="0" applyFont="1" applyFill="1" applyBorder="1" applyAlignment="1">
      <alignment horizontal="left" vertical="center" wrapText="1"/>
    </xf>
    <xf numFmtId="0" fontId="7" fillId="47" borderId="67" xfId="304" applyFont="1" applyFill="1" applyBorder="1" applyAlignment="1">
      <alignment horizontal="center" vertical="center" wrapText="1"/>
    </xf>
    <xf numFmtId="0" fontId="7" fillId="47" borderId="61" xfId="304" applyFont="1" applyFill="1" applyBorder="1" applyAlignment="1">
      <alignment horizontal="center" vertical="center" wrapText="1"/>
    </xf>
    <xf numFmtId="0" fontId="7" fillId="51" borderId="67" xfId="304" applyFont="1" applyFill="1" applyBorder="1" applyAlignment="1">
      <alignment horizontal="center" vertical="center" wrapText="1"/>
    </xf>
    <xf numFmtId="0" fontId="9" fillId="0" borderId="59" xfId="304" applyFont="1" applyFill="1" applyBorder="1" applyAlignment="1">
      <alignment horizontal="center" wrapText="1"/>
    </xf>
    <xf numFmtId="3" fontId="7" fillId="0" borderId="67" xfId="304" applyNumberFormat="1" applyFont="1" applyFill="1" applyBorder="1" applyAlignment="1">
      <alignment horizontal="center" wrapText="1"/>
    </xf>
    <xf numFmtId="3" fontId="7" fillId="0" borderId="67" xfId="304" applyNumberFormat="1" applyFont="1" applyFill="1" applyBorder="1" applyAlignment="1">
      <alignment horizontal="right" wrapText="1" indent="1"/>
    </xf>
    <xf numFmtId="168" fontId="7" fillId="0" borderId="67" xfId="304" applyNumberFormat="1" applyFont="1" applyFill="1" applyBorder="1" applyAlignment="1">
      <alignment horizontal="right" wrapText="1" indent="1"/>
    </xf>
    <xf numFmtId="168" fontId="7" fillId="47" borderId="61" xfId="403" applyNumberFormat="1" applyFont="1" applyFill="1" applyBorder="1" applyAlignment="1">
      <alignment horizontal="center" vertical="center" wrapText="1"/>
    </xf>
    <xf numFmtId="0" fontId="9" fillId="49" borderId="22" xfId="304" applyFont="1" applyFill="1" applyBorder="1" applyAlignment="1">
      <alignment horizontal="center" wrapText="1"/>
    </xf>
    <xf numFmtId="3" fontId="7" fillId="49" borderId="61" xfId="304" applyNumberFormat="1" applyFont="1" applyFill="1" applyBorder="1" applyAlignment="1">
      <alignment horizontal="center" wrapText="1"/>
    </xf>
    <xf numFmtId="168" fontId="7" fillId="49" borderId="61" xfId="304" applyNumberFormat="1" applyFont="1" applyFill="1" applyBorder="1" applyAlignment="1">
      <alignment horizontal="right" wrapText="1" indent="1"/>
    </xf>
    <xf numFmtId="0" fontId="9" fillId="0" borderId="22" xfId="304" applyFont="1" applyFill="1" applyBorder="1" applyAlignment="1">
      <alignment horizontal="center" wrapText="1"/>
    </xf>
    <xf numFmtId="3" fontId="7" fillId="0" borderId="61" xfId="304" applyNumberFormat="1" applyFont="1" applyFill="1" applyBorder="1" applyAlignment="1">
      <alignment horizontal="center" wrapText="1"/>
    </xf>
    <xf numFmtId="168" fontId="7" fillId="0" borderId="61" xfId="304" applyNumberFormat="1" applyFont="1" applyFill="1" applyBorder="1" applyAlignment="1">
      <alignment horizontal="right" wrapText="1" indent="1"/>
    </xf>
    <xf numFmtId="168" fontId="4" fillId="53" borderId="0" xfId="304" applyNumberFormat="1" applyFill="1"/>
    <xf numFmtId="177" fontId="7" fillId="47" borderId="61" xfId="178" applyNumberFormat="1" applyFont="1" applyFill="1" applyBorder="1" applyAlignment="1">
      <alignment horizontal="right" wrapText="1" indent="1"/>
    </xf>
    <xf numFmtId="177" fontId="7" fillId="49" borderId="60" xfId="178" applyNumberFormat="1" applyFont="1" applyFill="1" applyBorder="1" applyAlignment="1">
      <alignment horizontal="right" wrapText="1" indent="1"/>
    </xf>
    <xf numFmtId="177" fontId="7" fillId="0" borderId="60" xfId="178" applyNumberFormat="1" applyFont="1" applyFill="1" applyBorder="1" applyAlignment="1">
      <alignment horizontal="right" wrapText="1" indent="1"/>
    </xf>
    <xf numFmtId="177" fontId="7" fillId="47" borderId="61" xfId="304" applyNumberFormat="1" applyFont="1" applyFill="1" applyBorder="1" applyAlignment="1">
      <alignment horizontal="right" wrapText="1" indent="1"/>
    </xf>
    <xf numFmtId="177" fontId="7" fillId="0" borderId="60" xfId="304" applyNumberFormat="1" applyFont="1" applyFill="1" applyBorder="1" applyAlignment="1">
      <alignment horizontal="right" wrapText="1" indent="1"/>
    </xf>
    <xf numFmtId="0" fontId="9" fillId="53" borderId="22" xfId="304" applyFont="1" applyFill="1" applyBorder="1" applyAlignment="1">
      <alignment horizontal="center" wrapText="1"/>
    </xf>
    <xf numFmtId="3" fontId="7" fillId="53" borderId="22" xfId="304" applyNumberFormat="1" applyFont="1" applyFill="1" applyBorder="1" applyAlignment="1">
      <alignment horizontal="center" wrapText="1"/>
    </xf>
    <xf numFmtId="3" fontId="7" fillId="53" borderId="22" xfId="304" applyNumberFormat="1" applyFont="1" applyFill="1" applyBorder="1" applyAlignment="1">
      <alignment horizontal="right" wrapText="1" indent="1"/>
    </xf>
    <xf numFmtId="168" fontId="7" fillId="53" borderId="22" xfId="304" applyNumberFormat="1" applyFont="1" applyFill="1" applyBorder="1" applyAlignment="1">
      <alignment horizontal="right" wrapText="1" indent="1"/>
    </xf>
    <xf numFmtId="168" fontId="7" fillId="53" borderId="61" xfId="304" applyNumberFormat="1" applyFont="1" applyFill="1" applyBorder="1" applyAlignment="1">
      <alignment horizontal="right" wrapText="1" indent="1"/>
    </xf>
    <xf numFmtId="3" fontId="7" fillId="53" borderId="61" xfId="304" applyNumberFormat="1" applyFont="1" applyFill="1" applyBorder="1" applyAlignment="1">
      <alignment horizontal="right" wrapText="1" indent="1"/>
    </xf>
    <xf numFmtId="177" fontId="7" fillId="53" borderId="61" xfId="304" applyNumberFormat="1" applyFont="1" applyFill="1" applyBorder="1" applyAlignment="1">
      <alignment horizontal="right" wrapText="1" indent="1"/>
    </xf>
    <xf numFmtId="177" fontId="7" fillId="53" borderId="60" xfId="178" applyNumberFormat="1" applyFont="1" applyFill="1" applyBorder="1" applyAlignment="1">
      <alignment horizontal="right" wrapText="1" indent="1"/>
    </xf>
    <xf numFmtId="177" fontId="7" fillId="53" borderId="60" xfId="304" applyNumberFormat="1" applyFont="1" applyFill="1" applyBorder="1" applyAlignment="1">
      <alignment horizontal="right" wrapText="1" indent="1"/>
    </xf>
    <xf numFmtId="0" fontId="9" fillId="48" borderId="22" xfId="304" applyFont="1" applyFill="1" applyBorder="1" applyAlignment="1">
      <alignment horizontal="center" wrapText="1"/>
    </xf>
    <xf numFmtId="3" fontId="7" fillId="48" borderId="61" xfId="304" applyNumberFormat="1" applyFont="1" applyFill="1" applyBorder="1" applyAlignment="1">
      <alignment horizontal="center" wrapText="1"/>
    </xf>
    <xf numFmtId="168" fontId="7" fillId="48" borderId="22" xfId="304" applyNumberFormat="1" applyFont="1" applyFill="1" applyBorder="1" applyAlignment="1">
      <alignment horizontal="right" wrapText="1" indent="1"/>
    </xf>
    <xf numFmtId="168" fontId="7" fillId="48" borderId="61" xfId="304" applyNumberFormat="1" applyFont="1" applyFill="1" applyBorder="1" applyAlignment="1">
      <alignment horizontal="right" wrapText="1" indent="1"/>
    </xf>
    <xf numFmtId="0" fontId="9" fillId="53" borderId="69" xfId="304" applyFont="1" applyFill="1" applyBorder="1" applyAlignment="1">
      <alignment horizontal="center" wrapText="1"/>
    </xf>
    <xf numFmtId="3" fontId="7" fillId="53" borderId="69" xfId="304" applyNumberFormat="1" applyFont="1" applyFill="1" applyBorder="1" applyAlignment="1">
      <alignment horizontal="center" wrapText="1"/>
    </xf>
    <xf numFmtId="168" fontId="7" fillId="53" borderId="11" xfId="304" applyNumberFormat="1" applyFont="1" applyFill="1" applyBorder="1" applyAlignment="1">
      <alignment horizontal="right" wrapText="1" indent="1"/>
    </xf>
    <xf numFmtId="168" fontId="7" fillId="47" borderId="11" xfId="403" applyNumberFormat="1" applyFont="1" applyFill="1" applyBorder="1" applyAlignment="1">
      <alignment horizontal="center" vertical="center" wrapText="1"/>
    </xf>
    <xf numFmtId="1" fontId="4" fillId="53" borderId="0" xfId="304" applyNumberFormat="1" applyFill="1"/>
    <xf numFmtId="3" fontId="7" fillId="53" borderId="61" xfId="304" applyNumberFormat="1" applyFont="1" applyFill="1" applyBorder="1" applyAlignment="1">
      <alignment horizontal="right" wrapText="1" indent="2"/>
    </xf>
    <xf numFmtId="0" fontId="9" fillId="52" borderId="22" xfId="304" applyFont="1" applyFill="1" applyBorder="1" applyAlignment="1">
      <alignment horizontal="center" wrapText="1"/>
    </xf>
    <xf numFmtId="3" fontId="7" fillId="52" borderId="61" xfId="304" applyNumberFormat="1" applyFont="1" applyFill="1" applyBorder="1" applyAlignment="1">
      <alignment horizontal="right" wrapText="1" indent="2"/>
    </xf>
    <xf numFmtId="3" fontId="7" fillId="53" borderId="11" xfId="304" applyNumberFormat="1" applyFont="1" applyFill="1" applyBorder="1" applyAlignment="1">
      <alignment horizontal="right" wrapText="1" indent="2"/>
    </xf>
    <xf numFmtId="168" fontId="7" fillId="53" borderId="61" xfId="403" applyNumberFormat="1" applyFont="1" applyFill="1" applyBorder="1" applyAlignment="1">
      <alignment horizontal="right" vertical="center" wrapText="1" indent="1"/>
    </xf>
    <xf numFmtId="168" fontId="7" fillId="53" borderId="60" xfId="403" applyNumberFormat="1" applyFont="1" applyFill="1" applyBorder="1" applyAlignment="1">
      <alignment horizontal="right" vertical="center" wrapText="1" indent="1"/>
    </xf>
    <xf numFmtId="168" fontId="7" fillId="52" borderId="61" xfId="403" applyNumberFormat="1" applyFont="1" applyFill="1" applyBorder="1" applyAlignment="1">
      <alignment horizontal="right" vertical="center" wrapText="1" indent="1"/>
    </xf>
    <xf numFmtId="168" fontId="7" fillId="52" borderId="60" xfId="403" applyNumberFormat="1" applyFont="1" applyFill="1" applyBorder="1" applyAlignment="1">
      <alignment horizontal="right" vertical="center" wrapText="1" indent="1"/>
    </xf>
    <xf numFmtId="168" fontId="7" fillId="0" borderId="67" xfId="403" applyNumberFormat="1" applyFont="1" applyFill="1" applyBorder="1" applyAlignment="1">
      <alignment horizontal="right" vertical="center" wrapText="1" indent="1"/>
    </xf>
    <xf numFmtId="0" fontId="7" fillId="52" borderId="48" xfId="0" applyFont="1" applyFill="1" applyBorder="1" applyAlignment="1">
      <alignment horizontal="center" vertical="center" wrapText="1"/>
    </xf>
    <xf numFmtId="0" fontId="7" fillId="52" borderId="49" xfId="0" applyFont="1" applyFill="1" applyBorder="1" applyAlignment="1">
      <alignment horizontal="center" vertical="center" wrapText="1"/>
    </xf>
    <xf numFmtId="0" fontId="7" fillId="52" borderId="1" xfId="0" applyFont="1" applyFill="1" applyBorder="1" applyAlignment="1">
      <alignment horizontal="center" vertical="center" wrapText="1"/>
    </xf>
    <xf numFmtId="0" fontId="7" fillId="53" borderId="0" xfId="304" applyFont="1" applyFill="1" applyAlignment="1">
      <alignment vertical="center"/>
    </xf>
    <xf numFmtId="0" fontId="7" fillId="51" borderId="48" xfId="304" applyFont="1" applyFill="1" applyBorder="1" applyAlignment="1">
      <alignment horizontal="center" vertical="center" wrapText="1"/>
    </xf>
    <xf numFmtId="0" fontId="7" fillId="53" borderId="30" xfId="304" applyFont="1" applyFill="1" applyBorder="1" applyAlignment="1">
      <alignment vertical="center" wrapText="1"/>
    </xf>
    <xf numFmtId="1" fontId="7" fillId="53" borderId="11" xfId="304" applyNumberFormat="1" applyFont="1" applyFill="1" applyBorder="1" applyAlignment="1">
      <alignment horizontal="right" vertical="center" wrapText="1" indent="1"/>
    </xf>
    <xf numFmtId="1" fontId="7" fillId="53" borderId="26" xfId="304" applyNumberFormat="1" applyFont="1" applyFill="1" applyBorder="1" applyAlignment="1">
      <alignment horizontal="right" vertical="center" wrapText="1" indent="1"/>
    </xf>
    <xf numFmtId="0" fontId="7" fillId="48" borderId="23" xfId="304" applyFont="1" applyFill="1" applyBorder="1" applyAlignment="1">
      <alignment horizontal="left" vertical="center" wrapText="1" indent="1"/>
    </xf>
    <xf numFmtId="0" fontId="7" fillId="53" borderId="0" xfId="304" applyFont="1" applyFill="1" applyBorder="1" applyAlignment="1">
      <alignment horizontal="left" vertical="center" wrapText="1" indent="2"/>
    </xf>
    <xf numFmtId="1" fontId="7" fillId="53" borderId="60" xfId="304" applyNumberFormat="1" applyFont="1" applyFill="1" applyBorder="1" applyAlignment="1">
      <alignment horizontal="right" vertical="center" wrapText="1" indent="1"/>
    </xf>
    <xf numFmtId="0" fontId="7" fillId="48" borderId="23" xfId="304" applyFont="1" applyFill="1" applyBorder="1" applyAlignment="1">
      <alignment horizontal="left" vertical="center" wrapText="1" indent="2"/>
    </xf>
    <xf numFmtId="0" fontId="7" fillId="48" borderId="30" xfId="304" applyFont="1" applyFill="1" applyBorder="1" applyAlignment="1">
      <alignment horizontal="left" vertical="center" wrapText="1" indent="2"/>
    </xf>
    <xf numFmtId="0" fontId="7" fillId="53" borderId="23" xfId="304" applyFont="1" applyFill="1" applyBorder="1" applyAlignment="1">
      <alignment horizontal="left" vertical="center" wrapText="1" indent="1"/>
    </xf>
    <xf numFmtId="2" fontId="7" fillId="53" borderId="60" xfId="304" applyNumberFormat="1" applyFont="1" applyFill="1" applyBorder="1" applyAlignment="1">
      <alignment horizontal="right" vertical="center" wrapText="1" indent="1"/>
    </xf>
    <xf numFmtId="3" fontId="7" fillId="53" borderId="61" xfId="304" applyNumberFormat="1" applyFont="1" applyFill="1" applyBorder="1" applyAlignment="1">
      <alignment horizontal="right" vertical="center" wrapText="1" indent="1"/>
    </xf>
    <xf numFmtId="0" fontId="7" fillId="53" borderId="70" xfId="304" applyFont="1" applyFill="1" applyBorder="1" applyAlignment="1">
      <alignment horizontal="left" vertical="center" wrapText="1"/>
    </xf>
    <xf numFmtId="176" fontId="7" fillId="53" borderId="71" xfId="178" applyNumberFormat="1" applyFont="1" applyFill="1" applyBorder="1" applyAlignment="1">
      <alignment horizontal="right" vertical="center" wrapText="1" indent="1"/>
    </xf>
    <xf numFmtId="176" fontId="7" fillId="53" borderId="73" xfId="178" applyNumberFormat="1" applyFont="1" applyFill="1" applyBorder="1" applyAlignment="1">
      <alignment horizontal="right" vertical="center" wrapText="1" indent="1"/>
    </xf>
    <xf numFmtId="176" fontId="7" fillId="53" borderId="75" xfId="178" applyNumberFormat="1" applyFont="1" applyFill="1" applyBorder="1" applyAlignment="1">
      <alignment horizontal="right" vertical="center" wrapText="1" indent="1"/>
    </xf>
    <xf numFmtId="0" fontId="58" fillId="53" borderId="0" xfId="304" applyFont="1" applyFill="1" applyBorder="1" applyAlignment="1">
      <alignment horizontal="left" vertical="top" wrapText="1"/>
    </xf>
    <xf numFmtId="0" fontId="11" fillId="53" borderId="0" xfId="304" applyFont="1" applyFill="1" applyAlignment="1">
      <alignment vertical="center"/>
    </xf>
    <xf numFmtId="0" fontId="4" fillId="53" borderId="0" xfId="304" applyFont="1" applyFill="1"/>
    <xf numFmtId="168" fontId="7" fillId="48" borderId="61" xfId="304" applyNumberFormat="1" applyFont="1" applyFill="1" applyBorder="1" applyAlignment="1">
      <alignment horizontal="right" vertical="center" wrapText="1" indent="1"/>
    </xf>
    <xf numFmtId="168" fontId="7" fillId="53" borderId="61" xfId="304" applyNumberFormat="1" applyFont="1" applyFill="1" applyBorder="1" applyAlignment="1">
      <alignment horizontal="right" vertical="center" wrapText="1" indent="1"/>
    </xf>
    <xf numFmtId="168" fontId="7" fillId="48" borderId="11" xfId="304" applyNumberFormat="1" applyFont="1" applyFill="1" applyBorder="1" applyAlignment="1">
      <alignment horizontal="right" vertical="center" wrapText="1" indent="1"/>
    </xf>
    <xf numFmtId="168" fontId="7" fillId="53" borderId="48" xfId="304" applyNumberFormat="1" applyFont="1" applyFill="1" applyBorder="1" applyAlignment="1">
      <alignment horizontal="right" vertical="center" wrapText="1" indent="1"/>
    </xf>
    <xf numFmtId="168" fontId="7" fillId="53" borderId="72" xfId="304" applyNumberFormat="1" applyFont="1" applyFill="1" applyBorder="1" applyAlignment="1">
      <alignment horizontal="right" vertical="center" wrapText="1" indent="1"/>
    </xf>
    <xf numFmtId="168" fontId="7" fillId="53" borderId="74" xfId="304" applyNumberFormat="1" applyFont="1" applyFill="1" applyBorder="1" applyAlignment="1">
      <alignment horizontal="right" vertical="center" wrapText="1" indent="1"/>
    </xf>
    <xf numFmtId="168" fontId="7" fillId="48" borderId="60" xfId="304" applyNumberFormat="1" applyFont="1" applyFill="1" applyBorder="1" applyAlignment="1">
      <alignment horizontal="right" vertical="center" wrapText="1" indent="1"/>
    </xf>
    <xf numFmtId="168" fontId="7" fillId="53" borderId="60" xfId="304" applyNumberFormat="1" applyFont="1" applyFill="1" applyBorder="1" applyAlignment="1">
      <alignment horizontal="right" vertical="center" wrapText="1" indent="1"/>
    </xf>
    <xf numFmtId="168" fontId="7" fillId="48" borderId="26" xfId="304" applyNumberFormat="1" applyFont="1" applyFill="1" applyBorder="1" applyAlignment="1">
      <alignment horizontal="right" vertical="center" wrapText="1" indent="1"/>
    </xf>
    <xf numFmtId="168" fontId="7" fillId="53" borderId="76" xfId="304" applyNumberFormat="1" applyFont="1" applyFill="1" applyBorder="1" applyAlignment="1">
      <alignment horizontal="right" vertical="center" wrapText="1" indent="1"/>
    </xf>
    <xf numFmtId="168" fontId="7" fillId="53" borderId="77" xfId="304" applyNumberFormat="1" applyFont="1" applyFill="1" applyBorder="1" applyAlignment="1">
      <alignment horizontal="right" vertical="center" wrapText="1" indent="1"/>
    </xf>
    <xf numFmtId="0" fontId="7" fillId="0" borderId="22" xfId="304" applyFont="1" applyFill="1" applyBorder="1" applyAlignment="1">
      <alignment horizontal="left" wrapText="1" indent="1"/>
    </xf>
    <xf numFmtId="0" fontId="7" fillId="48" borderId="22" xfId="304" applyFont="1" applyFill="1" applyBorder="1" applyAlignment="1">
      <alignment horizontal="left" wrapText="1" indent="1"/>
    </xf>
    <xf numFmtId="3" fontId="7" fillId="0" borderId="22" xfId="0" applyNumberFormat="1" applyFont="1" applyFill="1" applyBorder="1" applyAlignment="1">
      <alignment horizontal="right" wrapText="1" indent="1"/>
    </xf>
    <xf numFmtId="3" fontId="7" fillId="0" borderId="9" xfId="0" applyNumberFormat="1" applyFont="1" applyFill="1" applyBorder="1" applyAlignment="1">
      <alignment horizontal="right" wrapText="1" indent="1"/>
    </xf>
    <xf numFmtId="3" fontId="7" fillId="48" borderId="22" xfId="0" applyNumberFormat="1" applyFont="1" applyFill="1" applyBorder="1" applyAlignment="1">
      <alignment horizontal="right" wrapText="1" indent="1"/>
    </xf>
    <xf numFmtId="3" fontId="7" fillId="48" borderId="9" xfId="0" applyNumberFormat="1" applyFont="1" applyFill="1" applyBorder="1" applyAlignment="1">
      <alignment horizontal="right" wrapText="1" indent="1"/>
    </xf>
    <xf numFmtId="3" fontId="7" fillId="48" borderId="25" xfId="0" applyNumberFormat="1" applyFont="1" applyFill="1" applyBorder="1" applyAlignment="1">
      <alignment horizontal="right" wrapText="1" indent="1"/>
    </xf>
    <xf numFmtId="0" fontId="7" fillId="48" borderId="22" xfId="0" applyFont="1" applyFill="1" applyBorder="1" applyAlignment="1">
      <alignment horizontal="left" wrapText="1" indent="1"/>
    </xf>
    <xf numFmtId="0" fontId="4" fillId="53" borderId="0" xfId="0" applyFont="1" applyFill="1" applyAlignment="1">
      <alignment horizontal="left" vertical="top" wrapText="1"/>
    </xf>
    <xf numFmtId="0" fontId="7" fillId="53" borderId="0" xfId="0" applyFont="1" applyFill="1" applyAlignment="1">
      <alignment horizontal="left" vertical="top"/>
    </xf>
    <xf numFmtId="0" fontId="163" fillId="111" borderId="0" xfId="2269" applyNumberFormat="1" applyFont="1" applyFill="1" applyAlignment="1" applyProtection="1">
      <alignment horizontal="left" vertical="center" wrapText="1"/>
    </xf>
    <xf numFmtId="0" fontId="163" fillId="53" borderId="0" xfId="6207" applyFont="1" applyFill="1" applyBorder="1" applyAlignment="1">
      <alignment horizontal="left" wrapText="1"/>
    </xf>
    <xf numFmtId="0" fontId="90" fillId="53" borderId="0" xfId="158" applyFont="1" applyFill="1" applyAlignment="1" applyProtection="1">
      <alignment horizontal="left" vertical="top" wrapText="1"/>
    </xf>
    <xf numFmtId="0" fontId="90" fillId="53" borderId="0" xfId="158" applyFont="1" applyFill="1" applyAlignment="1" applyProtection="1">
      <alignment horizontal="left" vertical="top"/>
    </xf>
    <xf numFmtId="0" fontId="63" fillId="53" borderId="0" xfId="0" applyFont="1" applyFill="1" applyAlignment="1">
      <alignment horizontal="left"/>
    </xf>
    <xf numFmtId="0" fontId="63" fillId="53" borderId="0" xfId="0" applyFont="1" applyFill="1" applyBorder="1" applyAlignment="1">
      <alignment horizontal="left"/>
    </xf>
    <xf numFmtId="0" fontId="168" fillId="53" borderId="0" xfId="158" applyFont="1" applyFill="1" applyAlignment="1" applyProtection="1">
      <alignment horizontal="left" vertical="center"/>
    </xf>
    <xf numFmtId="0" fontId="14" fillId="53" borderId="0" xfId="0" applyFont="1" applyFill="1" applyBorder="1" applyAlignment="1">
      <alignment horizontal="left" wrapText="1"/>
    </xf>
    <xf numFmtId="0" fontId="7" fillId="49" borderId="48" xfId="0" applyFont="1" applyFill="1" applyBorder="1" applyAlignment="1">
      <alignment horizontal="center" vertical="center" wrapText="1"/>
    </xf>
    <xf numFmtId="0" fontId="7" fillId="49" borderId="49" xfId="0" applyFont="1" applyFill="1" applyBorder="1" applyAlignment="1">
      <alignment horizontal="center" vertical="center" wrapText="1"/>
    </xf>
    <xf numFmtId="0" fontId="11" fillId="53" borderId="0" xfId="0" applyFont="1" applyFill="1" applyBorder="1" applyAlignment="1">
      <alignment horizontal="left" vertical="top" wrapText="1"/>
    </xf>
    <xf numFmtId="0" fontId="4" fillId="49" borderId="49" xfId="0" applyFont="1" applyFill="1" applyBorder="1" applyAlignment="1">
      <alignment horizontal="center" vertical="center" wrapText="1"/>
    </xf>
    <xf numFmtId="0" fontId="7" fillId="47" borderId="53" xfId="0" applyFont="1" applyFill="1" applyBorder="1" applyAlignment="1">
      <alignment horizontal="center" vertical="center" wrapText="1"/>
    </xf>
    <xf numFmtId="0" fontId="7" fillId="47" borderId="58" xfId="0" applyFont="1" applyFill="1" applyBorder="1" applyAlignment="1">
      <alignment horizontal="center" vertical="center" wrapText="1"/>
    </xf>
    <xf numFmtId="0" fontId="4" fillId="49" borderId="48" xfId="0" applyFont="1" applyFill="1" applyBorder="1" applyAlignment="1">
      <alignment horizontal="center" vertical="center" wrapText="1"/>
    </xf>
    <xf numFmtId="0" fontId="7" fillId="49" borderId="50" xfId="0" applyFont="1" applyFill="1" applyBorder="1" applyAlignment="1">
      <alignment horizontal="center" vertical="center" wrapText="1"/>
    </xf>
    <xf numFmtId="0" fontId="7" fillId="49" borderId="59" xfId="0" applyFont="1" applyFill="1" applyBorder="1" applyAlignment="1">
      <alignment horizontal="center" vertical="center" wrapText="1"/>
    </xf>
    <xf numFmtId="0" fontId="7" fillId="49" borderId="49" xfId="304" applyFont="1" applyFill="1" applyBorder="1" applyAlignment="1">
      <alignment horizontal="center" vertical="center" wrapText="1"/>
    </xf>
    <xf numFmtId="0" fontId="7" fillId="49" borderId="52" xfId="304" applyFont="1" applyFill="1" applyBorder="1" applyAlignment="1">
      <alignment horizontal="center" vertical="center" wrapText="1"/>
    </xf>
    <xf numFmtId="0" fontId="7" fillId="49" borderId="48" xfId="304" applyFont="1" applyFill="1" applyBorder="1" applyAlignment="1">
      <alignment horizontal="center" vertical="center" wrapText="1"/>
    </xf>
    <xf numFmtId="0" fontId="9" fillId="54" borderId="54" xfId="0" applyFont="1" applyFill="1" applyBorder="1" applyAlignment="1">
      <alignment horizontal="center" vertical="center" wrapText="1"/>
    </xf>
    <xf numFmtId="168" fontId="7" fillId="112" borderId="61" xfId="403" applyNumberFormat="1" applyFont="1" applyFill="1" applyBorder="1" applyAlignment="1">
      <alignment horizontal="center" vertical="center" wrapText="1"/>
    </xf>
    <xf numFmtId="168" fontId="7" fillId="112" borderId="11" xfId="403" applyNumberFormat="1" applyFont="1" applyFill="1" applyBorder="1" applyAlignment="1">
      <alignment horizontal="center" vertical="center" wrapText="1"/>
    </xf>
    <xf numFmtId="0" fontId="11" fillId="53" borderId="54" xfId="304" applyFont="1" applyFill="1" applyBorder="1" applyAlignment="1">
      <alignment horizontal="left" vertical="top" wrapText="1"/>
    </xf>
    <xf numFmtId="0" fontId="11" fillId="53" borderId="0" xfId="304" applyFont="1" applyFill="1" applyBorder="1" applyAlignment="1">
      <alignment horizontal="left" vertical="top" wrapText="1"/>
    </xf>
    <xf numFmtId="0" fontId="7" fillId="49" borderId="60" xfId="304" applyFont="1" applyFill="1" applyBorder="1" applyAlignment="1">
      <alignment horizontal="center" vertical="center" wrapText="1"/>
    </xf>
    <xf numFmtId="0" fontId="7" fillId="49" borderId="22" xfId="304" applyFont="1" applyFill="1" applyBorder="1" applyAlignment="1">
      <alignment horizontal="center" vertical="center" wrapText="1"/>
    </xf>
    <xf numFmtId="0" fontId="7" fillId="49" borderId="26" xfId="304" applyFont="1" applyFill="1" applyBorder="1" applyAlignment="1">
      <alignment horizontal="center" vertical="center" wrapText="1"/>
    </xf>
    <xf numFmtId="0" fontId="7" fillId="49" borderId="69" xfId="304" applyFont="1" applyFill="1" applyBorder="1" applyAlignment="1">
      <alignment horizontal="center" vertical="center" wrapText="1"/>
    </xf>
    <xf numFmtId="0" fontId="7" fillId="49" borderId="10" xfId="304" applyFont="1" applyFill="1" applyBorder="1" applyAlignment="1">
      <alignment horizontal="center" vertical="center" wrapText="1"/>
    </xf>
    <xf numFmtId="0" fontId="7" fillId="51" borderId="67" xfId="304" applyFont="1" applyFill="1" applyBorder="1" applyAlignment="1">
      <alignment horizontal="center" vertical="center" wrapText="1"/>
    </xf>
    <xf numFmtId="0" fontId="7" fillId="49" borderId="67" xfId="304" applyFont="1" applyFill="1" applyBorder="1" applyAlignment="1">
      <alignment horizontal="center" vertical="center" wrapText="1"/>
    </xf>
    <xf numFmtId="0" fontId="7" fillId="47" borderId="67" xfId="304" applyFont="1" applyFill="1" applyBorder="1" applyAlignment="1">
      <alignment horizontal="center" vertical="center" wrapText="1"/>
    </xf>
    <xf numFmtId="0" fontId="7" fillId="47" borderId="68" xfId="304" applyFont="1" applyFill="1" applyBorder="1" applyAlignment="1">
      <alignment horizontal="center" vertical="center" wrapText="1"/>
    </xf>
    <xf numFmtId="0" fontId="14" fillId="53" borderId="0" xfId="304" applyFont="1" applyFill="1" applyBorder="1" applyAlignment="1">
      <alignment horizontal="left" vertical="center" wrapText="1"/>
    </xf>
    <xf numFmtId="0" fontId="7" fillId="49" borderId="50" xfId="304" applyFont="1" applyFill="1" applyBorder="1" applyAlignment="1">
      <alignment horizontal="center" vertical="center" wrapText="1"/>
    </xf>
    <xf numFmtId="0" fontId="7" fillId="49" borderId="59" xfId="304" applyFont="1" applyFill="1" applyBorder="1" applyAlignment="1">
      <alignment horizontal="center" vertical="center" wrapText="1"/>
    </xf>
    <xf numFmtId="0" fontId="11" fillId="53" borderId="0" xfId="0" applyFont="1" applyFill="1" applyAlignment="1">
      <alignment horizontal="left" vertical="top" wrapText="1"/>
    </xf>
    <xf numFmtId="49" fontId="7" fillId="47" borderId="14" xfId="0" applyNumberFormat="1" applyFont="1" applyFill="1" applyBorder="1" applyAlignment="1">
      <alignment horizontal="center" vertical="center" wrapText="1"/>
    </xf>
    <xf numFmtId="49" fontId="7" fillId="47" borderId="38" xfId="0" applyNumberFormat="1" applyFont="1" applyFill="1" applyBorder="1" applyAlignment="1">
      <alignment horizontal="center" vertical="center" wrapText="1"/>
    </xf>
    <xf numFmtId="49" fontId="7" fillId="47" borderId="52" xfId="0" applyNumberFormat="1" applyFont="1" applyFill="1" applyBorder="1" applyAlignment="1">
      <alignment horizontal="center" vertical="center" wrapText="1"/>
    </xf>
    <xf numFmtId="0" fontId="7" fillId="50" borderId="0" xfId="0" applyFont="1" applyFill="1" applyBorder="1" applyAlignment="1">
      <alignment horizontal="center" vertical="center" wrapText="1"/>
    </xf>
    <xf numFmtId="0" fontId="7" fillId="50" borderId="54" xfId="0" applyFont="1" applyFill="1" applyBorder="1" applyAlignment="1">
      <alignment horizontal="center" vertical="center"/>
    </xf>
    <xf numFmtId="0" fontId="7" fillId="48" borderId="59" xfId="0" applyFont="1" applyFill="1" applyBorder="1" applyAlignment="1">
      <alignment horizontal="center" vertical="center" wrapText="1"/>
    </xf>
    <xf numFmtId="0" fontId="7" fillId="48" borderId="22" xfId="0" applyFont="1" applyFill="1" applyBorder="1" applyAlignment="1">
      <alignment horizontal="center" vertical="center" wrapText="1"/>
    </xf>
    <xf numFmtId="0" fontId="7" fillId="48" borderId="24" xfId="0" applyFont="1" applyFill="1" applyBorder="1" applyAlignment="1">
      <alignment horizontal="center" vertical="center" wrapText="1"/>
    </xf>
    <xf numFmtId="0" fontId="7" fillId="48" borderId="49" xfId="0" applyFont="1" applyFill="1" applyBorder="1" applyAlignment="1">
      <alignment horizontal="center" vertical="center" wrapText="1"/>
    </xf>
    <xf numFmtId="0" fontId="7" fillId="48" borderId="52" xfId="0" applyFont="1" applyFill="1" applyBorder="1" applyAlignment="1">
      <alignment horizontal="center" vertical="center" wrapText="1"/>
    </xf>
    <xf numFmtId="0" fontId="7" fillId="48" borderId="50" xfId="0" applyFont="1" applyFill="1" applyBorder="1" applyAlignment="1">
      <alignment horizontal="center" vertical="center" wrapText="1"/>
    </xf>
    <xf numFmtId="0" fontId="7" fillId="52" borderId="53" xfId="0" applyFont="1" applyFill="1" applyBorder="1" applyAlignment="1">
      <alignment horizontal="center" vertical="center"/>
    </xf>
    <xf numFmtId="0" fontId="7" fillId="52" borderId="11" xfId="0" applyFont="1" applyFill="1" applyBorder="1" applyAlignment="1">
      <alignment horizontal="center" vertical="center"/>
    </xf>
    <xf numFmtId="0" fontId="7" fillId="52" borderId="53" xfId="0" applyFont="1" applyFill="1" applyBorder="1" applyAlignment="1">
      <alignment horizontal="center" vertical="center" wrapText="1"/>
    </xf>
    <xf numFmtId="0" fontId="7" fillId="52" borderId="11" xfId="0" applyFont="1" applyFill="1" applyBorder="1" applyAlignment="1">
      <alignment horizontal="center" vertical="center" wrapText="1"/>
    </xf>
    <xf numFmtId="0" fontId="105" fillId="53" borderId="0" xfId="306" applyFont="1" applyFill="1" applyBorder="1" applyAlignment="1">
      <alignment horizontal="left" wrapText="1"/>
    </xf>
    <xf numFmtId="0" fontId="7" fillId="48" borderId="11" xfId="0" applyFont="1" applyFill="1" applyBorder="1" applyAlignment="1">
      <alignment horizontal="center" vertical="center" wrapText="1"/>
    </xf>
    <xf numFmtId="0" fontId="7" fillId="48" borderId="26" xfId="0" applyFont="1" applyFill="1" applyBorder="1" applyAlignment="1">
      <alignment horizontal="center" vertical="center" wrapText="1"/>
    </xf>
    <xf numFmtId="0" fontId="7" fillId="48" borderId="28" xfId="0" applyFont="1" applyFill="1" applyBorder="1" applyAlignment="1">
      <alignment horizontal="center" vertical="center" wrapText="1"/>
    </xf>
    <xf numFmtId="0" fontId="7" fillId="48" borderId="58" xfId="0" applyFont="1" applyFill="1" applyBorder="1" applyAlignment="1">
      <alignment horizontal="center" vertical="center" wrapText="1"/>
    </xf>
    <xf numFmtId="0" fontId="7" fillId="48" borderId="9" xfId="0" applyFont="1" applyFill="1" applyBorder="1" applyAlignment="1">
      <alignment horizontal="center" vertical="center" wrapText="1"/>
    </xf>
    <xf numFmtId="0" fontId="7" fillId="48" borderId="60" xfId="0" applyFont="1" applyFill="1" applyBorder="1" applyAlignment="1">
      <alignment horizontal="center" vertical="center" wrapText="1"/>
    </xf>
    <xf numFmtId="0" fontId="14" fillId="53" borderId="10" xfId="0" applyFont="1" applyFill="1" applyBorder="1" applyAlignment="1">
      <alignment horizontal="left" vertical="center" wrapText="1"/>
    </xf>
    <xf numFmtId="168" fontId="7" fillId="49" borderId="25" xfId="0" applyNumberFormat="1" applyFont="1" applyFill="1" applyBorder="1" applyAlignment="1">
      <alignment vertical="center" wrapText="1"/>
    </xf>
    <xf numFmtId="168" fontId="7" fillId="0" borderId="25" xfId="0" applyNumberFormat="1" applyFont="1" applyFill="1" applyBorder="1" applyAlignment="1">
      <alignment vertical="center" wrapText="1"/>
    </xf>
    <xf numFmtId="168" fontId="7" fillId="49" borderId="61" xfId="0" applyNumberFormat="1" applyFont="1" applyFill="1" applyBorder="1" applyAlignment="1">
      <alignment vertical="center" wrapText="1"/>
    </xf>
    <xf numFmtId="168" fontId="7" fillId="0" borderId="61" xfId="0" applyNumberFormat="1" applyFont="1" applyFill="1" applyBorder="1" applyAlignment="1">
      <alignment vertical="center" wrapText="1"/>
    </xf>
    <xf numFmtId="0" fontId="7" fillId="51" borderId="49" xfId="0" applyFont="1" applyFill="1" applyBorder="1" applyAlignment="1">
      <alignment horizontal="center" vertical="center" wrapText="1"/>
    </xf>
    <xf numFmtId="0" fontId="7" fillId="51" borderId="52" xfId="0" applyFont="1" applyFill="1" applyBorder="1" applyAlignment="1">
      <alignment horizontal="center" vertical="center" wrapText="1"/>
    </xf>
    <xf numFmtId="0" fontId="7" fillId="51" borderId="48" xfId="304" applyFont="1" applyFill="1" applyBorder="1" applyAlignment="1">
      <alignment horizontal="center" vertical="center" wrapText="1"/>
    </xf>
    <xf numFmtId="0" fontId="58" fillId="53" borderId="0" xfId="304" applyFont="1" applyFill="1" applyBorder="1" applyAlignment="1">
      <alignment horizontal="left" vertical="top" wrapText="1"/>
    </xf>
    <xf numFmtId="0" fontId="7" fillId="47" borderId="67" xfId="0" applyFont="1" applyFill="1" applyBorder="1" applyAlignment="1">
      <alignment horizontal="center" vertical="center" wrapText="1"/>
    </xf>
    <xf numFmtId="0" fontId="7" fillId="47" borderId="68" xfId="0" applyFont="1" applyFill="1" applyBorder="1" applyAlignment="1">
      <alignment horizontal="center" vertical="center" wrapText="1"/>
    </xf>
    <xf numFmtId="0" fontId="7" fillId="54" borderId="54" xfId="0" applyFont="1" applyFill="1" applyBorder="1" applyAlignment="1">
      <alignment horizontal="center" vertical="center" wrapText="1"/>
    </xf>
    <xf numFmtId="0" fontId="9" fillId="49" borderId="48" xfId="0" applyFont="1" applyFill="1" applyBorder="1" applyAlignment="1">
      <alignment horizontal="center" vertical="center" wrapText="1"/>
    </xf>
    <xf numFmtId="0" fontId="0" fillId="49" borderId="48" xfId="0" applyFill="1" applyBorder="1" applyAlignment="1">
      <alignment horizontal="center" vertical="center" wrapText="1"/>
    </xf>
    <xf numFmtId="0" fontId="9" fillId="49" borderId="49" xfId="0" applyFont="1" applyFill="1" applyBorder="1" applyAlignment="1">
      <alignment horizontal="center" vertical="center" wrapText="1"/>
    </xf>
    <xf numFmtId="0" fontId="0" fillId="49" borderId="50" xfId="0" applyFill="1" applyBorder="1" applyAlignment="1">
      <alignment vertical="center" wrapText="1"/>
    </xf>
    <xf numFmtId="0" fontId="0" fillId="49" borderId="59" xfId="0" applyFill="1" applyBorder="1" applyAlignment="1">
      <alignment vertical="center" wrapText="1"/>
    </xf>
    <xf numFmtId="0" fontId="0" fillId="51" borderId="67" xfId="0" applyFill="1" applyBorder="1" applyAlignment="1">
      <alignment horizontal="center" vertical="center" wrapText="1"/>
    </xf>
    <xf numFmtId="0" fontId="0" fillId="49" borderId="67" xfId="0" applyFill="1" applyBorder="1" applyAlignment="1">
      <alignment horizontal="center" vertical="center" wrapText="1"/>
    </xf>
    <xf numFmtId="0" fontId="0" fillId="49" borderId="68" xfId="0" applyFill="1" applyBorder="1" applyAlignment="1">
      <alignment horizontal="center" vertical="center" wrapText="1"/>
    </xf>
    <xf numFmtId="0" fontId="14" fillId="53" borderId="0" xfId="0" applyFont="1" applyFill="1" applyBorder="1" applyAlignment="1">
      <alignment horizontal="left" vertical="center" wrapText="1"/>
    </xf>
    <xf numFmtId="0" fontId="11" fillId="53" borderId="0" xfId="0" applyFont="1" applyFill="1" applyAlignment="1">
      <alignment horizontal="left" wrapText="1"/>
    </xf>
    <xf numFmtId="0" fontId="7" fillId="51" borderId="53" xfId="0" applyFont="1" applyFill="1" applyBorder="1" applyAlignment="1">
      <alignment horizontal="center" vertical="center" wrapText="1"/>
    </xf>
    <xf numFmtId="0" fontId="7" fillId="49" borderId="53" xfId="0" applyFont="1" applyFill="1" applyBorder="1" applyAlignment="1">
      <alignment horizontal="center" vertical="center" wrapText="1"/>
    </xf>
    <xf numFmtId="0" fontId="7" fillId="49" borderId="58" xfId="0" applyFont="1" applyFill="1" applyBorder="1" applyAlignment="1">
      <alignment horizontal="center" vertical="center" wrapText="1"/>
    </xf>
    <xf numFmtId="0" fontId="4" fillId="54" borderId="54" xfId="0" applyFont="1" applyFill="1" applyBorder="1" applyAlignment="1">
      <alignment horizontal="center" vertical="center" wrapText="1"/>
    </xf>
    <xf numFmtId="0" fontId="0" fillId="54" borderId="54" xfId="0" applyFill="1" applyBorder="1" applyAlignment="1">
      <alignment horizontal="center" vertical="center" wrapText="1"/>
    </xf>
    <xf numFmtId="0" fontId="14" fillId="53" borderId="0" xfId="0" applyFont="1" applyFill="1" applyAlignment="1">
      <alignment horizontal="left" wrapText="1"/>
    </xf>
    <xf numFmtId="0" fontId="168" fillId="0" borderId="0" xfId="158" applyFont="1" applyAlignment="1" applyProtection="1">
      <alignment horizontal="left" vertical="center"/>
    </xf>
    <xf numFmtId="0" fontId="14" fillId="0" borderId="10" xfId="304" applyFont="1" applyBorder="1" applyAlignment="1">
      <alignment horizontal="left" wrapText="1"/>
    </xf>
    <xf numFmtId="0" fontId="9" fillId="47" borderId="49" xfId="304" applyFont="1" applyFill="1" applyBorder="1" applyAlignment="1">
      <alignment horizontal="center" wrapText="1"/>
    </xf>
    <xf numFmtId="0" fontId="9" fillId="47" borderId="52" xfId="304" applyFont="1" applyFill="1" applyBorder="1" applyAlignment="1">
      <alignment horizontal="center" wrapText="1"/>
    </xf>
    <xf numFmtId="0" fontId="11" fillId="0" borderId="0" xfId="304" applyFont="1" applyBorder="1" applyAlignment="1">
      <alignment horizontal="left" wrapText="1"/>
    </xf>
    <xf numFmtId="0" fontId="7" fillId="33" borderId="24" xfId="304" applyFont="1" applyFill="1" applyBorder="1" applyAlignment="1">
      <alignment horizontal="center" vertical="center" wrapText="1"/>
    </xf>
    <xf numFmtId="0" fontId="9" fillId="50" borderId="54" xfId="304" applyFont="1" applyFill="1" applyBorder="1" applyAlignment="1">
      <alignment horizontal="center" wrapText="1"/>
    </xf>
    <xf numFmtId="0" fontId="9" fillId="27" borderId="54" xfId="304" applyFont="1" applyFill="1" applyBorder="1" applyAlignment="1">
      <alignment horizontal="center" wrapText="1"/>
    </xf>
    <xf numFmtId="0" fontId="11" fillId="0" borderId="54" xfId="304" applyFont="1" applyBorder="1" applyAlignment="1">
      <alignment horizontal="left" vertical="top" wrapText="1"/>
    </xf>
    <xf numFmtId="0" fontId="9" fillId="47" borderId="50" xfId="304" applyFont="1" applyFill="1" applyBorder="1" applyAlignment="1">
      <alignment horizontal="center" wrapText="1"/>
    </xf>
    <xf numFmtId="0" fontId="7" fillId="48" borderId="49" xfId="304" applyFont="1" applyFill="1" applyBorder="1" applyAlignment="1">
      <alignment horizontal="center" vertical="center" wrapText="1"/>
    </xf>
    <xf numFmtId="0" fontId="7" fillId="48" borderId="52" xfId="304" applyFont="1" applyFill="1" applyBorder="1" applyAlignment="1">
      <alignment horizontal="center" vertical="center" wrapText="1"/>
    </xf>
    <xf numFmtId="0" fontId="7" fillId="33" borderId="58" xfId="304" applyFont="1" applyFill="1" applyBorder="1" applyAlignment="1">
      <alignment horizontal="center" vertical="center" wrapText="1"/>
    </xf>
    <xf numFmtId="0" fontId="7" fillId="33" borderId="26" xfId="304" applyFont="1" applyFill="1" applyBorder="1" applyAlignment="1">
      <alignment horizontal="center" vertical="center" wrapText="1"/>
    </xf>
    <xf numFmtId="0" fontId="9" fillId="54" borderId="54" xfId="304" applyFont="1" applyFill="1" applyBorder="1" applyAlignment="1">
      <alignment horizontal="center" vertical="center" wrapText="1"/>
    </xf>
    <xf numFmtId="0" fontId="7" fillId="33" borderId="27" xfId="304" applyFont="1" applyFill="1" applyBorder="1" applyAlignment="1">
      <alignment horizontal="center" vertical="center" wrapText="1"/>
    </xf>
    <xf numFmtId="0" fontId="7" fillId="33" borderId="0" xfId="304" applyFont="1" applyFill="1" applyBorder="1" applyAlignment="1">
      <alignment horizontal="center" vertical="center" wrapText="1"/>
    </xf>
    <xf numFmtId="0" fontId="7" fillId="33" borderId="10" xfId="304" applyFont="1" applyFill="1" applyBorder="1" applyAlignment="1">
      <alignment horizontal="center" vertical="center" wrapText="1"/>
    </xf>
    <xf numFmtId="0" fontId="7" fillId="33" borderId="28" xfId="304" applyFont="1" applyFill="1" applyBorder="1" applyAlignment="1">
      <alignment horizontal="center" vertical="center" wrapText="1"/>
    </xf>
    <xf numFmtId="0" fontId="7" fillId="33" borderId="11" xfId="304" applyFont="1" applyFill="1" applyBorder="1" applyAlignment="1">
      <alignment horizontal="center" vertical="center" wrapText="1"/>
    </xf>
    <xf numFmtId="0" fontId="14" fillId="53" borderId="10" xfId="304" applyFont="1" applyFill="1" applyBorder="1" applyAlignment="1">
      <alignment horizontal="left" wrapText="1"/>
    </xf>
    <xf numFmtId="0" fontId="7" fillId="51" borderId="49" xfId="304" applyFont="1" applyFill="1" applyBorder="1" applyAlignment="1">
      <alignment horizontal="center" wrapText="1"/>
    </xf>
    <xf numFmtId="0" fontId="7" fillId="51" borderId="52" xfId="304" applyFont="1" applyFill="1" applyBorder="1" applyAlignment="1">
      <alignment horizontal="center" wrapText="1"/>
    </xf>
    <xf numFmtId="0" fontId="9" fillId="48" borderId="14" xfId="0" applyFont="1" applyFill="1" applyBorder="1" applyAlignment="1">
      <alignment horizontal="center" wrapText="1"/>
    </xf>
    <xf numFmtId="0" fontId="9" fillId="48" borderId="8" xfId="0" applyFont="1" applyFill="1" applyBorder="1" applyAlignment="1">
      <alignment horizontal="center" wrapText="1"/>
    </xf>
    <xf numFmtId="0" fontId="7" fillId="51" borderId="27" xfId="0" applyFont="1" applyFill="1" applyBorder="1" applyAlignment="1">
      <alignment horizontal="center" wrapText="1"/>
    </xf>
    <xf numFmtId="0" fontId="11" fillId="53" borderId="0" xfId="0" applyFont="1" applyFill="1" applyBorder="1" applyAlignment="1">
      <alignment horizontal="left" wrapText="1"/>
    </xf>
    <xf numFmtId="0" fontId="7" fillId="47" borderId="8" xfId="0" applyFont="1" applyFill="1" applyBorder="1" applyAlignment="1">
      <alignment horizontal="center"/>
    </xf>
    <xf numFmtId="0" fontId="7" fillId="50" borderId="27" xfId="0" applyFont="1" applyFill="1" applyBorder="1" applyAlignment="1">
      <alignment horizontal="center"/>
    </xf>
    <xf numFmtId="1" fontId="9" fillId="47" borderId="27" xfId="0" applyNumberFormat="1" applyFont="1" applyFill="1" applyBorder="1" applyAlignment="1">
      <alignment horizontal="center" wrapText="1"/>
    </xf>
    <xf numFmtId="1" fontId="7" fillId="47" borderId="27" xfId="0" applyNumberFormat="1" applyFont="1" applyFill="1" applyBorder="1" applyAlignment="1">
      <alignment horizontal="center"/>
    </xf>
    <xf numFmtId="0" fontId="7" fillId="50" borderId="8" xfId="0" applyFont="1" applyFill="1" applyBorder="1" applyAlignment="1">
      <alignment horizontal="center"/>
    </xf>
    <xf numFmtId="0" fontId="11" fillId="53" borderId="54" xfId="0" applyFont="1" applyFill="1" applyBorder="1" applyAlignment="1">
      <alignment horizontal="left" vertical="top" wrapText="1"/>
    </xf>
    <xf numFmtId="0" fontId="7" fillId="47" borderId="27" xfId="0" applyFont="1" applyFill="1" applyBorder="1" applyAlignment="1">
      <alignment horizontal="center" wrapText="1"/>
    </xf>
    <xf numFmtId="0" fontId="7" fillId="49" borderId="29" xfId="0" applyFont="1" applyFill="1" applyBorder="1" applyAlignment="1">
      <alignment horizontal="center" vertical="center" wrapText="1"/>
    </xf>
    <xf numFmtId="0" fontId="7" fillId="49" borderId="24" xfId="0" applyFont="1" applyFill="1" applyBorder="1" applyAlignment="1">
      <alignment horizontal="center" vertical="center" wrapText="1"/>
    </xf>
    <xf numFmtId="0" fontId="87" fillId="53" borderId="0" xfId="304" applyFont="1" applyFill="1" applyBorder="1" applyAlignment="1">
      <alignment horizontal="left" wrapText="1"/>
    </xf>
    <xf numFmtId="0" fontId="9" fillId="48" borderId="14" xfId="304" applyFont="1" applyFill="1" applyBorder="1" applyAlignment="1">
      <alignment horizontal="center" wrapText="1"/>
    </xf>
    <xf numFmtId="0" fontId="9" fillId="48" borderId="8" xfId="304" applyFont="1" applyFill="1" applyBorder="1" applyAlignment="1">
      <alignment horizontal="center" wrapText="1"/>
    </xf>
    <xf numFmtId="0" fontId="7" fillId="51" borderId="27" xfId="304" applyFont="1" applyFill="1" applyBorder="1" applyAlignment="1">
      <alignment horizontal="center" wrapText="1"/>
    </xf>
    <xf numFmtId="0" fontId="7" fillId="47" borderId="27" xfId="304" applyFont="1" applyFill="1" applyBorder="1" applyAlignment="1">
      <alignment horizontal="center" wrapText="1"/>
    </xf>
    <xf numFmtId="0" fontId="7" fillId="47" borderId="27" xfId="304" applyFont="1" applyFill="1" applyBorder="1" applyAlignment="1">
      <alignment horizontal="center"/>
    </xf>
    <xf numFmtId="0" fontId="7" fillId="50" borderId="54" xfId="304" applyFont="1" applyFill="1" applyBorder="1" applyAlignment="1">
      <alignment horizontal="center"/>
    </xf>
    <xf numFmtId="0" fontId="7" fillId="50" borderId="27" xfId="304" applyFont="1" applyFill="1" applyBorder="1" applyAlignment="1">
      <alignment horizontal="center"/>
    </xf>
    <xf numFmtId="1" fontId="7" fillId="47" borderId="54" xfId="304" applyNumberFormat="1" applyFont="1" applyFill="1" applyBorder="1" applyAlignment="1">
      <alignment horizontal="center"/>
    </xf>
    <xf numFmtId="0" fontId="7" fillId="54" borderId="27" xfId="304" applyFont="1" applyFill="1" applyBorder="1" applyAlignment="1">
      <alignment horizontal="center"/>
    </xf>
    <xf numFmtId="1" fontId="9" fillId="51" borderId="54" xfId="304" applyNumberFormat="1" applyFont="1" applyFill="1" applyBorder="1" applyAlignment="1">
      <alignment horizontal="center" wrapText="1"/>
    </xf>
    <xf numFmtId="0" fontId="87" fillId="53" borderId="54" xfId="304" applyFont="1" applyFill="1" applyBorder="1" applyAlignment="1">
      <alignment horizontal="left" vertical="top" wrapText="1"/>
    </xf>
    <xf numFmtId="0" fontId="7" fillId="49" borderId="29" xfId="304" applyFont="1" applyFill="1" applyBorder="1" applyAlignment="1">
      <alignment horizontal="center" vertical="center" wrapText="1"/>
    </xf>
    <xf numFmtId="0" fontId="7" fillId="49" borderId="24" xfId="304" applyFont="1" applyFill="1" applyBorder="1" applyAlignment="1">
      <alignment horizontal="center" vertical="center" wrapText="1"/>
    </xf>
    <xf numFmtId="0" fontId="14" fillId="0" borderId="10" xfId="0" applyFont="1" applyBorder="1" applyAlignment="1">
      <alignment horizontal="left" vertical="center" wrapText="1"/>
    </xf>
    <xf numFmtId="0" fontId="11" fillId="0" borderId="27" xfId="0" applyFont="1" applyBorder="1" applyAlignment="1">
      <alignment horizontal="left" vertical="top" wrapText="1"/>
    </xf>
    <xf numFmtId="0" fontId="7" fillId="33" borderId="59" xfId="0" applyFont="1" applyFill="1" applyBorder="1" applyAlignment="1">
      <alignment horizontal="center" vertical="center" wrapText="1"/>
    </xf>
    <xf numFmtId="0" fontId="7" fillId="33" borderId="24" xfId="0" applyFont="1" applyFill="1" applyBorder="1" applyAlignment="1">
      <alignment horizontal="center" vertical="center" wrapText="1"/>
    </xf>
    <xf numFmtId="0" fontId="7" fillId="51" borderId="0" xfId="0" applyFont="1" applyFill="1" applyBorder="1" applyAlignment="1">
      <alignment horizontal="center" wrapText="1"/>
    </xf>
    <xf numFmtId="0" fontId="7" fillId="47" borderId="59" xfId="0" applyFont="1" applyFill="1" applyBorder="1" applyAlignment="1">
      <alignment horizontal="center" wrapText="1"/>
    </xf>
    <xf numFmtId="0" fontId="7" fillId="47" borderId="54" xfId="0" applyFont="1" applyFill="1" applyBorder="1" applyAlignment="1">
      <alignment horizontal="center" wrapText="1"/>
    </xf>
    <xf numFmtId="0" fontId="7" fillId="52" borderId="54" xfId="0" applyFont="1" applyFill="1" applyBorder="1" applyAlignment="1">
      <alignment horizontal="center" vertical="center" wrapText="1"/>
    </xf>
    <xf numFmtId="0" fontId="7" fillId="52" borderId="27" xfId="0" applyFont="1" applyFill="1" applyBorder="1" applyAlignment="1">
      <alignment horizontal="center" vertical="center" wrapText="1"/>
    </xf>
  </cellXfs>
  <cellStyles count="6292">
    <cellStyle name="20 % - Aksentti1 2" xfId="1"/>
    <cellStyle name="20 % - Aksentti1 2 2" xfId="451"/>
    <cellStyle name="20 % - Aksentti1 2 2 2" xfId="452"/>
    <cellStyle name="20 % - Aksentti1 2 2 2 2" xfId="453"/>
    <cellStyle name="20 % - Aksentti1 2 3" xfId="454"/>
    <cellStyle name="20 % - Aksentti1 2 3 2" xfId="455"/>
    <cellStyle name="20 % - Aksentti1 2 3 2 2" xfId="456"/>
    <cellStyle name="20 % - Aksentti1 2 4" xfId="457"/>
    <cellStyle name="20 % - Aksentti1 2 4 2" xfId="458"/>
    <cellStyle name="20 % - Aksentti1 2 4 2 2" xfId="459"/>
    <cellStyle name="20 % - Aksentti1 2 5" xfId="460"/>
    <cellStyle name="20 % - Aksentti1 2 5 2" xfId="461"/>
    <cellStyle name="20 % - Aksentti2 2" xfId="2"/>
    <cellStyle name="20 % - Aksentti2 2 2" xfId="462"/>
    <cellStyle name="20 % - Aksentti2 2 2 2" xfId="463"/>
    <cellStyle name="20 % - Aksentti2 2 2 2 2" xfId="464"/>
    <cellStyle name="20 % - Aksentti2 2 3" xfId="465"/>
    <cellStyle name="20 % - Aksentti2 2 3 2" xfId="466"/>
    <cellStyle name="20 % - Aksentti2 2 3 2 2" xfId="467"/>
    <cellStyle name="20 % - Aksentti2 2 4" xfId="468"/>
    <cellStyle name="20 % - Aksentti2 2 4 2" xfId="469"/>
    <cellStyle name="20 % - Aksentti2 2 4 2 2" xfId="470"/>
    <cellStyle name="20 % - Aksentti2 2 5" xfId="471"/>
    <cellStyle name="20 % - Aksentti2 2 5 2" xfId="472"/>
    <cellStyle name="20 % - Aksentti3 2" xfId="3"/>
    <cellStyle name="20 % - Aksentti3 2 2" xfId="473"/>
    <cellStyle name="20 % - Aksentti3 2 2 2" xfId="474"/>
    <cellStyle name="20 % - Aksentti3 2 2 2 2" xfId="475"/>
    <cellStyle name="20 % - Aksentti3 2 3" xfId="476"/>
    <cellStyle name="20 % - Aksentti3 2 3 2" xfId="477"/>
    <cellStyle name="20 % - Aksentti3 2 3 2 2" xfId="478"/>
    <cellStyle name="20 % - Aksentti3 2 4" xfId="479"/>
    <cellStyle name="20 % - Aksentti3 2 4 2" xfId="480"/>
    <cellStyle name="20 % - Aksentti3 2 4 2 2" xfId="481"/>
    <cellStyle name="20 % - Aksentti3 2 5" xfId="482"/>
    <cellStyle name="20 % - Aksentti3 2 5 2" xfId="483"/>
    <cellStyle name="20 % - Aksentti4 2" xfId="4"/>
    <cellStyle name="20 % - Aksentti4 2 2" xfId="484"/>
    <cellStyle name="20 % - Aksentti4 2 2 2" xfId="485"/>
    <cellStyle name="20 % - Aksentti4 2 2 2 2" xfId="486"/>
    <cellStyle name="20 % - Aksentti4 2 3" xfId="487"/>
    <cellStyle name="20 % - Aksentti4 2 3 2" xfId="488"/>
    <cellStyle name="20 % - Aksentti4 2 3 2 2" xfId="489"/>
    <cellStyle name="20 % - Aksentti4 2 4" xfId="490"/>
    <cellStyle name="20 % - Aksentti4 2 4 2" xfId="491"/>
    <cellStyle name="20 % - Aksentti4 2 4 2 2" xfId="492"/>
    <cellStyle name="20 % - Aksentti4 2 5" xfId="493"/>
    <cellStyle name="20 % - Aksentti4 2 5 2" xfId="494"/>
    <cellStyle name="20 % - Aksentti5 2" xfId="5"/>
    <cellStyle name="20 % - Aksentti5 2 2" xfId="495"/>
    <cellStyle name="20 % - Aksentti5 2 2 2" xfId="496"/>
    <cellStyle name="20 % - Aksentti5 2 2 2 2" xfId="497"/>
    <cellStyle name="20 % - Aksentti5 2 3" xfId="498"/>
    <cellStyle name="20 % - Aksentti5 2 3 2" xfId="499"/>
    <cellStyle name="20 % - Aksentti5 2 3 2 2" xfId="500"/>
    <cellStyle name="20 % - Aksentti5 2 4" xfId="501"/>
    <cellStyle name="20 % - Aksentti5 2 4 2" xfId="502"/>
    <cellStyle name="20 % - Aksentti5 2 4 2 2" xfId="503"/>
    <cellStyle name="20 % - Aksentti5 2 5" xfId="504"/>
    <cellStyle name="20 % - Aksentti5 2 5 2" xfId="505"/>
    <cellStyle name="20 % - Aksentti6 2" xfId="6"/>
    <cellStyle name="20 % - Aksentti6 2 2" xfId="506"/>
    <cellStyle name="20 % - Aksentti6 2 2 2" xfId="507"/>
    <cellStyle name="20 % - Aksentti6 2 2 2 2" xfId="508"/>
    <cellStyle name="20 % - Aksentti6 2 3" xfId="509"/>
    <cellStyle name="20 % - Aksentti6 2 3 2" xfId="510"/>
    <cellStyle name="20 % - Aksentti6 2 3 2 2" xfId="511"/>
    <cellStyle name="20 % - Aksentti6 2 4" xfId="512"/>
    <cellStyle name="20 % - Aksentti6 2 4 2" xfId="513"/>
    <cellStyle name="20 % - Aksentti6 2 4 2 2" xfId="514"/>
    <cellStyle name="20 % - Aksentti6 2 5" xfId="515"/>
    <cellStyle name="20 % - Aksentti6 2 5 2" xfId="516"/>
    <cellStyle name="20 % - Akzent1 10" xfId="517"/>
    <cellStyle name="20 % - Akzent1 10 2" xfId="518"/>
    <cellStyle name="20 % - Akzent1 10 2 2" xfId="519"/>
    <cellStyle name="20 % - Akzent1 10 3" xfId="520"/>
    <cellStyle name="20 % - Akzent1 11" xfId="521"/>
    <cellStyle name="20 % - Akzent1 11 2" xfId="522"/>
    <cellStyle name="20 % - Akzent1 11 2 2" xfId="523"/>
    <cellStyle name="20 % - Akzent1 11 3" xfId="524"/>
    <cellStyle name="20 % - Akzent1 12" xfId="525"/>
    <cellStyle name="20 % - Akzent1 12 2" xfId="526"/>
    <cellStyle name="20 % - Akzent1 13" xfId="527"/>
    <cellStyle name="20 % - Akzent1 13 2" xfId="528"/>
    <cellStyle name="20 % - Akzent1 14" xfId="529"/>
    <cellStyle name="20 % - Akzent1 14 2" xfId="530"/>
    <cellStyle name="20 % - Akzent1 15" xfId="531"/>
    <cellStyle name="20 % - Akzent1 15 2" xfId="532"/>
    <cellStyle name="20 % - Akzent1 16" xfId="533"/>
    <cellStyle name="20 % - Akzent1 17" xfId="534"/>
    <cellStyle name="20 % - Akzent1 2" xfId="7"/>
    <cellStyle name="20 % - Akzent1 2 2" xfId="535"/>
    <cellStyle name="20 % - Akzent1 2 3" xfId="536"/>
    <cellStyle name="20 % - Akzent1 2 4" xfId="537"/>
    <cellStyle name="20 % - Akzent1 3" xfId="538"/>
    <cellStyle name="20 % - Akzent1 3 2" xfId="539"/>
    <cellStyle name="20 % - Akzent1 4" xfId="540"/>
    <cellStyle name="20 % - Akzent1 4 2" xfId="541"/>
    <cellStyle name="20 % - Akzent1 5" xfId="542"/>
    <cellStyle name="20 % - Akzent1 5 2" xfId="543"/>
    <cellStyle name="20 % - Akzent1 5 2 2" xfId="544"/>
    <cellStyle name="20 % - Akzent1 5 3" xfId="545"/>
    <cellStyle name="20 % - Akzent1 6" xfId="546"/>
    <cellStyle name="20 % - Akzent1 6 2" xfId="547"/>
    <cellStyle name="20 % - Akzent1 6 2 2" xfId="548"/>
    <cellStyle name="20 % - Akzent1 6 3" xfId="549"/>
    <cellStyle name="20 % - Akzent1 7" xfId="550"/>
    <cellStyle name="20 % - Akzent1 7 2" xfId="551"/>
    <cellStyle name="20 % - Akzent1 7 2 2" xfId="552"/>
    <cellStyle name="20 % - Akzent1 7 3" xfId="553"/>
    <cellStyle name="20 % - Akzent1 8" xfId="554"/>
    <cellStyle name="20 % - Akzent1 8 2" xfId="555"/>
    <cellStyle name="20 % - Akzent1 8 2 2" xfId="556"/>
    <cellStyle name="20 % - Akzent1 8 3" xfId="557"/>
    <cellStyle name="20 % - Akzent1 9" xfId="558"/>
    <cellStyle name="20 % - Akzent1 9 2" xfId="559"/>
    <cellStyle name="20 % - Akzent1 9 2 2" xfId="560"/>
    <cellStyle name="20 % - Akzent1 9 3" xfId="561"/>
    <cellStyle name="20 % - Akzent2 10" xfId="562"/>
    <cellStyle name="20 % - Akzent2 10 2" xfId="563"/>
    <cellStyle name="20 % - Akzent2 10 2 2" xfId="564"/>
    <cellStyle name="20 % - Akzent2 10 3" xfId="565"/>
    <cellStyle name="20 % - Akzent2 11" xfId="566"/>
    <cellStyle name="20 % - Akzent2 11 2" xfId="567"/>
    <cellStyle name="20 % - Akzent2 11 2 2" xfId="568"/>
    <cellStyle name="20 % - Akzent2 11 3" xfId="569"/>
    <cellStyle name="20 % - Akzent2 12" xfId="570"/>
    <cellStyle name="20 % - Akzent2 12 2" xfId="571"/>
    <cellStyle name="20 % - Akzent2 13" xfId="572"/>
    <cellStyle name="20 % - Akzent2 13 2" xfId="573"/>
    <cellStyle name="20 % - Akzent2 14" xfId="574"/>
    <cellStyle name="20 % - Akzent2 14 2" xfId="575"/>
    <cellStyle name="20 % - Akzent2 15" xfId="576"/>
    <cellStyle name="20 % - Akzent2 15 2" xfId="577"/>
    <cellStyle name="20 % - Akzent2 16" xfId="578"/>
    <cellStyle name="20 % - Akzent2 17" xfId="579"/>
    <cellStyle name="20 % - Akzent2 2" xfId="8"/>
    <cellStyle name="20 % - Akzent2 2 2" xfId="580"/>
    <cellStyle name="20 % - Akzent2 2 3" xfId="581"/>
    <cellStyle name="20 % - Akzent2 2 4" xfId="582"/>
    <cellStyle name="20 % - Akzent2 3" xfId="583"/>
    <cellStyle name="20 % - Akzent2 3 2" xfId="584"/>
    <cellStyle name="20 % - Akzent2 4" xfId="585"/>
    <cellStyle name="20 % - Akzent2 4 2" xfId="586"/>
    <cellStyle name="20 % - Akzent2 5" xfId="587"/>
    <cellStyle name="20 % - Akzent2 5 2" xfId="588"/>
    <cellStyle name="20 % - Akzent2 5 2 2" xfId="589"/>
    <cellStyle name="20 % - Akzent2 5 3" xfId="590"/>
    <cellStyle name="20 % - Akzent2 6" xfId="591"/>
    <cellStyle name="20 % - Akzent2 6 2" xfId="592"/>
    <cellStyle name="20 % - Akzent2 6 2 2" xfId="593"/>
    <cellStyle name="20 % - Akzent2 6 3" xfId="594"/>
    <cellStyle name="20 % - Akzent2 7" xfId="595"/>
    <cellStyle name="20 % - Akzent2 7 2" xfId="596"/>
    <cellStyle name="20 % - Akzent2 7 2 2" xfId="597"/>
    <cellStyle name="20 % - Akzent2 7 3" xfId="598"/>
    <cellStyle name="20 % - Akzent2 8" xfId="599"/>
    <cellStyle name="20 % - Akzent2 8 2" xfId="600"/>
    <cellStyle name="20 % - Akzent2 8 2 2" xfId="601"/>
    <cellStyle name="20 % - Akzent2 8 3" xfId="602"/>
    <cellStyle name="20 % - Akzent2 9" xfId="603"/>
    <cellStyle name="20 % - Akzent2 9 2" xfId="604"/>
    <cellStyle name="20 % - Akzent2 9 2 2" xfId="605"/>
    <cellStyle name="20 % - Akzent2 9 3" xfId="606"/>
    <cellStyle name="20 % - Akzent3 10" xfId="607"/>
    <cellStyle name="20 % - Akzent3 10 2" xfId="608"/>
    <cellStyle name="20 % - Akzent3 10 2 2" xfId="609"/>
    <cellStyle name="20 % - Akzent3 10 3" xfId="610"/>
    <cellStyle name="20 % - Akzent3 11" xfId="611"/>
    <cellStyle name="20 % - Akzent3 11 2" xfId="612"/>
    <cellStyle name="20 % - Akzent3 11 2 2" xfId="613"/>
    <cellStyle name="20 % - Akzent3 11 3" xfId="614"/>
    <cellStyle name="20 % - Akzent3 12" xfId="615"/>
    <cellStyle name="20 % - Akzent3 12 2" xfId="616"/>
    <cellStyle name="20 % - Akzent3 13" xfId="617"/>
    <cellStyle name="20 % - Akzent3 13 2" xfId="618"/>
    <cellStyle name="20 % - Akzent3 14" xfId="619"/>
    <cellStyle name="20 % - Akzent3 14 2" xfId="620"/>
    <cellStyle name="20 % - Akzent3 15" xfId="621"/>
    <cellStyle name="20 % - Akzent3 15 2" xfId="622"/>
    <cellStyle name="20 % - Akzent3 16" xfId="623"/>
    <cellStyle name="20 % - Akzent3 17" xfId="624"/>
    <cellStyle name="20 % - Akzent3 2" xfId="9"/>
    <cellStyle name="20 % - Akzent3 2 2" xfId="625"/>
    <cellStyle name="20 % - Akzent3 2 3" xfId="626"/>
    <cellStyle name="20 % - Akzent3 2 4" xfId="627"/>
    <cellStyle name="20 % - Akzent3 3" xfId="628"/>
    <cellStyle name="20 % - Akzent3 3 2" xfId="629"/>
    <cellStyle name="20 % - Akzent3 4" xfId="630"/>
    <cellStyle name="20 % - Akzent3 4 2" xfId="631"/>
    <cellStyle name="20 % - Akzent3 5" xfId="632"/>
    <cellStyle name="20 % - Akzent3 5 2" xfId="633"/>
    <cellStyle name="20 % - Akzent3 5 2 2" xfId="634"/>
    <cellStyle name="20 % - Akzent3 5 3" xfId="635"/>
    <cellStyle name="20 % - Akzent3 6" xfId="636"/>
    <cellStyle name="20 % - Akzent3 6 2" xfId="637"/>
    <cellStyle name="20 % - Akzent3 6 2 2" xfId="638"/>
    <cellStyle name="20 % - Akzent3 6 3" xfId="639"/>
    <cellStyle name="20 % - Akzent3 7" xfId="640"/>
    <cellStyle name="20 % - Akzent3 7 2" xfId="641"/>
    <cellStyle name="20 % - Akzent3 7 2 2" xfId="642"/>
    <cellStyle name="20 % - Akzent3 7 3" xfId="643"/>
    <cellStyle name="20 % - Akzent3 8" xfId="644"/>
    <cellStyle name="20 % - Akzent3 8 2" xfId="645"/>
    <cellStyle name="20 % - Akzent3 8 2 2" xfId="646"/>
    <cellStyle name="20 % - Akzent3 8 3" xfId="647"/>
    <cellStyle name="20 % - Akzent3 9" xfId="648"/>
    <cellStyle name="20 % - Akzent3 9 2" xfId="649"/>
    <cellStyle name="20 % - Akzent3 9 2 2" xfId="650"/>
    <cellStyle name="20 % - Akzent3 9 3" xfId="651"/>
    <cellStyle name="20 % - Akzent4 10" xfId="652"/>
    <cellStyle name="20 % - Akzent4 10 2" xfId="653"/>
    <cellStyle name="20 % - Akzent4 10 2 2" xfId="654"/>
    <cellStyle name="20 % - Akzent4 10 3" xfId="655"/>
    <cellStyle name="20 % - Akzent4 11" xfId="656"/>
    <cellStyle name="20 % - Akzent4 11 2" xfId="657"/>
    <cellStyle name="20 % - Akzent4 11 2 2" xfId="658"/>
    <cellStyle name="20 % - Akzent4 11 3" xfId="659"/>
    <cellStyle name="20 % - Akzent4 12" xfId="660"/>
    <cellStyle name="20 % - Akzent4 12 2" xfId="661"/>
    <cellStyle name="20 % - Akzent4 13" xfId="662"/>
    <cellStyle name="20 % - Akzent4 13 2" xfId="663"/>
    <cellStyle name="20 % - Akzent4 14" xfId="664"/>
    <cellStyle name="20 % - Akzent4 14 2" xfId="665"/>
    <cellStyle name="20 % - Akzent4 15" xfId="666"/>
    <cellStyle name="20 % - Akzent4 15 2" xfId="667"/>
    <cellStyle name="20 % - Akzent4 16" xfId="668"/>
    <cellStyle name="20 % - Akzent4 17" xfId="669"/>
    <cellStyle name="20 % - Akzent4 2" xfId="10"/>
    <cellStyle name="20 % - Akzent4 2 2" xfId="670"/>
    <cellStyle name="20 % - Akzent4 2 3" xfId="671"/>
    <cellStyle name="20 % - Akzent4 2 4" xfId="672"/>
    <cellStyle name="20 % - Akzent4 3" xfId="673"/>
    <cellStyle name="20 % - Akzent4 3 2" xfId="674"/>
    <cellStyle name="20 % - Akzent4 4" xfId="675"/>
    <cellStyle name="20 % - Akzent4 4 2" xfId="676"/>
    <cellStyle name="20 % - Akzent4 5" xfId="677"/>
    <cellStyle name="20 % - Akzent4 5 2" xfId="678"/>
    <cellStyle name="20 % - Akzent4 5 2 2" xfId="679"/>
    <cellStyle name="20 % - Akzent4 5 3" xfId="680"/>
    <cellStyle name="20 % - Akzent4 6" xfId="681"/>
    <cellStyle name="20 % - Akzent4 6 2" xfId="682"/>
    <cellStyle name="20 % - Akzent4 6 2 2" xfId="683"/>
    <cellStyle name="20 % - Akzent4 6 3" xfId="684"/>
    <cellStyle name="20 % - Akzent4 7" xfId="685"/>
    <cellStyle name="20 % - Akzent4 7 2" xfId="686"/>
    <cellStyle name="20 % - Akzent4 7 2 2" xfId="687"/>
    <cellStyle name="20 % - Akzent4 7 3" xfId="688"/>
    <cellStyle name="20 % - Akzent4 8" xfId="689"/>
    <cellStyle name="20 % - Akzent4 8 2" xfId="690"/>
    <cellStyle name="20 % - Akzent4 8 2 2" xfId="691"/>
    <cellStyle name="20 % - Akzent4 8 3" xfId="692"/>
    <cellStyle name="20 % - Akzent4 9" xfId="693"/>
    <cellStyle name="20 % - Akzent4 9 2" xfId="694"/>
    <cellStyle name="20 % - Akzent4 9 2 2" xfId="695"/>
    <cellStyle name="20 % - Akzent4 9 3" xfId="696"/>
    <cellStyle name="20 % - Akzent5 10" xfId="697"/>
    <cellStyle name="20 % - Akzent5 10 2" xfId="698"/>
    <cellStyle name="20 % - Akzent5 10 2 2" xfId="699"/>
    <cellStyle name="20 % - Akzent5 10 3" xfId="700"/>
    <cellStyle name="20 % - Akzent5 11" xfId="701"/>
    <cellStyle name="20 % - Akzent5 11 2" xfId="702"/>
    <cellStyle name="20 % - Akzent5 11 2 2" xfId="703"/>
    <cellStyle name="20 % - Akzent5 11 3" xfId="704"/>
    <cellStyle name="20 % - Akzent5 12" xfId="705"/>
    <cellStyle name="20 % - Akzent5 12 2" xfId="706"/>
    <cellStyle name="20 % - Akzent5 13" xfId="707"/>
    <cellStyle name="20 % - Akzent5 13 2" xfId="708"/>
    <cellStyle name="20 % - Akzent5 14" xfId="709"/>
    <cellStyle name="20 % - Akzent5 14 2" xfId="710"/>
    <cellStyle name="20 % - Akzent5 15" xfId="711"/>
    <cellStyle name="20 % - Akzent5 15 2" xfId="712"/>
    <cellStyle name="20 % - Akzent5 16" xfId="713"/>
    <cellStyle name="20 % - Akzent5 17" xfId="714"/>
    <cellStyle name="20 % - Akzent5 2" xfId="11"/>
    <cellStyle name="20 % - Akzent5 2 2" xfId="715"/>
    <cellStyle name="20 % - Akzent5 2 3" xfId="716"/>
    <cellStyle name="20 % - Akzent5 2 4" xfId="717"/>
    <cellStyle name="20 % - Akzent5 3" xfId="718"/>
    <cellStyle name="20 % - Akzent5 3 2" xfId="719"/>
    <cellStyle name="20 % - Akzent5 4" xfId="720"/>
    <cellStyle name="20 % - Akzent5 4 2" xfId="721"/>
    <cellStyle name="20 % - Akzent5 5" xfId="722"/>
    <cellStyle name="20 % - Akzent5 5 2" xfId="723"/>
    <cellStyle name="20 % - Akzent5 5 2 2" xfId="724"/>
    <cellStyle name="20 % - Akzent5 5 3" xfId="725"/>
    <cellStyle name="20 % - Akzent5 6" xfId="726"/>
    <cellStyle name="20 % - Akzent5 6 2" xfId="727"/>
    <cellStyle name="20 % - Akzent5 6 2 2" xfId="728"/>
    <cellStyle name="20 % - Akzent5 6 3" xfId="729"/>
    <cellStyle name="20 % - Akzent5 7" xfId="730"/>
    <cellStyle name="20 % - Akzent5 7 2" xfId="731"/>
    <cellStyle name="20 % - Akzent5 7 2 2" xfId="732"/>
    <cellStyle name="20 % - Akzent5 7 3" xfId="733"/>
    <cellStyle name="20 % - Akzent5 8" xfId="734"/>
    <cellStyle name="20 % - Akzent5 8 2" xfId="735"/>
    <cellStyle name="20 % - Akzent5 8 2 2" xfId="736"/>
    <cellStyle name="20 % - Akzent5 8 3" xfId="737"/>
    <cellStyle name="20 % - Akzent5 9" xfId="738"/>
    <cellStyle name="20 % - Akzent5 9 2" xfId="739"/>
    <cellStyle name="20 % - Akzent5 9 2 2" xfId="740"/>
    <cellStyle name="20 % - Akzent5 9 3" xfId="741"/>
    <cellStyle name="20 % - Akzent6 10" xfId="742"/>
    <cellStyle name="20 % - Akzent6 10 2" xfId="743"/>
    <cellStyle name="20 % - Akzent6 10 2 2" xfId="744"/>
    <cellStyle name="20 % - Akzent6 10 3" xfId="745"/>
    <cellStyle name="20 % - Akzent6 11" xfId="746"/>
    <cellStyle name="20 % - Akzent6 11 2" xfId="747"/>
    <cellStyle name="20 % - Akzent6 11 2 2" xfId="748"/>
    <cellStyle name="20 % - Akzent6 11 3" xfId="749"/>
    <cellStyle name="20 % - Akzent6 12" xfId="750"/>
    <cellStyle name="20 % - Akzent6 12 2" xfId="751"/>
    <cellStyle name="20 % - Akzent6 13" xfId="752"/>
    <cellStyle name="20 % - Akzent6 13 2" xfId="753"/>
    <cellStyle name="20 % - Akzent6 14" xfId="754"/>
    <cellStyle name="20 % - Akzent6 14 2" xfId="755"/>
    <cellStyle name="20 % - Akzent6 15" xfId="756"/>
    <cellStyle name="20 % - Akzent6 15 2" xfId="757"/>
    <cellStyle name="20 % - Akzent6 16" xfId="758"/>
    <cellStyle name="20 % - Akzent6 17" xfId="759"/>
    <cellStyle name="20 % - Akzent6 2" xfId="12"/>
    <cellStyle name="20 % - Akzent6 2 2" xfId="760"/>
    <cellStyle name="20 % - Akzent6 2 3" xfId="761"/>
    <cellStyle name="20 % - Akzent6 2 4" xfId="762"/>
    <cellStyle name="20 % - Akzent6 3" xfId="763"/>
    <cellStyle name="20 % - Akzent6 3 2" xfId="764"/>
    <cellStyle name="20 % - Akzent6 4" xfId="765"/>
    <cellStyle name="20 % - Akzent6 4 2" xfId="766"/>
    <cellStyle name="20 % - Akzent6 5" xfId="767"/>
    <cellStyle name="20 % - Akzent6 5 2" xfId="768"/>
    <cellStyle name="20 % - Akzent6 5 2 2" xfId="769"/>
    <cellStyle name="20 % - Akzent6 5 3" xfId="770"/>
    <cellStyle name="20 % - Akzent6 6" xfId="771"/>
    <cellStyle name="20 % - Akzent6 6 2" xfId="772"/>
    <cellStyle name="20 % - Akzent6 6 2 2" xfId="773"/>
    <cellStyle name="20 % - Akzent6 6 3" xfId="774"/>
    <cellStyle name="20 % - Akzent6 7" xfId="775"/>
    <cellStyle name="20 % - Akzent6 7 2" xfId="776"/>
    <cellStyle name="20 % - Akzent6 7 2 2" xfId="777"/>
    <cellStyle name="20 % - Akzent6 7 3" xfId="778"/>
    <cellStyle name="20 % - Akzent6 8" xfId="779"/>
    <cellStyle name="20 % - Akzent6 8 2" xfId="780"/>
    <cellStyle name="20 % - Akzent6 8 2 2" xfId="781"/>
    <cellStyle name="20 % - Akzent6 8 3" xfId="782"/>
    <cellStyle name="20 % - Akzent6 9" xfId="783"/>
    <cellStyle name="20 % - Akzent6 9 2" xfId="784"/>
    <cellStyle name="20 % - Akzent6 9 2 2" xfId="785"/>
    <cellStyle name="20 % - Akzent6 9 3" xfId="786"/>
    <cellStyle name="20% - Accent1 2" xfId="787"/>
    <cellStyle name="20% - Accent1 2 2" xfId="788"/>
    <cellStyle name="20% - Accent1 2 2 2" xfId="789"/>
    <cellStyle name="20% - Accent2 2" xfId="790"/>
    <cellStyle name="20% - Accent2 2 2" xfId="791"/>
    <cellStyle name="20% - Accent2 2 2 2" xfId="792"/>
    <cellStyle name="20% - Accent3 2" xfId="793"/>
    <cellStyle name="20% - Accent3 2 2" xfId="794"/>
    <cellStyle name="20% - Accent3 2 2 2" xfId="795"/>
    <cellStyle name="20% - Accent4 2" xfId="796"/>
    <cellStyle name="20% - Accent4 2 2" xfId="797"/>
    <cellStyle name="20% - Accent4 2 2 2" xfId="798"/>
    <cellStyle name="20% - Accent5 2" xfId="799"/>
    <cellStyle name="20% - Accent5 2 2" xfId="800"/>
    <cellStyle name="20% - Accent5 2 2 2" xfId="801"/>
    <cellStyle name="20% - Accent6 2" xfId="802"/>
    <cellStyle name="20% - Accent6 2 2" xfId="803"/>
    <cellStyle name="20% - Accent6 2 2 2" xfId="804"/>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1 2 2" xfId="805"/>
    <cellStyle name="40 % - Aksentti1 2 2 2" xfId="806"/>
    <cellStyle name="40 % - Aksentti1 2 2 2 2" xfId="807"/>
    <cellStyle name="40 % - Aksentti1 2 3" xfId="808"/>
    <cellStyle name="40 % - Aksentti1 2 3 2" xfId="809"/>
    <cellStyle name="40 % - Aksentti1 2 3 2 2" xfId="810"/>
    <cellStyle name="40 % - Aksentti1 2 4" xfId="811"/>
    <cellStyle name="40 % - Aksentti1 2 4 2" xfId="812"/>
    <cellStyle name="40 % - Aksentti1 2 4 2 2" xfId="813"/>
    <cellStyle name="40 % - Aksentti1 2 5" xfId="814"/>
    <cellStyle name="40 % - Aksentti1 2 5 2" xfId="815"/>
    <cellStyle name="40 % - Aksentti2 2" xfId="23"/>
    <cellStyle name="40 % - Aksentti2 2 2" xfId="816"/>
    <cellStyle name="40 % - Aksentti2 2 2 2" xfId="817"/>
    <cellStyle name="40 % - Aksentti2 2 2 2 2" xfId="818"/>
    <cellStyle name="40 % - Aksentti2 2 3" xfId="819"/>
    <cellStyle name="40 % - Aksentti2 2 3 2" xfId="820"/>
    <cellStyle name="40 % - Aksentti2 2 3 2 2" xfId="821"/>
    <cellStyle name="40 % - Aksentti2 2 4" xfId="822"/>
    <cellStyle name="40 % - Aksentti2 2 4 2" xfId="823"/>
    <cellStyle name="40 % - Aksentti2 2 4 2 2" xfId="824"/>
    <cellStyle name="40 % - Aksentti2 2 5" xfId="825"/>
    <cellStyle name="40 % - Aksentti2 2 5 2" xfId="826"/>
    <cellStyle name="40 % - Aksentti3 2" xfId="24"/>
    <cellStyle name="40 % - Aksentti3 2 2" xfId="827"/>
    <cellStyle name="40 % - Aksentti3 2 2 2" xfId="828"/>
    <cellStyle name="40 % - Aksentti3 2 2 2 2" xfId="829"/>
    <cellStyle name="40 % - Aksentti3 2 3" xfId="830"/>
    <cellStyle name="40 % - Aksentti3 2 3 2" xfId="831"/>
    <cellStyle name="40 % - Aksentti3 2 3 2 2" xfId="832"/>
    <cellStyle name="40 % - Aksentti3 2 4" xfId="833"/>
    <cellStyle name="40 % - Aksentti3 2 4 2" xfId="834"/>
    <cellStyle name="40 % - Aksentti3 2 4 2 2" xfId="835"/>
    <cellStyle name="40 % - Aksentti3 2 5" xfId="836"/>
    <cellStyle name="40 % - Aksentti3 2 5 2" xfId="837"/>
    <cellStyle name="40 % - Aksentti4 2" xfId="25"/>
    <cellStyle name="40 % - Aksentti4 2 2" xfId="838"/>
    <cellStyle name="40 % - Aksentti4 2 2 2" xfId="839"/>
    <cellStyle name="40 % - Aksentti4 2 2 2 2" xfId="840"/>
    <cellStyle name="40 % - Aksentti4 2 3" xfId="841"/>
    <cellStyle name="40 % - Aksentti4 2 3 2" xfId="842"/>
    <cellStyle name="40 % - Aksentti4 2 3 2 2" xfId="843"/>
    <cellStyle name="40 % - Aksentti4 2 4" xfId="844"/>
    <cellStyle name="40 % - Aksentti4 2 4 2" xfId="845"/>
    <cellStyle name="40 % - Aksentti4 2 4 2 2" xfId="846"/>
    <cellStyle name="40 % - Aksentti4 2 5" xfId="847"/>
    <cellStyle name="40 % - Aksentti4 2 5 2" xfId="848"/>
    <cellStyle name="40 % - Aksentti5 2" xfId="26"/>
    <cellStyle name="40 % - Aksentti5 2 2" xfId="849"/>
    <cellStyle name="40 % - Aksentti5 2 2 2" xfId="850"/>
    <cellStyle name="40 % - Aksentti5 2 2 2 2" xfId="851"/>
    <cellStyle name="40 % - Aksentti5 2 3" xfId="852"/>
    <cellStyle name="40 % - Aksentti5 2 3 2" xfId="853"/>
    <cellStyle name="40 % - Aksentti5 2 3 2 2" xfId="854"/>
    <cellStyle name="40 % - Aksentti5 2 4" xfId="855"/>
    <cellStyle name="40 % - Aksentti5 2 4 2" xfId="856"/>
    <cellStyle name="40 % - Aksentti5 2 4 2 2" xfId="857"/>
    <cellStyle name="40 % - Aksentti5 2 5" xfId="858"/>
    <cellStyle name="40 % - Aksentti5 2 5 2" xfId="859"/>
    <cellStyle name="40 % - Aksentti6 2" xfId="27"/>
    <cellStyle name="40 % - Aksentti6 2 2" xfId="860"/>
    <cellStyle name="40 % - Aksentti6 2 2 2" xfId="861"/>
    <cellStyle name="40 % - Aksentti6 2 2 2 2" xfId="862"/>
    <cellStyle name="40 % - Aksentti6 2 3" xfId="863"/>
    <cellStyle name="40 % - Aksentti6 2 3 2" xfId="864"/>
    <cellStyle name="40 % - Aksentti6 2 3 2 2" xfId="865"/>
    <cellStyle name="40 % - Aksentti6 2 4" xfId="866"/>
    <cellStyle name="40 % - Aksentti6 2 4 2" xfId="867"/>
    <cellStyle name="40 % - Aksentti6 2 4 2 2" xfId="868"/>
    <cellStyle name="40 % - Aksentti6 2 5" xfId="869"/>
    <cellStyle name="40 % - Aksentti6 2 5 2" xfId="870"/>
    <cellStyle name="40 % - Akzent1 10" xfId="871"/>
    <cellStyle name="40 % - Akzent1 10 2" xfId="872"/>
    <cellStyle name="40 % - Akzent1 10 2 2" xfId="873"/>
    <cellStyle name="40 % - Akzent1 10 3" xfId="874"/>
    <cellStyle name="40 % - Akzent1 11" xfId="875"/>
    <cellStyle name="40 % - Akzent1 11 2" xfId="876"/>
    <cellStyle name="40 % - Akzent1 11 2 2" xfId="877"/>
    <cellStyle name="40 % - Akzent1 11 3" xfId="878"/>
    <cellStyle name="40 % - Akzent1 12" xfId="879"/>
    <cellStyle name="40 % - Akzent1 12 2" xfId="880"/>
    <cellStyle name="40 % - Akzent1 13" xfId="881"/>
    <cellStyle name="40 % - Akzent1 13 2" xfId="882"/>
    <cellStyle name="40 % - Akzent1 14" xfId="883"/>
    <cellStyle name="40 % - Akzent1 14 2" xfId="884"/>
    <cellStyle name="40 % - Akzent1 15" xfId="885"/>
    <cellStyle name="40 % - Akzent1 15 2" xfId="886"/>
    <cellStyle name="40 % - Akzent1 16" xfId="887"/>
    <cellStyle name="40 % - Akzent1 17" xfId="888"/>
    <cellStyle name="40 % - Akzent1 2" xfId="28"/>
    <cellStyle name="40 % - Akzent1 2 2" xfId="889"/>
    <cellStyle name="40 % - Akzent1 2 3" xfId="890"/>
    <cellStyle name="40 % - Akzent1 2 4" xfId="891"/>
    <cellStyle name="40 % - Akzent1 3" xfId="892"/>
    <cellStyle name="40 % - Akzent1 3 2" xfId="893"/>
    <cellStyle name="40 % - Akzent1 4" xfId="894"/>
    <cellStyle name="40 % - Akzent1 4 2" xfId="895"/>
    <cellStyle name="40 % - Akzent1 5" xfId="896"/>
    <cellStyle name="40 % - Akzent1 5 2" xfId="897"/>
    <cellStyle name="40 % - Akzent1 5 2 2" xfId="898"/>
    <cellStyle name="40 % - Akzent1 5 3" xfId="899"/>
    <cellStyle name="40 % - Akzent1 6" xfId="900"/>
    <cellStyle name="40 % - Akzent1 6 2" xfId="901"/>
    <cellStyle name="40 % - Akzent1 6 2 2" xfId="902"/>
    <cellStyle name="40 % - Akzent1 6 3" xfId="903"/>
    <cellStyle name="40 % - Akzent1 7" xfId="904"/>
    <cellStyle name="40 % - Akzent1 7 2" xfId="905"/>
    <cellStyle name="40 % - Akzent1 7 2 2" xfId="906"/>
    <cellStyle name="40 % - Akzent1 7 3" xfId="907"/>
    <cellStyle name="40 % - Akzent1 8" xfId="908"/>
    <cellStyle name="40 % - Akzent1 8 2" xfId="909"/>
    <cellStyle name="40 % - Akzent1 8 2 2" xfId="910"/>
    <cellStyle name="40 % - Akzent1 8 3" xfId="911"/>
    <cellStyle name="40 % - Akzent1 9" xfId="912"/>
    <cellStyle name="40 % - Akzent1 9 2" xfId="913"/>
    <cellStyle name="40 % - Akzent1 9 2 2" xfId="914"/>
    <cellStyle name="40 % - Akzent1 9 3" xfId="915"/>
    <cellStyle name="40 % - Akzent2 10" xfId="916"/>
    <cellStyle name="40 % - Akzent2 10 2" xfId="917"/>
    <cellStyle name="40 % - Akzent2 10 2 2" xfId="918"/>
    <cellStyle name="40 % - Akzent2 10 3" xfId="919"/>
    <cellStyle name="40 % - Akzent2 11" xfId="920"/>
    <cellStyle name="40 % - Akzent2 11 2" xfId="921"/>
    <cellStyle name="40 % - Akzent2 11 2 2" xfId="922"/>
    <cellStyle name="40 % - Akzent2 11 3" xfId="923"/>
    <cellStyle name="40 % - Akzent2 12" xfId="924"/>
    <cellStyle name="40 % - Akzent2 12 2" xfId="925"/>
    <cellStyle name="40 % - Akzent2 13" xfId="926"/>
    <cellStyle name="40 % - Akzent2 13 2" xfId="927"/>
    <cellStyle name="40 % - Akzent2 14" xfId="928"/>
    <cellStyle name="40 % - Akzent2 14 2" xfId="929"/>
    <cellStyle name="40 % - Akzent2 15" xfId="930"/>
    <cellStyle name="40 % - Akzent2 15 2" xfId="931"/>
    <cellStyle name="40 % - Akzent2 16" xfId="932"/>
    <cellStyle name="40 % - Akzent2 17" xfId="933"/>
    <cellStyle name="40 % - Akzent2 2" xfId="29"/>
    <cellStyle name="40 % - Akzent2 2 2" xfId="934"/>
    <cellStyle name="40 % - Akzent2 2 3" xfId="935"/>
    <cellStyle name="40 % - Akzent2 2 4" xfId="936"/>
    <cellStyle name="40 % - Akzent2 3" xfId="937"/>
    <cellStyle name="40 % - Akzent2 3 2" xfId="938"/>
    <cellStyle name="40 % - Akzent2 4" xfId="939"/>
    <cellStyle name="40 % - Akzent2 4 2" xfId="940"/>
    <cellStyle name="40 % - Akzent2 5" xfId="941"/>
    <cellStyle name="40 % - Akzent2 5 2" xfId="942"/>
    <cellStyle name="40 % - Akzent2 5 2 2" xfId="943"/>
    <cellStyle name="40 % - Akzent2 5 3" xfId="944"/>
    <cellStyle name="40 % - Akzent2 6" xfId="945"/>
    <cellStyle name="40 % - Akzent2 6 2" xfId="946"/>
    <cellStyle name="40 % - Akzent2 6 2 2" xfId="947"/>
    <cellStyle name="40 % - Akzent2 6 3" xfId="948"/>
    <cellStyle name="40 % - Akzent2 7" xfId="949"/>
    <cellStyle name="40 % - Akzent2 7 2" xfId="950"/>
    <cellStyle name="40 % - Akzent2 7 2 2" xfId="951"/>
    <cellStyle name="40 % - Akzent2 7 3" xfId="952"/>
    <cellStyle name="40 % - Akzent2 8" xfId="953"/>
    <cellStyle name="40 % - Akzent2 8 2" xfId="954"/>
    <cellStyle name="40 % - Akzent2 8 2 2" xfId="955"/>
    <cellStyle name="40 % - Akzent2 8 3" xfId="956"/>
    <cellStyle name="40 % - Akzent2 9" xfId="957"/>
    <cellStyle name="40 % - Akzent2 9 2" xfId="958"/>
    <cellStyle name="40 % - Akzent2 9 2 2" xfId="959"/>
    <cellStyle name="40 % - Akzent2 9 3" xfId="960"/>
    <cellStyle name="40 % - Akzent3 10" xfId="961"/>
    <cellStyle name="40 % - Akzent3 10 2" xfId="962"/>
    <cellStyle name="40 % - Akzent3 10 2 2" xfId="963"/>
    <cellStyle name="40 % - Akzent3 10 3" xfId="964"/>
    <cellStyle name="40 % - Akzent3 11" xfId="965"/>
    <cellStyle name="40 % - Akzent3 11 2" xfId="966"/>
    <cellStyle name="40 % - Akzent3 11 2 2" xfId="967"/>
    <cellStyle name="40 % - Akzent3 11 3" xfId="968"/>
    <cellStyle name="40 % - Akzent3 12" xfId="969"/>
    <cellStyle name="40 % - Akzent3 12 2" xfId="970"/>
    <cellStyle name="40 % - Akzent3 13" xfId="971"/>
    <cellStyle name="40 % - Akzent3 13 2" xfId="972"/>
    <cellStyle name="40 % - Akzent3 14" xfId="973"/>
    <cellStyle name="40 % - Akzent3 14 2" xfId="974"/>
    <cellStyle name="40 % - Akzent3 15" xfId="975"/>
    <cellStyle name="40 % - Akzent3 15 2" xfId="976"/>
    <cellStyle name="40 % - Akzent3 16" xfId="977"/>
    <cellStyle name="40 % - Akzent3 17" xfId="978"/>
    <cellStyle name="40 % - Akzent3 2" xfId="30"/>
    <cellStyle name="40 % - Akzent3 2 2" xfId="979"/>
    <cellStyle name="40 % - Akzent3 2 3" xfId="980"/>
    <cellStyle name="40 % - Akzent3 2 4" xfId="981"/>
    <cellStyle name="40 % - Akzent3 3" xfId="982"/>
    <cellStyle name="40 % - Akzent3 3 2" xfId="983"/>
    <cellStyle name="40 % - Akzent3 4" xfId="984"/>
    <cellStyle name="40 % - Akzent3 4 2" xfId="985"/>
    <cellStyle name="40 % - Akzent3 5" xfId="986"/>
    <cellStyle name="40 % - Akzent3 5 2" xfId="987"/>
    <cellStyle name="40 % - Akzent3 5 2 2" xfId="988"/>
    <cellStyle name="40 % - Akzent3 5 3" xfId="989"/>
    <cellStyle name="40 % - Akzent3 6" xfId="990"/>
    <cellStyle name="40 % - Akzent3 6 2" xfId="991"/>
    <cellStyle name="40 % - Akzent3 6 2 2" xfId="992"/>
    <cellStyle name="40 % - Akzent3 6 3" xfId="993"/>
    <cellStyle name="40 % - Akzent3 7" xfId="994"/>
    <cellStyle name="40 % - Akzent3 7 2" xfId="995"/>
    <cellStyle name="40 % - Akzent3 7 2 2" xfId="996"/>
    <cellStyle name="40 % - Akzent3 7 3" xfId="997"/>
    <cellStyle name="40 % - Akzent3 8" xfId="998"/>
    <cellStyle name="40 % - Akzent3 8 2" xfId="999"/>
    <cellStyle name="40 % - Akzent3 8 2 2" xfId="1000"/>
    <cellStyle name="40 % - Akzent3 8 3" xfId="1001"/>
    <cellStyle name="40 % - Akzent3 9" xfId="1002"/>
    <cellStyle name="40 % - Akzent3 9 2" xfId="1003"/>
    <cellStyle name="40 % - Akzent3 9 2 2" xfId="1004"/>
    <cellStyle name="40 % - Akzent3 9 3" xfId="1005"/>
    <cellStyle name="40 % - Akzent4 10" xfId="1006"/>
    <cellStyle name="40 % - Akzent4 10 2" xfId="1007"/>
    <cellStyle name="40 % - Akzent4 10 2 2" xfId="1008"/>
    <cellStyle name="40 % - Akzent4 10 3" xfId="1009"/>
    <cellStyle name="40 % - Akzent4 11" xfId="1010"/>
    <cellStyle name="40 % - Akzent4 11 2" xfId="1011"/>
    <cellStyle name="40 % - Akzent4 11 2 2" xfId="1012"/>
    <cellStyle name="40 % - Akzent4 11 3" xfId="1013"/>
    <cellStyle name="40 % - Akzent4 12" xfId="1014"/>
    <cellStyle name="40 % - Akzent4 12 2" xfId="1015"/>
    <cellStyle name="40 % - Akzent4 13" xfId="1016"/>
    <cellStyle name="40 % - Akzent4 13 2" xfId="1017"/>
    <cellStyle name="40 % - Akzent4 14" xfId="1018"/>
    <cellStyle name="40 % - Akzent4 14 2" xfId="1019"/>
    <cellStyle name="40 % - Akzent4 15" xfId="1020"/>
    <cellStyle name="40 % - Akzent4 15 2" xfId="1021"/>
    <cellStyle name="40 % - Akzent4 16" xfId="1022"/>
    <cellStyle name="40 % - Akzent4 17" xfId="1023"/>
    <cellStyle name="40 % - Akzent4 2" xfId="31"/>
    <cellStyle name="40 % - Akzent4 2 2" xfId="1024"/>
    <cellStyle name="40 % - Akzent4 2 3" xfId="1025"/>
    <cellStyle name="40 % - Akzent4 2 4" xfId="1026"/>
    <cellStyle name="40 % - Akzent4 3" xfId="1027"/>
    <cellStyle name="40 % - Akzent4 3 2" xfId="1028"/>
    <cellStyle name="40 % - Akzent4 4" xfId="1029"/>
    <cellStyle name="40 % - Akzent4 4 2" xfId="1030"/>
    <cellStyle name="40 % - Akzent4 5" xfId="1031"/>
    <cellStyle name="40 % - Akzent4 5 2" xfId="1032"/>
    <cellStyle name="40 % - Akzent4 5 2 2" xfId="1033"/>
    <cellStyle name="40 % - Akzent4 5 3" xfId="1034"/>
    <cellStyle name="40 % - Akzent4 6" xfId="1035"/>
    <cellStyle name="40 % - Akzent4 6 2" xfId="1036"/>
    <cellStyle name="40 % - Akzent4 6 2 2" xfId="1037"/>
    <cellStyle name="40 % - Akzent4 6 3" xfId="1038"/>
    <cellStyle name="40 % - Akzent4 7" xfId="1039"/>
    <cellStyle name="40 % - Akzent4 7 2" xfId="1040"/>
    <cellStyle name="40 % - Akzent4 7 2 2" xfId="1041"/>
    <cellStyle name="40 % - Akzent4 7 3" xfId="1042"/>
    <cellStyle name="40 % - Akzent4 8" xfId="1043"/>
    <cellStyle name="40 % - Akzent4 8 2" xfId="1044"/>
    <cellStyle name="40 % - Akzent4 8 2 2" xfId="1045"/>
    <cellStyle name="40 % - Akzent4 8 3" xfId="1046"/>
    <cellStyle name="40 % - Akzent4 9" xfId="1047"/>
    <cellStyle name="40 % - Akzent4 9 2" xfId="1048"/>
    <cellStyle name="40 % - Akzent4 9 2 2" xfId="1049"/>
    <cellStyle name="40 % - Akzent4 9 3" xfId="1050"/>
    <cellStyle name="40 % - Akzent5 10" xfId="1051"/>
    <cellStyle name="40 % - Akzent5 10 2" xfId="1052"/>
    <cellStyle name="40 % - Akzent5 10 2 2" xfId="1053"/>
    <cellStyle name="40 % - Akzent5 10 3" xfId="1054"/>
    <cellStyle name="40 % - Akzent5 11" xfId="1055"/>
    <cellStyle name="40 % - Akzent5 11 2" xfId="1056"/>
    <cellStyle name="40 % - Akzent5 11 2 2" xfId="1057"/>
    <cellStyle name="40 % - Akzent5 11 3" xfId="1058"/>
    <cellStyle name="40 % - Akzent5 12" xfId="1059"/>
    <cellStyle name="40 % - Akzent5 12 2" xfId="1060"/>
    <cellStyle name="40 % - Akzent5 13" xfId="1061"/>
    <cellStyle name="40 % - Akzent5 13 2" xfId="1062"/>
    <cellStyle name="40 % - Akzent5 14" xfId="1063"/>
    <cellStyle name="40 % - Akzent5 14 2" xfId="1064"/>
    <cellStyle name="40 % - Akzent5 15" xfId="1065"/>
    <cellStyle name="40 % - Akzent5 15 2" xfId="1066"/>
    <cellStyle name="40 % - Akzent5 16" xfId="1067"/>
    <cellStyle name="40 % - Akzent5 17" xfId="1068"/>
    <cellStyle name="40 % - Akzent5 2" xfId="32"/>
    <cellStyle name="40 % - Akzent5 2 2" xfId="1069"/>
    <cellStyle name="40 % - Akzent5 2 3" xfId="1070"/>
    <cellStyle name="40 % - Akzent5 2 4" xfId="1071"/>
    <cellStyle name="40 % - Akzent5 3" xfId="1072"/>
    <cellStyle name="40 % - Akzent5 3 2" xfId="1073"/>
    <cellStyle name="40 % - Akzent5 4" xfId="1074"/>
    <cellStyle name="40 % - Akzent5 4 2" xfId="1075"/>
    <cellStyle name="40 % - Akzent5 5" xfId="1076"/>
    <cellStyle name="40 % - Akzent5 5 2" xfId="1077"/>
    <cellStyle name="40 % - Akzent5 5 2 2" xfId="1078"/>
    <cellStyle name="40 % - Akzent5 5 3" xfId="1079"/>
    <cellStyle name="40 % - Akzent5 6" xfId="1080"/>
    <cellStyle name="40 % - Akzent5 6 2" xfId="1081"/>
    <cellStyle name="40 % - Akzent5 6 2 2" xfId="1082"/>
    <cellStyle name="40 % - Akzent5 6 3" xfId="1083"/>
    <cellStyle name="40 % - Akzent5 7" xfId="1084"/>
    <cellStyle name="40 % - Akzent5 7 2" xfId="1085"/>
    <cellStyle name="40 % - Akzent5 7 2 2" xfId="1086"/>
    <cellStyle name="40 % - Akzent5 7 3" xfId="1087"/>
    <cellStyle name="40 % - Akzent5 8" xfId="1088"/>
    <cellStyle name="40 % - Akzent5 8 2" xfId="1089"/>
    <cellStyle name="40 % - Akzent5 8 2 2" xfId="1090"/>
    <cellStyle name="40 % - Akzent5 8 3" xfId="1091"/>
    <cellStyle name="40 % - Akzent5 9" xfId="1092"/>
    <cellStyle name="40 % - Akzent5 9 2" xfId="1093"/>
    <cellStyle name="40 % - Akzent5 9 2 2" xfId="1094"/>
    <cellStyle name="40 % - Akzent5 9 3" xfId="1095"/>
    <cellStyle name="40 % - Akzent6 10" xfId="1096"/>
    <cellStyle name="40 % - Akzent6 10 2" xfId="1097"/>
    <cellStyle name="40 % - Akzent6 10 2 2" xfId="1098"/>
    <cellStyle name="40 % - Akzent6 10 3" xfId="1099"/>
    <cellStyle name="40 % - Akzent6 11" xfId="1100"/>
    <cellStyle name="40 % - Akzent6 11 2" xfId="1101"/>
    <cellStyle name="40 % - Akzent6 11 2 2" xfId="1102"/>
    <cellStyle name="40 % - Akzent6 11 3" xfId="1103"/>
    <cellStyle name="40 % - Akzent6 12" xfId="1104"/>
    <cellStyle name="40 % - Akzent6 12 2" xfId="1105"/>
    <cellStyle name="40 % - Akzent6 13" xfId="1106"/>
    <cellStyle name="40 % - Akzent6 13 2" xfId="1107"/>
    <cellStyle name="40 % - Akzent6 14" xfId="1108"/>
    <cellStyle name="40 % - Akzent6 14 2" xfId="1109"/>
    <cellStyle name="40 % - Akzent6 15" xfId="1110"/>
    <cellStyle name="40 % - Akzent6 15 2" xfId="1111"/>
    <cellStyle name="40 % - Akzent6 16" xfId="1112"/>
    <cellStyle name="40 % - Akzent6 17" xfId="1113"/>
    <cellStyle name="40 % - Akzent6 2" xfId="33"/>
    <cellStyle name="40 % - Akzent6 2 2" xfId="1114"/>
    <cellStyle name="40 % - Akzent6 2 3" xfId="1115"/>
    <cellStyle name="40 % - Akzent6 2 4" xfId="1116"/>
    <cellStyle name="40 % - Akzent6 3" xfId="1117"/>
    <cellStyle name="40 % - Akzent6 3 2" xfId="1118"/>
    <cellStyle name="40 % - Akzent6 4" xfId="1119"/>
    <cellStyle name="40 % - Akzent6 4 2" xfId="1120"/>
    <cellStyle name="40 % - Akzent6 5" xfId="1121"/>
    <cellStyle name="40 % - Akzent6 5 2" xfId="1122"/>
    <cellStyle name="40 % - Akzent6 5 2 2" xfId="1123"/>
    <cellStyle name="40 % - Akzent6 5 3" xfId="1124"/>
    <cellStyle name="40 % - Akzent6 6" xfId="1125"/>
    <cellStyle name="40 % - Akzent6 6 2" xfId="1126"/>
    <cellStyle name="40 % - Akzent6 6 2 2" xfId="1127"/>
    <cellStyle name="40 % - Akzent6 6 3" xfId="1128"/>
    <cellStyle name="40 % - Akzent6 7" xfId="1129"/>
    <cellStyle name="40 % - Akzent6 7 2" xfId="1130"/>
    <cellStyle name="40 % - Akzent6 7 2 2" xfId="1131"/>
    <cellStyle name="40 % - Akzent6 7 3" xfId="1132"/>
    <cellStyle name="40 % - Akzent6 8" xfId="1133"/>
    <cellStyle name="40 % - Akzent6 8 2" xfId="1134"/>
    <cellStyle name="40 % - Akzent6 8 2 2" xfId="1135"/>
    <cellStyle name="40 % - Akzent6 8 3" xfId="1136"/>
    <cellStyle name="40 % - Akzent6 9" xfId="1137"/>
    <cellStyle name="40 % - Akzent6 9 2" xfId="1138"/>
    <cellStyle name="40 % - Akzent6 9 2 2" xfId="1139"/>
    <cellStyle name="40 % - Akzent6 9 3" xfId="1140"/>
    <cellStyle name="40% - Accent1 2" xfId="1141"/>
    <cellStyle name="40% - Accent1 2 2" xfId="1142"/>
    <cellStyle name="40% - Accent1 2 2 2" xfId="1143"/>
    <cellStyle name="40% - Accent2 2" xfId="1144"/>
    <cellStyle name="40% - Accent2 2 2" xfId="1145"/>
    <cellStyle name="40% - Accent2 2 2 2" xfId="1146"/>
    <cellStyle name="40% - Accent3 2" xfId="1147"/>
    <cellStyle name="40% - Accent3 2 2" xfId="1148"/>
    <cellStyle name="40% - Accent3 2 2 2" xfId="1149"/>
    <cellStyle name="40% - Accent4 2" xfId="1150"/>
    <cellStyle name="40% - Accent4 2 2" xfId="1151"/>
    <cellStyle name="40% - Accent4 2 2 2" xfId="1152"/>
    <cellStyle name="40% - Accent5 2" xfId="1153"/>
    <cellStyle name="40% - Accent5 2 2" xfId="1154"/>
    <cellStyle name="40% - Accent5 2 2 2" xfId="1155"/>
    <cellStyle name="40% - Accent6 2" xfId="1156"/>
    <cellStyle name="40% - Accent6 2 2" xfId="1157"/>
    <cellStyle name="40% - Accent6 2 2 2" xfId="1158"/>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1 2 2" xfId="1159"/>
    <cellStyle name="60 % - Akzent1 3" xfId="1160"/>
    <cellStyle name="60 % - Akzent1 4" xfId="1161"/>
    <cellStyle name="60 % - Akzent1 5" xfId="1162"/>
    <cellStyle name="60 % - Akzent2 2" xfId="45"/>
    <cellStyle name="60 % - Akzent2 2 2" xfId="1163"/>
    <cellStyle name="60 % - Akzent2 3" xfId="1164"/>
    <cellStyle name="60 % - Akzent2 4" xfId="1165"/>
    <cellStyle name="60 % - Akzent2 5" xfId="1166"/>
    <cellStyle name="60 % - Akzent3 2" xfId="46"/>
    <cellStyle name="60 % - Akzent3 2 2" xfId="1167"/>
    <cellStyle name="60 % - Akzent3 3" xfId="1168"/>
    <cellStyle name="60 % - Akzent3 4" xfId="1169"/>
    <cellStyle name="60 % - Akzent3 5" xfId="1170"/>
    <cellStyle name="60 % - Akzent4 2" xfId="47"/>
    <cellStyle name="60 % - Akzent4 2 2" xfId="1171"/>
    <cellStyle name="60 % - Akzent4 3" xfId="1172"/>
    <cellStyle name="60 % - Akzent4 4" xfId="1173"/>
    <cellStyle name="60 % - Akzent4 5" xfId="1174"/>
    <cellStyle name="60 % - Akzent5 2" xfId="48"/>
    <cellStyle name="60 % - Akzent5 2 2" xfId="1175"/>
    <cellStyle name="60 % - Akzent5 3" xfId="1176"/>
    <cellStyle name="60 % - Akzent5 4" xfId="1177"/>
    <cellStyle name="60 % - Akzent5 5" xfId="1178"/>
    <cellStyle name="60 % - Akzent6 2" xfId="49"/>
    <cellStyle name="60 % - Akzent6 2 2" xfId="1179"/>
    <cellStyle name="60 % - Akzent6 3" xfId="1180"/>
    <cellStyle name="60 % - Akzent6 4" xfId="1181"/>
    <cellStyle name="60 % - Akzent6 5" xfId="1182"/>
    <cellStyle name="60% - Accent1 2" xfId="1183"/>
    <cellStyle name="60% - Accent1 2 2" xfId="1184"/>
    <cellStyle name="60% - Accent2 2" xfId="1185"/>
    <cellStyle name="60% - Accent2 2 2" xfId="1186"/>
    <cellStyle name="60% - Accent3 2" xfId="1187"/>
    <cellStyle name="60% - Accent3 2 2" xfId="1188"/>
    <cellStyle name="60% - Accent4 2" xfId="1189"/>
    <cellStyle name="60% - Accent4 2 2" xfId="1190"/>
    <cellStyle name="60% - Accent5 2" xfId="1191"/>
    <cellStyle name="60% - Accent5 2 2" xfId="1192"/>
    <cellStyle name="60% - Accent6 2" xfId="1193"/>
    <cellStyle name="60% - Accent6 2 2" xfId="1194"/>
    <cellStyle name="60% - Akzent1" xfId="50"/>
    <cellStyle name="60% - Akzent2" xfId="51"/>
    <cellStyle name="60% - Akzent3" xfId="52"/>
    <cellStyle name="60% - Akzent4" xfId="53"/>
    <cellStyle name="60% - Akzent5" xfId="54"/>
    <cellStyle name="60% - Akzent6" xfId="55"/>
    <cellStyle name="9" xfId="56"/>
    <cellStyle name="9_Tab. F1-3" xfId="57"/>
    <cellStyle name="Accent1 2" xfId="1195"/>
    <cellStyle name="Accent1 2 2" xfId="1196"/>
    <cellStyle name="Accent2 2" xfId="1197"/>
    <cellStyle name="Accent2 2 2" xfId="1198"/>
    <cellStyle name="Accent3 2" xfId="1199"/>
    <cellStyle name="Accent3 2 2" xfId="1200"/>
    <cellStyle name="Accent4 2" xfId="1201"/>
    <cellStyle name="Accent4 2 2" xfId="1202"/>
    <cellStyle name="Accent5 2" xfId="1203"/>
    <cellStyle name="Accent5 2 2" xfId="1204"/>
    <cellStyle name="Accent6 2" xfId="1205"/>
    <cellStyle name="Accent6 2 2" xfId="1206"/>
    <cellStyle name="Akzent1" xfId="58" builtinId="29" customBuiltin="1"/>
    <cellStyle name="Akzent1 2" xfId="59"/>
    <cellStyle name="Akzent1 2 2" xfId="1207"/>
    <cellStyle name="Akzent1 3" xfId="1208"/>
    <cellStyle name="Akzent1 4" xfId="1209"/>
    <cellStyle name="Akzent1 5" xfId="1210"/>
    <cellStyle name="Akzent2" xfId="60" builtinId="33" customBuiltin="1"/>
    <cellStyle name="Akzent2 2" xfId="61"/>
    <cellStyle name="Akzent2 2 2" xfId="1211"/>
    <cellStyle name="Akzent2 3" xfId="1212"/>
    <cellStyle name="Akzent2 4" xfId="1213"/>
    <cellStyle name="Akzent2 5" xfId="1214"/>
    <cellStyle name="Akzent3" xfId="62" builtinId="37" customBuiltin="1"/>
    <cellStyle name="Akzent3 2" xfId="63"/>
    <cellStyle name="Akzent3 2 2" xfId="1215"/>
    <cellStyle name="Akzent3 3" xfId="1216"/>
    <cellStyle name="Akzent3 4" xfId="1217"/>
    <cellStyle name="Akzent3 5" xfId="1218"/>
    <cellStyle name="Akzent4" xfId="64" builtinId="41" customBuiltin="1"/>
    <cellStyle name="Akzent4 2" xfId="65"/>
    <cellStyle name="Akzent4 2 2" xfId="1219"/>
    <cellStyle name="Akzent4 3" xfId="1220"/>
    <cellStyle name="Akzent4 4" xfId="1221"/>
    <cellStyle name="Akzent4 5" xfId="1222"/>
    <cellStyle name="Akzent5" xfId="66" builtinId="45" customBuiltin="1"/>
    <cellStyle name="Akzent5 2" xfId="67"/>
    <cellStyle name="Akzent5 2 2" xfId="1223"/>
    <cellStyle name="Akzent5 3" xfId="1224"/>
    <cellStyle name="Akzent5 4" xfId="1225"/>
    <cellStyle name="Akzent5 5" xfId="1226"/>
    <cellStyle name="Akzent6" xfId="68" builtinId="49" customBuiltin="1"/>
    <cellStyle name="Akzent6 2" xfId="69"/>
    <cellStyle name="Akzent6 2 2" xfId="1227"/>
    <cellStyle name="Akzent6 3" xfId="1228"/>
    <cellStyle name="Akzent6 4" xfId="1229"/>
    <cellStyle name="Akzent6 5" xfId="1230"/>
    <cellStyle name="annee semestre" xfId="1231"/>
    <cellStyle name="annee semestre 2" xfId="1232"/>
    <cellStyle name="annee semestre 2 2" xfId="1233"/>
    <cellStyle name="annee semestre 2 2 2" xfId="1234"/>
    <cellStyle name="annee semestre 2 3" xfId="1235"/>
    <cellStyle name="annee semestre 3" xfId="1236"/>
    <cellStyle name="Ausgabe" xfId="70" builtinId="21" customBuiltin="1"/>
    <cellStyle name="Ausgabe 2" xfId="71"/>
    <cellStyle name="Ausgabe 2 2" xfId="1237"/>
    <cellStyle name="Ausgabe 3" xfId="1238"/>
    <cellStyle name="Ausgabe 4" xfId="1239"/>
    <cellStyle name="Ausgabe 5" xfId="1240"/>
    <cellStyle name="Bad 2" xfId="1241"/>
    <cellStyle name="Bad 2 2" xfId="1242"/>
    <cellStyle name="Berechnung" xfId="72" builtinId="22" customBuiltin="1"/>
    <cellStyle name="Berechnung 2" xfId="73"/>
    <cellStyle name="Berechnung 2 2" xfId="1243"/>
    <cellStyle name="Berechnung 3" xfId="1244"/>
    <cellStyle name="Berechnung 4" xfId="1245"/>
    <cellStyle name="Berechnung 5" xfId="1246"/>
    <cellStyle name="bin" xfId="74"/>
    <cellStyle name="bin 2" xfId="1247"/>
    <cellStyle name="bin 3" xfId="1248"/>
    <cellStyle name="bin 4" xfId="1249"/>
    <cellStyle name="bin 5" xfId="1250"/>
    <cellStyle name="bin 6" xfId="1251"/>
    <cellStyle name="bin 7" xfId="1252"/>
    <cellStyle name="bin 8" xfId="1253"/>
    <cellStyle name="bin 9" xfId="1254"/>
    <cellStyle name="blue" xfId="75"/>
    <cellStyle name="blue 2" xfId="1255"/>
    <cellStyle name="Ç¥ÁØ_ENRL2" xfId="76"/>
    <cellStyle name="caché" xfId="1256"/>
    <cellStyle name="Calculation 2" xfId="1257"/>
    <cellStyle name="Calculation 2 2" xfId="1258"/>
    <cellStyle name="cell" xfId="77"/>
    <cellStyle name="cell 10" xfId="1259"/>
    <cellStyle name="cell 10 2" xfId="1260"/>
    <cellStyle name="cell 11" xfId="1261"/>
    <cellStyle name="cell 2" xfId="1262"/>
    <cellStyle name="cell 2 2" xfId="1263"/>
    <cellStyle name="cell 2 2 2" xfId="1264"/>
    <cellStyle name="cell 2 3" xfId="1265"/>
    <cellStyle name="cell 3" xfId="1266"/>
    <cellStyle name="cell 3 2" xfId="1267"/>
    <cellStyle name="cell 3 2 2" xfId="1268"/>
    <cellStyle name="cell 3 2 2 2" xfId="1269"/>
    <cellStyle name="cell 3 2 3" xfId="1270"/>
    <cellStyle name="cell 3 3" xfId="1271"/>
    <cellStyle name="cell 3 3 2" xfId="1272"/>
    <cellStyle name="cell 3 3 2 2" xfId="1273"/>
    <cellStyle name="cell 3 3 3" xfId="1274"/>
    <cellStyle name="cell 3 4" xfId="1275"/>
    <cellStyle name="cell 3 4 2" xfId="1276"/>
    <cellStyle name="cell 3 5" xfId="1277"/>
    <cellStyle name="cell 4" xfId="1278"/>
    <cellStyle name="cell 4 2" xfId="1279"/>
    <cellStyle name="cell 4 2 2" xfId="1280"/>
    <cellStyle name="cell 4 2 2 2" xfId="1281"/>
    <cellStyle name="cell 4 2 3" xfId="1282"/>
    <cellStyle name="cell 4 3" xfId="1283"/>
    <cellStyle name="cell 4 3 2" xfId="1284"/>
    <cellStyle name="cell 4 3 2 2" xfId="1285"/>
    <cellStyle name="cell 4 3 3" xfId="1286"/>
    <cellStyle name="cell 4 4" xfId="1287"/>
    <cellStyle name="cell 4 4 2" xfId="1288"/>
    <cellStyle name="cell 4 5" xfId="1289"/>
    <cellStyle name="cell 5" xfId="1290"/>
    <cellStyle name="cell 5 2" xfId="1291"/>
    <cellStyle name="cell 5 2 2" xfId="1292"/>
    <cellStyle name="cell 5 3" xfId="1293"/>
    <cellStyle name="cell 6" xfId="1294"/>
    <cellStyle name="cell 6 2" xfId="1295"/>
    <cellStyle name="cell 6 2 2" xfId="1296"/>
    <cellStyle name="cell 6 3" xfId="1297"/>
    <cellStyle name="cell 7" xfId="1298"/>
    <cellStyle name="cell 7 2" xfId="1299"/>
    <cellStyle name="cell 7 2 2" xfId="1300"/>
    <cellStyle name="cell 7 3" xfId="1301"/>
    <cellStyle name="cell 8" xfId="1302"/>
    <cellStyle name="cell 8 2" xfId="1303"/>
    <cellStyle name="cell 8 2 2" xfId="1304"/>
    <cellStyle name="cell 8 3" xfId="1305"/>
    <cellStyle name="cell 9" xfId="1306"/>
    <cellStyle name="cell 9 2" xfId="1307"/>
    <cellStyle name="cell 9 2 2" xfId="1308"/>
    <cellStyle name="cell 9 3" xfId="1309"/>
    <cellStyle name="Check Cell 2" xfId="1310"/>
    <cellStyle name="Check Cell 2 2" xfId="1311"/>
    <cellStyle name="Code additions" xfId="78"/>
    <cellStyle name="Code additions 2" xfId="1312"/>
    <cellStyle name="Code additions 2 2" xfId="1313"/>
    <cellStyle name="Code additions 2 2 2" xfId="1314"/>
    <cellStyle name="Code additions 2 3" xfId="1315"/>
    <cellStyle name="Code additions 2 3 2" xfId="1316"/>
    <cellStyle name="Code additions 2 4" xfId="1317"/>
    <cellStyle name="Code additions 3" xfId="1318"/>
    <cellStyle name="Code additions 3 2" xfId="1319"/>
    <cellStyle name="Code additions 3 2 2" xfId="1320"/>
    <cellStyle name="Code additions 3 3" xfId="1321"/>
    <cellStyle name="Code additions 3 3 2" xfId="1322"/>
    <cellStyle name="Code additions 3 4" xfId="1323"/>
    <cellStyle name="Code additions 4" xfId="1324"/>
    <cellStyle name="Code additions 4 2" xfId="1325"/>
    <cellStyle name="Code additions 4 2 2" xfId="1326"/>
    <cellStyle name="Code additions 4 3" xfId="1327"/>
    <cellStyle name="Code additions 4 3 2" xfId="1328"/>
    <cellStyle name="Code additions 4 4" xfId="1329"/>
    <cellStyle name="Code additions 5" xfId="1330"/>
    <cellStyle name="Code additions 5 2" xfId="1331"/>
    <cellStyle name="Code additions 6" xfId="1332"/>
    <cellStyle name="Code additions 6 2" xfId="1333"/>
    <cellStyle name="Code additions 7" xfId="1334"/>
    <cellStyle name="Col&amp;RowHeadings" xfId="79"/>
    <cellStyle name="ColCodes" xfId="80"/>
    <cellStyle name="ColTitles" xfId="81"/>
    <cellStyle name="ColTitles 10" xfId="1335"/>
    <cellStyle name="ColTitles 10 2" xfId="1336"/>
    <cellStyle name="ColTitles 10 2 2" xfId="1337"/>
    <cellStyle name="ColTitles 10 3" xfId="1338"/>
    <cellStyle name="ColTitles 11" xfId="1339"/>
    <cellStyle name="ColTitles 11 2" xfId="1340"/>
    <cellStyle name="ColTitles 11 2 2" xfId="1341"/>
    <cellStyle name="ColTitles 11 3" xfId="1342"/>
    <cellStyle name="ColTitles 12" xfId="1343"/>
    <cellStyle name="ColTitles 12 2" xfId="1344"/>
    <cellStyle name="ColTitles 13" xfId="1345"/>
    <cellStyle name="ColTitles 13 2" xfId="1346"/>
    <cellStyle name="ColTitles 14" xfId="1347"/>
    <cellStyle name="ColTitles 14 2" xfId="1348"/>
    <cellStyle name="ColTitles 15" xfId="1349"/>
    <cellStyle name="ColTitles 15 2" xfId="1350"/>
    <cellStyle name="ColTitles 16" xfId="1351"/>
    <cellStyle name="ColTitles 16 2" xfId="1352"/>
    <cellStyle name="ColTitles 17" xfId="1353"/>
    <cellStyle name="ColTitles 2" xfId="82"/>
    <cellStyle name="ColTitles 2 2" xfId="83"/>
    <cellStyle name="ColTitles 2 2 2" xfId="84"/>
    <cellStyle name="ColTitles 2 2 3" xfId="85"/>
    <cellStyle name="ColTitles 2 3" xfId="86"/>
    <cellStyle name="ColTitles 2 3 2" xfId="1354"/>
    <cellStyle name="ColTitles 2 4" xfId="87"/>
    <cellStyle name="ColTitles 2 5" xfId="88"/>
    <cellStyle name="ColTitles 3" xfId="89"/>
    <cellStyle name="ColTitles 3 2" xfId="90"/>
    <cellStyle name="ColTitles 3 2 2" xfId="1355"/>
    <cellStyle name="ColTitles 3 3" xfId="91"/>
    <cellStyle name="ColTitles 4" xfId="92"/>
    <cellStyle name="ColTitles 4 2" xfId="1356"/>
    <cellStyle name="ColTitles 4 2 2" xfId="1357"/>
    <cellStyle name="ColTitles 4 3" xfId="1358"/>
    <cellStyle name="ColTitles 5" xfId="93"/>
    <cellStyle name="ColTitles 5 2" xfId="1359"/>
    <cellStyle name="ColTitles 5 2 2" xfId="1360"/>
    <cellStyle name="ColTitles 5 3" xfId="1361"/>
    <cellStyle name="ColTitles 6" xfId="1362"/>
    <cellStyle name="ColTitles 6 2" xfId="1363"/>
    <cellStyle name="ColTitles 6 2 2" xfId="1364"/>
    <cellStyle name="ColTitles 6 3" xfId="1365"/>
    <cellStyle name="ColTitles 7" xfId="1366"/>
    <cellStyle name="ColTitles 7 2" xfId="1367"/>
    <cellStyle name="ColTitles 7 2 2" xfId="1368"/>
    <cellStyle name="ColTitles 7 3" xfId="1369"/>
    <cellStyle name="ColTitles 8" xfId="1370"/>
    <cellStyle name="ColTitles 8 2" xfId="1371"/>
    <cellStyle name="ColTitles 8 2 2" xfId="1372"/>
    <cellStyle name="ColTitles 8 3" xfId="1373"/>
    <cellStyle name="ColTitles 9" xfId="1374"/>
    <cellStyle name="ColTitles 9 2" xfId="1375"/>
    <cellStyle name="ColTitles 9 2 2" xfId="1376"/>
    <cellStyle name="ColTitles 9 3" xfId="1377"/>
    <cellStyle name="column" xfId="94"/>
    <cellStyle name="Comma  [1]" xfId="1378"/>
    <cellStyle name="Comma [0] 2" xfId="1379"/>
    <cellStyle name="Comma [0]_B3.1a" xfId="95"/>
    <cellStyle name="Comma [1]" xfId="1380"/>
    <cellStyle name="Comma 10" xfId="1381"/>
    <cellStyle name="Comma 11" xfId="1382"/>
    <cellStyle name="Comma 12" xfId="1383"/>
    <cellStyle name="Comma 13" xfId="1384"/>
    <cellStyle name="Comma 2" xfId="96"/>
    <cellStyle name="Comma 2 2" xfId="97"/>
    <cellStyle name="Comma 2 2 2" xfId="98"/>
    <cellStyle name="Comma 2 3" xfId="99"/>
    <cellStyle name="Comma 2 3 2" xfId="1385"/>
    <cellStyle name="Comma 2 3 2 2" xfId="1386"/>
    <cellStyle name="Comma 2 3 2 3" xfId="1387"/>
    <cellStyle name="Comma 2 3 3" xfId="1388"/>
    <cellStyle name="Comma 2 3 3 2" xfId="1389"/>
    <cellStyle name="Comma 2 3 4" xfId="1390"/>
    <cellStyle name="Comma 2 3 4 2" xfId="1391"/>
    <cellStyle name="Comma 2 3 5" xfId="1392"/>
    <cellStyle name="Comma 2 3 6" xfId="1393"/>
    <cellStyle name="Comma 2 4" xfId="1394"/>
    <cellStyle name="Comma 2 4 2" xfId="1395"/>
    <cellStyle name="Comma 2 4 3" xfId="1396"/>
    <cellStyle name="Comma 2 4 4" xfId="1397"/>
    <cellStyle name="Comma 2 5" xfId="1398"/>
    <cellStyle name="Comma 2 5 2" xfId="1399"/>
    <cellStyle name="Comma 2 5 3" xfId="1400"/>
    <cellStyle name="Comma 2 5 4" xfId="1401"/>
    <cellStyle name="Comma 2 6" xfId="1402"/>
    <cellStyle name="Comma 2 7" xfId="1403"/>
    <cellStyle name="Comma 2 8" xfId="1404"/>
    <cellStyle name="Comma 2 9" xfId="1405"/>
    <cellStyle name="Comma 3" xfId="100"/>
    <cellStyle name="Comma 3 2" xfId="1406"/>
    <cellStyle name="Comma 3 2 2" xfId="1407"/>
    <cellStyle name="Comma 3 3" xfId="1408"/>
    <cellStyle name="Comma 3 4" xfId="1409"/>
    <cellStyle name="Comma 3 5" xfId="1410"/>
    <cellStyle name="Comma 3 6" xfId="1411"/>
    <cellStyle name="Comma 4" xfId="101"/>
    <cellStyle name="Comma 4 2" xfId="1412"/>
    <cellStyle name="Comma 4 3" xfId="1413"/>
    <cellStyle name="Comma 4 4" xfId="1414"/>
    <cellStyle name="Comma 4 5" xfId="1415"/>
    <cellStyle name="Comma 4 6" xfId="1416"/>
    <cellStyle name="Comma 5" xfId="102"/>
    <cellStyle name="Comma 5 2" xfId="1417"/>
    <cellStyle name="Comma 5 3" xfId="1418"/>
    <cellStyle name="Comma 5 4" xfId="1419"/>
    <cellStyle name="Comma 5 5" xfId="1420"/>
    <cellStyle name="Comma 5 6" xfId="1421"/>
    <cellStyle name="Comma 6" xfId="103"/>
    <cellStyle name="Comma 6 2" xfId="104"/>
    <cellStyle name="Comma 6 2 2" xfId="1422"/>
    <cellStyle name="Comma 6 2 3" xfId="1423"/>
    <cellStyle name="Comma 6 2 4" xfId="1424"/>
    <cellStyle name="Comma 6 2 5" xfId="1425"/>
    <cellStyle name="Comma 6 2 6" xfId="1426"/>
    <cellStyle name="Comma 6 3" xfId="1427"/>
    <cellStyle name="Comma 6 4" xfId="1428"/>
    <cellStyle name="Comma 6 5" xfId="1429"/>
    <cellStyle name="Comma 6 6" xfId="1430"/>
    <cellStyle name="Comma 6 7" xfId="1431"/>
    <cellStyle name="Comma 7" xfId="105"/>
    <cellStyle name="Comma 7 2" xfId="106"/>
    <cellStyle name="Comma 7 2 2" xfId="1432"/>
    <cellStyle name="Comma 7 2 3" xfId="1433"/>
    <cellStyle name="Comma 7 2 4" xfId="1434"/>
    <cellStyle name="Comma 7 2 5" xfId="1435"/>
    <cellStyle name="Comma 7 2 6" xfId="1436"/>
    <cellStyle name="Comma 7 3" xfId="1437"/>
    <cellStyle name="Comma 7 4" xfId="1438"/>
    <cellStyle name="Comma 7 5" xfId="1439"/>
    <cellStyle name="Comma 7 6" xfId="1440"/>
    <cellStyle name="Comma 7 7" xfId="1441"/>
    <cellStyle name="Comma 8" xfId="1442"/>
    <cellStyle name="Comma 8 2" xfId="1443"/>
    <cellStyle name="Comma 8 3" xfId="1444"/>
    <cellStyle name="Comma 9" xfId="1445"/>
    <cellStyle name="Comma(0)" xfId="1446"/>
    <cellStyle name="comma(1)" xfId="107"/>
    <cellStyle name="Comma(3)" xfId="1447"/>
    <cellStyle name="Comma[0]" xfId="1448"/>
    <cellStyle name="Comma[1]" xfId="1449"/>
    <cellStyle name="Comma[2]__" xfId="1450"/>
    <cellStyle name="Comma[3]" xfId="1451"/>
    <cellStyle name="Comma_B3.1a" xfId="108"/>
    <cellStyle name="Comma0" xfId="1452"/>
    <cellStyle name="Currency [0] 2" xfId="1453"/>
    <cellStyle name="Currency [0]_B3.1a" xfId="109"/>
    <cellStyle name="Currency 2" xfId="1454"/>
    <cellStyle name="Currency 3" xfId="1455"/>
    <cellStyle name="Currency 4" xfId="1456"/>
    <cellStyle name="Currency 5" xfId="1457"/>
    <cellStyle name="Currency_B3.1a" xfId="110"/>
    <cellStyle name="Currency0" xfId="1458"/>
    <cellStyle name="DataEntryCells" xfId="111"/>
    <cellStyle name="DataEntryCells 2" xfId="112"/>
    <cellStyle name="DataEntryCells 2 2" xfId="113"/>
    <cellStyle name="Date" xfId="1459"/>
    <cellStyle name="Didier" xfId="114"/>
    <cellStyle name="Didier - Title" xfId="115"/>
    <cellStyle name="Didier - Title 2" xfId="1460"/>
    <cellStyle name="Didier subtitles" xfId="116"/>
    <cellStyle name="Didier subtitles 2" xfId="1461"/>
    <cellStyle name="données" xfId="1462"/>
    <cellStyle name="donnéesbord" xfId="1463"/>
    <cellStyle name="donnéesbord 2" xfId="1464"/>
    <cellStyle name="Eingabe" xfId="117" builtinId="20" customBuiltin="1"/>
    <cellStyle name="Eingabe 2" xfId="118"/>
    <cellStyle name="Eingabe 2 2" xfId="1465"/>
    <cellStyle name="Eingabe 3" xfId="1466"/>
    <cellStyle name="Eingabe 4" xfId="1467"/>
    <cellStyle name="Eingabe 5" xfId="1468"/>
    <cellStyle name="Ergebnis" xfId="119" builtinId="25" customBuiltin="1"/>
    <cellStyle name="Ergebnis 2" xfId="120"/>
    <cellStyle name="Ergebnis 2 2" xfId="1469"/>
    <cellStyle name="Ergebnis 3" xfId="1470"/>
    <cellStyle name="Ergebnis 4" xfId="1471"/>
    <cellStyle name="Ergebnis 5" xfId="1472"/>
    <cellStyle name="Erklärender Text" xfId="121" builtinId="53" customBuiltin="1"/>
    <cellStyle name="Erklärender Text 2" xfId="122"/>
    <cellStyle name="Erklärender Text 2 2" xfId="1473"/>
    <cellStyle name="Erklärender Text 3" xfId="1474"/>
    <cellStyle name="Erklärender Text 4" xfId="1475"/>
    <cellStyle name="Erklärender Text 5" xfId="1476"/>
    <cellStyle name="ErrRpt_DataEntryCells" xfId="123"/>
    <cellStyle name="ErrRpt-DataEntryCells" xfId="124"/>
    <cellStyle name="ErrRpt-DataEntryCells 2" xfId="125"/>
    <cellStyle name="ErrRpt-DataEntryCells 2 2" xfId="1477"/>
    <cellStyle name="ErrRpt-DataEntryCells 2 2 2" xfId="1478"/>
    <cellStyle name="ErrRpt-DataEntryCells 2 3" xfId="1479"/>
    <cellStyle name="ErrRpt-DataEntryCells 3" xfId="1480"/>
    <cellStyle name="ErrRpt-DataEntryCells 3 2" xfId="1481"/>
    <cellStyle name="ErrRpt-DataEntryCells 3 2 2" xfId="1482"/>
    <cellStyle name="ErrRpt-DataEntryCells 3 2 2 2" xfId="1483"/>
    <cellStyle name="ErrRpt-DataEntryCells 3 2 3" xfId="1484"/>
    <cellStyle name="ErrRpt-DataEntryCells 3 3" xfId="1485"/>
    <cellStyle name="ErrRpt-DataEntryCells 3 3 2" xfId="1486"/>
    <cellStyle name="ErrRpt-DataEntryCells 3 3 2 2" xfId="1487"/>
    <cellStyle name="ErrRpt-DataEntryCells 3 3 3" xfId="1488"/>
    <cellStyle name="ErrRpt-DataEntryCells 3 4" xfId="1489"/>
    <cellStyle name="ErrRpt-DataEntryCells 3 4 2" xfId="1490"/>
    <cellStyle name="ErrRpt-DataEntryCells 3 5" xfId="1491"/>
    <cellStyle name="ErrRpt-DataEntryCells 4" xfId="1492"/>
    <cellStyle name="ErrRpt-DataEntryCells 4 2" xfId="1493"/>
    <cellStyle name="ErrRpt-DataEntryCells 4 2 2" xfId="1494"/>
    <cellStyle name="ErrRpt-DataEntryCells 4 2 2 2" xfId="1495"/>
    <cellStyle name="ErrRpt-DataEntryCells 4 2 3" xfId="1496"/>
    <cellStyle name="ErrRpt-DataEntryCells 4 3" xfId="1497"/>
    <cellStyle name="ErrRpt-DataEntryCells 4 3 2" xfId="1498"/>
    <cellStyle name="ErrRpt-DataEntryCells 4 3 2 2" xfId="1499"/>
    <cellStyle name="ErrRpt-DataEntryCells 4 3 3" xfId="1500"/>
    <cellStyle name="ErrRpt-DataEntryCells 4 4" xfId="1501"/>
    <cellStyle name="ErrRpt-DataEntryCells 4 4 2" xfId="1502"/>
    <cellStyle name="ErrRpt-DataEntryCells 4 5" xfId="1503"/>
    <cellStyle name="ErrRpt-DataEntryCells 5" xfId="1504"/>
    <cellStyle name="ErrRpt-DataEntryCells 5 2" xfId="1505"/>
    <cellStyle name="ErrRpt-DataEntryCells 6" xfId="1506"/>
    <cellStyle name="ErrRpt-GreyBackground" xfId="126"/>
    <cellStyle name="ErrRpt-GreyBackground 2" xfId="127"/>
    <cellStyle name="ErrRpt-GreyBackground 3" xfId="150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Explanatory Text 2" xfId="1508"/>
    <cellStyle name="Fixed" xfId="1509"/>
    <cellStyle name="formula" xfId="141"/>
    <cellStyle name="formula 2" xfId="1510"/>
    <cellStyle name="formula 2 2" xfId="1511"/>
    <cellStyle name="formula 2 2 2" xfId="1512"/>
    <cellStyle name="formula 2 3" xfId="1513"/>
    <cellStyle name="formula 3" xfId="1514"/>
    <cellStyle name="formula 3 2" xfId="1515"/>
    <cellStyle name="formula 3 2 2" xfId="1516"/>
    <cellStyle name="formula 3 2 2 2" xfId="1517"/>
    <cellStyle name="formula 3 2 3" xfId="1518"/>
    <cellStyle name="formula 3 3" xfId="1519"/>
    <cellStyle name="formula 3 3 2" xfId="1520"/>
    <cellStyle name="formula 3 3 2 2" xfId="1521"/>
    <cellStyle name="formula 3 3 3" xfId="1522"/>
    <cellStyle name="formula 3 4" xfId="1523"/>
    <cellStyle name="formula 3 4 2" xfId="1524"/>
    <cellStyle name="formula 3 5" xfId="1525"/>
    <cellStyle name="formula 4" xfId="1526"/>
    <cellStyle name="formula 4 2" xfId="1527"/>
    <cellStyle name="formula 4 2 2" xfId="1528"/>
    <cellStyle name="formula 4 2 2 2" xfId="1529"/>
    <cellStyle name="formula 4 2 3" xfId="1530"/>
    <cellStyle name="formula 4 3" xfId="1531"/>
    <cellStyle name="formula 4 3 2" xfId="1532"/>
    <cellStyle name="formula 4 3 2 2" xfId="1533"/>
    <cellStyle name="formula 4 3 3" xfId="1534"/>
    <cellStyle name="formula 4 4" xfId="1535"/>
    <cellStyle name="formula 4 4 2" xfId="1536"/>
    <cellStyle name="formula 4 5" xfId="1537"/>
    <cellStyle name="formula 5" xfId="1538"/>
    <cellStyle name="formula 5 2" xfId="1539"/>
    <cellStyle name="formula 6" xfId="1540"/>
    <cellStyle name="gap" xfId="142"/>
    <cellStyle name="gap 2" xfId="143"/>
    <cellStyle name="gap 2 2" xfId="144"/>
    <cellStyle name="gap 2 2 2" xfId="1541"/>
    <cellStyle name="gap 2 2 2 2" xfId="1542"/>
    <cellStyle name="gap 2 2 2 2 2" xfId="1543"/>
    <cellStyle name="gap 2 2 2 2 2 2" xfId="1544"/>
    <cellStyle name="gap 2 2 2 2 3" xfId="1545"/>
    <cellStyle name="gap 2 2 2 3" xfId="1546"/>
    <cellStyle name="gap 2 2 2 3 2" xfId="1547"/>
    <cellStyle name="gap 2 2 2 4" xfId="1548"/>
    <cellStyle name="gap 2 2 3" xfId="1549"/>
    <cellStyle name="gap 2 2 3 2" xfId="1550"/>
    <cellStyle name="gap 2 2 3 2 2" xfId="1551"/>
    <cellStyle name="gap 2 2 3 3" xfId="1552"/>
    <cellStyle name="gap 2 2 4" xfId="1553"/>
    <cellStyle name="gap 2 2 4 2" xfId="1554"/>
    <cellStyle name="gap 2 2 5" xfId="1555"/>
    <cellStyle name="gap 2 2 5 2" xfId="1556"/>
    <cellStyle name="gap 2 3" xfId="1557"/>
    <cellStyle name="gap 3" xfId="145"/>
    <cellStyle name="gap 3 2" xfId="1558"/>
    <cellStyle name="gap 3 2 2" xfId="1559"/>
    <cellStyle name="gap 3 2 2 2" xfId="1560"/>
    <cellStyle name="gap 3 2 3" xfId="1561"/>
    <cellStyle name="gap 3 3" xfId="1562"/>
    <cellStyle name="gap 3 3 2" xfId="1563"/>
    <cellStyle name="gap 3 4" xfId="1564"/>
    <cellStyle name="gap 4" xfId="1565"/>
    <cellStyle name="gap 4 2" xfId="1566"/>
    <cellStyle name="gap 4 2 2" xfId="1567"/>
    <cellStyle name="gap 4 3" xfId="1568"/>
    <cellStyle name="gap 5" xfId="1569"/>
    <cellStyle name="gap 5 2" xfId="1570"/>
    <cellStyle name="gap 6" xfId="1571"/>
    <cellStyle name="Good 2" xfId="1572"/>
    <cellStyle name="Good 2 2" xfId="1573"/>
    <cellStyle name="Grey" xfId="1574"/>
    <cellStyle name="Grey 2" xfId="1575"/>
    <cellStyle name="Grey_background" xfId="146"/>
    <cellStyle name="GreyBackground" xfId="147"/>
    <cellStyle name="GreyBackground 2" xfId="148"/>
    <cellStyle name="GreyBackground 2 2" xfId="149"/>
    <cellStyle name="GreyBackground 3" xfId="150"/>
    <cellStyle name="GreyBackground 3 2" xfId="151"/>
    <cellStyle name="GreyBackground 4" xfId="1576"/>
    <cellStyle name="Gut" xfId="152" builtinId="26" customBuiltin="1"/>
    <cellStyle name="Gut 2" xfId="153"/>
    <cellStyle name="Gut 2 2" xfId="1577"/>
    <cellStyle name="Gut 3" xfId="1578"/>
    <cellStyle name="Gut 4" xfId="1579"/>
    <cellStyle name="Gut 5" xfId="1580"/>
    <cellStyle name="Header1" xfId="1581"/>
    <cellStyle name="Header1 2" xfId="1582"/>
    <cellStyle name="Header2" xfId="1583"/>
    <cellStyle name="Header2 2" xfId="1584"/>
    <cellStyle name="Header2 2 2" xfId="1585"/>
    <cellStyle name="Header2 2 2 2" xfId="1586"/>
    <cellStyle name="Header2 2 3" xfId="1587"/>
    <cellStyle name="Header2 3" xfId="1588"/>
    <cellStyle name="Heading 1 2" xfId="1589"/>
    <cellStyle name="Heading 2 2" xfId="1590"/>
    <cellStyle name="Heading 2 2 2" xfId="1591"/>
    <cellStyle name="Heading 2 2 2 2" xfId="1592"/>
    <cellStyle name="Heading 2 2 2 2 2" xfId="1593"/>
    <cellStyle name="Heading 3 2" xfId="1594"/>
    <cellStyle name="Heading 4 2" xfId="1595"/>
    <cellStyle name="Heading1" xfId="1596"/>
    <cellStyle name="Heading2" xfId="1597"/>
    <cellStyle name="Hipervínculo" xfId="154"/>
    <cellStyle name="Hipervínculo 2" xfId="1598"/>
    <cellStyle name="Hipervínculo visitado" xfId="155"/>
    <cellStyle name="Hipervínculo visitado 2" xfId="1599"/>
    <cellStyle name="Huomautus 2" xfId="156"/>
    <cellStyle name="Huomautus 2 2" xfId="1600"/>
    <cellStyle name="Huomautus 2 2 2" xfId="1601"/>
    <cellStyle name="Huomautus 2 3" xfId="1602"/>
    <cellStyle name="Huomautus 2 3 2" xfId="1603"/>
    <cellStyle name="Huomautus 2 4" xfId="1604"/>
    <cellStyle name="Huomautus 2 4 2" xfId="1605"/>
    <cellStyle name="Huomautus 2 5" xfId="1606"/>
    <cellStyle name="Huomautus 2 5 2" xfId="1607"/>
    <cellStyle name="Huomautus 2 6" xfId="1608"/>
    <cellStyle name="Huomautus 2 6 2" xfId="1609"/>
    <cellStyle name="Huomautus 2 7" xfId="1610"/>
    <cellStyle name="Huomautus 3" xfId="157"/>
    <cellStyle name="Huomautus 3 2" xfId="1611"/>
    <cellStyle name="Huomautus 3 2 2" xfId="1612"/>
    <cellStyle name="Huomautus 3 3" xfId="1613"/>
    <cellStyle name="Huomautus 3 3 2" xfId="1614"/>
    <cellStyle name="Huomautus 3 4" xfId="1615"/>
    <cellStyle name="Huomautus 3 4 2" xfId="1616"/>
    <cellStyle name="Huomautus 3 5" xfId="1617"/>
    <cellStyle name="Huomautus 3 5 2" xfId="1618"/>
    <cellStyle name="Huomautus 3 6" xfId="1619"/>
    <cellStyle name="Huomautus 3 6 2" xfId="1620"/>
    <cellStyle name="Huomautus 3 7" xfId="1621"/>
    <cellStyle name="Hyperlink 2" xfId="159"/>
    <cellStyle name="Hyperlink 2 2" xfId="160"/>
    <cellStyle name="Hyperlink 2 3" xfId="161"/>
    <cellStyle name="Hyperlink 3" xfId="162"/>
    <cellStyle name="Hyperlink 3 2" xfId="163"/>
    <cellStyle name="Hyperlink 3 2 2" xfId="1622"/>
    <cellStyle name="Hyperlink 3 3" xfId="164"/>
    <cellStyle name="Hyperlink 3 4" xfId="1623"/>
    <cellStyle name="Hyperlink 4" xfId="165"/>
    <cellStyle name="Hyperlink 4 2" xfId="166"/>
    <cellStyle name="Hyperlink 5" xfId="167"/>
    <cellStyle name="Hyperlink 6" xfId="168"/>
    <cellStyle name="Hyperlink 7" xfId="169"/>
    <cellStyle name="Hyperlink 8" xfId="442"/>
    <cellStyle name="Hyperlink 9" xfId="1624"/>
    <cellStyle name="Hyperlinkx" xfId="1625"/>
    <cellStyle name="hyperlinkxy" xfId="1626"/>
    <cellStyle name="Input [yellow]" xfId="1627"/>
    <cellStyle name="Input [yellow] 2" xfId="1628"/>
    <cellStyle name="Input [yellow] 2 2" xfId="1629"/>
    <cellStyle name="Input [yellow] 3" xfId="1630"/>
    <cellStyle name="Input [yellow] 3 2" xfId="1631"/>
    <cellStyle name="Input [yellow] 4" xfId="1632"/>
    <cellStyle name="Input 2" xfId="1633"/>
    <cellStyle name="Input 2 2" xfId="1634"/>
    <cellStyle name="ISC" xfId="170"/>
    <cellStyle name="ISC 10" xfId="1635"/>
    <cellStyle name="ISC 2" xfId="171"/>
    <cellStyle name="ISC 2 2" xfId="172"/>
    <cellStyle name="ISC 3" xfId="173"/>
    <cellStyle name="ISC 3 2" xfId="1636"/>
    <cellStyle name="ISC 4" xfId="1637"/>
    <cellStyle name="ISC 4 2" xfId="1638"/>
    <cellStyle name="ISC 5" xfId="1639"/>
    <cellStyle name="ISC 5 2" xfId="1640"/>
    <cellStyle name="ISC 6" xfId="1641"/>
    <cellStyle name="ISC 6 2" xfId="1642"/>
    <cellStyle name="ISC 7" xfId="1643"/>
    <cellStyle name="ISC 7 2" xfId="1644"/>
    <cellStyle name="ISC 8" xfId="1645"/>
    <cellStyle name="ISC 8 2" xfId="1646"/>
    <cellStyle name="ISC 9" xfId="1647"/>
    <cellStyle name="ISC 9 2" xfId="1648"/>
    <cellStyle name="isced" xfId="174"/>
    <cellStyle name="isced 2" xfId="175"/>
    <cellStyle name="isced 2 2" xfId="1649"/>
    <cellStyle name="isced 2 2 2" xfId="1650"/>
    <cellStyle name="isced 2 3" xfId="1651"/>
    <cellStyle name="isced 3" xfId="1652"/>
    <cellStyle name="isced 3 2" xfId="1653"/>
    <cellStyle name="isced 3 2 2" xfId="1654"/>
    <cellStyle name="isced 3 2 2 2" xfId="1655"/>
    <cellStyle name="isced 3 2 3" xfId="1656"/>
    <cellStyle name="isced 3 3" xfId="1657"/>
    <cellStyle name="isced 3 3 2" xfId="1658"/>
    <cellStyle name="isced 3 3 2 2" xfId="1659"/>
    <cellStyle name="isced 3 3 3" xfId="1660"/>
    <cellStyle name="isced 3 4" xfId="1661"/>
    <cellStyle name="isced 3 4 2" xfId="1662"/>
    <cellStyle name="isced 3 5" xfId="1663"/>
    <cellStyle name="isced 4" xfId="1664"/>
    <cellStyle name="isced 4 2" xfId="1665"/>
    <cellStyle name="isced 4 2 2" xfId="1666"/>
    <cellStyle name="isced 4 2 2 2" xfId="1667"/>
    <cellStyle name="isced 4 2 3" xfId="1668"/>
    <cellStyle name="isced 4 3" xfId="1669"/>
    <cellStyle name="isced 4 3 2" xfId="1670"/>
    <cellStyle name="isced 4 3 2 2" xfId="1671"/>
    <cellStyle name="isced 4 3 3" xfId="1672"/>
    <cellStyle name="isced 4 4" xfId="1673"/>
    <cellStyle name="isced 4 4 2" xfId="1674"/>
    <cellStyle name="isced 4 5" xfId="1675"/>
    <cellStyle name="isced 5" xfId="1676"/>
    <cellStyle name="isced 5 2" xfId="1677"/>
    <cellStyle name="isced 6" xfId="1678"/>
    <cellStyle name="ISCED Titles" xfId="176"/>
    <cellStyle name="isced_8gradk" xfId="177"/>
    <cellStyle name="Komma" xfId="178" builtinId="3"/>
    <cellStyle name="Komma 2" xfId="179"/>
    <cellStyle name="Komma 3" xfId="180"/>
    <cellStyle name="Komma 4" xfId="181"/>
    <cellStyle name="Komma 5" xfId="182"/>
    <cellStyle name="Komma 6" xfId="440"/>
    <cellStyle name="Komma 7" xfId="1679"/>
    <cellStyle name="level1a" xfId="183"/>
    <cellStyle name="level1a 10" xfId="1680"/>
    <cellStyle name="level1a 10 2" xfId="1681"/>
    <cellStyle name="level1a 10 2 2" xfId="1682"/>
    <cellStyle name="level1a 10 3" xfId="1683"/>
    <cellStyle name="level1a 11" xfId="1684"/>
    <cellStyle name="level1a 2" xfId="184"/>
    <cellStyle name="level1a 2 10" xfId="1685"/>
    <cellStyle name="level1a 2 2" xfId="185"/>
    <cellStyle name="level1a 2 2 2" xfId="1686"/>
    <cellStyle name="level1a 2 2 2 2" xfId="1687"/>
    <cellStyle name="level1a 2 2 2 2 2" xfId="1688"/>
    <cellStyle name="level1a 2 2 2 2 2 2" xfId="1689"/>
    <cellStyle name="level1a 2 2 2 2 2 2 2" xfId="1690"/>
    <cellStyle name="level1a 2 2 2 2 2 3" xfId="1691"/>
    <cellStyle name="level1a 2 2 2 2 3" xfId="1692"/>
    <cellStyle name="level1a 2 2 2 2 3 2" xfId="1693"/>
    <cellStyle name="level1a 2 2 2 2 4" xfId="1694"/>
    <cellStyle name="level1a 2 2 2 3" xfId="1695"/>
    <cellStyle name="level1a 2 2 2 3 2" xfId="1696"/>
    <cellStyle name="level1a 2 2 2 3 2 2" xfId="1697"/>
    <cellStyle name="level1a 2 2 2 3 2 2 2" xfId="1698"/>
    <cellStyle name="level1a 2 2 2 3 2 3" xfId="1699"/>
    <cellStyle name="level1a 2 2 2 3 3" xfId="1700"/>
    <cellStyle name="level1a 2 2 2 3 3 2" xfId="1701"/>
    <cellStyle name="level1a 2 2 2 3 4" xfId="1702"/>
    <cellStyle name="level1a 2 2 2 4" xfId="1703"/>
    <cellStyle name="level1a 2 2 2 4 2" xfId="1704"/>
    <cellStyle name="level1a 2 2 2 4 2 2" xfId="1705"/>
    <cellStyle name="level1a 2 2 2 4 2 2 2" xfId="1706"/>
    <cellStyle name="level1a 2 2 2 4 2 3" xfId="1707"/>
    <cellStyle name="level1a 2 2 2 4 3" xfId="1708"/>
    <cellStyle name="level1a 2 2 2 4 3 2" xfId="1709"/>
    <cellStyle name="level1a 2 2 2 4 4" xfId="1710"/>
    <cellStyle name="level1a 2 2 2 5" xfId="1711"/>
    <cellStyle name="level1a 2 2 2 5 2" xfId="1712"/>
    <cellStyle name="level1a 2 2 2 5 2 2" xfId="1713"/>
    <cellStyle name="level1a 2 2 2 5 3" xfId="1714"/>
    <cellStyle name="level1a 2 2 2 6" xfId="1715"/>
    <cellStyle name="level1a 2 2 3" xfId="1716"/>
    <cellStyle name="level1a 2 2 3 2" xfId="1717"/>
    <cellStyle name="level1a 2 2 3 2 2" xfId="1718"/>
    <cellStyle name="level1a 2 2 3 2 2 2" xfId="1719"/>
    <cellStyle name="level1a 2 2 3 2 2 2 2" xfId="1720"/>
    <cellStyle name="level1a 2 2 3 2 2 3" xfId="1721"/>
    <cellStyle name="level1a 2 2 3 2 3" xfId="1722"/>
    <cellStyle name="level1a 2 2 3 2 3 2" xfId="1723"/>
    <cellStyle name="level1a 2 2 3 2 4" xfId="1724"/>
    <cellStyle name="level1a 2 2 3 3" xfId="1725"/>
    <cellStyle name="level1a 2 2 3 3 2" xfId="1726"/>
    <cellStyle name="level1a 2 2 3 3 2 2" xfId="1727"/>
    <cellStyle name="level1a 2 2 3 3 2 2 2" xfId="1728"/>
    <cellStyle name="level1a 2 2 3 3 2 3" xfId="1729"/>
    <cellStyle name="level1a 2 2 3 3 3" xfId="1730"/>
    <cellStyle name="level1a 2 2 3 3 3 2" xfId="1731"/>
    <cellStyle name="level1a 2 2 3 3 4" xfId="1732"/>
    <cellStyle name="level1a 2 2 3 4" xfId="1733"/>
    <cellStyle name="level1a 2 2 3 4 2" xfId="1734"/>
    <cellStyle name="level1a 2 2 3 4 2 2" xfId="1735"/>
    <cellStyle name="level1a 2 2 3 4 3" xfId="1736"/>
    <cellStyle name="level1a 2 2 3 5" xfId="1737"/>
    <cellStyle name="level1a 2 2 3 5 2" xfId="1738"/>
    <cellStyle name="level1a 2 2 3 6" xfId="1739"/>
    <cellStyle name="level1a 2 2 4" xfId="1740"/>
    <cellStyle name="level1a 2 2 4 2" xfId="1741"/>
    <cellStyle name="level1a 2 2 4 2 2" xfId="1742"/>
    <cellStyle name="level1a 2 2 4 2 2 2" xfId="1743"/>
    <cellStyle name="level1a 2 2 4 2 2 2 2" xfId="1744"/>
    <cellStyle name="level1a 2 2 4 2 2 3" xfId="1745"/>
    <cellStyle name="level1a 2 2 4 2 3" xfId="1746"/>
    <cellStyle name="level1a 2 2 4 2 3 2" xfId="1747"/>
    <cellStyle name="level1a 2 2 4 2 4" xfId="1748"/>
    <cellStyle name="level1a 2 2 4 3" xfId="1749"/>
    <cellStyle name="level1a 2 2 4 3 2" xfId="1750"/>
    <cellStyle name="level1a 2 2 4 3 2 2" xfId="1751"/>
    <cellStyle name="level1a 2 2 4 3 2 2 2" xfId="1752"/>
    <cellStyle name="level1a 2 2 4 3 2 3" xfId="1753"/>
    <cellStyle name="level1a 2 2 4 3 3" xfId="1754"/>
    <cellStyle name="level1a 2 2 4 3 3 2" xfId="1755"/>
    <cellStyle name="level1a 2 2 4 3 4" xfId="1756"/>
    <cellStyle name="level1a 2 2 4 4" xfId="1757"/>
    <cellStyle name="level1a 2 2 4 4 2" xfId="1758"/>
    <cellStyle name="level1a 2 2 4 4 2 2" xfId="1759"/>
    <cellStyle name="level1a 2 2 4 4 3" xfId="1760"/>
    <cellStyle name="level1a 2 2 4 5" xfId="1761"/>
    <cellStyle name="level1a 2 2 4 5 2" xfId="1762"/>
    <cellStyle name="level1a 2 2 4 6" xfId="1763"/>
    <cellStyle name="level1a 2 2 5" xfId="1764"/>
    <cellStyle name="level1a 2 2 5 2" xfId="1765"/>
    <cellStyle name="level1a 2 2 5 2 2" xfId="1766"/>
    <cellStyle name="level1a 2 2 5 2 2 2" xfId="1767"/>
    <cellStyle name="level1a 2 2 5 2 2 2 2" xfId="1768"/>
    <cellStyle name="level1a 2 2 5 2 2 3" xfId="1769"/>
    <cellStyle name="level1a 2 2 5 2 3" xfId="1770"/>
    <cellStyle name="level1a 2 2 5 2 3 2" xfId="1771"/>
    <cellStyle name="level1a 2 2 5 2 4" xfId="1772"/>
    <cellStyle name="level1a 2 2 5 3" xfId="1773"/>
    <cellStyle name="level1a 2 2 5 3 2" xfId="1774"/>
    <cellStyle name="level1a 2 2 5 3 2 2" xfId="1775"/>
    <cellStyle name="level1a 2 2 5 3 2 2 2" xfId="1776"/>
    <cellStyle name="level1a 2 2 5 3 2 3" xfId="1777"/>
    <cellStyle name="level1a 2 2 5 3 3" xfId="1778"/>
    <cellStyle name="level1a 2 2 5 3 3 2" xfId="1779"/>
    <cellStyle name="level1a 2 2 5 3 4" xfId="1780"/>
    <cellStyle name="level1a 2 2 5 4" xfId="1781"/>
    <cellStyle name="level1a 2 2 5 4 2" xfId="1782"/>
    <cellStyle name="level1a 2 2 5 4 2 2" xfId="1783"/>
    <cellStyle name="level1a 2 2 5 4 2 2 2" xfId="1784"/>
    <cellStyle name="level1a 2 2 5 4 2 3" xfId="1785"/>
    <cellStyle name="level1a 2 2 5 4 3" xfId="1786"/>
    <cellStyle name="level1a 2 2 5 4 3 2" xfId="1787"/>
    <cellStyle name="level1a 2 2 5 4 4" xfId="1788"/>
    <cellStyle name="level1a 2 2 5 5" xfId="1789"/>
    <cellStyle name="level1a 2 2 5 5 2" xfId="1790"/>
    <cellStyle name="level1a 2 2 5 5 2 2" xfId="1791"/>
    <cellStyle name="level1a 2 2 5 5 3" xfId="1792"/>
    <cellStyle name="level1a 2 2 5 6" xfId="1793"/>
    <cellStyle name="level1a 2 2 5 6 2" xfId="1794"/>
    <cellStyle name="level1a 2 2 5 7" xfId="1795"/>
    <cellStyle name="level1a 2 2 6" xfId="1796"/>
    <cellStyle name="level1a 2 2 6 2" xfId="1797"/>
    <cellStyle name="level1a 2 2 6 2 2" xfId="1798"/>
    <cellStyle name="level1a 2 2 6 2 2 2" xfId="1799"/>
    <cellStyle name="level1a 2 2 6 2 3" xfId="1800"/>
    <cellStyle name="level1a 2 2 6 3" xfId="1801"/>
    <cellStyle name="level1a 2 2 6 3 2" xfId="1802"/>
    <cellStyle name="level1a 2 2 6 4" xfId="1803"/>
    <cellStyle name="level1a 2 2 7" xfId="1804"/>
    <cellStyle name="level1a 2 2 7 2" xfId="1805"/>
    <cellStyle name="level1a 2 2 7 2 2" xfId="1806"/>
    <cellStyle name="level1a 2 2 7 2 2 2" xfId="1807"/>
    <cellStyle name="level1a 2 2 7 2 3" xfId="1808"/>
    <cellStyle name="level1a 2 2 7 3" xfId="1809"/>
    <cellStyle name="level1a 2 2 7 3 2" xfId="1810"/>
    <cellStyle name="level1a 2 2 7 4" xfId="1811"/>
    <cellStyle name="level1a 2 2 8" xfId="1812"/>
    <cellStyle name="level1a 2 2 8 2" xfId="1813"/>
    <cellStyle name="level1a 2 2 8 2 2" xfId="1814"/>
    <cellStyle name="level1a 2 2 8 3" xfId="1815"/>
    <cellStyle name="level1a 2 2 9" xfId="1816"/>
    <cellStyle name="level1a 2 3" xfId="1817"/>
    <cellStyle name="level1a 2 3 2" xfId="1818"/>
    <cellStyle name="level1a 2 3 2 2" xfId="1819"/>
    <cellStyle name="level1a 2 3 2 2 2" xfId="1820"/>
    <cellStyle name="level1a 2 3 2 2 2 2" xfId="1821"/>
    <cellStyle name="level1a 2 3 2 2 2 2 2" xfId="1822"/>
    <cellStyle name="level1a 2 3 2 2 2 3" xfId="1823"/>
    <cellStyle name="level1a 2 3 2 2 3" xfId="1824"/>
    <cellStyle name="level1a 2 3 2 2 3 2" xfId="1825"/>
    <cellStyle name="level1a 2 3 2 2 4" xfId="1826"/>
    <cellStyle name="level1a 2 3 2 3" xfId="1827"/>
    <cellStyle name="level1a 2 3 2 3 2" xfId="1828"/>
    <cellStyle name="level1a 2 3 2 3 2 2" xfId="1829"/>
    <cellStyle name="level1a 2 3 2 3 2 2 2" xfId="1830"/>
    <cellStyle name="level1a 2 3 2 3 2 3" xfId="1831"/>
    <cellStyle name="level1a 2 3 2 3 3" xfId="1832"/>
    <cellStyle name="level1a 2 3 2 3 3 2" xfId="1833"/>
    <cellStyle name="level1a 2 3 2 3 4" xfId="1834"/>
    <cellStyle name="level1a 2 3 2 4" xfId="1835"/>
    <cellStyle name="level1a 2 3 2 4 2" xfId="1836"/>
    <cellStyle name="level1a 2 3 2 4 2 2" xfId="1837"/>
    <cellStyle name="level1a 2 3 2 4 3" xfId="1838"/>
    <cellStyle name="level1a 2 3 2 5" xfId="1839"/>
    <cellStyle name="level1a 2 3 2 5 2" xfId="1840"/>
    <cellStyle name="level1a 2 3 2 6" xfId="1841"/>
    <cellStyle name="level1a 2 3 3" xfId="1842"/>
    <cellStyle name="level1a 2 3 3 2" xfId="1843"/>
    <cellStyle name="level1a 2 3 3 2 2" xfId="1844"/>
    <cellStyle name="level1a 2 3 3 2 2 2" xfId="1845"/>
    <cellStyle name="level1a 2 3 3 2 2 2 2" xfId="1846"/>
    <cellStyle name="level1a 2 3 3 2 2 3" xfId="1847"/>
    <cellStyle name="level1a 2 3 3 2 3" xfId="1848"/>
    <cellStyle name="level1a 2 3 3 2 3 2" xfId="1849"/>
    <cellStyle name="level1a 2 3 3 2 4" xfId="1850"/>
    <cellStyle name="level1a 2 3 3 3" xfId="1851"/>
    <cellStyle name="level1a 2 3 3 3 2" xfId="1852"/>
    <cellStyle name="level1a 2 3 3 3 2 2" xfId="1853"/>
    <cellStyle name="level1a 2 3 3 3 2 2 2" xfId="1854"/>
    <cellStyle name="level1a 2 3 3 3 2 3" xfId="1855"/>
    <cellStyle name="level1a 2 3 3 3 3" xfId="1856"/>
    <cellStyle name="level1a 2 3 3 3 3 2" xfId="1857"/>
    <cellStyle name="level1a 2 3 3 3 4" xfId="1858"/>
    <cellStyle name="level1a 2 3 3 4" xfId="1859"/>
    <cellStyle name="level1a 2 3 3 4 2" xfId="1860"/>
    <cellStyle name="level1a 2 3 3 4 2 2" xfId="1861"/>
    <cellStyle name="level1a 2 3 3 4 3" xfId="1862"/>
    <cellStyle name="level1a 2 3 3 5" xfId="1863"/>
    <cellStyle name="level1a 2 3 3 5 2" xfId="1864"/>
    <cellStyle name="level1a 2 3 3 6" xfId="1865"/>
    <cellStyle name="level1a 2 3 4" xfId="1866"/>
    <cellStyle name="level1a 2 3 4 2" xfId="1867"/>
    <cellStyle name="level1a 2 3 4 2 2" xfId="1868"/>
    <cellStyle name="level1a 2 3 4 2 2 2" xfId="1869"/>
    <cellStyle name="level1a 2 3 4 2 2 2 2" xfId="1870"/>
    <cellStyle name="level1a 2 3 4 2 2 3" xfId="1871"/>
    <cellStyle name="level1a 2 3 4 2 3" xfId="1872"/>
    <cellStyle name="level1a 2 3 4 2 3 2" xfId="1873"/>
    <cellStyle name="level1a 2 3 4 2 4" xfId="1874"/>
    <cellStyle name="level1a 2 3 4 3" xfId="1875"/>
    <cellStyle name="level1a 2 3 4 3 2" xfId="1876"/>
    <cellStyle name="level1a 2 3 4 3 2 2" xfId="1877"/>
    <cellStyle name="level1a 2 3 4 3 2 2 2" xfId="1878"/>
    <cellStyle name="level1a 2 3 4 3 2 3" xfId="1879"/>
    <cellStyle name="level1a 2 3 4 3 3" xfId="1880"/>
    <cellStyle name="level1a 2 3 4 3 3 2" xfId="1881"/>
    <cellStyle name="level1a 2 3 4 3 4" xfId="1882"/>
    <cellStyle name="level1a 2 3 4 4" xfId="1883"/>
    <cellStyle name="level1a 2 3 4 4 2" xfId="1884"/>
    <cellStyle name="level1a 2 3 4 4 2 2" xfId="1885"/>
    <cellStyle name="level1a 2 3 4 4 2 2 2" xfId="1886"/>
    <cellStyle name="level1a 2 3 4 4 2 3" xfId="1887"/>
    <cellStyle name="level1a 2 3 4 4 3" xfId="1888"/>
    <cellStyle name="level1a 2 3 4 4 3 2" xfId="1889"/>
    <cellStyle name="level1a 2 3 4 4 4" xfId="1890"/>
    <cellStyle name="level1a 2 3 4 5" xfId="1891"/>
    <cellStyle name="level1a 2 3 4 5 2" xfId="1892"/>
    <cellStyle name="level1a 2 3 4 5 2 2" xfId="1893"/>
    <cellStyle name="level1a 2 3 4 5 3" xfId="1894"/>
    <cellStyle name="level1a 2 3 4 6" xfId="1895"/>
    <cellStyle name="level1a 2 3 4 6 2" xfId="1896"/>
    <cellStyle name="level1a 2 3 4 7" xfId="1897"/>
    <cellStyle name="level1a 2 3 5" xfId="1898"/>
    <cellStyle name="level1a 2 3 5 2" xfId="1899"/>
    <cellStyle name="level1a 2 3 5 2 2" xfId="1900"/>
    <cellStyle name="level1a 2 3 5 2 2 2" xfId="1901"/>
    <cellStyle name="level1a 2 3 5 2 3" xfId="1902"/>
    <cellStyle name="level1a 2 3 5 3" xfId="1903"/>
    <cellStyle name="level1a 2 3 5 3 2" xfId="1904"/>
    <cellStyle name="level1a 2 3 5 4" xfId="1905"/>
    <cellStyle name="level1a 2 3 6" xfId="1906"/>
    <cellStyle name="level1a 2 3 6 2" xfId="1907"/>
    <cellStyle name="level1a 2 3 6 2 2" xfId="1908"/>
    <cellStyle name="level1a 2 3 6 3" xfId="1909"/>
    <cellStyle name="level1a 2 3 7" xfId="1910"/>
    <cellStyle name="level1a 2 3 7 2" xfId="1911"/>
    <cellStyle name="level1a 2 3 8" xfId="1912"/>
    <cellStyle name="level1a 2 4" xfId="1913"/>
    <cellStyle name="level1a 2 4 2" xfId="1914"/>
    <cellStyle name="level1a 2 4 2 2" xfId="1915"/>
    <cellStyle name="level1a 2 4 2 2 2" xfId="1916"/>
    <cellStyle name="level1a 2 4 2 2 2 2" xfId="1917"/>
    <cellStyle name="level1a 2 4 2 2 3" xfId="1918"/>
    <cellStyle name="level1a 2 4 2 3" xfId="1919"/>
    <cellStyle name="level1a 2 4 2 3 2" xfId="1920"/>
    <cellStyle name="level1a 2 4 2 4" xfId="1921"/>
    <cellStyle name="level1a 2 4 3" xfId="1922"/>
    <cellStyle name="level1a 2 4 3 2" xfId="1923"/>
    <cellStyle name="level1a 2 4 3 2 2" xfId="1924"/>
    <cellStyle name="level1a 2 4 3 2 2 2" xfId="1925"/>
    <cellStyle name="level1a 2 4 3 2 3" xfId="1926"/>
    <cellStyle name="level1a 2 4 3 3" xfId="1927"/>
    <cellStyle name="level1a 2 4 3 3 2" xfId="1928"/>
    <cellStyle name="level1a 2 4 3 4" xfId="1929"/>
    <cellStyle name="level1a 2 4 4" xfId="1930"/>
    <cellStyle name="level1a 2 4 4 2" xfId="1931"/>
    <cellStyle name="level1a 2 4 4 2 2" xfId="1932"/>
    <cellStyle name="level1a 2 4 4 3" xfId="1933"/>
    <cellStyle name="level1a 2 4 5" xfId="1934"/>
    <cellStyle name="level1a 2 4 5 2" xfId="1935"/>
    <cellStyle name="level1a 2 4 6" xfId="1936"/>
    <cellStyle name="level1a 2 5" xfId="1937"/>
    <cellStyle name="level1a 2 5 2" xfId="1938"/>
    <cellStyle name="level1a 2 5 2 2" xfId="1939"/>
    <cellStyle name="level1a 2 5 2 2 2" xfId="1940"/>
    <cellStyle name="level1a 2 5 2 3" xfId="1941"/>
    <cellStyle name="level1a 2 5 3" xfId="1942"/>
    <cellStyle name="level1a 2 5 3 2" xfId="1943"/>
    <cellStyle name="level1a 2 5 4" xfId="1944"/>
    <cellStyle name="level1a 2 6" xfId="1945"/>
    <cellStyle name="level1a 2 6 2" xfId="1946"/>
    <cellStyle name="level1a 2 6 2 2" xfId="1947"/>
    <cellStyle name="level1a 2 6 2 2 2" xfId="1948"/>
    <cellStyle name="level1a 2 6 2 3" xfId="1949"/>
    <cellStyle name="level1a 2 6 3" xfId="1950"/>
    <cellStyle name="level1a 2 6 3 2" xfId="1951"/>
    <cellStyle name="level1a 2 6 4" xfId="1952"/>
    <cellStyle name="level1a 2 7" xfId="1953"/>
    <cellStyle name="level1a 2 7 2" xfId="1954"/>
    <cellStyle name="level1a 2 7 2 2" xfId="1955"/>
    <cellStyle name="level1a 2 7 2 2 2" xfId="1956"/>
    <cellStyle name="level1a 2 7 2 3" xfId="1957"/>
    <cellStyle name="level1a 2 7 3" xfId="1958"/>
    <cellStyle name="level1a 2 7 3 2" xfId="1959"/>
    <cellStyle name="level1a 2 7 4" xfId="1960"/>
    <cellStyle name="level1a 2 8" xfId="1961"/>
    <cellStyle name="level1a 2 8 2" xfId="1962"/>
    <cellStyle name="level1a 2 8 2 2" xfId="1963"/>
    <cellStyle name="level1a 2 8 2 2 2" xfId="1964"/>
    <cellStyle name="level1a 2 8 2 3" xfId="1965"/>
    <cellStyle name="level1a 2 8 3" xfId="1966"/>
    <cellStyle name="level1a 2 9" xfId="1967"/>
    <cellStyle name="level1a 2 9 2" xfId="1968"/>
    <cellStyle name="level1a 2 9 2 2" xfId="1969"/>
    <cellStyle name="level1a 2 9 3" xfId="1970"/>
    <cellStyle name="level1a 3" xfId="186"/>
    <cellStyle name="level1a 3 2" xfId="1971"/>
    <cellStyle name="level1a 3 2 2" xfId="1972"/>
    <cellStyle name="level1a 3 2 2 2" xfId="1973"/>
    <cellStyle name="level1a 3 2 2 2 2" xfId="1974"/>
    <cellStyle name="level1a 3 2 2 2 2 2" xfId="1975"/>
    <cellStyle name="level1a 3 2 2 2 3" xfId="1976"/>
    <cellStyle name="level1a 3 2 2 3" xfId="1977"/>
    <cellStyle name="level1a 3 2 3" xfId="1978"/>
    <cellStyle name="level1a 3 2 3 2" xfId="1979"/>
    <cellStyle name="level1a 3 2 3 2 2" xfId="1980"/>
    <cellStyle name="level1a 3 2 3 2 2 2" xfId="1981"/>
    <cellStyle name="level1a 3 2 3 2 3" xfId="1982"/>
    <cellStyle name="level1a 3 2 3 3" xfId="1983"/>
    <cellStyle name="level1a 3 2 4" xfId="1984"/>
    <cellStyle name="level1a 3 2 4 2" xfId="1985"/>
    <cellStyle name="level1a 3 2 4 2 2" xfId="1986"/>
    <cellStyle name="level1a 3 2 4 3" xfId="1987"/>
    <cellStyle name="level1a 3 2 5" xfId="1988"/>
    <cellStyle name="level1a 3 3" xfId="1989"/>
    <cellStyle name="level1a 3 3 2" xfId="1990"/>
    <cellStyle name="level1a 3 3 2 2" xfId="1991"/>
    <cellStyle name="level1a 3 3 2 2 2" xfId="1992"/>
    <cellStyle name="level1a 3 3 2 2 2 2" xfId="1993"/>
    <cellStyle name="level1a 3 3 2 2 3" xfId="1994"/>
    <cellStyle name="level1a 3 3 2 3" xfId="1995"/>
    <cellStyle name="level1a 3 3 3" xfId="1996"/>
    <cellStyle name="level1a 3 3 3 2" xfId="1997"/>
    <cellStyle name="level1a 3 3 3 2 2" xfId="1998"/>
    <cellStyle name="level1a 3 3 3 2 2 2" xfId="1999"/>
    <cellStyle name="level1a 3 3 3 2 3" xfId="2000"/>
    <cellStyle name="level1a 3 3 3 3" xfId="2001"/>
    <cellStyle name="level1a 3 3 4" xfId="2002"/>
    <cellStyle name="level1a 3 3 4 2" xfId="2003"/>
    <cellStyle name="level1a 3 3 4 2 2" xfId="2004"/>
    <cellStyle name="level1a 3 3 4 3" xfId="2005"/>
    <cellStyle name="level1a 3 3 5" xfId="2006"/>
    <cellStyle name="level1a 3 4" xfId="2007"/>
    <cellStyle name="level1a 3 4 2" xfId="2008"/>
    <cellStyle name="level1a 3 4 2 2" xfId="2009"/>
    <cellStyle name="level1a 3 4 2 2 2" xfId="2010"/>
    <cellStyle name="level1a 3 4 2 2 2 2" xfId="2011"/>
    <cellStyle name="level1a 3 4 2 2 3" xfId="2012"/>
    <cellStyle name="level1a 3 4 2 3" xfId="2013"/>
    <cellStyle name="level1a 3 4 3" xfId="2014"/>
    <cellStyle name="level1a 3 4 3 2" xfId="2015"/>
    <cellStyle name="level1a 3 4 3 2 2" xfId="2016"/>
    <cellStyle name="level1a 3 4 3 2 2 2" xfId="2017"/>
    <cellStyle name="level1a 3 4 3 2 3" xfId="2018"/>
    <cellStyle name="level1a 3 4 3 3" xfId="2019"/>
    <cellStyle name="level1a 3 4 4" xfId="2020"/>
    <cellStyle name="level1a 3 4 4 2" xfId="2021"/>
    <cellStyle name="level1a 3 4 4 2 2" xfId="2022"/>
    <cellStyle name="level1a 3 4 4 3" xfId="2023"/>
    <cellStyle name="level1a 3 4 5" xfId="2024"/>
    <cellStyle name="level1a 3 5" xfId="2025"/>
    <cellStyle name="level1a 3 5 2" xfId="2026"/>
    <cellStyle name="level1a 3 5 2 2" xfId="2027"/>
    <cellStyle name="level1a 3 5 2 2 2" xfId="2028"/>
    <cellStyle name="level1a 3 5 2 2 2 2" xfId="2029"/>
    <cellStyle name="level1a 3 5 2 2 3" xfId="2030"/>
    <cellStyle name="level1a 3 5 2 3" xfId="2031"/>
    <cellStyle name="level1a 3 5 3" xfId="2032"/>
    <cellStyle name="level1a 3 5 3 2" xfId="2033"/>
    <cellStyle name="level1a 3 5 3 2 2" xfId="2034"/>
    <cellStyle name="level1a 3 5 3 2 2 2" xfId="2035"/>
    <cellStyle name="level1a 3 5 3 2 3" xfId="2036"/>
    <cellStyle name="level1a 3 5 3 3" xfId="2037"/>
    <cellStyle name="level1a 3 5 4" xfId="2038"/>
    <cellStyle name="level1a 3 5 4 2" xfId="2039"/>
    <cellStyle name="level1a 3 5 4 2 2" xfId="2040"/>
    <cellStyle name="level1a 3 5 4 2 2 2" xfId="2041"/>
    <cellStyle name="level1a 3 5 4 2 3" xfId="2042"/>
    <cellStyle name="level1a 3 5 4 3" xfId="2043"/>
    <cellStyle name="level1a 3 5 5" xfId="2044"/>
    <cellStyle name="level1a 3 5 5 2" xfId="2045"/>
    <cellStyle name="level1a 3 5 5 2 2" xfId="2046"/>
    <cellStyle name="level1a 3 5 5 3" xfId="2047"/>
    <cellStyle name="level1a 3 5 6" xfId="2048"/>
    <cellStyle name="level1a 3 6" xfId="2049"/>
    <cellStyle name="level1a 3 6 2" xfId="2050"/>
    <cellStyle name="level1a 3 6 2 2" xfId="2051"/>
    <cellStyle name="level1a 3 6 2 2 2" xfId="2052"/>
    <cellStyle name="level1a 3 6 2 3" xfId="2053"/>
    <cellStyle name="level1a 3 6 3" xfId="2054"/>
    <cellStyle name="level1a 3 7" xfId="2055"/>
    <cellStyle name="level1a 3 7 2" xfId="2056"/>
    <cellStyle name="level1a 3 7 2 2" xfId="2057"/>
    <cellStyle name="level1a 3 7 3" xfId="2058"/>
    <cellStyle name="level1a 3 8" xfId="2059"/>
    <cellStyle name="level1a 4" xfId="2060"/>
    <cellStyle name="level1a 4 2" xfId="2061"/>
    <cellStyle name="level1a 4 2 2" xfId="2062"/>
    <cellStyle name="level1a 4 2 2 2" xfId="2063"/>
    <cellStyle name="level1a 4 2 2 2 2" xfId="2064"/>
    <cellStyle name="level1a 4 2 2 2 2 2" xfId="2065"/>
    <cellStyle name="level1a 4 2 2 2 3" xfId="2066"/>
    <cellStyle name="level1a 4 2 2 3" xfId="2067"/>
    <cellStyle name="level1a 4 2 3" xfId="2068"/>
    <cellStyle name="level1a 4 2 3 2" xfId="2069"/>
    <cellStyle name="level1a 4 2 3 2 2" xfId="2070"/>
    <cellStyle name="level1a 4 2 3 2 2 2" xfId="2071"/>
    <cellStyle name="level1a 4 2 3 2 3" xfId="2072"/>
    <cellStyle name="level1a 4 2 3 3" xfId="2073"/>
    <cellStyle name="level1a 4 2 4" xfId="2074"/>
    <cellStyle name="level1a 4 2 4 2" xfId="2075"/>
    <cellStyle name="level1a 4 2 4 2 2" xfId="2076"/>
    <cellStyle name="level1a 4 2 4 3" xfId="2077"/>
    <cellStyle name="level1a 4 2 5" xfId="2078"/>
    <cellStyle name="level1a 4 3" xfId="2079"/>
    <cellStyle name="level1a 4 3 2" xfId="2080"/>
    <cellStyle name="level1a 4 3 2 2" xfId="2081"/>
    <cellStyle name="level1a 4 3 2 2 2" xfId="2082"/>
    <cellStyle name="level1a 4 3 2 2 2 2" xfId="2083"/>
    <cellStyle name="level1a 4 3 2 2 3" xfId="2084"/>
    <cellStyle name="level1a 4 3 2 3" xfId="2085"/>
    <cellStyle name="level1a 4 3 3" xfId="2086"/>
    <cellStyle name="level1a 4 3 3 2" xfId="2087"/>
    <cellStyle name="level1a 4 3 3 2 2" xfId="2088"/>
    <cellStyle name="level1a 4 3 3 2 2 2" xfId="2089"/>
    <cellStyle name="level1a 4 3 3 2 3" xfId="2090"/>
    <cellStyle name="level1a 4 3 3 3" xfId="2091"/>
    <cellStyle name="level1a 4 3 4" xfId="2092"/>
    <cellStyle name="level1a 4 3 4 2" xfId="2093"/>
    <cellStyle name="level1a 4 3 4 2 2" xfId="2094"/>
    <cellStyle name="level1a 4 3 4 3" xfId="2095"/>
    <cellStyle name="level1a 4 3 5" xfId="2096"/>
    <cellStyle name="level1a 4 4" xfId="2097"/>
    <cellStyle name="level1a 4 4 2" xfId="2098"/>
    <cellStyle name="level1a 4 4 2 2" xfId="2099"/>
    <cellStyle name="level1a 4 4 2 2 2" xfId="2100"/>
    <cellStyle name="level1a 4 4 2 2 2 2" xfId="2101"/>
    <cellStyle name="level1a 4 4 2 2 3" xfId="2102"/>
    <cellStyle name="level1a 4 4 2 3" xfId="2103"/>
    <cellStyle name="level1a 4 4 3" xfId="2104"/>
    <cellStyle name="level1a 4 4 3 2" xfId="2105"/>
    <cellStyle name="level1a 4 4 3 2 2" xfId="2106"/>
    <cellStyle name="level1a 4 4 3 2 2 2" xfId="2107"/>
    <cellStyle name="level1a 4 4 3 2 3" xfId="2108"/>
    <cellStyle name="level1a 4 4 3 3" xfId="2109"/>
    <cellStyle name="level1a 4 4 4" xfId="2110"/>
    <cellStyle name="level1a 4 4 4 2" xfId="2111"/>
    <cellStyle name="level1a 4 4 4 2 2" xfId="2112"/>
    <cellStyle name="level1a 4 4 4 2 2 2" xfId="2113"/>
    <cellStyle name="level1a 4 4 4 2 3" xfId="2114"/>
    <cellStyle name="level1a 4 4 4 3" xfId="2115"/>
    <cellStyle name="level1a 4 4 5" xfId="2116"/>
    <cellStyle name="level1a 4 4 5 2" xfId="2117"/>
    <cellStyle name="level1a 4 4 5 2 2" xfId="2118"/>
    <cellStyle name="level1a 4 4 5 3" xfId="2119"/>
    <cellStyle name="level1a 4 4 6" xfId="2120"/>
    <cellStyle name="level1a 4 5" xfId="2121"/>
    <cellStyle name="level1a 4 5 2" xfId="2122"/>
    <cellStyle name="level1a 4 5 2 2" xfId="2123"/>
    <cellStyle name="level1a 4 5 2 2 2" xfId="2124"/>
    <cellStyle name="level1a 4 5 2 3" xfId="2125"/>
    <cellStyle name="level1a 4 5 3" xfId="2126"/>
    <cellStyle name="level1a 4 6" xfId="2127"/>
    <cellStyle name="level1a 4 6 2" xfId="2128"/>
    <cellStyle name="level1a 4 6 2 2" xfId="2129"/>
    <cellStyle name="level1a 4 6 3" xfId="2130"/>
    <cellStyle name="level1a 4 7" xfId="2131"/>
    <cellStyle name="level1a 5" xfId="2132"/>
    <cellStyle name="level1a 5 2" xfId="2133"/>
    <cellStyle name="level1a 5 2 2" xfId="2134"/>
    <cellStyle name="level1a 5 2 2 2" xfId="2135"/>
    <cellStyle name="level1a 5 2 2 2 2" xfId="2136"/>
    <cellStyle name="level1a 5 2 2 3" xfId="2137"/>
    <cellStyle name="level1a 5 2 3" xfId="2138"/>
    <cellStyle name="level1a 5 3" xfId="2139"/>
    <cellStyle name="level1a 5 3 2" xfId="2140"/>
    <cellStyle name="level1a 5 3 2 2" xfId="2141"/>
    <cellStyle name="level1a 5 3 2 2 2" xfId="2142"/>
    <cellStyle name="level1a 5 3 2 3" xfId="2143"/>
    <cellStyle name="level1a 5 3 3" xfId="2144"/>
    <cellStyle name="level1a 5 4" xfId="2145"/>
    <cellStyle name="level1a 5 4 2" xfId="2146"/>
    <cellStyle name="level1a 5 4 2 2" xfId="2147"/>
    <cellStyle name="level1a 5 4 3" xfId="2148"/>
    <cellStyle name="level1a 5 5" xfId="2149"/>
    <cellStyle name="level1a 6" xfId="2150"/>
    <cellStyle name="level1a 6 2" xfId="2151"/>
    <cellStyle name="level1a 6 2 2" xfId="2152"/>
    <cellStyle name="level1a 6 2 2 2" xfId="2153"/>
    <cellStyle name="level1a 6 2 3" xfId="2154"/>
    <cellStyle name="level1a 6 3" xfId="2155"/>
    <cellStyle name="level1a 7" xfId="2156"/>
    <cellStyle name="level1a 7 2" xfId="2157"/>
    <cellStyle name="level1a 7 2 2" xfId="2158"/>
    <cellStyle name="level1a 7 2 2 2" xfId="2159"/>
    <cellStyle name="level1a 7 2 3" xfId="2160"/>
    <cellStyle name="level1a 7 3" xfId="2161"/>
    <cellStyle name="level1a 8" xfId="2162"/>
    <cellStyle name="level1a 8 2" xfId="2163"/>
    <cellStyle name="level1a 8 2 2" xfId="2164"/>
    <cellStyle name="level1a 8 2 2 2" xfId="2165"/>
    <cellStyle name="level1a 8 2 3" xfId="2166"/>
    <cellStyle name="level1a 8 3" xfId="2167"/>
    <cellStyle name="level1a 9" xfId="2168"/>
    <cellStyle name="level1a 9 2" xfId="2169"/>
    <cellStyle name="level1a 9 2 2" xfId="2170"/>
    <cellStyle name="level1a 9 2 2 2" xfId="2171"/>
    <cellStyle name="level1a 9 2 3" xfId="2172"/>
    <cellStyle name="level1a 9 3" xfId="2173"/>
    <cellStyle name="level2" xfId="187"/>
    <cellStyle name="level2 2" xfId="188"/>
    <cellStyle name="level2 2 2" xfId="2174"/>
    <cellStyle name="level2 2 2 2" xfId="2175"/>
    <cellStyle name="level2 2 2 3" xfId="2176"/>
    <cellStyle name="level2 2 2 3 2" xfId="2177"/>
    <cellStyle name="level2 2 3" xfId="2178"/>
    <cellStyle name="level2 2 3 2" xfId="2179"/>
    <cellStyle name="level2 2 4" xfId="2180"/>
    <cellStyle name="level2 2 4 2" xfId="2181"/>
    <cellStyle name="level2 2 5" xfId="2182"/>
    <cellStyle name="level2 2 5 2" xfId="2183"/>
    <cellStyle name="level2 2 6" xfId="2184"/>
    <cellStyle name="level2 2 6 2" xfId="2185"/>
    <cellStyle name="level2 2 7" xfId="2186"/>
    <cellStyle name="level2 2 7 2" xfId="2187"/>
    <cellStyle name="level2 3" xfId="189"/>
    <cellStyle name="level2 4" xfId="2188"/>
    <cellStyle name="level2 5" xfId="2189"/>
    <cellStyle name="level2 6" xfId="2190"/>
    <cellStyle name="level2 7" xfId="2191"/>
    <cellStyle name="level2 8" xfId="2192"/>
    <cellStyle name="level2 9" xfId="2193"/>
    <cellStyle name="level2a" xfId="190"/>
    <cellStyle name="level2a 2" xfId="191"/>
    <cellStyle name="level2a 2 2" xfId="2194"/>
    <cellStyle name="level2a 2 2 2" xfId="2195"/>
    <cellStyle name="level2a 2 2 3" xfId="2196"/>
    <cellStyle name="level2a 2 2 3 2" xfId="2197"/>
    <cellStyle name="level2a 2 3" xfId="2198"/>
    <cellStyle name="level2a 2 3 2" xfId="2199"/>
    <cellStyle name="level2a 2 4" xfId="2200"/>
    <cellStyle name="level2a 2 4 2" xfId="2201"/>
    <cellStyle name="level2a 2 5" xfId="2202"/>
    <cellStyle name="level2a 2 5 2" xfId="2203"/>
    <cellStyle name="level2a 2 6" xfId="2204"/>
    <cellStyle name="level2a 2 6 2" xfId="2205"/>
    <cellStyle name="level2a 2 7" xfId="2206"/>
    <cellStyle name="level2a 2 7 2" xfId="2207"/>
    <cellStyle name="level2a 3" xfId="192"/>
    <cellStyle name="level2a 4" xfId="2208"/>
    <cellStyle name="level2a 5" xfId="2209"/>
    <cellStyle name="level2a 6" xfId="2210"/>
    <cellStyle name="level2a 7" xfId="2211"/>
    <cellStyle name="level2a 8" xfId="2212"/>
    <cellStyle name="level2a 9" xfId="2213"/>
    <cellStyle name="level3" xfId="193"/>
    <cellStyle name="level3 2" xfId="2214"/>
    <cellStyle name="level3 3" xfId="2215"/>
    <cellStyle name="level3 4" xfId="2216"/>
    <cellStyle name="level3 5" xfId="2217"/>
    <cellStyle name="level3 6" xfId="2218"/>
    <cellStyle name="level3 7" xfId="2219"/>
    <cellStyle name="level3 8" xfId="2220"/>
    <cellStyle name="level3 9" xfId="2221"/>
    <cellStyle name="Line titles-Rows" xfId="194"/>
    <cellStyle name="Line titles-Rows 2" xfId="2222"/>
    <cellStyle name="Line titles-Rows 2 2" xfId="2223"/>
    <cellStyle name="Line titles-Rows 2 2 2" xfId="2224"/>
    <cellStyle name="Line titles-Rows 2 2 2 2" xfId="2225"/>
    <cellStyle name="Line titles-Rows 2 2 3" xfId="2226"/>
    <cellStyle name="Line titles-Rows 2 2 3 2" xfId="2227"/>
    <cellStyle name="Line titles-Rows 2 2 4" xfId="2228"/>
    <cellStyle name="Line titles-Rows 2 3" xfId="2229"/>
    <cellStyle name="Line titles-Rows 2 3 2" xfId="2230"/>
    <cellStyle name="Line titles-Rows 2 3 2 2" xfId="2231"/>
    <cellStyle name="Line titles-Rows 2 3 3" xfId="2232"/>
    <cellStyle name="Line titles-Rows 2 3 3 2" xfId="2233"/>
    <cellStyle name="Line titles-Rows 2 3 4" xfId="2234"/>
    <cellStyle name="Line titles-Rows 2 4" xfId="2235"/>
    <cellStyle name="Line titles-Rows 2 4 2" xfId="2236"/>
    <cellStyle name="Line titles-Rows 2 4 2 2" xfId="2237"/>
    <cellStyle name="Line titles-Rows 2 4 3" xfId="2238"/>
    <cellStyle name="Line titles-Rows 2 4 3 2" xfId="2239"/>
    <cellStyle name="Line titles-Rows 2 4 4" xfId="2240"/>
    <cellStyle name="Line titles-Rows 2 5" xfId="2241"/>
    <cellStyle name="Line titles-Rows 2 5 2" xfId="2242"/>
    <cellStyle name="Line titles-Rows 2 6" xfId="2243"/>
    <cellStyle name="Line titles-Rows 2 6 2" xfId="2244"/>
    <cellStyle name="Line titles-Rows 2 7" xfId="2245"/>
    <cellStyle name="Line titles-Rows 3" xfId="2246"/>
    <cellStyle name="Line titles-Rows 3 2" xfId="2247"/>
    <cellStyle name="Line titles-Rows 3 2 2" xfId="2248"/>
    <cellStyle name="Line titles-Rows 3 3" xfId="2249"/>
    <cellStyle name="Line titles-Rows 3 3 2" xfId="2250"/>
    <cellStyle name="Line titles-Rows 3 4" xfId="2251"/>
    <cellStyle name="Line titles-Rows 4" xfId="2252"/>
    <cellStyle name="Line titles-Rows 4 2" xfId="2253"/>
    <cellStyle name="Line titles-Rows 4 2 2" xfId="2254"/>
    <cellStyle name="Line titles-Rows 4 3" xfId="2255"/>
    <cellStyle name="Line titles-Rows 4 3 2" xfId="2256"/>
    <cellStyle name="Line titles-Rows 4 4" xfId="2257"/>
    <cellStyle name="Line titles-Rows 5" xfId="2258"/>
    <cellStyle name="Line titles-Rows 5 2" xfId="2259"/>
    <cellStyle name="Line titles-Rows 5 2 2" xfId="2260"/>
    <cellStyle name="Line titles-Rows 5 3" xfId="2261"/>
    <cellStyle name="Line titles-Rows 5 3 2" xfId="2262"/>
    <cellStyle name="Line titles-Rows 5 4" xfId="2263"/>
    <cellStyle name="Line titles-Rows 6" xfId="2264"/>
    <cellStyle name="Line titles-Rows 6 2" xfId="2265"/>
    <cellStyle name="Line titles-Rows 7" xfId="2266"/>
    <cellStyle name="Line titles-Rows 7 2" xfId="2267"/>
    <cellStyle name="Line titles-Rows 8" xfId="2268"/>
    <cellStyle name="Link" xfId="158" builtinId="8"/>
    <cellStyle name="Link 2" xfId="2269"/>
    <cellStyle name="Link 3" xfId="2270"/>
    <cellStyle name="Link 4" xfId="2271"/>
    <cellStyle name="Linked Cell 2" xfId="2272"/>
    <cellStyle name="Migliaia (0)_conti99" xfId="195"/>
    <cellStyle name="Milliers [0]_8GRAD" xfId="2273"/>
    <cellStyle name="Milliers_8GRAD" xfId="2274"/>
    <cellStyle name="Monétaire [0]_8GRAD" xfId="2275"/>
    <cellStyle name="Monétaire_8GRAD" xfId="2276"/>
    <cellStyle name="Neutral" xfId="196" builtinId="28" customBuiltin="1"/>
    <cellStyle name="Neutral 2" xfId="197"/>
    <cellStyle name="Neutral 2 2" xfId="2277"/>
    <cellStyle name="Neutral 3" xfId="2278"/>
    <cellStyle name="Neutral 4" xfId="2279"/>
    <cellStyle name="Neutral 5" xfId="2280"/>
    <cellStyle name="Normaali 2" xfId="198"/>
    <cellStyle name="Normaali 2 2" xfId="2281"/>
    <cellStyle name="Normaali 2 3" xfId="2282"/>
    <cellStyle name="Normaali 2 4" xfId="2283"/>
    <cellStyle name="Normaali 3" xfId="199"/>
    <cellStyle name="Normaali 3 2" xfId="2284"/>
    <cellStyle name="Normaali 3 3" xfId="2285"/>
    <cellStyle name="Normaali 3 4" xfId="2286"/>
    <cellStyle name="Normal - Style1" xfId="2287"/>
    <cellStyle name="Normal - Style1 2" xfId="2288"/>
    <cellStyle name="Normal 10" xfId="2289"/>
    <cellStyle name="Normal 10 2" xfId="2290"/>
    <cellStyle name="Normal 10 2 2" xfId="2291"/>
    <cellStyle name="Normal 10 3" xfId="2292"/>
    <cellStyle name="Normal 11" xfId="2293"/>
    <cellStyle name="Normal 11 2" xfId="200"/>
    <cellStyle name="Normal 11 2 10" xfId="2294"/>
    <cellStyle name="Normal 11 2 10 2" xfId="2295"/>
    <cellStyle name="Normal 11 2 11" xfId="2296"/>
    <cellStyle name="Normal 11 2 11 2" xfId="2297"/>
    <cellStyle name="Normal 11 2 12" xfId="2298"/>
    <cellStyle name="Normal 11 2 13" xfId="2299"/>
    <cellStyle name="Normal 11 2 2" xfId="2300"/>
    <cellStyle name="Normal 11 2 2 2" xfId="2301"/>
    <cellStyle name="Normal 11 2 2 2 2" xfId="2302"/>
    <cellStyle name="Normal 11 2 2 2 3" xfId="2303"/>
    <cellStyle name="Normal 11 2 2 3" xfId="2304"/>
    <cellStyle name="Normal 11 2 2 3 2" xfId="2305"/>
    <cellStyle name="Normal 11 2 2 4" xfId="2306"/>
    <cellStyle name="Normal 11 2 2 4 2" xfId="2307"/>
    <cellStyle name="Normal 11 2 2 5" xfId="2308"/>
    <cellStyle name="Normal 11 2 2 5 2" xfId="2309"/>
    <cellStyle name="Normal 11 2 2 6" xfId="2310"/>
    <cellStyle name="Normal 11 2 2 7" xfId="2311"/>
    <cellStyle name="Normal 11 2 3" xfId="2312"/>
    <cellStyle name="Normal 11 2 3 2" xfId="2313"/>
    <cellStyle name="Normal 11 2 3 2 2" xfId="2314"/>
    <cellStyle name="Normal 11 2 3 2 2 2" xfId="2315"/>
    <cellStyle name="Normal 11 2 3 2 3" xfId="2316"/>
    <cellStyle name="Normal 11 2 3 3" xfId="2317"/>
    <cellStyle name="Normal 11 2 3 3 2" xfId="2318"/>
    <cellStyle name="Normal 11 2 3 4" xfId="2319"/>
    <cellStyle name="Normal 11 2 3 5" xfId="2320"/>
    <cellStyle name="Normal 11 2 3 6" xfId="2321"/>
    <cellStyle name="Normal 11 2 4" xfId="2322"/>
    <cellStyle name="Normal 11 2 4 2" xfId="2323"/>
    <cellStyle name="Normal 11 2 4 3" xfId="2324"/>
    <cellStyle name="Normal 11 2 4 4" xfId="2325"/>
    <cellStyle name="Normal 11 2 5" xfId="2326"/>
    <cellStyle name="Normal 11 2 5 2" xfId="2327"/>
    <cellStyle name="Normal 11 2 6" xfId="2328"/>
    <cellStyle name="Normal 11 2 6 2" xfId="2329"/>
    <cellStyle name="Normal 11 2 7" xfId="2330"/>
    <cellStyle name="Normal 11 2 7 2" xfId="2331"/>
    <cellStyle name="Normal 11 2 8" xfId="2332"/>
    <cellStyle name="Normal 11 2 8 2" xfId="2333"/>
    <cellStyle name="Normal 11 2 9" xfId="2334"/>
    <cellStyle name="Normal 11 2 9 2" xfId="2335"/>
    <cellStyle name="Normal 11 3" xfId="2336"/>
    <cellStyle name="Normal 11 3 2" xfId="2337"/>
    <cellStyle name="Normal 11 3 2 2" xfId="2338"/>
    <cellStyle name="Normal 11 3 3" xfId="2339"/>
    <cellStyle name="Normal 11 3 4" xfId="2340"/>
    <cellStyle name="Normal 11 4" xfId="2341"/>
    <cellStyle name="Normal 11 4 2" xfId="2342"/>
    <cellStyle name="Normal 11 4 2 2" xfId="2343"/>
    <cellStyle name="Normal 11 4 3" xfId="2344"/>
    <cellStyle name="Normal 11 4 4" xfId="2345"/>
    <cellStyle name="Normal 11 5" xfId="2346"/>
    <cellStyle name="Normal 11 5 2" xfId="2347"/>
    <cellStyle name="Normal 11 5 3" xfId="2348"/>
    <cellStyle name="Normal 11 6" xfId="2349"/>
    <cellStyle name="Normal 11 6 2" xfId="2350"/>
    <cellStyle name="Normal 11 6 2 2" xfId="2351"/>
    <cellStyle name="Normal 11 6 2 3" xfId="2352"/>
    <cellStyle name="Normal 11 6 3" xfId="2353"/>
    <cellStyle name="Normal 11 6 3 2" xfId="2354"/>
    <cellStyle name="Normal 11 6 4" xfId="2355"/>
    <cellStyle name="Normal 11 6 4 2" xfId="2356"/>
    <cellStyle name="Normal 11 6 5" xfId="2357"/>
    <cellStyle name="Normal 11 7" xfId="2358"/>
    <cellStyle name="Normal 11 7 2" xfId="2359"/>
    <cellStyle name="Normal 11 8" xfId="2360"/>
    <cellStyle name="Normal 11 9" xfId="2361"/>
    <cellStyle name="Normal 12" xfId="201"/>
    <cellStyle name="Normal 12 2" xfId="2362"/>
    <cellStyle name="Normal 12 2 2" xfId="2363"/>
    <cellStyle name="Normal 12 3" xfId="2364"/>
    <cellStyle name="Normal 13" xfId="2365"/>
    <cellStyle name="Normal 13 10" xfId="2366"/>
    <cellStyle name="Normal 13 10 2" xfId="2367"/>
    <cellStyle name="Normal 13 11" xfId="2368"/>
    <cellStyle name="Normal 13 12" xfId="2369"/>
    <cellStyle name="Normal 13 13" xfId="2370"/>
    <cellStyle name="Normal 13 2" xfId="2371"/>
    <cellStyle name="Normal 13 2 10" xfId="2372"/>
    <cellStyle name="Normal 13 2 11" xfId="2373"/>
    <cellStyle name="Normal 13 2 2" xfId="2374"/>
    <cellStyle name="Normal 13 2 2 2" xfId="2375"/>
    <cellStyle name="Normal 13 2 2 2 2" xfId="2376"/>
    <cellStyle name="Normal 13 2 2 2 3" xfId="2377"/>
    <cellStyle name="Normal 13 2 2 3" xfId="2378"/>
    <cellStyle name="Normal 13 2 2 3 2" xfId="2379"/>
    <cellStyle name="Normal 13 2 2 4" xfId="2380"/>
    <cellStyle name="Normal 13 2 2 4 2" xfId="2381"/>
    <cellStyle name="Normal 13 2 2 5" xfId="2382"/>
    <cellStyle name="Normal 13 2 2 5 2" xfId="2383"/>
    <cellStyle name="Normal 13 2 2 6" xfId="2384"/>
    <cellStyle name="Normal 13 2 2 7" xfId="2385"/>
    <cellStyle name="Normal 13 2 3" xfId="2386"/>
    <cellStyle name="Normal 13 2 3 2" xfId="2387"/>
    <cellStyle name="Normal 13 2 3 2 2" xfId="2388"/>
    <cellStyle name="Normal 13 2 3 2 3" xfId="2389"/>
    <cellStyle name="Normal 13 2 3 3" xfId="2390"/>
    <cellStyle name="Normal 13 2 3 3 2" xfId="2391"/>
    <cellStyle name="Normal 13 2 3 4" xfId="2392"/>
    <cellStyle name="Normal 13 2 3 5" xfId="2393"/>
    <cellStyle name="Normal 13 2 3 6" xfId="2394"/>
    <cellStyle name="Normal 13 2 4" xfId="2395"/>
    <cellStyle name="Normal 13 2 4 2" xfId="2396"/>
    <cellStyle name="Normal 13 2 4 3" xfId="2397"/>
    <cellStyle name="Normal 13 2 5" xfId="2398"/>
    <cellStyle name="Normal 13 2 5 2" xfId="2399"/>
    <cellStyle name="Normal 13 2 6" xfId="2400"/>
    <cellStyle name="Normal 13 2 6 2" xfId="2401"/>
    <cellStyle name="Normal 13 2 7" xfId="2402"/>
    <cellStyle name="Normal 13 2 7 2" xfId="2403"/>
    <cellStyle name="Normal 13 2 8" xfId="2404"/>
    <cellStyle name="Normal 13 2 8 2" xfId="2405"/>
    <cellStyle name="Normal 13 2 9" xfId="2406"/>
    <cellStyle name="Normal 13 2 9 2" xfId="2407"/>
    <cellStyle name="Normal 13 3" xfId="2408"/>
    <cellStyle name="Normal 13 3 2" xfId="2409"/>
    <cellStyle name="Normal 13 3 2 2" xfId="2410"/>
    <cellStyle name="Normal 13 3 2 3" xfId="2411"/>
    <cellStyle name="Normal 13 3 3" xfId="2412"/>
    <cellStyle name="Normal 13 3 3 2" xfId="2413"/>
    <cellStyle name="Normal 13 3 4" xfId="2414"/>
    <cellStyle name="Normal 13 3 4 2" xfId="2415"/>
    <cellStyle name="Normal 13 3 5" xfId="2416"/>
    <cellStyle name="Normal 13 3 6" xfId="2417"/>
    <cellStyle name="Normal 13 3 7" xfId="2418"/>
    <cellStyle name="Normal 13 4" xfId="2419"/>
    <cellStyle name="Normal 13 4 2" xfId="2420"/>
    <cellStyle name="Normal 13 4 3" xfId="2421"/>
    <cellStyle name="Normal 13 5" xfId="2422"/>
    <cellStyle name="Normal 13 5 2" xfId="2423"/>
    <cellStyle name="Normal 13 5 3" xfId="2424"/>
    <cellStyle name="Normal 13 6" xfId="2425"/>
    <cellStyle name="Normal 13 6 2" xfId="2426"/>
    <cellStyle name="Normal 13 7" xfId="2427"/>
    <cellStyle name="Normal 13 7 2" xfId="2428"/>
    <cellStyle name="Normal 13 8" xfId="2429"/>
    <cellStyle name="Normal 13 8 2" xfId="2430"/>
    <cellStyle name="Normal 13 9" xfId="2431"/>
    <cellStyle name="Normal 13 9 2" xfId="2432"/>
    <cellStyle name="Normal 14" xfId="2433"/>
    <cellStyle name="Normal 14 10" xfId="2434"/>
    <cellStyle name="Normal 14 11" xfId="2435"/>
    <cellStyle name="Normal 14 12" xfId="2436"/>
    <cellStyle name="Normal 14 2" xfId="2437"/>
    <cellStyle name="Normal 14 2 2" xfId="2438"/>
    <cellStyle name="Normal 14 2 2 2" xfId="2439"/>
    <cellStyle name="Normal 14 2 2 3" xfId="2440"/>
    <cellStyle name="Normal 14 2 3" xfId="2441"/>
    <cellStyle name="Normal 14 2 3 2" xfId="2442"/>
    <cellStyle name="Normal 14 2 3 3" xfId="2443"/>
    <cellStyle name="Normal 14 2 4" xfId="2444"/>
    <cellStyle name="Normal 14 2 4 2" xfId="2445"/>
    <cellStyle name="Normal 14 2 5" xfId="2446"/>
    <cellStyle name="Normal 14 2 5 2" xfId="2447"/>
    <cellStyle name="Normal 14 2 6" xfId="2448"/>
    <cellStyle name="Normal 14 2 7" xfId="2449"/>
    <cellStyle name="Normal 14 3" xfId="2450"/>
    <cellStyle name="Normal 14 3 2" xfId="2451"/>
    <cellStyle name="Normal 14 3 3" xfId="2452"/>
    <cellStyle name="Normal 14 4" xfId="2453"/>
    <cellStyle name="Normal 14 4 2" xfId="2454"/>
    <cellStyle name="Normal 14 4 3" xfId="2455"/>
    <cellStyle name="Normal 14 5" xfId="2456"/>
    <cellStyle name="Normal 14 5 2" xfId="2457"/>
    <cellStyle name="Normal 14 6" xfId="2458"/>
    <cellStyle name="Normal 14 6 2" xfId="2459"/>
    <cellStyle name="Normal 14 7" xfId="2460"/>
    <cellStyle name="Normal 14 7 2" xfId="2461"/>
    <cellStyle name="Normal 14 8" xfId="2462"/>
    <cellStyle name="Normal 14 8 2" xfId="2463"/>
    <cellStyle name="Normal 14 9" xfId="2464"/>
    <cellStyle name="Normal 15" xfId="2465"/>
    <cellStyle name="Normal 15 10" xfId="2466"/>
    <cellStyle name="Normal 15 11" xfId="2467"/>
    <cellStyle name="Normal 15 2" xfId="2468"/>
    <cellStyle name="Normal 15 2 2" xfId="2469"/>
    <cellStyle name="Normal 15 2 2 2" xfId="2470"/>
    <cellStyle name="Normal 15 2 2 3" xfId="2471"/>
    <cellStyle name="Normal 15 2 3" xfId="2472"/>
    <cellStyle name="Normal 15 2 3 2" xfId="2473"/>
    <cellStyle name="Normal 15 2 4" xfId="2474"/>
    <cellStyle name="Normal 15 2 4 2" xfId="2475"/>
    <cellStyle name="Normal 15 2 5" xfId="2476"/>
    <cellStyle name="Normal 15 2 6" xfId="2477"/>
    <cellStyle name="Normal 15 2 7" xfId="2478"/>
    <cellStyle name="Normal 15 2 8" xfId="2479"/>
    <cellStyle name="Normal 15 3" xfId="2480"/>
    <cellStyle name="Normal 15 3 2" xfId="2481"/>
    <cellStyle name="Normal 15 3 2 2" xfId="2482"/>
    <cellStyle name="Normal 15 3 3" xfId="2483"/>
    <cellStyle name="Normal 15 4" xfId="2484"/>
    <cellStyle name="Normal 15 4 2" xfId="2485"/>
    <cellStyle name="Normal 15 4 3" xfId="2486"/>
    <cellStyle name="Normal 15 5" xfId="2487"/>
    <cellStyle name="Normal 15 5 2" xfId="2488"/>
    <cellStyle name="Normal 15 6" xfId="2489"/>
    <cellStyle name="Normal 15 6 2" xfId="2490"/>
    <cellStyle name="Normal 15 7" xfId="2491"/>
    <cellStyle name="Normal 15 7 2" xfId="2492"/>
    <cellStyle name="Normal 15 8" xfId="2493"/>
    <cellStyle name="Normal 15 8 2" xfId="2494"/>
    <cellStyle name="Normal 15 9" xfId="2495"/>
    <cellStyle name="Normal 15 9 2" xfId="2496"/>
    <cellStyle name="Normal 16" xfId="2497"/>
    <cellStyle name="Normal 16 10" xfId="2498"/>
    <cellStyle name="Normal 16 2" xfId="2499"/>
    <cellStyle name="Normal 16 2 2" xfId="2500"/>
    <cellStyle name="Normal 16 2 2 2" xfId="2501"/>
    <cellStyle name="Normal 16 2 2 3" xfId="2502"/>
    <cellStyle name="Normal 16 2 3" xfId="2503"/>
    <cellStyle name="Normal 16 2 3 2" xfId="2504"/>
    <cellStyle name="Normal 16 2 4" xfId="2505"/>
    <cellStyle name="Normal 16 2 5" xfId="2506"/>
    <cellStyle name="Normal 16 2 6" xfId="2507"/>
    <cellStyle name="Normal 16 2 7" xfId="2508"/>
    <cellStyle name="Normal 16 3" xfId="2509"/>
    <cellStyle name="Normal 16 3 2" xfId="2510"/>
    <cellStyle name="Normal 16 3 3" xfId="2511"/>
    <cellStyle name="Normal 16 4" xfId="2512"/>
    <cellStyle name="Normal 16 4 2" xfId="2513"/>
    <cellStyle name="Normal 16 5" xfId="2514"/>
    <cellStyle name="Normal 16 5 2" xfId="2515"/>
    <cellStyle name="Normal 16 6" xfId="2516"/>
    <cellStyle name="Normal 16 6 2" xfId="2517"/>
    <cellStyle name="Normal 16 7" xfId="2518"/>
    <cellStyle name="Normal 16 7 2" xfId="2519"/>
    <cellStyle name="Normal 16 8" xfId="2520"/>
    <cellStyle name="Normal 16 9" xfId="2521"/>
    <cellStyle name="Normal 17" xfId="2522"/>
    <cellStyle name="Normal 17 2" xfId="2523"/>
    <cellStyle name="Normal 17 2 2" xfId="2524"/>
    <cellStyle name="Normal 17 2 3" xfId="2525"/>
    <cellStyle name="Normal 17 3" xfId="2526"/>
    <cellStyle name="Normal 17 3 2" xfId="2527"/>
    <cellStyle name="Normal 17 4" xfId="2528"/>
    <cellStyle name="Normal 17 5" xfId="2529"/>
    <cellStyle name="Normal 18" xfId="2530"/>
    <cellStyle name="Normal 18 2" xfId="2531"/>
    <cellStyle name="Normal 18 2 2" xfId="2532"/>
    <cellStyle name="Normal 18 3" xfId="2533"/>
    <cellStyle name="Normal 18 4" xfId="2534"/>
    <cellStyle name="Normal 18 5" xfId="2535"/>
    <cellStyle name="Normal 19" xfId="2536"/>
    <cellStyle name="Normal 19 2" xfId="2537"/>
    <cellStyle name="Normal 19 3" xfId="2538"/>
    <cellStyle name="Normal 2" xfId="202"/>
    <cellStyle name="Normal 2 10" xfId="2539"/>
    <cellStyle name="Normal 2 10 2" xfId="2540"/>
    <cellStyle name="Normal 2 11" xfId="2541"/>
    <cellStyle name="Normal 2 12" xfId="2542"/>
    <cellStyle name="Normal 2 13" xfId="2543"/>
    <cellStyle name="Normal 2 14" xfId="2544"/>
    <cellStyle name="Normal 2 15" xfId="2545"/>
    <cellStyle name="Normal 2 15 10" xfId="2546"/>
    <cellStyle name="Normal 2 15 11" xfId="2547"/>
    <cellStyle name="Normal 2 15 2" xfId="2548"/>
    <cellStyle name="Normal 2 15 2 2" xfId="2549"/>
    <cellStyle name="Normal 2 15 2 2 2" xfId="2550"/>
    <cellStyle name="Normal 2 15 2 2 3" xfId="2551"/>
    <cellStyle name="Normal 2 15 2 3" xfId="2552"/>
    <cellStyle name="Normal 2 15 2 3 2" xfId="2553"/>
    <cellStyle name="Normal 2 15 2 4" xfId="2554"/>
    <cellStyle name="Normal 2 15 2 4 2" xfId="2555"/>
    <cellStyle name="Normal 2 15 2 5" xfId="2556"/>
    <cellStyle name="Normal 2 15 2 5 2" xfId="2557"/>
    <cellStyle name="Normal 2 15 2 6" xfId="2558"/>
    <cellStyle name="Normal 2 15 2 7" xfId="2559"/>
    <cellStyle name="Normal 2 15 3" xfId="2560"/>
    <cellStyle name="Normal 2 15 3 2" xfId="2561"/>
    <cellStyle name="Normal 2 15 3 2 2" xfId="2562"/>
    <cellStyle name="Normal 2 15 3 2 3" xfId="2563"/>
    <cellStyle name="Normal 2 15 3 3" xfId="2564"/>
    <cellStyle name="Normal 2 15 3 3 2" xfId="2565"/>
    <cellStyle name="Normal 2 15 3 4" xfId="2566"/>
    <cellStyle name="Normal 2 15 3 5" xfId="2567"/>
    <cellStyle name="Normal 2 15 3 6" xfId="2568"/>
    <cellStyle name="Normal 2 15 4" xfId="2569"/>
    <cellStyle name="Normal 2 15 4 2" xfId="2570"/>
    <cellStyle name="Normal 2 15 4 3" xfId="2571"/>
    <cellStyle name="Normal 2 15 5" xfId="2572"/>
    <cellStyle name="Normal 2 15 5 2" xfId="2573"/>
    <cellStyle name="Normal 2 15 6" xfId="2574"/>
    <cellStyle name="Normal 2 15 6 2" xfId="2575"/>
    <cellStyle name="Normal 2 15 7" xfId="2576"/>
    <cellStyle name="Normal 2 15 7 2" xfId="2577"/>
    <cellStyle name="Normal 2 15 8" xfId="2578"/>
    <cellStyle name="Normal 2 15 8 2" xfId="2579"/>
    <cellStyle name="Normal 2 15 9" xfId="2580"/>
    <cellStyle name="Normal 2 15 9 2" xfId="2581"/>
    <cellStyle name="Normal 2 16" xfId="2582"/>
    <cellStyle name="Normal 2 17" xfId="2583"/>
    <cellStyle name="Normal 2 18" xfId="2584"/>
    <cellStyle name="Normal 2 2" xfId="203"/>
    <cellStyle name="Normal 2 2 10" xfId="2585"/>
    <cellStyle name="Normal 2 2 2" xfId="204"/>
    <cellStyle name="Normal 2 2 2 10" xfId="2586"/>
    <cellStyle name="Normal 2 2 2 10 2" xfId="2587"/>
    <cellStyle name="Normal 2 2 2 11" xfId="2588"/>
    <cellStyle name="Normal 2 2 2 11 2" xfId="2589"/>
    <cellStyle name="Normal 2 2 2 12" xfId="2590"/>
    <cellStyle name="Normal 2 2 2 12 2" xfId="2591"/>
    <cellStyle name="Normal 2 2 2 13" xfId="2592"/>
    <cellStyle name="Normal 2 2 2 13 2" xfId="2593"/>
    <cellStyle name="Normal 2 2 2 14" xfId="2594"/>
    <cellStyle name="Normal 2 2 2 15" xfId="2595"/>
    <cellStyle name="Normal 2 2 2 16" xfId="2596"/>
    <cellStyle name="Normal 2 2 2 2" xfId="205"/>
    <cellStyle name="Normal 2 2 2 2 10" xfId="2597"/>
    <cellStyle name="Normal 2 2 2 2 11" xfId="2598"/>
    <cellStyle name="Normal 2 2 2 2 12" xfId="2599"/>
    <cellStyle name="Normal 2 2 2 2 13" xfId="2600"/>
    <cellStyle name="Normal 2 2 2 2 14" xfId="2601"/>
    <cellStyle name="Normal 2 2 2 2 2" xfId="206"/>
    <cellStyle name="Normal 2 2 2 2 2 10" xfId="2602"/>
    <cellStyle name="Normal 2 2 2 2 2 11" xfId="2603"/>
    <cellStyle name="Normal 2 2 2 2 2 2" xfId="2604"/>
    <cellStyle name="Normal 2 2 2 2 2 2 2" xfId="2605"/>
    <cellStyle name="Normal 2 2 2 2 2 2 2 2" xfId="2606"/>
    <cellStyle name="Normal 2 2 2 2 2 2 3" xfId="2607"/>
    <cellStyle name="Normal 2 2 2 2 2 3" xfId="2608"/>
    <cellStyle name="Normal 2 2 2 2 2 3 2" xfId="2609"/>
    <cellStyle name="Normal 2 2 2 2 2 4" xfId="2610"/>
    <cellStyle name="Normal 2 2 2 2 2 4 2" xfId="2611"/>
    <cellStyle name="Normal 2 2 2 2 2 5" xfId="2612"/>
    <cellStyle name="Normal 2 2 2 2 2 5 2" xfId="2613"/>
    <cellStyle name="Normal 2 2 2 2 2 6" xfId="2614"/>
    <cellStyle name="Normal 2 2 2 2 2 7" xfId="2615"/>
    <cellStyle name="Normal 2 2 2 2 2 8" xfId="2616"/>
    <cellStyle name="Normal 2 2 2 2 2 9" xfId="2617"/>
    <cellStyle name="Normal 2 2 2 2 3" xfId="207"/>
    <cellStyle name="Normal 2 2 2 2 3 2" xfId="2618"/>
    <cellStyle name="Normal 2 2 2 2 3 3" xfId="2619"/>
    <cellStyle name="Normal 2 2 2 2 3 4" xfId="2620"/>
    <cellStyle name="Normal 2 2 2 2 3 5" xfId="2621"/>
    <cellStyle name="Normal 2 2 2 2 3 6" xfId="2622"/>
    <cellStyle name="Normal 2 2 2 2 4" xfId="2623"/>
    <cellStyle name="Normal 2 2 2 2 4 2" xfId="2624"/>
    <cellStyle name="Normal 2 2 2 2 4 3" xfId="2625"/>
    <cellStyle name="Normal 2 2 2 2 5" xfId="2626"/>
    <cellStyle name="Normal 2 2 2 2 5 2" xfId="2627"/>
    <cellStyle name="Normal 2 2 2 2 5 3" xfId="2628"/>
    <cellStyle name="Normal 2 2 2 2 6" xfId="2629"/>
    <cellStyle name="Normal 2 2 2 2 6 2" xfId="2630"/>
    <cellStyle name="Normal 2 2 2 2 7" xfId="2631"/>
    <cellStyle name="Normal 2 2 2 2 7 2" xfId="2632"/>
    <cellStyle name="Normal 2 2 2 2 8" xfId="2633"/>
    <cellStyle name="Normal 2 2 2 2 8 2" xfId="2634"/>
    <cellStyle name="Normal 2 2 2 2 9" xfId="2635"/>
    <cellStyle name="Normal 2 2 2 2 9 2" xfId="2636"/>
    <cellStyle name="Normal 2 2 2 3" xfId="208"/>
    <cellStyle name="Normal 2 2 2 3 10" xfId="2637"/>
    <cellStyle name="Normal 2 2 2 3 11" xfId="2638"/>
    <cellStyle name="Normal 2 2 2 3 12" xfId="2639"/>
    <cellStyle name="Normal 2 2 2 3 13" xfId="2640"/>
    <cellStyle name="Normal 2 2 2 3 14" xfId="2641"/>
    <cellStyle name="Normal 2 2 2 3 15" xfId="2642"/>
    <cellStyle name="Normal 2 2 2 3 2" xfId="2643"/>
    <cellStyle name="Normal 2 2 2 3 2 2" xfId="2644"/>
    <cellStyle name="Normal 2 2 2 3 2 3" xfId="2645"/>
    <cellStyle name="Normal 2 2 2 3 3" xfId="2646"/>
    <cellStyle name="Normal 2 2 2 3 3 2" xfId="2647"/>
    <cellStyle name="Normal 2 2 2 3 3 2 2" xfId="2648"/>
    <cellStyle name="Normal 2 2 2 3 3 3" xfId="2649"/>
    <cellStyle name="Normal 2 2 2 3 3 4" xfId="2650"/>
    <cellStyle name="Normal 2 2 2 3 4" xfId="2651"/>
    <cellStyle name="Normal 2 2 2 3 4 2" xfId="2652"/>
    <cellStyle name="Normal 2 2 2 3 4 3" xfId="2653"/>
    <cellStyle name="Normal 2 2 2 3 5" xfId="2654"/>
    <cellStyle name="Normal 2 2 2 3 6" xfId="2655"/>
    <cellStyle name="Normal 2 2 2 3 7" xfId="2656"/>
    <cellStyle name="Normal 2 2 2 3 8" xfId="2657"/>
    <cellStyle name="Normal 2 2 2 3 9" xfId="2658"/>
    <cellStyle name="Normal 2 2 2 4" xfId="209"/>
    <cellStyle name="Normal 2 2 2 4 2" xfId="2659"/>
    <cellStyle name="Normal 2 2 2 4 3" xfId="2660"/>
    <cellStyle name="Normal 2 2 2 4 4" xfId="2661"/>
    <cellStyle name="Normal 2 2 2 4 5" xfId="2662"/>
    <cellStyle name="Normal 2 2 2 5" xfId="210"/>
    <cellStyle name="Normal 2 2 2 5 2" xfId="2663"/>
    <cellStyle name="Normal 2 2 2 6" xfId="2664"/>
    <cellStyle name="Normal 2 2 2 6 2" xfId="2665"/>
    <cellStyle name="Normal 2 2 2 7" xfId="2666"/>
    <cellStyle name="Normal 2 2 2 7 2" xfId="2667"/>
    <cellStyle name="Normal 2 2 2 8" xfId="2668"/>
    <cellStyle name="Normal 2 2 2 8 2" xfId="2669"/>
    <cellStyle name="Normal 2 2 2 9" xfId="2670"/>
    <cellStyle name="Normal 2 2 2 9 2" xfId="2671"/>
    <cellStyle name="Normal 2 2 3" xfId="211"/>
    <cellStyle name="Normal 2 2 3 2" xfId="212"/>
    <cellStyle name="Normal 2 2 3 2 2" xfId="213"/>
    <cellStyle name="Normal 2 2 3 3" xfId="214"/>
    <cellStyle name="Normal 2 2 4" xfId="215"/>
    <cellStyle name="Normal 2 2 4 2" xfId="216"/>
    <cellStyle name="Normal 2 2 4 2 2" xfId="2672"/>
    <cellStyle name="Normal 2 2 5" xfId="217"/>
    <cellStyle name="Normal 2 2 6" xfId="218"/>
    <cellStyle name="Normal 2 2 7" xfId="2673"/>
    <cellStyle name="Normal 2 2 8" xfId="2674"/>
    <cellStyle name="Normal 2 2 9" xfId="2675"/>
    <cellStyle name="Normal 2 3" xfId="219"/>
    <cellStyle name="Normal 2 3 2" xfId="220"/>
    <cellStyle name="Normal 2 3 3" xfId="221"/>
    <cellStyle name="Normal 2 3 4" xfId="2676"/>
    <cellStyle name="Normal 2 3 5" xfId="2677"/>
    <cellStyle name="Normal 2 4" xfId="222"/>
    <cellStyle name="Normal 2 4 2" xfId="2678"/>
    <cellStyle name="Normal 2 4 2 2" xfId="2679"/>
    <cellStyle name="Normal 2 4 3" xfId="2680"/>
    <cellStyle name="Normal 2 4 4" xfId="2681"/>
    <cellStyle name="Normal 2 4 5" xfId="2682"/>
    <cellStyle name="Normal 2 4 6" xfId="2683"/>
    <cellStyle name="Normal 2 5" xfId="223"/>
    <cellStyle name="Normal 2 5 2" xfId="2684"/>
    <cellStyle name="Normal 2 5 3" xfId="2685"/>
    <cellStyle name="Normal 2 5 4" xfId="2686"/>
    <cellStyle name="Normal 2 5 5" xfId="2687"/>
    <cellStyle name="Normal 2 5 6" xfId="2688"/>
    <cellStyle name="Normal 2 5 7" xfId="2689"/>
    <cellStyle name="Normal 2 6" xfId="224"/>
    <cellStyle name="Normal 2 6 2" xfId="2690"/>
    <cellStyle name="Normal 2 6 3" xfId="2691"/>
    <cellStyle name="Normal 2 7" xfId="2692"/>
    <cellStyle name="Normal 2 7 2" xfId="2693"/>
    <cellStyle name="Normal 2 7 2 2" xfId="2694"/>
    <cellStyle name="Normal 2 7 3" xfId="2695"/>
    <cellStyle name="Normal 2 8" xfId="2696"/>
    <cellStyle name="Normal 2 8 2" xfId="2697"/>
    <cellStyle name="Normal 2 8 3" xfId="2698"/>
    <cellStyle name="Normal 2 8 3 2" xfId="2699"/>
    <cellStyle name="Normal 2 8 4" xfId="2700"/>
    <cellStyle name="Normal 2 8 5" xfId="2701"/>
    <cellStyle name="Normal 2 9" xfId="2702"/>
    <cellStyle name="Normal 2 9 10" xfId="2703"/>
    <cellStyle name="Normal 2 9 10 2" xfId="2704"/>
    <cellStyle name="Normal 2 9 11" xfId="2705"/>
    <cellStyle name="Normal 2 9 2" xfId="2706"/>
    <cellStyle name="Normal 2 9 2 2" xfId="2707"/>
    <cellStyle name="Normal 2 9 2 2 2" xfId="2708"/>
    <cellStyle name="Normal 2 9 2 2 3" xfId="2709"/>
    <cellStyle name="Normal 2 9 2 3" xfId="2710"/>
    <cellStyle name="Normal 2 9 2 3 2" xfId="2711"/>
    <cellStyle name="Normal 2 9 2 4" xfId="2712"/>
    <cellStyle name="Normal 2 9 2 4 2" xfId="2713"/>
    <cellStyle name="Normal 2 9 2 5" xfId="2714"/>
    <cellStyle name="Normal 2 9 2 5 2" xfId="2715"/>
    <cellStyle name="Normal 2 9 2 6" xfId="2716"/>
    <cellStyle name="Normal 2 9 2 7" xfId="2717"/>
    <cellStyle name="Normal 2 9 3" xfId="2718"/>
    <cellStyle name="Normal 2 9 3 2" xfId="2719"/>
    <cellStyle name="Normal 2 9 3 2 2" xfId="2720"/>
    <cellStyle name="Normal 2 9 3 2 3" xfId="2721"/>
    <cellStyle name="Normal 2 9 3 3" xfId="2722"/>
    <cellStyle name="Normal 2 9 3 3 2" xfId="2723"/>
    <cellStyle name="Normal 2 9 3 4" xfId="2724"/>
    <cellStyle name="Normal 2 9 3 5" xfId="2725"/>
    <cellStyle name="Normal 2 9 3 6" xfId="2726"/>
    <cellStyle name="Normal 2 9 4" xfId="2727"/>
    <cellStyle name="Normal 2 9 4 2" xfId="2728"/>
    <cellStyle name="Normal 2 9 4 3" xfId="2729"/>
    <cellStyle name="Normal 2 9 5" xfId="2730"/>
    <cellStyle name="Normal 2 9 5 2" xfId="2731"/>
    <cellStyle name="Normal 2 9 6" xfId="2732"/>
    <cellStyle name="Normal 2 9 6 2" xfId="2733"/>
    <cellStyle name="Normal 2 9 7" xfId="2734"/>
    <cellStyle name="Normal 2 9 7 2" xfId="2735"/>
    <cellStyle name="Normal 2 9 8" xfId="2736"/>
    <cellStyle name="Normal 2 9 8 2" xfId="2737"/>
    <cellStyle name="Normal 2 9 9" xfId="2738"/>
    <cellStyle name="Normal 2 9 9 2" xfId="2739"/>
    <cellStyle name="Normal 2_AUG_TabChap2" xfId="2740"/>
    <cellStyle name="Normal 20" xfId="2741"/>
    <cellStyle name="Normal 20 2" xfId="2742"/>
    <cellStyle name="Normal 20 3" xfId="2743"/>
    <cellStyle name="Normal 21" xfId="2744"/>
    <cellStyle name="Normal 21 2" xfId="2745"/>
    <cellStyle name="Normal 22" xfId="2746"/>
    <cellStyle name="Normal 23" xfId="225"/>
    <cellStyle name="Normal 24" xfId="2747"/>
    <cellStyle name="Normal 25" xfId="2748"/>
    <cellStyle name="Normal 25 2" xfId="2749"/>
    <cellStyle name="Normal 3" xfId="226"/>
    <cellStyle name="Normal 3 10" xfId="2750"/>
    <cellStyle name="Normal 3 10 2" xfId="2751"/>
    <cellStyle name="Normal 3 11" xfId="2752"/>
    <cellStyle name="Normal 3 12" xfId="2753"/>
    <cellStyle name="Normal 3 13" xfId="2754"/>
    <cellStyle name="Normal 3 2" xfId="227"/>
    <cellStyle name="Normal 3 2 10" xfId="2755"/>
    <cellStyle name="Normal 3 2 10 2" xfId="2756"/>
    <cellStyle name="Normal 3 2 11" xfId="2757"/>
    <cellStyle name="Normal 3 2 11 2" xfId="2758"/>
    <cellStyle name="Normal 3 2 12" xfId="2759"/>
    <cellStyle name="Normal 3 2 12 2" xfId="2760"/>
    <cellStyle name="Normal 3 2 13" xfId="2761"/>
    <cellStyle name="Normal 3 2 14" xfId="2762"/>
    <cellStyle name="Normal 3 2 15" xfId="2763"/>
    <cellStyle name="Normal 3 2 16" xfId="2764"/>
    <cellStyle name="Normal 3 2 2" xfId="2765"/>
    <cellStyle name="Normal 3 2 2 10" xfId="2766"/>
    <cellStyle name="Normal 3 2 2 11" xfId="2767"/>
    <cellStyle name="Normal 3 2 2 2" xfId="2768"/>
    <cellStyle name="Normal 3 2 2 2 2" xfId="2769"/>
    <cellStyle name="Normal 3 2 2 2 3" xfId="2770"/>
    <cellStyle name="Normal 3 2 2 3" xfId="2771"/>
    <cellStyle name="Normal 3 2 2 3 10" xfId="2772"/>
    <cellStyle name="Normal 3 2 2 3 10 2" xfId="2773"/>
    <cellStyle name="Normal 3 2 2 3 11" xfId="2774"/>
    <cellStyle name="Normal 3 2 2 3 11 2" xfId="2775"/>
    <cellStyle name="Normal 3 2 2 3 12" xfId="2776"/>
    <cellStyle name="Normal 3 2 2 3 13" xfId="2777"/>
    <cellStyle name="Normal 3 2 2 3 2" xfId="2778"/>
    <cellStyle name="Normal 3 2 2 3 2 2" xfId="2779"/>
    <cellStyle name="Normal 3 2 2 3 2 2 2" xfId="2780"/>
    <cellStyle name="Normal 3 2 2 3 2 2 3" xfId="2781"/>
    <cellStyle name="Normal 3 2 2 3 2 3" xfId="2782"/>
    <cellStyle name="Normal 3 2 2 3 2 3 2" xfId="2783"/>
    <cellStyle name="Normal 3 2 2 3 2 4" xfId="2784"/>
    <cellStyle name="Normal 3 2 2 3 2 4 2" xfId="2785"/>
    <cellStyle name="Normal 3 2 2 3 2 5" xfId="2786"/>
    <cellStyle name="Normal 3 2 2 3 2 5 2" xfId="2787"/>
    <cellStyle name="Normal 3 2 2 3 2 6" xfId="2788"/>
    <cellStyle name="Normal 3 2 2 3 2 7" xfId="2789"/>
    <cellStyle name="Normal 3 2 2 3 3" xfId="2790"/>
    <cellStyle name="Normal 3 2 2 3 3 2" xfId="2791"/>
    <cellStyle name="Normal 3 2 2 3 3 2 2" xfId="2792"/>
    <cellStyle name="Normal 3 2 2 3 3 2 2 2" xfId="2793"/>
    <cellStyle name="Normal 3 2 2 3 3 2 3" xfId="2794"/>
    <cellStyle name="Normal 3 2 2 3 3 3" xfId="2795"/>
    <cellStyle name="Normal 3 2 2 3 3 3 2" xfId="2796"/>
    <cellStyle name="Normal 3 2 2 3 3 4" xfId="2797"/>
    <cellStyle name="Normal 3 2 2 3 3 5" xfId="2798"/>
    <cellStyle name="Normal 3 2 2 3 3 6" xfId="2799"/>
    <cellStyle name="Normal 3 2 2 3 4" xfId="2800"/>
    <cellStyle name="Normal 3 2 2 3 4 2" xfId="2801"/>
    <cellStyle name="Normal 3 2 2 3 4 3" xfId="2802"/>
    <cellStyle name="Normal 3 2 2 3 5" xfId="2803"/>
    <cellStyle name="Normal 3 2 2 3 5 2" xfId="2804"/>
    <cellStyle name="Normal 3 2 2 3 6" xfId="2805"/>
    <cellStyle name="Normal 3 2 2 3 6 2" xfId="2806"/>
    <cellStyle name="Normal 3 2 2 3 7" xfId="2807"/>
    <cellStyle name="Normal 3 2 2 3 7 2" xfId="2808"/>
    <cellStyle name="Normal 3 2 2 3 8" xfId="2809"/>
    <cellStyle name="Normal 3 2 2 3 8 2" xfId="2810"/>
    <cellStyle name="Normal 3 2 2 3 9" xfId="2811"/>
    <cellStyle name="Normal 3 2 2 3 9 2" xfId="2812"/>
    <cellStyle name="Normal 3 2 2 4" xfId="2813"/>
    <cellStyle name="Normal 3 2 2 4 2" xfId="2814"/>
    <cellStyle name="Normal 3 2 2 4 2 2" xfId="2815"/>
    <cellStyle name="Normal 3 2 2 4 3" xfId="2816"/>
    <cellStyle name="Normal 3 2 2 5" xfId="2817"/>
    <cellStyle name="Normal 3 2 2 5 2" xfId="2818"/>
    <cellStyle name="Normal 3 2 2 5 2 2" xfId="2819"/>
    <cellStyle name="Normal 3 2 2 5 3" xfId="2820"/>
    <cellStyle name="Normal 3 2 2 6" xfId="2821"/>
    <cellStyle name="Normal 3 2 2 6 2" xfId="2822"/>
    <cellStyle name="Normal 3 2 2 6 3" xfId="2823"/>
    <cellStyle name="Normal 3 2 2 7" xfId="2824"/>
    <cellStyle name="Normal 3 2 2 7 2" xfId="2825"/>
    <cellStyle name="Normal 3 2 2 7 2 2" xfId="2826"/>
    <cellStyle name="Normal 3 2 2 7 2 3" xfId="2827"/>
    <cellStyle name="Normal 3 2 2 7 3" xfId="2828"/>
    <cellStyle name="Normal 3 2 2 7 3 2" xfId="2829"/>
    <cellStyle name="Normal 3 2 2 7 4" xfId="2830"/>
    <cellStyle name="Normal 3 2 2 7 4 2" xfId="2831"/>
    <cellStyle name="Normal 3 2 2 7 5" xfId="2832"/>
    <cellStyle name="Normal 3 2 2 8" xfId="2833"/>
    <cellStyle name="Normal 3 2 2 9" xfId="2834"/>
    <cellStyle name="Normal 3 2 3" xfId="2835"/>
    <cellStyle name="Normal 3 2 3 2" xfId="2836"/>
    <cellStyle name="Normal 3 2 3 3" xfId="2837"/>
    <cellStyle name="Normal 3 2 3 4" xfId="2838"/>
    <cellStyle name="Normal 3 2 3 5" xfId="2839"/>
    <cellStyle name="Normal 3 2 4" xfId="2840"/>
    <cellStyle name="Normal 3 2 4 10" xfId="2841"/>
    <cellStyle name="Normal 3 2 4 11" xfId="2842"/>
    <cellStyle name="Normal 3 2 4 12" xfId="2843"/>
    <cellStyle name="Normal 3 2 4 2" xfId="2844"/>
    <cellStyle name="Normal 3 2 4 2 2" xfId="2845"/>
    <cellStyle name="Normal 3 2 4 2 3" xfId="2846"/>
    <cellStyle name="Normal 3 2 4 3" xfId="2847"/>
    <cellStyle name="Normal 3 2 4 3 2" xfId="2848"/>
    <cellStyle name="Normal 3 2 4 4" xfId="2849"/>
    <cellStyle name="Normal 3 2 4 4 2" xfId="2850"/>
    <cellStyle name="Normal 3 2 4 5" xfId="2851"/>
    <cellStyle name="Normal 3 2 4 5 2" xfId="2852"/>
    <cellStyle name="Normal 3 2 4 6" xfId="2853"/>
    <cellStyle name="Normal 3 2 4 6 2" xfId="2854"/>
    <cellStyle name="Normal 3 2 4 7" xfId="2855"/>
    <cellStyle name="Normal 3 2 4 8" xfId="2856"/>
    <cellStyle name="Normal 3 2 4 9" xfId="2857"/>
    <cellStyle name="Normal 3 2 5" xfId="2858"/>
    <cellStyle name="Normal 3 2 5 2" xfId="2859"/>
    <cellStyle name="Normal 3 2 5 3" xfId="2860"/>
    <cellStyle name="Normal 3 2 6" xfId="2861"/>
    <cellStyle name="Normal 3 2 6 2" xfId="2862"/>
    <cellStyle name="Normal 3 2 7" xfId="2863"/>
    <cellStyle name="Normal 3 2 7 2" xfId="2864"/>
    <cellStyle name="Normal 3 2 8" xfId="2865"/>
    <cellStyle name="Normal 3 2 8 2" xfId="2866"/>
    <cellStyle name="Normal 3 2 9" xfId="2867"/>
    <cellStyle name="Normal 3 2 9 2" xfId="2868"/>
    <cellStyle name="Normal 3 3" xfId="228"/>
    <cellStyle name="Normal 3 3 10" xfId="2869"/>
    <cellStyle name="Normal 3 3 2" xfId="2870"/>
    <cellStyle name="Normal 3 3 2 2" xfId="2871"/>
    <cellStyle name="Normal 3 3 3" xfId="2872"/>
    <cellStyle name="Normal 3 3 3 2" xfId="2873"/>
    <cellStyle name="Normal 3 3 3 2 2" xfId="2874"/>
    <cellStyle name="Normal 3 3 3 2 3" xfId="2875"/>
    <cellStyle name="Normal 3 3 3 3" xfId="2876"/>
    <cellStyle name="Normal 3 3 3 3 2" xfId="2877"/>
    <cellStyle name="Normal 3 3 3 4" xfId="2878"/>
    <cellStyle name="Normal 3 3 3 4 2" xfId="2879"/>
    <cellStyle name="Normal 3 3 3 5" xfId="2880"/>
    <cellStyle name="Normal 3 3 4" xfId="2881"/>
    <cellStyle name="Normal 3 3 4 2" xfId="2882"/>
    <cellStyle name="Normal 3 3 4 3" xfId="2883"/>
    <cellStyle name="Normal 3 3 5" xfId="2884"/>
    <cellStyle name="Normal 3 3 5 2" xfId="2885"/>
    <cellStyle name="Normal 3 3 5 3" xfId="2886"/>
    <cellStyle name="Normal 3 3 6" xfId="2887"/>
    <cellStyle name="Normal 3 3 7" xfId="2888"/>
    <cellStyle name="Normal 3 3 8" xfId="2889"/>
    <cellStyle name="Normal 3 3 9" xfId="2890"/>
    <cellStyle name="Normal 3 4" xfId="229"/>
    <cellStyle name="Normal 3 4 2" xfId="2891"/>
    <cellStyle name="Normal 3 4 2 2" xfId="2892"/>
    <cellStyle name="Normal 3 4 2 3" xfId="2893"/>
    <cellStyle name="Normal 3 4 2 4" xfId="2894"/>
    <cellStyle name="Normal 3 4 2 5" xfId="2895"/>
    <cellStyle name="Normal 3 4 3" xfId="2896"/>
    <cellStyle name="Normal 3 4 3 2" xfId="2897"/>
    <cellStyle name="Normal 3 4 3 3" xfId="2898"/>
    <cellStyle name="Normal 3 4 3 4" xfId="2899"/>
    <cellStyle name="Normal 3 4 4" xfId="2900"/>
    <cellStyle name="Normal 3 4 4 2" xfId="2901"/>
    <cellStyle name="Normal 3 4 5" xfId="2902"/>
    <cellStyle name="Normal 3 4 6" xfId="2903"/>
    <cellStyle name="Normal 3 4 7" xfId="2904"/>
    <cellStyle name="Normal 3 5" xfId="2905"/>
    <cellStyle name="Normal 3 5 2" xfId="2906"/>
    <cellStyle name="Normal 3 5 2 2" xfId="2907"/>
    <cellStyle name="Normal 3 5 2 3" xfId="2908"/>
    <cellStyle name="Normal 3 5 3" xfId="2909"/>
    <cellStyle name="Normal 3 5 3 2" xfId="2910"/>
    <cellStyle name="Normal 3 5 3 3" xfId="2911"/>
    <cellStyle name="Normal 3 5 3 4" xfId="2912"/>
    <cellStyle name="Normal 3 5 4" xfId="2913"/>
    <cellStyle name="Normal 3 5 4 2" xfId="2914"/>
    <cellStyle name="Normal 3 5 5" xfId="2915"/>
    <cellStyle name="Normal 3 5 6" xfId="2916"/>
    <cellStyle name="Normal 3 6" xfId="2917"/>
    <cellStyle name="Normal 3 6 2" xfId="2918"/>
    <cellStyle name="Normal 3 7" xfId="2919"/>
    <cellStyle name="Normal 3 7 2" xfId="2920"/>
    <cellStyle name="Normal 3 7 2 2" xfId="2921"/>
    <cellStyle name="Normal 3 7 2 2 2" xfId="2922"/>
    <cellStyle name="Normal 3 7 2 3" xfId="2923"/>
    <cellStyle name="Normal 3 7 3" xfId="2924"/>
    <cellStyle name="Normal 3 7 3 2" xfId="2925"/>
    <cellStyle name="Normal 3 7 4" xfId="2926"/>
    <cellStyle name="Normal 3 7 4 2" xfId="2927"/>
    <cellStyle name="Normal 3 7 5" xfId="2928"/>
    <cellStyle name="Normal 3 7 5 2" xfId="2929"/>
    <cellStyle name="Normal 3 7 6" xfId="2930"/>
    <cellStyle name="Normal 3 7 6 2" xfId="2931"/>
    <cellStyle name="Normal 3 7 7" xfId="2932"/>
    <cellStyle name="Normal 3 8" xfId="2933"/>
    <cellStyle name="Normal 3 8 2" xfId="2934"/>
    <cellStyle name="Normal 3 8 2 2" xfId="2935"/>
    <cellStyle name="Normal 3 8 3" xfId="2936"/>
    <cellStyle name="Normal 3 9" xfId="2937"/>
    <cellStyle name="Normal 3 9 2" xfId="2938"/>
    <cellStyle name="Normal 3 9 3" xfId="2939"/>
    <cellStyle name="Normal 4" xfId="230"/>
    <cellStyle name="Normal 4 10" xfId="2940"/>
    <cellStyle name="Normal 4 11" xfId="2941"/>
    <cellStyle name="Normal 4 2" xfId="231"/>
    <cellStyle name="Normal 4 2 2" xfId="232"/>
    <cellStyle name="Normal 4 2 3" xfId="233"/>
    <cellStyle name="Normal 4 2 4" xfId="2942"/>
    <cellStyle name="Normal 4 2 5" xfId="2943"/>
    <cellStyle name="Normal 4 2 6" xfId="2944"/>
    <cellStyle name="Normal 4 2 7" xfId="2945"/>
    <cellStyle name="Normal 4 2 8" xfId="2946"/>
    <cellStyle name="Normal 4 3" xfId="234"/>
    <cellStyle name="Normal 4 3 10" xfId="2947"/>
    <cellStyle name="Normal 4 3 10 2" xfId="2948"/>
    <cellStyle name="Normal 4 3 11" xfId="2949"/>
    <cellStyle name="Normal 4 3 2" xfId="2950"/>
    <cellStyle name="Normal 4 3 2 2" xfId="2951"/>
    <cellStyle name="Normal 4 3 2 2 2" xfId="2952"/>
    <cellStyle name="Normal 4 3 2 2 3" xfId="2953"/>
    <cellStyle name="Normal 4 3 2 3" xfId="2954"/>
    <cellStyle name="Normal 4 3 2 3 2" xfId="2955"/>
    <cellStyle name="Normal 4 3 2 4" xfId="2956"/>
    <cellStyle name="Normal 4 3 2 4 2" xfId="2957"/>
    <cellStyle name="Normal 4 3 2 5" xfId="2958"/>
    <cellStyle name="Normal 4 3 2 5 2" xfId="2959"/>
    <cellStyle name="Normal 4 3 2 6" xfId="2960"/>
    <cellStyle name="Normal 4 3 2 7" xfId="2961"/>
    <cellStyle name="Normal 4 3 3" xfId="2962"/>
    <cellStyle name="Normal 4 3 3 2" xfId="2963"/>
    <cellStyle name="Normal 4 3 3 2 2" xfId="2964"/>
    <cellStyle name="Normal 4 3 3 2 3" xfId="2965"/>
    <cellStyle name="Normal 4 3 3 3" xfId="2966"/>
    <cellStyle name="Normal 4 3 3 3 2" xfId="2967"/>
    <cellStyle name="Normal 4 3 3 4" xfId="2968"/>
    <cellStyle name="Normal 4 3 3 5" xfId="2969"/>
    <cellStyle name="Normal 4 3 3 6" xfId="2970"/>
    <cellStyle name="Normal 4 3 4" xfId="2971"/>
    <cellStyle name="Normal 4 3 4 2" xfId="2972"/>
    <cellStyle name="Normal 4 3 4 3" xfId="2973"/>
    <cellStyle name="Normal 4 3 5" xfId="2974"/>
    <cellStyle name="Normal 4 3 5 2" xfId="2975"/>
    <cellStyle name="Normal 4 3 6" xfId="2976"/>
    <cellStyle name="Normal 4 3 6 2" xfId="2977"/>
    <cellStyle name="Normal 4 3 7" xfId="2978"/>
    <cellStyle name="Normal 4 3 7 2" xfId="2979"/>
    <cellStyle name="Normal 4 3 8" xfId="2980"/>
    <cellStyle name="Normal 4 3 8 2" xfId="2981"/>
    <cellStyle name="Normal 4 3 9" xfId="2982"/>
    <cellStyle name="Normal 4 3 9 2" xfId="2983"/>
    <cellStyle name="Normal 4 4" xfId="235"/>
    <cellStyle name="Normal 4 4 2" xfId="2984"/>
    <cellStyle name="Normal 4 4 2 2" xfId="2985"/>
    <cellStyle name="Normal 4 4 2 3" xfId="2986"/>
    <cellStyle name="Normal 4 4 3" xfId="2987"/>
    <cellStyle name="Normal 4 4 3 2" xfId="2988"/>
    <cellStyle name="Normal 4 4 4" xfId="2989"/>
    <cellStyle name="Normal 4 4 5" xfId="2990"/>
    <cellStyle name="Normal 4 5" xfId="2991"/>
    <cellStyle name="Normal 4 5 2" xfId="2992"/>
    <cellStyle name="Normal 4 5 3" xfId="2993"/>
    <cellStyle name="Normal 4 5 4" xfId="2994"/>
    <cellStyle name="Normal 4 6" xfId="2995"/>
    <cellStyle name="Normal 4 7" xfId="2996"/>
    <cellStyle name="Normal 4 7 2" xfId="2997"/>
    <cellStyle name="Normal 4 8" xfId="2998"/>
    <cellStyle name="Normal 4 8 2" xfId="2999"/>
    <cellStyle name="Normal 4 9" xfId="3000"/>
    <cellStyle name="Normal 5" xfId="236"/>
    <cellStyle name="Normal 5 2" xfId="237"/>
    <cellStyle name="Normal 5 2 10" xfId="3001"/>
    <cellStyle name="Normal 5 2 2" xfId="3002"/>
    <cellStyle name="Normal 5 2 2 2" xfId="3003"/>
    <cellStyle name="Normal 5 2 2 2 2" xfId="3004"/>
    <cellStyle name="Normal 5 2 2 3" xfId="3005"/>
    <cellStyle name="Normal 5 2 2 4" xfId="3006"/>
    <cellStyle name="Normal 5 2 3" xfId="3007"/>
    <cellStyle name="Normal 5 2 3 2" xfId="3008"/>
    <cellStyle name="Normal 5 2 3 2 2" xfId="3009"/>
    <cellStyle name="Normal 5 2 3 3" xfId="3010"/>
    <cellStyle name="Normal 5 2 3 4" xfId="3011"/>
    <cellStyle name="Normal 5 2 4" xfId="3012"/>
    <cellStyle name="Normal 5 2 4 2" xfId="3013"/>
    <cellStyle name="Normal 5 2 5" xfId="3014"/>
    <cellStyle name="Normal 5 2 5 2" xfId="3015"/>
    <cellStyle name="Normal 5 2 5 2 2" xfId="3016"/>
    <cellStyle name="Normal 5 2 5 2 3" xfId="3017"/>
    <cellStyle name="Normal 5 2 5 3" xfId="3018"/>
    <cellStyle name="Normal 5 2 5 3 2" xfId="3019"/>
    <cellStyle name="Normal 5 2 5 4" xfId="3020"/>
    <cellStyle name="Normal 5 2 5 4 2" xfId="3021"/>
    <cellStyle name="Normal 5 2 5 5" xfId="3022"/>
    <cellStyle name="Normal 5 2 6" xfId="3023"/>
    <cellStyle name="Normal 5 2 6 2" xfId="3024"/>
    <cellStyle name="Normal 5 2 6 3" xfId="3025"/>
    <cellStyle name="Normal 5 2 7" xfId="3026"/>
    <cellStyle name="Normal 5 2 7 2" xfId="3027"/>
    <cellStyle name="Normal 5 2 7 3" xfId="3028"/>
    <cellStyle name="Normal 5 2 8" xfId="3029"/>
    <cellStyle name="Normal 5 2 9" xfId="3030"/>
    <cellStyle name="Normal 5 3" xfId="3031"/>
    <cellStyle name="Normal 5 3 2" xfId="3032"/>
    <cellStyle name="Normal 5 3 2 2" xfId="3033"/>
    <cellStyle name="Normal 5 3 3" xfId="3034"/>
    <cellStyle name="Normal 5 3 4" xfId="3035"/>
    <cellStyle name="Normal 5 4" xfId="3036"/>
    <cellStyle name="Normal 5 4 2" xfId="3037"/>
    <cellStyle name="Normal 5 4 2 2" xfId="3038"/>
    <cellStyle name="Normal 5 4 3" xfId="3039"/>
    <cellStyle name="Normal 5 5" xfId="3040"/>
    <cellStyle name="Normal 5 5 2" xfId="3041"/>
    <cellStyle name="Normal 5 6" xfId="3042"/>
    <cellStyle name="Normal 5 7" xfId="3043"/>
    <cellStyle name="Normal 5 8" xfId="3044"/>
    <cellStyle name="Normal 5 9" xfId="3045"/>
    <cellStyle name="Normal 6" xfId="238"/>
    <cellStyle name="Normal 6 2" xfId="3046"/>
    <cellStyle name="Normal 6 2 2" xfId="3047"/>
    <cellStyle name="Normal 6 3" xfId="3048"/>
    <cellStyle name="Normal 6 3 2" xfId="3049"/>
    <cellStyle name="Normal 6 4" xfId="3050"/>
    <cellStyle name="Normal 6 5" xfId="3051"/>
    <cellStyle name="Normal 6 6" xfId="3052"/>
    <cellStyle name="Normal 7" xfId="239"/>
    <cellStyle name="Normal 7 2" xfId="240"/>
    <cellStyle name="Normal 7 2 2" xfId="3053"/>
    <cellStyle name="Normal 7 2 3" xfId="3054"/>
    <cellStyle name="Normal 7 2 4" xfId="3055"/>
    <cellStyle name="Normal 7 3" xfId="3056"/>
    <cellStyle name="Normal 7 4" xfId="3057"/>
    <cellStyle name="Normal 7 5" xfId="3058"/>
    <cellStyle name="Normal 7 6" xfId="3059"/>
    <cellStyle name="Normal 7 6 2" xfId="3060"/>
    <cellStyle name="Normal 7 7" xfId="3061"/>
    <cellStyle name="Normal 7 8" xfId="3062"/>
    <cellStyle name="Normal 8" xfId="241"/>
    <cellStyle name="Normal 8 10" xfId="242"/>
    <cellStyle name="Normal 8 11" xfId="3063"/>
    <cellStyle name="Normal 8 12" xfId="3064"/>
    <cellStyle name="Normal 8 13" xfId="3065"/>
    <cellStyle name="Normal 8 14" xfId="3066"/>
    <cellStyle name="Normal 8 15" xfId="3067"/>
    <cellStyle name="Normal 8 16" xfId="3068"/>
    <cellStyle name="Normal 8 17" xfId="3069"/>
    <cellStyle name="Normal 8 2" xfId="243"/>
    <cellStyle name="Normal 8 2 2" xfId="3070"/>
    <cellStyle name="Normal 8 3" xfId="3071"/>
    <cellStyle name="Normal 8 3 2" xfId="3072"/>
    <cellStyle name="Normal 8 3 3" xfId="3073"/>
    <cellStyle name="Normal 8 3 4" xfId="3074"/>
    <cellStyle name="Normal 8 3 5" xfId="3075"/>
    <cellStyle name="Normal 8 3 6" xfId="3076"/>
    <cellStyle name="Normal 8 4" xfId="3077"/>
    <cellStyle name="Normal 8 4 2" xfId="3078"/>
    <cellStyle name="Normal 8 4 3" xfId="3079"/>
    <cellStyle name="Normal 8 4 4" xfId="3080"/>
    <cellStyle name="Normal 8 4 5" xfId="3081"/>
    <cellStyle name="Normal 8 4 6" xfId="3082"/>
    <cellStyle name="Normal 8 4 7" xfId="3083"/>
    <cellStyle name="Normal 8 5" xfId="3084"/>
    <cellStyle name="Normal 8 5 2" xfId="3085"/>
    <cellStyle name="Normal 8 5 3" xfId="3086"/>
    <cellStyle name="Normal 8 5 4" xfId="3087"/>
    <cellStyle name="Normal 8 5 5" xfId="3088"/>
    <cellStyle name="Normal 8 5 6" xfId="3089"/>
    <cellStyle name="Normal 8 5 7" xfId="3090"/>
    <cellStyle name="Normal 8 6" xfId="3091"/>
    <cellStyle name="Normal 8 7" xfId="3092"/>
    <cellStyle name="Normal 8 8" xfId="3093"/>
    <cellStyle name="Normal 8 9" xfId="3094"/>
    <cellStyle name="Normal 9" xfId="3095"/>
    <cellStyle name="Normal 9 2" xfId="3096"/>
    <cellStyle name="Normal 9 2 2" xfId="3097"/>
    <cellStyle name="Normal 9 2 2 2" xfId="3098"/>
    <cellStyle name="Normal 9 2 2 3" xfId="3099"/>
    <cellStyle name="Normal 9 2 3" xfId="3100"/>
    <cellStyle name="Normal 9 3" xfId="3101"/>
    <cellStyle name="Normal 9 3 2" xfId="3102"/>
    <cellStyle name="Normal 9 3 2 2" xfId="3103"/>
    <cellStyle name="Normal 9 3 3" xfId="3104"/>
    <cellStyle name="Normal 9 4" xfId="3105"/>
    <cellStyle name="Normal 9 4 2" xfId="3106"/>
    <cellStyle name="Normal 9 5" xfId="3107"/>
    <cellStyle name="Normal_1997-enrl" xfId="244"/>
    <cellStyle name="Normál_8gradk" xfId="245"/>
    <cellStyle name="Normal_B4" xfId="246"/>
    <cellStyle name="Normal-blank" xfId="3108"/>
    <cellStyle name="Normal-bottom" xfId="3109"/>
    <cellStyle name="Normal-center" xfId="3110"/>
    <cellStyle name="Normal-droit" xfId="3111"/>
    <cellStyle name="normální_SVK ANNHRS-novy" xfId="3112"/>
    <cellStyle name="Normalny 10" xfId="247"/>
    <cellStyle name="Normalny 10 2" xfId="3113"/>
    <cellStyle name="Normalny 2" xfId="248"/>
    <cellStyle name="Normalny 2 2" xfId="249"/>
    <cellStyle name="Normalny 2 2 2" xfId="250"/>
    <cellStyle name="Normalny 2 2 2 2" xfId="251"/>
    <cellStyle name="Normalny 2 2 2 2 2" xfId="3114"/>
    <cellStyle name="Normalny 2 2 3" xfId="3115"/>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2 2" xfId="3116"/>
    <cellStyle name="Normalny 5 3" xfId="270"/>
    <cellStyle name="Normalny 5 3 2" xfId="271"/>
    <cellStyle name="Normalny 5 4" xfId="272"/>
    <cellStyle name="Normalny 6" xfId="273"/>
    <cellStyle name="Normalny 6 2" xfId="3117"/>
    <cellStyle name="Normalny 7" xfId="274"/>
    <cellStyle name="Normalny 7 2" xfId="3118"/>
    <cellStyle name="Normalny 8" xfId="275"/>
    <cellStyle name="Normalny 8 2" xfId="3119"/>
    <cellStyle name="Normalny 9" xfId="276"/>
    <cellStyle name="Normal-top" xfId="3120"/>
    <cellStyle name="Normal-top 2" xfId="3121"/>
    <cellStyle name="Note 10 2" xfId="3122"/>
    <cellStyle name="Note 10 2 2" xfId="3123"/>
    <cellStyle name="Note 10 2 2 2" xfId="3124"/>
    <cellStyle name="Note 10 2 2 2 2" xfId="3125"/>
    <cellStyle name="Note 10 2 2 2 2 2" xfId="3126"/>
    <cellStyle name="Note 10 2 2 2 2 2 2" xfId="3127"/>
    <cellStyle name="Note 10 2 2 2 2 3" xfId="3128"/>
    <cellStyle name="Note 10 2 2 2 3" xfId="3129"/>
    <cellStyle name="Note 10 2 2 2 3 2" xfId="3130"/>
    <cellStyle name="Note 10 2 2 2 4" xfId="3131"/>
    <cellStyle name="Note 10 2 2 3" xfId="3132"/>
    <cellStyle name="Note 10 2 2 3 2" xfId="3133"/>
    <cellStyle name="Note 10 2 2 3 2 2" xfId="3134"/>
    <cellStyle name="Note 10 2 2 3 3" xfId="3135"/>
    <cellStyle name="Note 10 2 2 4" xfId="3136"/>
    <cellStyle name="Note 10 2 2 4 2" xfId="3137"/>
    <cellStyle name="Note 10 2 2 5" xfId="3138"/>
    <cellStyle name="Note 10 2 2 5 2" xfId="3139"/>
    <cellStyle name="Note 10 2 2 6" xfId="3140"/>
    <cellStyle name="Note 10 2 3" xfId="3141"/>
    <cellStyle name="Note 10 2 3 2" xfId="3142"/>
    <cellStyle name="Note 10 2 3 2 2" xfId="3143"/>
    <cellStyle name="Note 10 2 3 2 2 2" xfId="3144"/>
    <cellStyle name="Note 10 2 3 2 3" xfId="3145"/>
    <cellStyle name="Note 10 2 3 3" xfId="3146"/>
    <cellStyle name="Note 10 2 3 3 2" xfId="3147"/>
    <cellStyle name="Note 10 2 3 4" xfId="3148"/>
    <cellStyle name="Note 10 2 4" xfId="3149"/>
    <cellStyle name="Note 10 2 4 2" xfId="3150"/>
    <cellStyle name="Note 10 2 4 2 2" xfId="3151"/>
    <cellStyle name="Note 10 2 4 3" xfId="3152"/>
    <cellStyle name="Note 10 2 5" xfId="3153"/>
    <cellStyle name="Note 10 2 5 2" xfId="3154"/>
    <cellStyle name="Note 10 2 6" xfId="3155"/>
    <cellStyle name="Note 10 3" xfId="3156"/>
    <cellStyle name="Note 10 3 2" xfId="3157"/>
    <cellStyle name="Note 10 3 2 2" xfId="3158"/>
    <cellStyle name="Note 10 3 2 2 2" xfId="3159"/>
    <cellStyle name="Note 10 3 2 2 2 2" xfId="3160"/>
    <cellStyle name="Note 10 3 2 2 2 2 2" xfId="3161"/>
    <cellStyle name="Note 10 3 2 2 2 3" xfId="3162"/>
    <cellStyle name="Note 10 3 2 2 3" xfId="3163"/>
    <cellStyle name="Note 10 3 2 2 3 2" xfId="3164"/>
    <cellStyle name="Note 10 3 2 2 4" xfId="3165"/>
    <cellStyle name="Note 10 3 2 3" xfId="3166"/>
    <cellStyle name="Note 10 3 2 3 2" xfId="3167"/>
    <cellStyle name="Note 10 3 2 3 2 2" xfId="3168"/>
    <cellStyle name="Note 10 3 2 3 3" xfId="3169"/>
    <cellStyle name="Note 10 3 2 4" xfId="3170"/>
    <cellStyle name="Note 10 3 2 4 2" xfId="3171"/>
    <cellStyle name="Note 10 3 2 5" xfId="3172"/>
    <cellStyle name="Note 10 3 2 5 2" xfId="3173"/>
    <cellStyle name="Note 10 3 2 6" xfId="3174"/>
    <cellStyle name="Note 10 3 3" xfId="3175"/>
    <cellStyle name="Note 10 3 3 2" xfId="3176"/>
    <cellStyle name="Note 10 3 3 2 2" xfId="3177"/>
    <cellStyle name="Note 10 3 3 2 2 2" xfId="3178"/>
    <cellStyle name="Note 10 3 3 2 3" xfId="3179"/>
    <cellStyle name="Note 10 3 3 3" xfId="3180"/>
    <cellStyle name="Note 10 3 3 3 2" xfId="3181"/>
    <cellStyle name="Note 10 3 3 4" xfId="3182"/>
    <cellStyle name="Note 10 3 4" xfId="3183"/>
    <cellStyle name="Note 10 3 4 2" xfId="3184"/>
    <cellStyle name="Note 10 3 4 2 2" xfId="3185"/>
    <cellStyle name="Note 10 3 4 3" xfId="3186"/>
    <cellStyle name="Note 10 3 5" xfId="3187"/>
    <cellStyle name="Note 10 3 5 2" xfId="3188"/>
    <cellStyle name="Note 10 3 6" xfId="3189"/>
    <cellStyle name="Note 10 4" xfId="3190"/>
    <cellStyle name="Note 10 4 2" xfId="3191"/>
    <cellStyle name="Note 10 4 2 2" xfId="3192"/>
    <cellStyle name="Note 10 4 2 2 2" xfId="3193"/>
    <cellStyle name="Note 10 4 2 2 2 2" xfId="3194"/>
    <cellStyle name="Note 10 4 2 2 2 2 2" xfId="3195"/>
    <cellStyle name="Note 10 4 2 2 2 3" xfId="3196"/>
    <cellStyle name="Note 10 4 2 2 3" xfId="3197"/>
    <cellStyle name="Note 10 4 2 2 3 2" xfId="3198"/>
    <cellStyle name="Note 10 4 2 2 4" xfId="3199"/>
    <cellStyle name="Note 10 4 2 3" xfId="3200"/>
    <cellStyle name="Note 10 4 2 3 2" xfId="3201"/>
    <cellStyle name="Note 10 4 2 3 2 2" xfId="3202"/>
    <cellStyle name="Note 10 4 2 3 3" xfId="3203"/>
    <cellStyle name="Note 10 4 2 4" xfId="3204"/>
    <cellStyle name="Note 10 4 2 4 2" xfId="3205"/>
    <cellStyle name="Note 10 4 2 5" xfId="3206"/>
    <cellStyle name="Note 10 4 2 5 2" xfId="3207"/>
    <cellStyle name="Note 10 4 2 6" xfId="3208"/>
    <cellStyle name="Note 10 4 3" xfId="3209"/>
    <cellStyle name="Note 10 4 3 2" xfId="3210"/>
    <cellStyle name="Note 10 4 3 2 2" xfId="3211"/>
    <cellStyle name="Note 10 4 3 2 2 2" xfId="3212"/>
    <cellStyle name="Note 10 4 3 2 3" xfId="3213"/>
    <cellStyle name="Note 10 4 3 3" xfId="3214"/>
    <cellStyle name="Note 10 4 3 3 2" xfId="3215"/>
    <cellStyle name="Note 10 4 3 4" xfId="3216"/>
    <cellStyle name="Note 10 4 4" xfId="3217"/>
    <cellStyle name="Note 10 4 4 2" xfId="3218"/>
    <cellStyle name="Note 10 4 4 2 2" xfId="3219"/>
    <cellStyle name="Note 10 4 4 3" xfId="3220"/>
    <cellStyle name="Note 10 4 5" xfId="3221"/>
    <cellStyle name="Note 10 4 5 2" xfId="3222"/>
    <cellStyle name="Note 10 4 6" xfId="3223"/>
    <cellStyle name="Note 10 5" xfId="3224"/>
    <cellStyle name="Note 10 5 2" xfId="3225"/>
    <cellStyle name="Note 10 5 2 2" xfId="3226"/>
    <cellStyle name="Note 10 5 2 2 2" xfId="3227"/>
    <cellStyle name="Note 10 5 2 2 2 2" xfId="3228"/>
    <cellStyle name="Note 10 5 2 2 2 2 2" xfId="3229"/>
    <cellStyle name="Note 10 5 2 2 2 3" xfId="3230"/>
    <cellStyle name="Note 10 5 2 2 3" xfId="3231"/>
    <cellStyle name="Note 10 5 2 2 3 2" xfId="3232"/>
    <cellStyle name="Note 10 5 2 2 4" xfId="3233"/>
    <cellStyle name="Note 10 5 2 3" xfId="3234"/>
    <cellStyle name="Note 10 5 2 3 2" xfId="3235"/>
    <cellStyle name="Note 10 5 2 3 2 2" xfId="3236"/>
    <cellStyle name="Note 10 5 2 3 3" xfId="3237"/>
    <cellStyle name="Note 10 5 2 4" xfId="3238"/>
    <cellStyle name="Note 10 5 2 4 2" xfId="3239"/>
    <cellStyle name="Note 10 5 2 5" xfId="3240"/>
    <cellStyle name="Note 10 5 2 5 2" xfId="3241"/>
    <cellStyle name="Note 10 5 2 6" xfId="3242"/>
    <cellStyle name="Note 10 5 3" xfId="3243"/>
    <cellStyle name="Note 10 5 3 2" xfId="3244"/>
    <cellStyle name="Note 10 5 3 2 2" xfId="3245"/>
    <cellStyle name="Note 10 5 3 2 2 2" xfId="3246"/>
    <cellStyle name="Note 10 5 3 2 3" xfId="3247"/>
    <cellStyle name="Note 10 5 3 3" xfId="3248"/>
    <cellStyle name="Note 10 5 3 3 2" xfId="3249"/>
    <cellStyle name="Note 10 5 3 4" xfId="3250"/>
    <cellStyle name="Note 10 5 4" xfId="3251"/>
    <cellStyle name="Note 10 5 4 2" xfId="3252"/>
    <cellStyle name="Note 10 5 4 2 2" xfId="3253"/>
    <cellStyle name="Note 10 5 4 3" xfId="3254"/>
    <cellStyle name="Note 10 5 5" xfId="3255"/>
    <cellStyle name="Note 10 5 5 2" xfId="3256"/>
    <cellStyle name="Note 10 5 6" xfId="3257"/>
    <cellStyle name="Note 10 6" xfId="3258"/>
    <cellStyle name="Note 10 6 2" xfId="3259"/>
    <cellStyle name="Note 10 6 2 2" xfId="3260"/>
    <cellStyle name="Note 10 6 2 2 2" xfId="3261"/>
    <cellStyle name="Note 10 6 2 2 2 2" xfId="3262"/>
    <cellStyle name="Note 10 6 2 2 2 2 2" xfId="3263"/>
    <cellStyle name="Note 10 6 2 2 2 3" xfId="3264"/>
    <cellStyle name="Note 10 6 2 2 3" xfId="3265"/>
    <cellStyle name="Note 10 6 2 2 3 2" xfId="3266"/>
    <cellStyle name="Note 10 6 2 2 4" xfId="3267"/>
    <cellStyle name="Note 10 6 2 3" xfId="3268"/>
    <cellStyle name="Note 10 6 2 3 2" xfId="3269"/>
    <cellStyle name="Note 10 6 2 3 2 2" xfId="3270"/>
    <cellStyle name="Note 10 6 2 3 3" xfId="3271"/>
    <cellStyle name="Note 10 6 2 4" xfId="3272"/>
    <cellStyle name="Note 10 6 2 4 2" xfId="3273"/>
    <cellStyle name="Note 10 6 2 5" xfId="3274"/>
    <cellStyle name="Note 10 6 2 5 2" xfId="3275"/>
    <cellStyle name="Note 10 6 2 6" xfId="3276"/>
    <cellStyle name="Note 10 6 3" xfId="3277"/>
    <cellStyle name="Note 10 6 3 2" xfId="3278"/>
    <cellStyle name="Note 10 6 3 2 2" xfId="3279"/>
    <cellStyle name="Note 10 6 3 2 2 2" xfId="3280"/>
    <cellStyle name="Note 10 6 3 2 3" xfId="3281"/>
    <cellStyle name="Note 10 6 3 3" xfId="3282"/>
    <cellStyle name="Note 10 6 3 3 2" xfId="3283"/>
    <cellStyle name="Note 10 6 3 4" xfId="3284"/>
    <cellStyle name="Note 10 6 4" xfId="3285"/>
    <cellStyle name="Note 10 6 4 2" xfId="3286"/>
    <cellStyle name="Note 10 6 4 2 2" xfId="3287"/>
    <cellStyle name="Note 10 6 4 3" xfId="3288"/>
    <cellStyle name="Note 10 6 5" xfId="3289"/>
    <cellStyle name="Note 10 6 5 2" xfId="3290"/>
    <cellStyle name="Note 10 6 6" xfId="3291"/>
    <cellStyle name="Note 10 7" xfId="3292"/>
    <cellStyle name="Note 10 7 2" xfId="3293"/>
    <cellStyle name="Note 10 7 2 2" xfId="3294"/>
    <cellStyle name="Note 10 7 2 2 2" xfId="3295"/>
    <cellStyle name="Note 10 7 2 2 2 2" xfId="3296"/>
    <cellStyle name="Note 10 7 2 2 2 2 2" xfId="3297"/>
    <cellStyle name="Note 10 7 2 2 2 3" xfId="3298"/>
    <cellStyle name="Note 10 7 2 2 3" xfId="3299"/>
    <cellStyle name="Note 10 7 2 2 3 2" xfId="3300"/>
    <cellStyle name="Note 10 7 2 2 4" xfId="3301"/>
    <cellStyle name="Note 10 7 2 3" xfId="3302"/>
    <cellStyle name="Note 10 7 2 3 2" xfId="3303"/>
    <cellStyle name="Note 10 7 2 3 2 2" xfId="3304"/>
    <cellStyle name="Note 10 7 2 3 3" xfId="3305"/>
    <cellStyle name="Note 10 7 2 4" xfId="3306"/>
    <cellStyle name="Note 10 7 2 4 2" xfId="3307"/>
    <cellStyle name="Note 10 7 2 5" xfId="3308"/>
    <cellStyle name="Note 10 7 2 5 2" xfId="3309"/>
    <cellStyle name="Note 10 7 2 6" xfId="3310"/>
    <cellStyle name="Note 10 7 3" xfId="3311"/>
    <cellStyle name="Note 10 7 3 2" xfId="3312"/>
    <cellStyle name="Note 10 7 3 2 2" xfId="3313"/>
    <cellStyle name="Note 10 7 3 2 2 2" xfId="3314"/>
    <cellStyle name="Note 10 7 3 2 3" xfId="3315"/>
    <cellStyle name="Note 10 7 3 3" xfId="3316"/>
    <cellStyle name="Note 10 7 3 3 2" xfId="3317"/>
    <cellStyle name="Note 10 7 3 4" xfId="3318"/>
    <cellStyle name="Note 10 7 4" xfId="3319"/>
    <cellStyle name="Note 10 7 4 2" xfId="3320"/>
    <cellStyle name="Note 10 7 4 2 2" xfId="3321"/>
    <cellStyle name="Note 10 7 4 3" xfId="3322"/>
    <cellStyle name="Note 10 7 5" xfId="3323"/>
    <cellStyle name="Note 10 7 5 2" xfId="3324"/>
    <cellStyle name="Note 10 7 6" xfId="3325"/>
    <cellStyle name="Note 11 2" xfId="3326"/>
    <cellStyle name="Note 11 2 2" xfId="3327"/>
    <cellStyle name="Note 11 2 2 2" xfId="3328"/>
    <cellStyle name="Note 11 2 2 2 2" xfId="3329"/>
    <cellStyle name="Note 11 2 2 2 2 2" xfId="3330"/>
    <cellStyle name="Note 11 2 2 2 2 2 2" xfId="3331"/>
    <cellStyle name="Note 11 2 2 2 2 3" xfId="3332"/>
    <cellStyle name="Note 11 2 2 2 3" xfId="3333"/>
    <cellStyle name="Note 11 2 2 2 3 2" xfId="3334"/>
    <cellStyle name="Note 11 2 2 2 4" xfId="3335"/>
    <cellStyle name="Note 11 2 2 3" xfId="3336"/>
    <cellStyle name="Note 11 2 2 3 2" xfId="3337"/>
    <cellStyle name="Note 11 2 2 3 2 2" xfId="3338"/>
    <cellStyle name="Note 11 2 2 3 3" xfId="3339"/>
    <cellStyle name="Note 11 2 2 4" xfId="3340"/>
    <cellStyle name="Note 11 2 2 4 2" xfId="3341"/>
    <cellStyle name="Note 11 2 2 5" xfId="3342"/>
    <cellStyle name="Note 11 2 2 5 2" xfId="3343"/>
    <cellStyle name="Note 11 2 2 6" xfId="3344"/>
    <cellStyle name="Note 11 2 3" xfId="3345"/>
    <cellStyle name="Note 11 2 3 2" xfId="3346"/>
    <cellStyle name="Note 11 2 3 2 2" xfId="3347"/>
    <cellStyle name="Note 11 2 3 2 2 2" xfId="3348"/>
    <cellStyle name="Note 11 2 3 2 3" xfId="3349"/>
    <cellStyle name="Note 11 2 3 3" xfId="3350"/>
    <cellStyle name="Note 11 2 3 3 2" xfId="3351"/>
    <cellStyle name="Note 11 2 3 4" xfId="3352"/>
    <cellStyle name="Note 11 2 4" xfId="3353"/>
    <cellStyle name="Note 11 2 4 2" xfId="3354"/>
    <cellStyle name="Note 11 2 4 2 2" xfId="3355"/>
    <cellStyle name="Note 11 2 4 3" xfId="3356"/>
    <cellStyle name="Note 11 2 5" xfId="3357"/>
    <cellStyle name="Note 11 2 5 2" xfId="3358"/>
    <cellStyle name="Note 11 2 6" xfId="3359"/>
    <cellStyle name="Note 11 3" xfId="3360"/>
    <cellStyle name="Note 11 3 2" xfId="3361"/>
    <cellStyle name="Note 11 3 2 2" xfId="3362"/>
    <cellStyle name="Note 11 3 2 2 2" xfId="3363"/>
    <cellStyle name="Note 11 3 2 2 2 2" xfId="3364"/>
    <cellStyle name="Note 11 3 2 2 2 2 2" xfId="3365"/>
    <cellStyle name="Note 11 3 2 2 2 3" xfId="3366"/>
    <cellStyle name="Note 11 3 2 2 3" xfId="3367"/>
    <cellStyle name="Note 11 3 2 2 3 2" xfId="3368"/>
    <cellStyle name="Note 11 3 2 2 4" xfId="3369"/>
    <cellStyle name="Note 11 3 2 3" xfId="3370"/>
    <cellStyle name="Note 11 3 2 3 2" xfId="3371"/>
    <cellStyle name="Note 11 3 2 3 2 2" xfId="3372"/>
    <cellStyle name="Note 11 3 2 3 3" xfId="3373"/>
    <cellStyle name="Note 11 3 2 4" xfId="3374"/>
    <cellStyle name="Note 11 3 2 4 2" xfId="3375"/>
    <cellStyle name="Note 11 3 2 5" xfId="3376"/>
    <cellStyle name="Note 11 3 2 5 2" xfId="3377"/>
    <cellStyle name="Note 11 3 2 6" xfId="3378"/>
    <cellStyle name="Note 11 3 3" xfId="3379"/>
    <cellStyle name="Note 11 3 3 2" xfId="3380"/>
    <cellStyle name="Note 11 3 3 2 2" xfId="3381"/>
    <cellStyle name="Note 11 3 3 2 2 2" xfId="3382"/>
    <cellStyle name="Note 11 3 3 2 3" xfId="3383"/>
    <cellStyle name="Note 11 3 3 3" xfId="3384"/>
    <cellStyle name="Note 11 3 3 3 2" xfId="3385"/>
    <cellStyle name="Note 11 3 3 4" xfId="3386"/>
    <cellStyle name="Note 11 3 4" xfId="3387"/>
    <cellStyle name="Note 11 3 4 2" xfId="3388"/>
    <cellStyle name="Note 11 3 4 2 2" xfId="3389"/>
    <cellStyle name="Note 11 3 4 3" xfId="3390"/>
    <cellStyle name="Note 11 3 5" xfId="3391"/>
    <cellStyle name="Note 11 3 5 2" xfId="3392"/>
    <cellStyle name="Note 11 3 6" xfId="3393"/>
    <cellStyle name="Note 11 4" xfId="3394"/>
    <cellStyle name="Note 11 4 2" xfId="3395"/>
    <cellStyle name="Note 11 4 2 2" xfId="3396"/>
    <cellStyle name="Note 11 4 2 2 2" xfId="3397"/>
    <cellStyle name="Note 11 4 2 2 2 2" xfId="3398"/>
    <cellStyle name="Note 11 4 2 2 2 2 2" xfId="3399"/>
    <cellStyle name="Note 11 4 2 2 2 3" xfId="3400"/>
    <cellStyle name="Note 11 4 2 2 3" xfId="3401"/>
    <cellStyle name="Note 11 4 2 2 3 2" xfId="3402"/>
    <cellStyle name="Note 11 4 2 2 4" xfId="3403"/>
    <cellStyle name="Note 11 4 2 3" xfId="3404"/>
    <cellStyle name="Note 11 4 2 3 2" xfId="3405"/>
    <cellStyle name="Note 11 4 2 3 2 2" xfId="3406"/>
    <cellStyle name="Note 11 4 2 3 3" xfId="3407"/>
    <cellStyle name="Note 11 4 2 4" xfId="3408"/>
    <cellStyle name="Note 11 4 2 4 2" xfId="3409"/>
    <cellStyle name="Note 11 4 2 5" xfId="3410"/>
    <cellStyle name="Note 11 4 2 5 2" xfId="3411"/>
    <cellStyle name="Note 11 4 2 6" xfId="3412"/>
    <cellStyle name="Note 11 4 3" xfId="3413"/>
    <cellStyle name="Note 11 4 3 2" xfId="3414"/>
    <cellStyle name="Note 11 4 3 2 2" xfId="3415"/>
    <cellStyle name="Note 11 4 3 2 2 2" xfId="3416"/>
    <cellStyle name="Note 11 4 3 2 3" xfId="3417"/>
    <cellStyle name="Note 11 4 3 3" xfId="3418"/>
    <cellStyle name="Note 11 4 3 3 2" xfId="3419"/>
    <cellStyle name="Note 11 4 3 4" xfId="3420"/>
    <cellStyle name="Note 11 4 4" xfId="3421"/>
    <cellStyle name="Note 11 4 4 2" xfId="3422"/>
    <cellStyle name="Note 11 4 4 2 2" xfId="3423"/>
    <cellStyle name="Note 11 4 4 3" xfId="3424"/>
    <cellStyle name="Note 11 4 5" xfId="3425"/>
    <cellStyle name="Note 11 4 5 2" xfId="3426"/>
    <cellStyle name="Note 11 4 6" xfId="3427"/>
    <cellStyle name="Note 11 5" xfId="3428"/>
    <cellStyle name="Note 11 5 2" xfId="3429"/>
    <cellStyle name="Note 11 5 2 2" xfId="3430"/>
    <cellStyle name="Note 11 5 2 2 2" xfId="3431"/>
    <cellStyle name="Note 11 5 2 2 2 2" xfId="3432"/>
    <cellStyle name="Note 11 5 2 2 2 2 2" xfId="3433"/>
    <cellStyle name="Note 11 5 2 2 2 3" xfId="3434"/>
    <cellStyle name="Note 11 5 2 2 3" xfId="3435"/>
    <cellStyle name="Note 11 5 2 2 3 2" xfId="3436"/>
    <cellStyle name="Note 11 5 2 2 4" xfId="3437"/>
    <cellStyle name="Note 11 5 2 3" xfId="3438"/>
    <cellStyle name="Note 11 5 2 3 2" xfId="3439"/>
    <cellStyle name="Note 11 5 2 3 2 2" xfId="3440"/>
    <cellStyle name="Note 11 5 2 3 3" xfId="3441"/>
    <cellStyle name="Note 11 5 2 4" xfId="3442"/>
    <cellStyle name="Note 11 5 2 4 2" xfId="3443"/>
    <cellStyle name="Note 11 5 2 5" xfId="3444"/>
    <cellStyle name="Note 11 5 2 5 2" xfId="3445"/>
    <cellStyle name="Note 11 5 2 6" xfId="3446"/>
    <cellStyle name="Note 11 5 3" xfId="3447"/>
    <cellStyle name="Note 11 5 3 2" xfId="3448"/>
    <cellStyle name="Note 11 5 3 2 2" xfId="3449"/>
    <cellStyle name="Note 11 5 3 2 2 2" xfId="3450"/>
    <cellStyle name="Note 11 5 3 2 3" xfId="3451"/>
    <cellStyle name="Note 11 5 3 3" xfId="3452"/>
    <cellStyle name="Note 11 5 3 3 2" xfId="3453"/>
    <cellStyle name="Note 11 5 3 4" xfId="3454"/>
    <cellStyle name="Note 11 5 4" xfId="3455"/>
    <cellStyle name="Note 11 5 4 2" xfId="3456"/>
    <cellStyle name="Note 11 5 4 2 2" xfId="3457"/>
    <cellStyle name="Note 11 5 4 3" xfId="3458"/>
    <cellStyle name="Note 11 5 5" xfId="3459"/>
    <cellStyle name="Note 11 5 5 2" xfId="3460"/>
    <cellStyle name="Note 11 5 6" xfId="3461"/>
    <cellStyle name="Note 11 6" xfId="3462"/>
    <cellStyle name="Note 11 6 2" xfId="3463"/>
    <cellStyle name="Note 11 6 2 2" xfId="3464"/>
    <cellStyle name="Note 11 6 2 2 2" xfId="3465"/>
    <cellStyle name="Note 11 6 2 2 2 2" xfId="3466"/>
    <cellStyle name="Note 11 6 2 2 2 2 2" xfId="3467"/>
    <cellStyle name="Note 11 6 2 2 2 3" xfId="3468"/>
    <cellStyle name="Note 11 6 2 2 3" xfId="3469"/>
    <cellStyle name="Note 11 6 2 2 3 2" xfId="3470"/>
    <cellStyle name="Note 11 6 2 2 4" xfId="3471"/>
    <cellStyle name="Note 11 6 2 3" xfId="3472"/>
    <cellStyle name="Note 11 6 2 3 2" xfId="3473"/>
    <cellStyle name="Note 11 6 2 3 2 2" xfId="3474"/>
    <cellStyle name="Note 11 6 2 3 3" xfId="3475"/>
    <cellStyle name="Note 11 6 2 4" xfId="3476"/>
    <cellStyle name="Note 11 6 2 4 2" xfId="3477"/>
    <cellStyle name="Note 11 6 2 5" xfId="3478"/>
    <cellStyle name="Note 11 6 2 5 2" xfId="3479"/>
    <cellStyle name="Note 11 6 2 6" xfId="3480"/>
    <cellStyle name="Note 11 6 3" xfId="3481"/>
    <cellStyle name="Note 11 6 3 2" xfId="3482"/>
    <cellStyle name="Note 11 6 3 2 2" xfId="3483"/>
    <cellStyle name="Note 11 6 3 2 2 2" xfId="3484"/>
    <cellStyle name="Note 11 6 3 2 3" xfId="3485"/>
    <cellStyle name="Note 11 6 3 3" xfId="3486"/>
    <cellStyle name="Note 11 6 3 3 2" xfId="3487"/>
    <cellStyle name="Note 11 6 3 4" xfId="3488"/>
    <cellStyle name="Note 11 6 4" xfId="3489"/>
    <cellStyle name="Note 11 6 4 2" xfId="3490"/>
    <cellStyle name="Note 11 6 4 2 2" xfId="3491"/>
    <cellStyle name="Note 11 6 4 3" xfId="3492"/>
    <cellStyle name="Note 11 6 5" xfId="3493"/>
    <cellStyle name="Note 11 6 5 2" xfId="3494"/>
    <cellStyle name="Note 11 6 6" xfId="3495"/>
    <cellStyle name="Note 12 2" xfId="3496"/>
    <cellStyle name="Note 12 2 2" xfId="3497"/>
    <cellStyle name="Note 12 2 2 2" xfId="3498"/>
    <cellStyle name="Note 12 2 2 2 2" xfId="3499"/>
    <cellStyle name="Note 12 2 2 2 2 2" xfId="3500"/>
    <cellStyle name="Note 12 2 2 2 2 2 2" xfId="3501"/>
    <cellStyle name="Note 12 2 2 2 2 3" xfId="3502"/>
    <cellStyle name="Note 12 2 2 2 3" xfId="3503"/>
    <cellStyle name="Note 12 2 2 2 3 2" xfId="3504"/>
    <cellStyle name="Note 12 2 2 2 4" xfId="3505"/>
    <cellStyle name="Note 12 2 2 3" xfId="3506"/>
    <cellStyle name="Note 12 2 2 3 2" xfId="3507"/>
    <cellStyle name="Note 12 2 2 3 2 2" xfId="3508"/>
    <cellStyle name="Note 12 2 2 3 3" xfId="3509"/>
    <cellStyle name="Note 12 2 2 4" xfId="3510"/>
    <cellStyle name="Note 12 2 2 4 2" xfId="3511"/>
    <cellStyle name="Note 12 2 2 5" xfId="3512"/>
    <cellStyle name="Note 12 2 2 5 2" xfId="3513"/>
    <cellStyle name="Note 12 2 2 6" xfId="3514"/>
    <cellStyle name="Note 12 2 3" xfId="3515"/>
    <cellStyle name="Note 12 2 3 2" xfId="3516"/>
    <cellStyle name="Note 12 2 3 2 2" xfId="3517"/>
    <cellStyle name="Note 12 2 3 2 2 2" xfId="3518"/>
    <cellStyle name="Note 12 2 3 2 3" xfId="3519"/>
    <cellStyle name="Note 12 2 3 3" xfId="3520"/>
    <cellStyle name="Note 12 2 3 3 2" xfId="3521"/>
    <cellStyle name="Note 12 2 3 4" xfId="3522"/>
    <cellStyle name="Note 12 2 4" xfId="3523"/>
    <cellStyle name="Note 12 2 4 2" xfId="3524"/>
    <cellStyle name="Note 12 2 4 2 2" xfId="3525"/>
    <cellStyle name="Note 12 2 4 3" xfId="3526"/>
    <cellStyle name="Note 12 2 5" xfId="3527"/>
    <cellStyle name="Note 12 2 5 2" xfId="3528"/>
    <cellStyle name="Note 12 2 6" xfId="3529"/>
    <cellStyle name="Note 12 3" xfId="3530"/>
    <cellStyle name="Note 12 3 2" xfId="3531"/>
    <cellStyle name="Note 12 3 2 2" xfId="3532"/>
    <cellStyle name="Note 12 3 2 2 2" xfId="3533"/>
    <cellStyle name="Note 12 3 2 2 2 2" xfId="3534"/>
    <cellStyle name="Note 12 3 2 2 2 2 2" xfId="3535"/>
    <cellStyle name="Note 12 3 2 2 2 3" xfId="3536"/>
    <cellStyle name="Note 12 3 2 2 3" xfId="3537"/>
    <cellStyle name="Note 12 3 2 2 3 2" xfId="3538"/>
    <cellStyle name="Note 12 3 2 2 4" xfId="3539"/>
    <cellStyle name="Note 12 3 2 3" xfId="3540"/>
    <cellStyle name="Note 12 3 2 3 2" xfId="3541"/>
    <cellStyle name="Note 12 3 2 3 2 2" xfId="3542"/>
    <cellStyle name="Note 12 3 2 3 3" xfId="3543"/>
    <cellStyle name="Note 12 3 2 4" xfId="3544"/>
    <cellStyle name="Note 12 3 2 4 2" xfId="3545"/>
    <cellStyle name="Note 12 3 2 5" xfId="3546"/>
    <cellStyle name="Note 12 3 2 5 2" xfId="3547"/>
    <cellStyle name="Note 12 3 2 6" xfId="3548"/>
    <cellStyle name="Note 12 3 3" xfId="3549"/>
    <cellStyle name="Note 12 3 3 2" xfId="3550"/>
    <cellStyle name="Note 12 3 3 2 2" xfId="3551"/>
    <cellStyle name="Note 12 3 3 2 2 2" xfId="3552"/>
    <cellStyle name="Note 12 3 3 2 3" xfId="3553"/>
    <cellStyle name="Note 12 3 3 3" xfId="3554"/>
    <cellStyle name="Note 12 3 3 3 2" xfId="3555"/>
    <cellStyle name="Note 12 3 3 4" xfId="3556"/>
    <cellStyle name="Note 12 3 4" xfId="3557"/>
    <cellStyle name="Note 12 3 4 2" xfId="3558"/>
    <cellStyle name="Note 12 3 4 2 2" xfId="3559"/>
    <cellStyle name="Note 12 3 4 3" xfId="3560"/>
    <cellStyle name="Note 12 3 5" xfId="3561"/>
    <cellStyle name="Note 12 3 5 2" xfId="3562"/>
    <cellStyle name="Note 12 3 6" xfId="3563"/>
    <cellStyle name="Note 12 4" xfId="3564"/>
    <cellStyle name="Note 12 4 2" xfId="3565"/>
    <cellStyle name="Note 12 4 2 2" xfId="3566"/>
    <cellStyle name="Note 12 4 2 2 2" xfId="3567"/>
    <cellStyle name="Note 12 4 2 2 2 2" xfId="3568"/>
    <cellStyle name="Note 12 4 2 2 2 2 2" xfId="3569"/>
    <cellStyle name="Note 12 4 2 2 2 3" xfId="3570"/>
    <cellStyle name="Note 12 4 2 2 3" xfId="3571"/>
    <cellStyle name="Note 12 4 2 2 3 2" xfId="3572"/>
    <cellStyle name="Note 12 4 2 2 4" xfId="3573"/>
    <cellStyle name="Note 12 4 2 3" xfId="3574"/>
    <cellStyle name="Note 12 4 2 3 2" xfId="3575"/>
    <cellStyle name="Note 12 4 2 3 2 2" xfId="3576"/>
    <cellStyle name="Note 12 4 2 3 3" xfId="3577"/>
    <cellStyle name="Note 12 4 2 4" xfId="3578"/>
    <cellStyle name="Note 12 4 2 4 2" xfId="3579"/>
    <cellStyle name="Note 12 4 2 5" xfId="3580"/>
    <cellStyle name="Note 12 4 2 5 2" xfId="3581"/>
    <cellStyle name="Note 12 4 2 6" xfId="3582"/>
    <cellStyle name="Note 12 4 3" xfId="3583"/>
    <cellStyle name="Note 12 4 3 2" xfId="3584"/>
    <cellStyle name="Note 12 4 3 2 2" xfId="3585"/>
    <cellStyle name="Note 12 4 3 2 2 2" xfId="3586"/>
    <cellStyle name="Note 12 4 3 2 3" xfId="3587"/>
    <cellStyle name="Note 12 4 3 3" xfId="3588"/>
    <cellStyle name="Note 12 4 3 3 2" xfId="3589"/>
    <cellStyle name="Note 12 4 3 4" xfId="3590"/>
    <cellStyle name="Note 12 4 4" xfId="3591"/>
    <cellStyle name="Note 12 4 4 2" xfId="3592"/>
    <cellStyle name="Note 12 4 4 2 2" xfId="3593"/>
    <cellStyle name="Note 12 4 4 3" xfId="3594"/>
    <cellStyle name="Note 12 4 5" xfId="3595"/>
    <cellStyle name="Note 12 4 5 2" xfId="3596"/>
    <cellStyle name="Note 12 4 6" xfId="3597"/>
    <cellStyle name="Note 12 5" xfId="3598"/>
    <cellStyle name="Note 12 5 2" xfId="3599"/>
    <cellStyle name="Note 12 5 2 2" xfId="3600"/>
    <cellStyle name="Note 12 5 2 2 2" xfId="3601"/>
    <cellStyle name="Note 12 5 2 2 2 2" xfId="3602"/>
    <cellStyle name="Note 12 5 2 2 2 2 2" xfId="3603"/>
    <cellStyle name="Note 12 5 2 2 2 3" xfId="3604"/>
    <cellStyle name="Note 12 5 2 2 3" xfId="3605"/>
    <cellStyle name="Note 12 5 2 2 3 2" xfId="3606"/>
    <cellStyle name="Note 12 5 2 2 4" xfId="3607"/>
    <cellStyle name="Note 12 5 2 3" xfId="3608"/>
    <cellStyle name="Note 12 5 2 3 2" xfId="3609"/>
    <cellStyle name="Note 12 5 2 3 2 2" xfId="3610"/>
    <cellStyle name="Note 12 5 2 3 3" xfId="3611"/>
    <cellStyle name="Note 12 5 2 4" xfId="3612"/>
    <cellStyle name="Note 12 5 2 4 2" xfId="3613"/>
    <cellStyle name="Note 12 5 2 5" xfId="3614"/>
    <cellStyle name="Note 12 5 2 5 2" xfId="3615"/>
    <cellStyle name="Note 12 5 2 6" xfId="3616"/>
    <cellStyle name="Note 12 5 3" xfId="3617"/>
    <cellStyle name="Note 12 5 3 2" xfId="3618"/>
    <cellStyle name="Note 12 5 3 2 2" xfId="3619"/>
    <cellStyle name="Note 12 5 3 2 2 2" xfId="3620"/>
    <cellStyle name="Note 12 5 3 2 3" xfId="3621"/>
    <cellStyle name="Note 12 5 3 3" xfId="3622"/>
    <cellStyle name="Note 12 5 3 3 2" xfId="3623"/>
    <cellStyle name="Note 12 5 3 4" xfId="3624"/>
    <cellStyle name="Note 12 5 4" xfId="3625"/>
    <cellStyle name="Note 12 5 4 2" xfId="3626"/>
    <cellStyle name="Note 12 5 4 2 2" xfId="3627"/>
    <cellStyle name="Note 12 5 4 3" xfId="3628"/>
    <cellStyle name="Note 12 5 5" xfId="3629"/>
    <cellStyle name="Note 12 5 5 2" xfId="3630"/>
    <cellStyle name="Note 12 5 6" xfId="3631"/>
    <cellStyle name="Note 13 2" xfId="3632"/>
    <cellStyle name="Note 13 2 2" xfId="3633"/>
    <cellStyle name="Note 13 2 2 2" xfId="3634"/>
    <cellStyle name="Note 13 2 2 2 2" xfId="3635"/>
    <cellStyle name="Note 13 2 2 2 2 2" xfId="3636"/>
    <cellStyle name="Note 13 2 2 2 2 2 2" xfId="3637"/>
    <cellStyle name="Note 13 2 2 2 2 3" xfId="3638"/>
    <cellStyle name="Note 13 2 2 2 3" xfId="3639"/>
    <cellStyle name="Note 13 2 2 2 3 2" xfId="3640"/>
    <cellStyle name="Note 13 2 2 2 4" xfId="3641"/>
    <cellStyle name="Note 13 2 2 3" xfId="3642"/>
    <cellStyle name="Note 13 2 2 3 2" xfId="3643"/>
    <cellStyle name="Note 13 2 2 3 2 2" xfId="3644"/>
    <cellStyle name="Note 13 2 2 3 3" xfId="3645"/>
    <cellStyle name="Note 13 2 2 4" xfId="3646"/>
    <cellStyle name="Note 13 2 2 4 2" xfId="3647"/>
    <cellStyle name="Note 13 2 2 5" xfId="3648"/>
    <cellStyle name="Note 13 2 2 5 2" xfId="3649"/>
    <cellStyle name="Note 13 2 2 6" xfId="3650"/>
    <cellStyle name="Note 13 2 3" xfId="3651"/>
    <cellStyle name="Note 13 2 3 2" xfId="3652"/>
    <cellStyle name="Note 13 2 3 2 2" xfId="3653"/>
    <cellStyle name="Note 13 2 3 2 2 2" xfId="3654"/>
    <cellStyle name="Note 13 2 3 2 3" xfId="3655"/>
    <cellStyle name="Note 13 2 3 3" xfId="3656"/>
    <cellStyle name="Note 13 2 3 3 2" xfId="3657"/>
    <cellStyle name="Note 13 2 3 4" xfId="3658"/>
    <cellStyle name="Note 13 2 4" xfId="3659"/>
    <cellStyle name="Note 13 2 4 2" xfId="3660"/>
    <cellStyle name="Note 13 2 4 2 2" xfId="3661"/>
    <cellStyle name="Note 13 2 4 3" xfId="3662"/>
    <cellStyle name="Note 13 2 5" xfId="3663"/>
    <cellStyle name="Note 13 2 5 2" xfId="3664"/>
    <cellStyle name="Note 13 2 6" xfId="3665"/>
    <cellStyle name="Note 14 2" xfId="3666"/>
    <cellStyle name="Note 14 2 2" xfId="3667"/>
    <cellStyle name="Note 14 2 2 2" xfId="3668"/>
    <cellStyle name="Note 14 2 2 2 2" xfId="3669"/>
    <cellStyle name="Note 14 2 2 2 2 2" xfId="3670"/>
    <cellStyle name="Note 14 2 2 2 2 2 2" xfId="3671"/>
    <cellStyle name="Note 14 2 2 2 2 3" xfId="3672"/>
    <cellStyle name="Note 14 2 2 2 3" xfId="3673"/>
    <cellStyle name="Note 14 2 2 2 3 2" xfId="3674"/>
    <cellStyle name="Note 14 2 2 2 4" xfId="3675"/>
    <cellStyle name="Note 14 2 2 3" xfId="3676"/>
    <cellStyle name="Note 14 2 2 3 2" xfId="3677"/>
    <cellStyle name="Note 14 2 2 3 2 2" xfId="3678"/>
    <cellStyle name="Note 14 2 2 3 3" xfId="3679"/>
    <cellStyle name="Note 14 2 2 4" xfId="3680"/>
    <cellStyle name="Note 14 2 2 4 2" xfId="3681"/>
    <cellStyle name="Note 14 2 2 5" xfId="3682"/>
    <cellStyle name="Note 14 2 2 5 2" xfId="3683"/>
    <cellStyle name="Note 14 2 2 6" xfId="3684"/>
    <cellStyle name="Note 14 2 3" xfId="3685"/>
    <cellStyle name="Note 14 2 3 2" xfId="3686"/>
    <cellStyle name="Note 14 2 3 2 2" xfId="3687"/>
    <cellStyle name="Note 14 2 3 2 2 2" xfId="3688"/>
    <cellStyle name="Note 14 2 3 2 3" xfId="3689"/>
    <cellStyle name="Note 14 2 3 3" xfId="3690"/>
    <cellStyle name="Note 14 2 3 3 2" xfId="3691"/>
    <cellStyle name="Note 14 2 3 4" xfId="3692"/>
    <cellStyle name="Note 14 2 4" xfId="3693"/>
    <cellStyle name="Note 14 2 4 2" xfId="3694"/>
    <cellStyle name="Note 14 2 4 2 2" xfId="3695"/>
    <cellStyle name="Note 14 2 4 3" xfId="3696"/>
    <cellStyle name="Note 14 2 5" xfId="3697"/>
    <cellStyle name="Note 14 2 5 2" xfId="3698"/>
    <cellStyle name="Note 14 2 6" xfId="3699"/>
    <cellStyle name="Note 15 2" xfId="3700"/>
    <cellStyle name="Note 15 2 2" xfId="3701"/>
    <cellStyle name="Note 15 2 2 2" xfId="3702"/>
    <cellStyle name="Note 15 2 2 2 2" xfId="3703"/>
    <cellStyle name="Note 15 2 2 2 2 2" xfId="3704"/>
    <cellStyle name="Note 15 2 2 2 2 2 2" xfId="3705"/>
    <cellStyle name="Note 15 2 2 2 2 3" xfId="3706"/>
    <cellStyle name="Note 15 2 2 2 3" xfId="3707"/>
    <cellStyle name="Note 15 2 2 2 3 2" xfId="3708"/>
    <cellStyle name="Note 15 2 2 2 4" xfId="3709"/>
    <cellStyle name="Note 15 2 2 3" xfId="3710"/>
    <cellStyle name="Note 15 2 2 3 2" xfId="3711"/>
    <cellStyle name="Note 15 2 2 3 2 2" xfId="3712"/>
    <cellStyle name="Note 15 2 2 3 3" xfId="3713"/>
    <cellStyle name="Note 15 2 2 4" xfId="3714"/>
    <cellStyle name="Note 15 2 2 4 2" xfId="3715"/>
    <cellStyle name="Note 15 2 2 5" xfId="3716"/>
    <cellStyle name="Note 15 2 2 5 2" xfId="3717"/>
    <cellStyle name="Note 15 2 2 6" xfId="3718"/>
    <cellStyle name="Note 15 2 3" xfId="3719"/>
    <cellStyle name="Note 15 2 3 2" xfId="3720"/>
    <cellStyle name="Note 15 2 3 2 2" xfId="3721"/>
    <cellStyle name="Note 15 2 3 2 2 2" xfId="3722"/>
    <cellStyle name="Note 15 2 3 2 3" xfId="3723"/>
    <cellStyle name="Note 15 2 3 3" xfId="3724"/>
    <cellStyle name="Note 15 2 3 3 2" xfId="3725"/>
    <cellStyle name="Note 15 2 3 4" xfId="3726"/>
    <cellStyle name="Note 15 2 4" xfId="3727"/>
    <cellStyle name="Note 15 2 4 2" xfId="3728"/>
    <cellStyle name="Note 15 2 4 2 2" xfId="3729"/>
    <cellStyle name="Note 15 2 4 3" xfId="3730"/>
    <cellStyle name="Note 15 2 5" xfId="3731"/>
    <cellStyle name="Note 15 2 5 2" xfId="3732"/>
    <cellStyle name="Note 15 2 6" xfId="3733"/>
    <cellStyle name="Note 2" xfId="3734"/>
    <cellStyle name="Note 2 2" xfId="3735"/>
    <cellStyle name="Note 2 2 2" xfId="3736"/>
    <cellStyle name="Note 2 2 2 2" xfId="3737"/>
    <cellStyle name="Note 2 2 2 2 2" xfId="3738"/>
    <cellStyle name="Note 2 2 2 2 2 2" xfId="3739"/>
    <cellStyle name="Note 2 2 2 2 2 2 2" xfId="3740"/>
    <cellStyle name="Note 2 2 2 2 2 3" xfId="3741"/>
    <cellStyle name="Note 2 2 2 2 3" xfId="3742"/>
    <cellStyle name="Note 2 2 2 2 3 2" xfId="3743"/>
    <cellStyle name="Note 2 2 2 2 4" xfId="3744"/>
    <cellStyle name="Note 2 2 2 3" xfId="3745"/>
    <cellStyle name="Note 2 2 2 3 2" xfId="3746"/>
    <cellStyle name="Note 2 2 2 3 2 2" xfId="3747"/>
    <cellStyle name="Note 2 2 2 3 3" xfId="3748"/>
    <cellStyle name="Note 2 2 2 4" xfId="3749"/>
    <cellStyle name="Note 2 2 2 4 2" xfId="3750"/>
    <cellStyle name="Note 2 2 2 5" xfId="3751"/>
    <cellStyle name="Note 2 2 2 5 2" xfId="3752"/>
    <cellStyle name="Note 2 2 2 6" xfId="3753"/>
    <cellStyle name="Note 2 2 3" xfId="3754"/>
    <cellStyle name="Note 2 2 3 2" xfId="3755"/>
    <cellStyle name="Note 2 2 3 2 2" xfId="3756"/>
    <cellStyle name="Note 2 2 3 2 2 2" xfId="3757"/>
    <cellStyle name="Note 2 2 3 2 3" xfId="3758"/>
    <cellStyle name="Note 2 2 3 3" xfId="3759"/>
    <cellStyle name="Note 2 2 3 3 2" xfId="3760"/>
    <cellStyle name="Note 2 2 3 4" xfId="3761"/>
    <cellStyle name="Note 2 2 4" xfId="3762"/>
    <cellStyle name="Note 2 2 4 2" xfId="3763"/>
    <cellStyle name="Note 2 2 4 2 2" xfId="3764"/>
    <cellStyle name="Note 2 2 4 3" xfId="3765"/>
    <cellStyle name="Note 2 2 5" xfId="3766"/>
    <cellStyle name="Note 2 2 5 2" xfId="3767"/>
    <cellStyle name="Note 2 2 6" xfId="3768"/>
    <cellStyle name="Note 2 3" xfId="3769"/>
    <cellStyle name="Note 2 3 2" xfId="3770"/>
    <cellStyle name="Note 2 3 2 2" xfId="3771"/>
    <cellStyle name="Note 2 3 2 2 2" xfId="3772"/>
    <cellStyle name="Note 2 3 2 2 2 2" xfId="3773"/>
    <cellStyle name="Note 2 3 2 2 2 2 2" xfId="3774"/>
    <cellStyle name="Note 2 3 2 2 2 3" xfId="3775"/>
    <cellStyle name="Note 2 3 2 2 3" xfId="3776"/>
    <cellStyle name="Note 2 3 2 2 3 2" xfId="3777"/>
    <cellStyle name="Note 2 3 2 2 4" xfId="3778"/>
    <cellStyle name="Note 2 3 2 3" xfId="3779"/>
    <cellStyle name="Note 2 3 2 3 2" xfId="3780"/>
    <cellStyle name="Note 2 3 2 3 2 2" xfId="3781"/>
    <cellStyle name="Note 2 3 2 3 3" xfId="3782"/>
    <cellStyle name="Note 2 3 2 4" xfId="3783"/>
    <cellStyle name="Note 2 3 2 4 2" xfId="3784"/>
    <cellStyle name="Note 2 3 2 5" xfId="3785"/>
    <cellStyle name="Note 2 3 2 5 2" xfId="3786"/>
    <cellStyle name="Note 2 3 2 6" xfId="3787"/>
    <cellStyle name="Note 2 3 3" xfId="3788"/>
    <cellStyle name="Note 2 3 3 2" xfId="3789"/>
    <cellStyle name="Note 2 3 3 2 2" xfId="3790"/>
    <cellStyle name="Note 2 3 3 2 2 2" xfId="3791"/>
    <cellStyle name="Note 2 3 3 2 3" xfId="3792"/>
    <cellStyle name="Note 2 3 3 3" xfId="3793"/>
    <cellStyle name="Note 2 3 3 3 2" xfId="3794"/>
    <cellStyle name="Note 2 3 3 4" xfId="3795"/>
    <cellStyle name="Note 2 3 4" xfId="3796"/>
    <cellStyle name="Note 2 3 4 2" xfId="3797"/>
    <cellStyle name="Note 2 3 4 2 2" xfId="3798"/>
    <cellStyle name="Note 2 3 4 3" xfId="3799"/>
    <cellStyle name="Note 2 3 5" xfId="3800"/>
    <cellStyle name="Note 2 3 5 2" xfId="3801"/>
    <cellStyle name="Note 2 3 6" xfId="3802"/>
    <cellStyle name="Note 2 4" xfId="3803"/>
    <cellStyle name="Note 2 4 2" xfId="3804"/>
    <cellStyle name="Note 2 4 2 2" xfId="3805"/>
    <cellStyle name="Note 2 4 2 2 2" xfId="3806"/>
    <cellStyle name="Note 2 4 2 2 2 2" xfId="3807"/>
    <cellStyle name="Note 2 4 2 2 2 2 2" xfId="3808"/>
    <cellStyle name="Note 2 4 2 2 2 3" xfId="3809"/>
    <cellStyle name="Note 2 4 2 2 3" xfId="3810"/>
    <cellStyle name="Note 2 4 2 2 3 2" xfId="3811"/>
    <cellStyle name="Note 2 4 2 2 4" xfId="3812"/>
    <cellStyle name="Note 2 4 2 3" xfId="3813"/>
    <cellStyle name="Note 2 4 2 3 2" xfId="3814"/>
    <cellStyle name="Note 2 4 2 3 2 2" xfId="3815"/>
    <cellStyle name="Note 2 4 2 3 3" xfId="3816"/>
    <cellStyle name="Note 2 4 2 4" xfId="3817"/>
    <cellStyle name="Note 2 4 2 4 2" xfId="3818"/>
    <cellStyle name="Note 2 4 2 5" xfId="3819"/>
    <cellStyle name="Note 2 4 2 5 2" xfId="3820"/>
    <cellStyle name="Note 2 4 2 6" xfId="3821"/>
    <cellStyle name="Note 2 4 3" xfId="3822"/>
    <cellStyle name="Note 2 4 3 2" xfId="3823"/>
    <cellStyle name="Note 2 4 3 2 2" xfId="3824"/>
    <cellStyle name="Note 2 4 3 2 2 2" xfId="3825"/>
    <cellStyle name="Note 2 4 3 2 3" xfId="3826"/>
    <cellStyle name="Note 2 4 3 3" xfId="3827"/>
    <cellStyle name="Note 2 4 3 3 2" xfId="3828"/>
    <cellStyle name="Note 2 4 3 4" xfId="3829"/>
    <cellStyle name="Note 2 4 4" xfId="3830"/>
    <cellStyle name="Note 2 4 4 2" xfId="3831"/>
    <cellStyle name="Note 2 4 4 2 2" xfId="3832"/>
    <cellStyle name="Note 2 4 4 3" xfId="3833"/>
    <cellStyle name="Note 2 4 5" xfId="3834"/>
    <cellStyle name="Note 2 4 5 2" xfId="3835"/>
    <cellStyle name="Note 2 4 6" xfId="3836"/>
    <cellStyle name="Note 2 5" xfId="3837"/>
    <cellStyle name="Note 2 5 2" xfId="3838"/>
    <cellStyle name="Note 2 5 2 2" xfId="3839"/>
    <cellStyle name="Note 2 5 2 2 2" xfId="3840"/>
    <cellStyle name="Note 2 5 2 2 2 2" xfId="3841"/>
    <cellStyle name="Note 2 5 2 2 2 2 2" xfId="3842"/>
    <cellStyle name="Note 2 5 2 2 2 3" xfId="3843"/>
    <cellStyle name="Note 2 5 2 2 3" xfId="3844"/>
    <cellStyle name="Note 2 5 2 2 3 2" xfId="3845"/>
    <cellStyle name="Note 2 5 2 2 4" xfId="3846"/>
    <cellStyle name="Note 2 5 2 3" xfId="3847"/>
    <cellStyle name="Note 2 5 2 3 2" xfId="3848"/>
    <cellStyle name="Note 2 5 2 3 2 2" xfId="3849"/>
    <cellStyle name="Note 2 5 2 3 3" xfId="3850"/>
    <cellStyle name="Note 2 5 2 4" xfId="3851"/>
    <cellStyle name="Note 2 5 2 4 2" xfId="3852"/>
    <cellStyle name="Note 2 5 2 5" xfId="3853"/>
    <cellStyle name="Note 2 5 2 5 2" xfId="3854"/>
    <cellStyle name="Note 2 5 2 6" xfId="3855"/>
    <cellStyle name="Note 2 5 3" xfId="3856"/>
    <cellStyle name="Note 2 5 3 2" xfId="3857"/>
    <cellStyle name="Note 2 5 3 2 2" xfId="3858"/>
    <cellStyle name="Note 2 5 3 2 2 2" xfId="3859"/>
    <cellStyle name="Note 2 5 3 2 3" xfId="3860"/>
    <cellStyle name="Note 2 5 3 3" xfId="3861"/>
    <cellStyle name="Note 2 5 3 3 2" xfId="3862"/>
    <cellStyle name="Note 2 5 3 4" xfId="3863"/>
    <cellStyle name="Note 2 5 4" xfId="3864"/>
    <cellStyle name="Note 2 5 4 2" xfId="3865"/>
    <cellStyle name="Note 2 5 4 2 2" xfId="3866"/>
    <cellStyle name="Note 2 5 4 3" xfId="3867"/>
    <cellStyle name="Note 2 5 5" xfId="3868"/>
    <cellStyle name="Note 2 5 5 2" xfId="3869"/>
    <cellStyle name="Note 2 5 6" xfId="3870"/>
    <cellStyle name="Note 2 6" xfId="3871"/>
    <cellStyle name="Note 2 6 2" xfId="3872"/>
    <cellStyle name="Note 2 6 2 2" xfId="3873"/>
    <cellStyle name="Note 2 6 2 2 2" xfId="3874"/>
    <cellStyle name="Note 2 6 2 2 2 2" xfId="3875"/>
    <cellStyle name="Note 2 6 2 2 2 2 2" xfId="3876"/>
    <cellStyle name="Note 2 6 2 2 2 3" xfId="3877"/>
    <cellStyle name="Note 2 6 2 2 3" xfId="3878"/>
    <cellStyle name="Note 2 6 2 2 3 2" xfId="3879"/>
    <cellStyle name="Note 2 6 2 2 4" xfId="3880"/>
    <cellStyle name="Note 2 6 2 3" xfId="3881"/>
    <cellStyle name="Note 2 6 2 3 2" xfId="3882"/>
    <cellStyle name="Note 2 6 2 3 2 2" xfId="3883"/>
    <cellStyle name="Note 2 6 2 3 3" xfId="3884"/>
    <cellStyle name="Note 2 6 2 4" xfId="3885"/>
    <cellStyle name="Note 2 6 2 4 2" xfId="3886"/>
    <cellStyle name="Note 2 6 2 5" xfId="3887"/>
    <cellStyle name="Note 2 6 2 5 2" xfId="3888"/>
    <cellStyle name="Note 2 6 2 6" xfId="3889"/>
    <cellStyle name="Note 2 6 3" xfId="3890"/>
    <cellStyle name="Note 2 6 3 2" xfId="3891"/>
    <cellStyle name="Note 2 6 3 2 2" xfId="3892"/>
    <cellStyle name="Note 2 6 3 2 2 2" xfId="3893"/>
    <cellStyle name="Note 2 6 3 2 3" xfId="3894"/>
    <cellStyle name="Note 2 6 3 3" xfId="3895"/>
    <cellStyle name="Note 2 6 3 3 2" xfId="3896"/>
    <cellStyle name="Note 2 6 3 4" xfId="3897"/>
    <cellStyle name="Note 2 6 4" xfId="3898"/>
    <cellStyle name="Note 2 6 4 2" xfId="3899"/>
    <cellStyle name="Note 2 6 4 2 2" xfId="3900"/>
    <cellStyle name="Note 2 6 4 3" xfId="3901"/>
    <cellStyle name="Note 2 6 5" xfId="3902"/>
    <cellStyle name="Note 2 6 5 2" xfId="3903"/>
    <cellStyle name="Note 2 6 6" xfId="3904"/>
    <cellStyle name="Note 2 7" xfId="3905"/>
    <cellStyle name="Note 2 7 2" xfId="3906"/>
    <cellStyle name="Note 2 7 2 2" xfId="3907"/>
    <cellStyle name="Note 2 7 2 2 2" xfId="3908"/>
    <cellStyle name="Note 2 7 2 2 2 2" xfId="3909"/>
    <cellStyle name="Note 2 7 2 2 2 2 2" xfId="3910"/>
    <cellStyle name="Note 2 7 2 2 2 3" xfId="3911"/>
    <cellStyle name="Note 2 7 2 2 3" xfId="3912"/>
    <cellStyle name="Note 2 7 2 2 3 2" xfId="3913"/>
    <cellStyle name="Note 2 7 2 2 4" xfId="3914"/>
    <cellStyle name="Note 2 7 2 3" xfId="3915"/>
    <cellStyle name="Note 2 7 2 3 2" xfId="3916"/>
    <cellStyle name="Note 2 7 2 3 2 2" xfId="3917"/>
    <cellStyle name="Note 2 7 2 3 3" xfId="3918"/>
    <cellStyle name="Note 2 7 2 4" xfId="3919"/>
    <cellStyle name="Note 2 7 2 4 2" xfId="3920"/>
    <cellStyle name="Note 2 7 2 5" xfId="3921"/>
    <cellStyle name="Note 2 7 2 5 2" xfId="3922"/>
    <cellStyle name="Note 2 7 2 6" xfId="3923"/>
    <cellStyle name="Note 2 7 3" xfId="3924"/>
    <cellStyle name="Note 2 7 3 2" xfId="3925"/>
    <cellStyle name="Note 2 7 3 2 2" xfId="3926"/>
    <cellStyle name="Note 2 7 3 2 2 2" xfId="3927"/>
    <cellStyle name="Note 2 7 3 2 3" xfId="3928"/>
    <cellStyle name="Note 2 7 3 3" xfId="3929"/>
    <cellStyle name="Note 2 7 3 3 2" xfId="3930"/>
    <cellStyle name="Note 2 7 3 4" xfId="3931"/>
    <cellStyle name="Note 2 7 4" xfId="3932"/>
    <cellStyle name="Note 2 7 4 2" xfId="3933"/>
    <cellStyle name="Note 2 7 4 2 2" xfId="3934"/>
    <cellStyle name="Note 2 7 4 3" xfId="3935"/>
    <cellStyle name="Note 2 7 5" xfId="3936"/>
    <cellStyle name="Note 2 7 5 2" xfId="3937"/>
    <cellStyle name="Note 2 7 6" xfId="3938"/>
    <cellStyle name="Note 2 8" xfId="3939"/>
    <cellStyle name="Note 2 8 2" xfId="3940"/>
    <cellStyle name="Note 2 8 2 2" xfId="3941"/>
    <cellStyle name="Note 2 8 2 2 2" xfId="3942"/>
    <cellStyle name="Note 2 8 2 2 2 2" xfId="3943"/>
    <cellStyle name="Note 2 8 2 2 2 2 2" xfId="3944"/>
    <cellStyle name="Note 2 8 2 2 2 3" xfId="3945"/>
    <cellStyle name="Note 2 8 2 2 3" xfId="3946"/>
    <cellStyle name="Note 2 8 2 2 3 2" xfId="3947"/>
    <cellStyle name="Note 2 8 2 2 4" xfId="3948"/>
    <cellStyle name="Note 2 8 2 3" xfId="3949"/>
    <cellStyle name="Note 2 8 2 3 2" xfId="3950"/>
    <cellStyle name="Note 2 8 2 3 2 2" xfId="3951"/>
    <cellStyle name="Note 2 8 2 3 3" xfId="3952"/>
    <cellStyle name="Note 2 8 2 4" xfId="3953"/>
    <cellStyle name="Note 2 8 2 4 2" xfId="3954"/>
    <cellStyle name="Note 2 8 2 5" xfId="3955"/>
    <cellStyle name="Note 2 8 2 5 2" xfId="3956"/>
    <cellStyle name="Note 2 8 2 6" xfId="3957"/>
    <cellStyle name="Note 2 8 3" xfId="3958"/>
    <cellStyle name="Note 2 8 3 2" xfId="3959"/>
    <cellStyle name="Note 2 8 3 2 2" xfId="3960"/>
    <cellStyle name="Note 2 8 3 2 2 2" xfId="3961"/>
    <cellStyle name="Note 2 8 3 2 3" xfId="3962"/>
    <cellStyle name="Note 2 8 3 3" xfId="3963"/>
    <cellStyle name="Note 2 8 3 3 2" xfId="3964"/>
    <cellStyle name="Note 2 8 3 4" xfId="3965"/>
    <cellStyle name="Note 2 8 4" xfId="3966"/>
    <cellStyle name="Note 2 8 4 2" xfId="3967"/>
    <cellStyle name="Note 2 8 4 2 2" xfId="3968"/>
    <cellStyle name="Note 2 8 4 3" xfId="3969"/>
    <cellStyle name="Note 2 8 5" xfId="3970"/>
    <cellStyle name="Note 2 8 5 2" xfId="3971"/>
    <cellStyle name="Note 2 8 6" xfId="3972"/>
    <cellStyle name="Note 2 9" xfId="3973"/>
    <cellStyle name="Note 3 2" xfId="3974"/>
    <cellStyle name="Note 3 2 2" xfId="3975"/>
    <cellStyle name="Note 3 2 2 2" xfId="3976"/>
    <cellStyle name="Note 3 2 2 2 2" xfId="3977"/>
    <cellStyle name="Note 3 2 2 2 2 2" xfId="3978"/>
    <cellStyle name="Note 3 2 2 2 2 2 2" xfId="3979"/>
    <cellStyle name="Note 3 2 2 2 2 3" xfId="3980"/>
    <cellStyle name="Note 3 2 2 2 3" xfId="3981"/>
    <cellStyle name="Note 3 2 2 2 3 2" xfId="3982"/>
    <cellStyle name="Note 3 2 2 2 4" xfId="3983"/>
    <cellStyle name="Note 3 2 2 3" xfId="3984"/>
    <cellStyle name="Note 3 2 2 3 2" xfId="3985"/>
    <cellStyle name="Note 3 2 2 3 2 2" xfId="3986"/>
    <cellStyle name="Note 3 2 2 3 3" xfId="3987"/>
    <cellStyle name="Note 3 2 2 4" xfId="3988"/>
    <cellStyle name="Note 3 2 2 4 2" xfId="3989"/>
    <cellStyle name="Note 3 2 2 5" xfId="3990"/>
    <cellStyle name="Note 3 2 2 5 2" xfId="3991"/>
    <cellStyle name="Note 3 2 2 6" xfId="3992"/>
    <cellStyle name="Note 3 2 3" xfId="3993"/>
    <cellStyle name="Note 3 2 3 2" xfId="3994"/>
    <cellStyle name="Note 3 2 3 2 2" xfId="3995"/>
    <cellStyle name="Note 3 2 3 2 2 2" xfId="3996"/>
    <cellStyle name="Note 3 2 3 2 3" xfId="3997"/>
    <cellStyle name="Note 3 2 3 3" xfId="3998"/>
    <cellStyle name="Note 3 2 3 3 2" xfId="3999"/>
    <cellStyle name="Note 3 2 3 4" xfId="4000"/>
    <cellStyle name="Note 3 2 4" xfId="4001"/>
    <cellStyle name="Note 3 2 4 2" xfId="4002"/>
    <cellStyle name="Note 3 2 4 2 2" xfId="4003"/>
    <cellStyle name="Note 3 2 4 3" xfId="4004"/>
    <cellStyle name="Note 3 2 5" xfId="4005"/>
    <cellStyle name="Note 3 2 5 2" xfId="4006"/>
    <cellStyle name="Note 3 2 6" xfId="4007"/>
    <cellStyle name="Note 3 3" xfId="4008"/>
    <cellStyle name="Note 3 3 2" xfId="4009"/>
    <cellStyle name="Note 3 3 2 2" xfId="4010"/>
    <cellStyle name="Note 3 3 2 2 2" xfId="4011"/>
    <cellStyle name="Note 3 3 2 2 2 2" xfId="4012"/>
    <cellStyle name="Note 3 3 2 2 2 2 2" xfId="4013"/>
    <cellStyle name="Note 3 3 2 2 2 3" xfId="4014"/>
    <cellStyle name="Note 3 3 2 2 3" xfId="4015"/>
    <cellStyle name="Note 3 3 2 2 3 2" xfId="4016"/>
    <cellStyle name="Note 3 3 2 2 4" xfId="4017"/>
    <cellStyle name="Note 3 3 2 3" xfId="4018"/>
    <cellStyle name="Note 3 3 2 3 2" xfId="4019"/>
    <cellStyle name="Note 3 3 2 3 2 2" xfId="4020"/>
    <cellStyle name="Note 3 3 2 3 3" xfId="4021"/>
    <cellStyle name="Note 3 3 2 4" xfId="4022"/>
    <cellStyle name="Note 3 3 2 4 2" xfId="4023"/>
    <cellStyle name="Note 3 3 2 5" xfId="4024"/>
    <cellStyle name="Note 3 3 2 5 2" xfId="4025"/>
    <cellStyle name="Note 3 3 2 6" xfId="4026"/>
    <cellStyle name="Note 3 3 3" xfId="4027"/>
    <cellStyle name="Note 3 3 3 2" xfId="4028"/>
    <cellStyle name="Note 3 3 3 2 2" xfId="4029"/>
    <cellStyle name="Note 3 3 3 2 2 2" xfId="4030"/>
    <cellStyle name="Note 3 3 3 2 3" xfId="4031"/>
    <cellStyle name="Note 3 3 3 3" xfId="4032"/>
    <cellStyle name="Note 3 3 3 3 2" xfId="4033"/>
    <cellStyle name="Note 3 3 3 4" xfId="4034"/>
    <cellStyle name="Note 3 3 4" xfId="4035"/>
    <cellStyle name="Note 3 3 4 2" xfId="4036"/>
    <cellStyle name="Note 3 3 4 2 2" xfId="4037"/>
    <cellStyle name="Note 3 3 4 3" xfId="4038"/>
    <cellStyle name="Note 3 3 5" xfId="4039"/>
    <cellStyle name="Note 3 3 5 2" xfId="4040"/>
    <cellStyle name="Note 3 3 6" xfId="4041"/>
    <cellStyle name="Note 3 4" xfId="4042"/>
    <cellStyle name="Note 3 4 2" xfId="4043"/>
    <cellStyle name="Note 3 4 2 2" xfId="4044"/>
    <cellStyle name="Note 3 4 2 2 2" xfId="4045"/>
    <cellStyle name="Note 3 4 2 2 2 2" xfId="4046"/>
    <cellStyle name="Note 3 4 2 2 2 2 2" xfId="4047"/>
    <cellStyle name="Note 3 4 2 2 2 3" xfId="4048"/>
    <cellStyle name="Note 3 4 2 2 3" xfId="4049"/>
    <cellStyle name="Note 3 4 2 2 3 2" xfId="4050"/>
    <cellStyle name="Note 3 4 2 2 4" xfId="4051"/>
    <cellStyle name="Note 3 4 2 3" xfId="4052"/>
    <cellStyle name="Note 3 4 2 3 2" xfId="4053"/>
    <cellStyle name="Note 3 4 2 3 2 2" xfId="4054"/>
    <cellStyle name="Note 3 4 2 3 3" xfId="4055"/>
    <cellStyle name="Note 3 4 2 4" xfId="4056"/>
    <cellStyle name="Note 3 4 2 4 2" xfId="4057"/>
    <cellStyle name="Note 3 4 2 5" xfId="4058"/>
    <cellStyle name="Note 3 4 2 5 2" xfId="4059"/>
    <cellStyle name="Note 3 4 2 6" xfId="4060"/>
    <cellStyle name="Note 3 4 3" xfId="4061"/>
    <cellStyle name="Note 3 4 3 2" xfId="4062"/>
    <cellStyle name="Note 3 4 3 2 2" xfId="4063"/>
    <cellStyle name="Note 3 4 3 2 2 2" xfId="4064"/>
    <cellStyle name="Note 3 4 3 2 3" xfId="4065"/>
    <cellStyle name="Note 3 4 3 3" xfId="4066"/>
    <cellStyle name="Note 3 4 3 3 2" xfId="4067"/>
    <cellStyle name="Note 3 4 3 4" xfId="4068"/>
    <cellStyle name="Note 3 4 4" xfId="4069"/>
    <cellStyle name="Note 3 4 4 2" xfId="4070"/>
    <cellStyle name="Note 3 4 4 2 2" xfId="4071"/>
    <cellStyle name="Note 3 4 4 3" xfId="4072"/>
    <cellStyle name="Note 3 4 5" xfId="4073"/>
    <cellStyle name="Note 3 4 5 2" xfId="4074"/>
    <cellStyle name="Note 3 4 6" xfId="4075"/>
    <cellStyle name="Note 3 5" xfId="4076"/>
    <cellStyle name="Note 3 5 2" xfId="4077"/>
    <cellStyle name="Note 3 5 2 2" xfId="4078"/>
    <cellStyle name="Note 3 5 2 2 2" xfId="4079"/>
    <cellStyle name="Note 3 5 2 2 2 2" xfId="4080"/>
    <cellStyle name="Note 3 5 2 2 2 2 2" xfId="4081"/>
    <cellStyle name="Note 3 5 2 2 2 3" xfId="4082"/>
    <cellStyle name="Note 3 5 2 2 3" xfId="4083"/>
    <cellStyle name="Note 3 5 2 2 3 2" xfId="4084"/>
    <cellStyle name="Note 3 5 2 2 4" xfId="4085"/>
    <cellStyle name="Note 3 5 2 3" xfId="4086"/>
    <cellStyle name="Note 3 5 2 3 2" xfId="4087"/>
    <cellStyle name="Note 3 5 2 3 2 2" xfId="4088"/>
    <cellStyle name="Note 3 5 2 3 3" xfId="4089"/>
    <cellStyle name="Note 3 5 2 4" xfId="4090"/>
    <cellStyle name="Note 3 5 2 4 2" xfId="4091"/>
    <cellStyle name="Note 3 5 2 5" xfId="4092"/>
    <cellStyle name="Note 3 5 2 5 2" xfId="4093"/>
    <cellStyle name="Note 3 5 2 6" xfId="4094"/>
    <cellStyle name="Note 3 5 3" xfId="4095"/>
    <cellStyle name="Note 3 5 3 2" xfId="4096"/>
    <cellStyle name="Note 3 5 3 2 2" xfId="4097"/>
    <cellStyle name="Note 3 5 3 2 2 2" xfId="4098"/>
    <cellStyle name="Note 3 5 3 2 3" xfId="4099"/>
    <cellStyle name="Note 3 5 3 3" xfId="4100"/>
    <cellStyle name="Note 3 5 3 3 2" xfId="4101"/>
    <cellStyle name="Note 3 5 3 4" xfId="4102"/>
    <cellStyle name="Note 3 5 4" xfId="4103"/>
    <cellStyle name="Note 3 5 4 2" xfId="4104"/>
    <cellStyle name="Note 3 5 4 2 2" xfId="4105"/>
    <cellStyle name="Note 3 5 4 3" xfId="4106"/>
    <cellStyle name="Note 3 5 5" xfId="4107"/>
    <cellStyle name="Note 3 5 5 2" xfId="4108"/>
    <cellStyle name="Note 3 5 6" xfId="4109"/>
    <cellStyle name="Note 3 6" xfId="4110"/>
    <cellStyle name="Note 3 6 2" xfId="4111"/>
    <cellStyle name="Note 3 6 2 2" xfId="4112"/>
    <cellStyle name="Note 3 6 2 2 2" xfId="4113"/>
    <cellStyle name="Note 3 6 2 2 2 2" xfId="4114"/>
    <cellStyle name="Note 3 6 2 2 2 2 2" xfId="4115"/>
    <cellStyle name="Note 3 6 2 2 2 3" xfId="4116"/>
    <cellStyle name="Note 3 6 2 2 3" xfId="4117"/>
    <cellStyle name="Note 3 6 2 2 3 2" xfId="4118"/>
    <cellStyle name="Note 3 6 2 2 4" xfId="4119"/>
    <cellStyle name="Note 3 6 2 3" xfId="4120"/>
    <cellStyle name="Note 3 6 2 3 2" xfId="4121"/>
    <cellStyle name="Note 3 6 2 3 2 2" xfId="4122"/>
    <cellStyle name="Note 3 6 2 3 3" xfId="4123"/>
    <cellStyle name="Note 3 6 2 4" xfId="4124"/>
    <cellStyle name="Note 3 6 2 4 2" xfId="4125"/>
    <cellStyle name="Note 3 6 2 5" xfId="4126"/>
    <cellStyle name="Note 3 6 2 5 2" xfId="4127"/>
    <cellStyle name="Note 3 6 2 6" xfId="4128"/>
    <cellStyle name="Note 3 6 3" xfId="4129"/>
    <cellStyle name="Note 3 6 3 2" xfId="4130"/>
    <cellStyle name="Note 3 6 3 2 2" xfId="4131"/>
    <cellStyle name="Note 3 6 3 2 2 2" xfId="4132"/>
    <cellStyle name="Note 3 6 3 2 3" xfId="4133"/>
    <cellStyle name="Note 3 6 3 3" xfId="4134"/>
    <cellStyle name="Note 3 6 3 3 2" xfId="4135"/>
    <cellStyle name="Note 3 6 3 4" xfId="4136"/>
    <cellStyle name="Note 3 6 4" xfId="4137"/>
    <cellStyle name="Note 3 6 4 2" xfId="4138"/>
    <cellStyle name="Note 3 6 4 2 2" xfId="4139"/>
    <cellStyle name="Note 3 6 4 3" xfId="4140"/>
    <cellStyle name="Note 3 6 5" xfId="4141"/>
    <cellStyle name="Note 3 6 5 2" xfId="4142"/>
    <cellStyle name="Note 3 6 6" xfId="4143"/>
    <cellStyle name="Note 3 7" xfId="4144"/>
    <cellStyle name="Note 3 7 2" xfId="4145"/>
    <cellStyle name="Note 3 7 2 2" xfId="4146"/>
    <cellStyle name="Note 3 7 2 2 2" xfId="4147"/>
    <cellStyle name="Note 3 7 2 2 2 2" xfId="4148"/>
    <cellStyle name="Note 3 7 2 2 2 2 2" xfId="4149"/>
    <cellStyle name="Note 3 7 2 2 2 3" xfId="4150"/>
    <cellStyle name="Note 3 7 2 2 3" xfId="4151"/>
    <cellStyle name="Note 3 7 2 2 3 2" xfId="4152"/>
    <cellStyle name="Note 3 7 2 2 4" xfId="4153"/>
    <cellStyle name="Note 3 7 2 3" xfId="4154"/>
    <cellStyle name="Note 3 7 2 3 2" xfId="4155"/>
    <cellStyle name="Note 3 7 2 3 2 2" xfId="4156"/>
    <cellStyle name="Note 3 7 2 3 3" xfId="4157"/>
    <cellStyle name="Note 3 7 2 4" xfId="4158"/>
    <cellStyle name="Note 3 7 2 4 2" xfId="4159"/>
    <cellStyle name="Note 3 7 2 5" xfId="4160"/>
    <cellStyle name="Note 3 7 2 5 2" xfId="4161"/>
    <cellStyle name="Note 3 7 2 6" xfId="4162"/>
    <cellStyle name="Note 3 7 3" xfId="4163"/>
    <cellStyle name="Note 3 7 3 2" xfId="4164"/>
    <cellStyle name="Note 3 7 3 2 2" xfId="4165"/>
    <cellStyle name="Note 3 7 3 2 2 2" xfId="4166"/>
    <cellStyle name="Note 3 7 3 2 3" xfId="4167"/>
    <cellStyle name="Note 3 7 3 3" xfId="4168"/>
    <cellStyle name="Note 3 7 3 3 2" xfId="4169"/>
    <cellStyle name="Note 3 7 3 4" xfId="4170"/>
    <cellStyle name="Note 3 7 4" xfId="4171"/>
    <cellStyle name="Note 3 7 4 2" xfId="4172"/>
    <cellStyle name="Note 3 7 4 2 2" xfId="4173"/>
    <cellStyle name="Note 3 7 4 3" xfId="4174"/>
    <cellStyle name="Note 3 7 5" xfId="4175"/>
    <cellStyle name="Note 3 7 5 2" xfId="4176"/>
    <cellStyle name="Note 3 7 6" xfId="4177"/>
    <cellStyle name="Note 3 8" xfId="4178"/>
    <cellStyle name="Note 3 8 2" xfId="4179"/>
    <cellStyle name="Note 3 8 2 2" xfId="4180"/>
    <cellStyle name="Note 3 8 2 2 2" xfId="4181"/>
    <cellStyle name="Note 3 8 2 2 2 2" xfId="4182"/>
    <cellStyle name="Note 3 8 2 2 2 2 2" xfId="4183"/>
    <cellStyle name="Note 3 8 2 2 2 3" xfId="4184"/>
    <cellStyle name="Note 3 8 2 2 3" xfId="4185"/>
    <cellStyle name="Note 3 8 2 2 3 2" xfId="4186"/>
    <cellStyle name="Note 3 8 2 2 4" xfId="4187"/>
    <cellStyle name="Note 3 8 2 3" xfId="4188"/>
    <cellStyle name="Note 3 8 2 3 2" xfId="4189"/>
    <cellStyle name="Note 3 8 2 3 2 2" xfId="4190"/>
    <cellStyle name="Note 3 8 2 3 3" xfId="4191"/>
    <cellStyle name="Note 3 8 2 4" xfId="4192"/>
    <cellStyle name="Note 3 8 2 4 2" xfId="4193"/>
    <cellStyle name="Note 3 8 2 5" xfId="4194"/>
    <cellStyle name="Note 3 8 2 5 2" xfId="4195"/>
    <cellStyle name="Note 3 8 2 6" xfId="4196"/>
    <cellStyle name="Note 3 8 3" xfId="4197"/>
    <cellStyle name="Note 3 8 3 2" xfId="4198"/>
    <cellStyle name="Note 3 8 3 2 2" xfId="4199"/>
    <cellStyle name="Note 3 8 3 2 2 2" xfId="4200"/>
    <cellStyle name="Note 3 8 3 2 3" xfId="4201"/>
    <cellStyle name="Note 3 8 3 3" xfId="4202"/>
    <cellStyle name="Note 3 8 3 3 2" xfId="4203"/>
    <cellStyle name="Note 3 8 3 4" xfId="4204"/>
    <cellStyle name="Note 3 8 4" xfId="4205"/>
    <cellStyle name="Note 3 8 4 2" xfId="4206"/>
    <cellStyle name="Note 3 8 4 2 2" xfId="4207"/>
    <cellStyle name="Note 3 8 4 3" xfId="4208"/>
    <cellStyle name="Note 3 8 5" xfId="4209"/>
    <cellStyle name="Note 3 8 5 2" xfId="4210"/>
    <cellStyle name="Note 3 8 6" xfId="4211"/>
    <cellStyle name="Note 4 2" xfId="4212"/>
    <cellStyle name="Note 4 2 2" xfId="4213"/>
    <cellStyle name="Note 4 2 2 2" xfId="4214"/>
    <cellStyle name="Note 4 2 2 2 2" xfId="4215"/>
    <cellStyle name="Note 4 2 2 2 2 2" xfId="4216"/>
    <cellStyle name="Note 4 2 2 2 2 2 2" xfId="4217"/>
    <cellStyle name="Note 4 2 2 2 2 3" xfId="4218"/>
    <cellStyle name="Note 4 2 2 2 3" xfId="4219"/>
    <cellStyle name="Note 4 2 2 2 3 2" xfId="4220"/>
    <cellStyle name="Note 4 2 2 2 4" xfId="4221"/>
    <cellStyle name="Note 4 2 2 3" xfId="4222"/>
    <cellStyle name="Note 4 2 2 3 2" xfId="4223"/>
    <cellStyle name="Note 4 2 2 3 2 2" xfId="4224"/>
    <cellStyle name="Note 4 2 2 3 3" xfId="4225"/>
    <cellStyle name="Note 4 2 2 4" xfId="4226"/>
    <cellStyle name="Note 4 2 2 4 2" xfId="4227"/>
    <cellStyle name="Note 4 2 2 5" xfId="4228"/>
    <cellStyle name="Note 4 2 2 5 2" xfId="4229"/>
    <cellStyle name="Note 4 2 2 6" xfId="4230"/>
    <cellStyle name="Note 4 2 3" xfId="4231"/>
    <cellStyle name="Note 4 2 3 2" xfId="4232"/>
    <cellStyle name="Note 4 2 3 2 2" xfId="4233"/>
    <cellStyle name="Note 4 2 3 2 2 2" xfId="4234"/>
    <cellStyle name="Note 4 2 3 2 3" xfId="4235"/>
    <cellStyle name="Note 4 2 3 3" xfId="4236"/>
    <cellStyle name="Note 4 2 3 3 2" xfId="4237"/>
    <cellStyle name="Note 4 2 3 4" xfId="4238"/>
    <cellStyle name="Note 4 2 4" xfId="4239"/>
    <cellStyle name="Note 4 2 4 2" xfId="4240"/>
    <cellStyle name="Note 4 2 4 2 2" xfId="4241"/>
    <cellStyle name="Note 4 2 4 3" xfId="4242"/>
    <cellStyle name="Note 4 2 5" xfId="4243"/>
    <cellStyle name="Note 4 2 5 2" xfId="4244"/>
    <cellStyle name="Note 4 2 6" xfId="4245"/>
    <cellStyle name="Note 4 3" xfId="4246"/>
    <cellStyle name="Note 4 3 2" xfId="4247"/>
    <cellStyle name="Note 4 3 2 2" xfId="4248"/>
    <cellStyle name="Note 4 3 2 2 2" xfId="4249"/>
    <cellStyle name="Note 4 3 2 2 2 2" xfId="4250"/>
    <cellStyle name="Note 4 3 2 2 2 2 2" xfId="4251"/>
    <cellStyle name="Note 4 3 2 2 2 3" xfId="4252"/>
    <cellStyle name="Note 4 3 2 2 3" xfId="4253"/>
    <cellStyle name="Note 4 3 2 2 3 2" xfId="4254"/>
    <cellStyle name="Note 4 3 2 2 4" xfId="4255"/>
    <cellStyle name="Note 4 3 2 3" xfId="4256"/>
    <cellStyle name="Note 4 3 2 3 2" xfId="4257"/>
    <cellStyle name="Note 4 3 2 3 2 2" xfId="4258"/>
    <cellStyle name="Note 4 3 2 3 3" xfId="4259"/>
    <cellStyle name="Note 4 3 2 4" xfId="4260"/>
    <cellStyle name="Note 4 3 2 4 2" xfId="4261"/>
    <cellStyle name="Note 4 3 2 5" xfId="4262"/>
    <cellStyle name="Note 4 3 2 5 2" xfId="4263"/>
    <cellStyle name="Note 4 3 2 6" xfId="4264"/>
    <cellStyle name="Note 4 3 3" xfId="4265"/>
    <cellStyle name="Note 4 3 3 2" xfId="4266"/>
    <cellStyle name="Note 4 3 3 2 2" xfId="4267"/>
    <cellStyle name="Note 4 3 3 2 2 2" xfId="4268"/>
    <cellStyle name="Note 4 3 3 2 3" xfId="4269"/>
    <cellStyle name="Note 4 3 3 3" xfId="4270"/>
    <cellStyle name="Note 4 3 3 3 2" xfId="4271"/>
    <cellStyle name="Note 4 3 3 4" xfId="4272"/>
    <cellStyle name="Note 4 3 4" xfId="4273"/>
    <cellStyle name="Note 4 3 4 2" xfId="4274"/>
    <cellStyle name="Note 4 3 4 2 2" xfId="4275"/>
    <cellStyle name="Note 4 3 4 3" xfId="4276"/>
    <cellStyle name="Note 4 3 5" xfId="4277"/>
    <cellStyle name="Note 4 3 5 2" xfId="4278"/>
    <cellStyle name="Note 4 3 6" xfId="4279"/>
    <cellStyle name="Note 4 4" xfId="4280"/>
    <cellStyle name="Note 4 4 2" xfId="4281"/>
    <cellStyle name="Note 4 4 2 2" xfId="4282"/>
    <cellStyle name="Note 4 4 2 2 2" xfId="4283"/>
    <cellStyle name="Note 4 4 2 2 2 2" xfId="4284"/>
    <cellStyle name="Note 4 4 2 2 2 2 2" xfId="4285"/>
    <cellStyle name="Note 4 4 2 2 2 3" xfId="4286"/>
    <cellStyle name="Note 4 4 2 2 3" xfId="4287"/>
    <cellStyle name="Note 4 4 2 2 3 2" xfId="4288"/>
    <cellStyle name="Note 4 4 2 2 4" xfId="4289"/>
    <cellStyle name="Note 4 4 2 3" xfId="4290"/>
    <cellStyle name="Note 4 4 2 3 2" xfId="4291"/>
    <cellStyle name="Note 4 4 2 3 2 2" xfId="4292"/>
    <cellStyle name="Note 4 4 2 3 3" xfId="4293"/>
    <cellStyle name="Note 4 4 2 4" xfId="4294"/>
    <cellStyle name="Note 4 4 2 4 2" xfId="4295"/>
    <cellStyle name="Note 4 4 2 5" xfId="4296"/>
    <cellStyle name="Note 4 4 2 5 2" xfId="4297"/>
    <cellStyle name="Note 4 4 2 6" xfId="4298"/>
    <cellStyle name="Note 4 4 3" xfId="4299"/>
    <cellStyle name="Note 4 4 3 2" xfId="4300"/>
    <cellStyle name="Note 4 4 3 2 2" xfId="4301"/>
    <cellStyle name="Note 4 4 3 2 2 2" xfId="4302"/>
    <cellStyle name="Note 4 4 3 2 3" xfId="4303"/>
    <cellStyle name="Note 4 4 3 3" xfId="4304"/>
    <cellStyle name="Note 4 4 3 3 2" xfId="4305"/>
    <cellStyle name="Note 4 4 3 4" xfId="4306"/>
    <cellStyle name="Note 4 4 4" xfId="4307"/>
    <cellStyle name="Note 4 4 4 2" xfId="4308"/>
    <cellStyle name="Note 4 4 4 2 2" xfId="4309"/>
    <cellStyle name="Note 4 4 4 3" xfId="4310"/>
    <cellStyle name="Note 4 4 5" xfId="4311"/>
    <cellStyle name="Note 4 4 5 2" xfId="4312"/>
    <cellStyle name="Note 4 4 6" xfId="4313"/>
    <cellStyle name="Note 4 5" xfId="4314"/>
    <cellStyle name="Note 4 5 2" xfId="4315"/>
    <cellStyle name="Note 4 5 2 2" xfId="4316"/>
    <cellStyle name="Note 4 5 2 2 2" xfId="4317"/>
    <cellStyle name="Note 4 5 2 2 2 2" xfId="4318"/>
    <cellStyle name="Note 4 5 2 2 2 2 2" xfId="4319"/>
    <cellStyle name="Note 4 5 2 2 2 3" xfId="4320"/>
    <cellStyle name="Note 4 5 2 2 3" xfId="4321"/>
    <cellStyle name="Note 4 5 2 2 3 2" xfId="4322"/>
    <cellStyle name="Note 4 5 2 2 4" xfId="4323"/>
    <cellStyle name="Note 4 5 2 3" xfId="4324"/>
    <cellStyle name="Note 4 5 2 3 2" xfId="4325"/>
    <cellStyle name="Note 4 5 2 3 2 2" xfId="4326"/>
    <cellStyle name="Note 4 5 2 3 3" xfId="4327"/>
    <cellStyle name="Note 4 5 2 4" xfId="4328"/>
    <cellStyle name="Note 4 5 2 4 2" xfId="4329"/>
    <cellStyle name="Note 4 5 2 5" xfId="4330"/>
    <cellStyle name="Note 4 5 2 5 2" xfId="4331"/>
    <cellStyle name="Note 4 5 2 6" xfId="4332"/>
    <cellStyle name="Note 4 5 3" xfId="4333"/>
    <cellStyle name="Note 4 5 3 2" xfId="4334"/>
    <cellStyle name="Note 4 5 3 2 2" xfId="4335"/>
    <cellStyle name="Note 4 5 3 2 2 2" xfId="4336"/>
    <cellStyle name="Note 4 5 3 2 3" xfId="4337"/>
    <cellStyle name="Note 4 5 3 3" xfId="4338"/>
    <cellStyle name="Note 4 5 3 3 2" xfId="4339"/>
    <cellStyle name="Note 4 5 3 4" xfId="4340"/>
    <cellStyle name="Note 4 5 4" xfId="4341"/>
    <cellStyle name="Note 4 5 4 2" xfId="4342"/>
    <cellStyle name="Note 4 5 4 2 2" xfId="4343"/>
    <cellStyle name="Note 4 5 4 3" xfId="4344"/>
    <cellStyle name="Note 4 5 5" xfId="4345"/>
    <cellStyle name="Note 4 5 5 2" xfId="4346"/>
    <cellStyle name="Note 4 5 6" xfId="4347"/>
    <cellStyle name="Note 4 6" xfId="4348"/>
    <cellStyle name="Note 4 6 2" xfId="4349"/>
    <cellStyle name="Note 4 6 2 2" xfId="4350"/>
    <cellStyle name="Note 4 6 2 2 2" xfId="4351"/>
    <cellStyle name="Note 4 6 2 2 2 2" xfId="4352"/>
    <cellStyle name="Note 4 6 2 2 2 2 2" xfId="4353"/>
    <cellStyle name="Note 4 6 2 2 2 3" xfId="4354"/>
    <cellStyle name="Note 4 6 2 2 3" xfId="4355"/>
    <cellStyle name="Note 4 6 2 2 3 2" xfId="4356"/>
    <cellStyle name="Note 4 6 2 2 4" xfId="4357"/>
    <cellStyle name="Note 4 6 2 3" xfId="4358"/>
    <cellStyle name="Note 4 6 2 3 2" xfId="4359"/>
    <cellStyle name="Note 4 6 2 3 2 2" xfId="4360"/>
    <cellStyle name="Note 4 6 2 3 3" xfId="4361"/>
    <cellStyle name="Note 4 6 2 4" xfId="4362"/>
    <cellStyle name="Note 4 6 2 4 2" xfId="4363"/>
    <cellStyle name="Note 4 6 2 5" xfId="4364"/>
    <cellStyle name="Note 4 6 2 5 2" xfId="4365"/>
    <cellStyle name="Note 4 6 2 6" xfId="4366"/>
    <cellStyle name="Note 4 6 3" xfId="4367"/>
    <cellStyle name="Note 4 6 3 2" xfId="4368"/>
    <cellStyle name="Note 4 6 3 2 2" xfId="4369"/>
    <cellStyle name="Note 4 6 3 2 2 2" xfId="4370"/>
    <cellStyle name="Note 4 6 3 2 3" xfId="4371"/>
    <cellStyle name="Note 4 6 3 3" xfId="4372"/>
    <cellStyle name="Note 4 6 3 3 2" xfId="4373"/>
    <cellStyle name="Note 4 6 3 4" xfId="4374"/>
    <cellStyle name="Note 4 6 4" xfId="4375"/>
    <cellStyle name="Note 4 6 4 2" xfId="4376"/>
    <cellStyle name="Note 4 6 4 2 2" xfId="4377"/>
    <cellStyle name="Note 4 6 4 3" xfId="4378"/>
    <cellStyle name="Note 4 6 5" xfId="4379"/>
    <cellStyle name="Note 4 6 5 2" xfId="4380"/>
    <cellStyle name="Note 4 6 6" xfId="4381"/>
    <cellStyle name="Note 4 7" xfId="4382"/>
    <cellStyle name="Note 4 7 2" xfId="4383"/>
    <cellStyle name="Note 4 7 2 2" xfId="4384"/>
    <cellStyle name="Note 4 7 2 2 2" xfId="4385"/>
    <cellStyle name="Note 4 7 2 2 2 2" xfId="4386"/>
    <cellStyle name="Note 4 7 2 2 2 2 2" xfId="4387"/>
    <cellStyle name="Note 4 7 2 2 2 3" xfId="4388"/>
    <cellStyle name="Note 4 7 2 2 3" xfId="4389"/>
    <cellStyle name="Note 4 7 2 2 3 2" xfId="4390"/>
    <cellStyle name="Note 4 7 2 2 4" xfId="4391"/>
    <cellStyle name="Note 4 7 2 3" xfId="4392"/>
    <cellStyle name="Note 4 7 2 3 2" xfId="4393"/>
    <cellStyle name="Note 4 7 2 3 2 2" xfId="4394"/>
    <cellStyle name="Note 4 7 2 3 3" xfId="4395"/>
    <cellStyle name="Note 4 7 2 4" xfId="4396"/>
    <cellStyle name="Note 4 7 2 4 2" xfId="4397"/>
    <cellStyle name="Note 4 7 2 5" xfId="4398"/>
    <cellStyle name="Note 4 7 2 5 2" xfId="4399"/>
    <cellStyle name="Note 4 7 2 6" xfId="4400"/>
    <cellStyle name="Note 4 7 3" xfId="4401"/>
    <cellStyle name="Note 4 7 3 2" xfId="4402"/>
    <cellStyle name="Note 4 7 3 2 2" xfId="4403"/>
    <cellStyle name="Note 4 7 3 2 2 2" xfId="4404"/>
    <cellStyle name="Note 4 7 3 2 3" xfId="4405"/>
    <cellStyle name="Note 4 7 3 3" xfId="4406"/>
    <cellStyle name="Note 4 7 3 3 2" xfId="4407"/>
    <cellStyle name="Note 4 7 3 4" xfId="4408"/>
    <cellStyle name="Note 4 7 4" xfId="4409"/>
    <cellStyle name="Note 4 7 4 2" xfId="4410"/>
    <cellStyle name="Note 4 7 4 2 2" xfId="4411"/>
    <cellStyle name="Note 4 7 4 3" xfId="4412"/>
    <cellStyle name="Note 4 7 5" xfId="4413"/>
    <cellStyle name="Note 4 7 5 2" xfId="4414"/>
    <cellStyle name="Note 4 7 6" xfId="4415"/>
    <cellStyle name="Note 4 8" xfId="4416"/>
    <cellStyle name="Note 4 8 2" xfId="4417"/>
    <cellStyle name="Note 4 8 2 2" xfId="4418"/>
    <cellStyle name="Note 4 8 2 2 2" xfId="4419"/>
    <cellStyle name="Note 4 8 2 2 2 2" xfId="4420"/>
    <cellStyle name="Note 4 8 2 2 2 2 2" xfId="4421"/>
    <cellStyle name="Note 4 8 2 2 2 3" xfId="4422"/>
    <cellStyle name="Note 4 8 2 2 3" xfId="4423"/>
    <cellStyle name="Note 4 8 2 2 3 2" xfId="4424"/>
    <cellStyle name="Note 4 8 2 2 4" xfId="4425"/>
    <cellStyle name="Note 4 8 2 3" xfId="4426"/>
    <cellStyle name="Note 4 8 2 3 2" xfId="4427"/>
    <cellStyle name="Note 4 8 2 3 2 2" xfId="4428"/>
    <cellStyle name="Note 4 8 2 3 3" xfId="4429"/>
    <cellStyle name="Note 4 8 2 4" xfId="4430"/>
    <cellStyle name="Note 4 8 2 4 2" xfId="4431"/>
    <cellStyle name="Note 4 8 2 5" xfId="4432"/>
    <cellStyle name="Note 4 8 2 5 2" xfId="4433"/>
    <cellStyle name="Note 4 8 2 6" xfId="4434"/>
    <cellStyle name="Note 4 8 3" xfId="4435"/>
    <cellStyle name="Note 4 8 3 2" xfId="4436"/>
    <cellStyle name="Note 4 8 3 2 2" xfId="4437"/>
    <cellStyle name="Note 4 8 3 2 2 2" xfId="4438"/>
    <cellStyle name="Note 4 8 3 2 3" xfId="4439"/>
    <cellStyle name="Note 4 8 3 3" xfId="4440"/>
    <cellStyle name="Note 4 8 3 3 2" xfId="4441"/>
    <cellStyle name="Note 4 8 3 4" xfId="4442"/>
    <cellStyle name="Note 4 8 4" xfId="4443"/>
    <cellStyle name="Note 4 8 4 2" xfId="4444"/>
    <cellStyle name="Note 4 8 4 2 2" xfId="4445"/>
    <cellStyle name="Note 4 8 4 3" xfId="4446"/>
    <cellStyle name="Note 4 8 5" xfId="4447"/>
    <cellStyle name="Note 4 8 5 2" xfId="4448"/>
    <cellStyle name="Note 4 8 6" xfId="4449"/>
    <cellStyle name="Note 5 2" xfId="4450"/>
    <cellStyle name="Note 5 2 2" xfId="4451"/>
    <cellStyle name="Note 5 2 2 2" xfId="4452"/>
    <cellStyle name="Note 5 2 2 2 2" xfId="4453"/>
    <cellStyle name="Note 5 2 2 2 2 2" xfId="4454"/>
    <cellStyle name="Note 5 2 2 2 2 2 2" xfId="4455"/>
    <cellStyle name="Note 5 2 2 2 2 3" xfId="4456"/>
    <cellStyle name="Note 5 2 2 2 3" xfId="4457"/>
    <cellStyle name="Note 5 2 2 2 3 2" xfId="4458"/>
    <cellStyle name="Note 5 2 2 2 4" xfId="4459"/>
    <cellStyle name="Note 5 2 2 3" xfId="4460"/>
    <cellStyle name="Note 5 2 2 3 2" xfId="4461"/>
    <cellStyle name="Note 5 2 2 3 2 2" xfId="4462"/>
    <cellStyle name="Note 5 2 2 3 3" xfId="4463"/>
    <cellStyle name="Note 5 2 2 4" xfId="4464"/>
    <cellStyle name="Note 5 2 2 4 2" xfId="4465"/>
    <cellStyle name="Note 5 2 2 5" xfId="4466"/>
    <cellStyle name="Note 5 2 2 5 2" xfId="4467"/>
    <cellStyle name="Note 5 2 2 6" xfId="4468"/>
    <cellStyle name="Note 5 2 3" xfId="4469"/>
    <cellStyle name="Note 5 2 3 2" xfId="4470"/>
    <cellStyle name="Note 5 2 3 2 2" xfId="4471"/>
    <cellStyle name="Note 5 2 3 2 2 2" xfId="4472"/>
    <cellStyle name="Note 5 2 3 2 3" xfId="4473"/>
    <cellStyle name="Note 5 2 3 3" xfId="4474"/>
    <cellStyle name="Note 5 2 3 3 2" xfId="4475"/>
    <cellStyle name="Note 5 2 3 4" xfId="4476"/>
    <cellStyle name="Note 5 2 4" xfId="4477"/>
    <cellStyle name="Note 5 2 4 2" xfId="4478"/>
    <cellStyle name="Note 5 2 4 2 2" xfId="4479"/>
    <cellStyle name="Note 5 2 4 3" xfId="4480"/>
    <cellStyle name="Note 5 2 5" xfId="4481"/>
    <cellStyle name="Note 5 2 5 2" xfId="4482"/>
    <cellStyle name="Note 5 2 6" xfId="4483"/>
    <cellStyle name="Note 5 3" xfId="4484"/>
    <cellStyle name="Note 5 3 2" xfId="4485"/>
    <cellStyle name="Note 5 3 2 2" xfId="4486"/>
    <cellStyle name="Note 5 3 2 2 2" xfId="4487"/>
    <cellStyle name="Note 5 3 2 2 2 2" xfId="4488"/>
    <cellStyle name="Note 5 3 2 2 2 2 2" xfId="4489"/>
    <cellStyle name="Note 5 3 2 2 2 3" xfId="4490"/>
    <cellStyle name="Note 5 3 2 2 3" xfId="4491"/>
    <cellStyle name="Note 5 3 2 2 3 2" xfId="4492"/>
    <cellStyle name="Note 5 3 2 2 4" xfId="4493"/>
    <cellStyle name="Note 5 3 2 3" xfId="4494"/>
    <cellStyle name="Note 5 3 2 3 2" xfId="4495"/>
    <cellStyle name="Note 5 3 2 3 2 2" xfId="4496"/>
    <cellStyle name="Note 5 3 2 3 3" xfId="4497"/>
    <cellStyle name="Note 5 3 2 4" xfId="4498"/>
    <cellStyle name="Note 5 3 2 4 2" xfId="4499"/>
    <cellStyle name="Note 5 3 2 5" xfId="4500"/>
    <cellStyle name="Note 5 3 2 5 2" xfId="4501"/>
    <cellStyle name="Note 5 3 2 6" xfId="4502"/>
    <cellStyle name="Note 5 3 3" xfId="4503"/>
    <cellStyle name="Note 5 3 3 2" xfId="4504"/>
    <cellStyle name="Note 5 3 3 2 2" xfId="4505"/>
    <cellStyle name="Note 5 3 3 2 2 2" xfId="4506"/>
    <cellStyle name="Note 5 3 3 2 3" xfId="4507"/>
    <cellStyle name="Note 5 3 3 3" xfId="4508"/>
    <cellStyle name="Note 5 3 3 3 2" xfId="4509"/>
    <cellStyle name="Note 5 3 3 4" xfId="4510"/>
    <cellStyle name="Note 5 3 4" xfId="4511"/>
    <cellStyle name="Note 5 3 4 2" xfId="4512"/>
    <cellStyle name="Note 5 3 4 2 2" xfId="4513"/>
    <cellStyle name="Note 5 3 4 3" xfId="4514"/>
    <cellStyle name="Note 5 3 5" xfId="4515"/>
    <cellStyle name="Note 5 3 5 2" xfId="4516"/>
    <cellStyle name="Note 5 3 6" xfId="4517"/>
    <cellStyle name="Note 5 4" xfId="4518"/>
    <cellStyle name="Note 5 4 2" xfId="4519"/>
    <cellStyle name="Note 5 4 2 2" xfId="4520"/>
    <cellStyle name="Note 5 4 2 2 2" xfId="4521"/>
    <cellStyle name="Note 5 4 2 2 2 2" xfId="4522"/>
    <cellStyle name="Note 5 4 2 2 2 2 2" xfId="4523"/>
    <cellStyle name="Note 5 4 2 2 2 3" xfId="4524"/>
    <cellStyle name="Note 5 4 2 2 3" xfId="4525"/>
    <cellStyle name="Note 5 4 2 2 3 2" xfId="4526"/>
    <cellStyle name="Note 5 4 2 2 4" xfId="4527"/>
    <cellStyle name="Note 5 4 2 3" xfId="4528"/>
    <cellStyle name="Note 5 4 2 3 2" xfId="4529"/>
    <cellStyle name="Note 5 4 2 3 2 2" xfId="4530"/>
    <cellStyle name="Note 5 4 2 3 3" xfId="4531"/>
    <cellStyle name="Note 5 4 2 4" xfId="4532"/>
    <cellStyle name="Note 5 4 2 4 2" xfId="4533"/>
    <cellStyle name="Note 5 4 2 5" xfId="4534"/>
    <cellStyle name="Note 5 4 2 5 2" xfId="4535"/>
    <cellStyle name="Note 5 4 2 6" xfId="4536"/>
    <cellStyle name="Note 5 4 3" xfId="4537"/>
    <cellStyle name="Note 5 4 3 2" xfId="4538"/>
    <cellStyle name="Note 5 4 3 2 2" xfId="4539"/>
    <cellStyle name="Note 5 4 3 2 2 2" xfId="4540"/>
    <cellStyle name="Note 5 4 3 2 3" xfId="4541"/>
    <cellStyle name="Note 5 4 3 3" xfId="4542"/>
    <cellStyle name="Note 5 4 3 3 2" xfId="4543"/>
    <cellStyle name="Note 5 4 3 4" xfId="4544"/>
    <cellStyle name="Note 5 4 4" xfId="4545"/>
    <cellStyle name="Note 5 4 4 2" xfId="4546"/>
    <cellStyle name="Note 5 4 4 2 2" xfId="4547"/>
    <cellStyle name="Note 5 4 4 3" xfId="4548"/>
    <cellStyle name="Note 5 4 5" xfId="4549"/>
    <cellStyle name="Note 5 4 5 2" xfId="4550"/>
    <cellStyle name="Note 5 4 6" xfId="4551"/>
    <cellStyle name="Note 5 5" xfId="4552"/>
    <cellStyle name="Note 5 5 2" xfId="4553"/>
    <cellStyle name="Note 5 5 2 2" xfId="4554"/>
    <cellStyle name="Note 5 5 2 2 2" xfId="4555"/>
    <cellStyle name="Note 5 5 2 2 2 2" xfId="4556"/>
    <cellStyle name="Note 5 5 2 2 2 2 2" xfId="4557"/>
    <cellStyle name="Note 5 5 2 2 2 3" xfId="4558"/>
    <cellStyle name="Note 5 5 2 2 3" xfId="4559"/>
    <cellStyle name="Note 5 5 2 2 3 2" xfId="4560"/>
    <cellStyle name="Note 5 5 2 2 4" xfId="4561"/>
    <cellStyle name="Note 5 5 2 3" xfId="4562"/>
    <cellStyle name="Note 5 5 2 3 2" xfId="4563"/>
    <cellStyle name="Note 5 5 2 3 2 2" xfId="4564"/>
    <cellStyle name="Note 5 5 2 3 3" xfId="4565"/>
    <cellStyle name="Note 5 5 2 4" xfId="4566"/>
    <cellStyle name="Note 5 5 2 4 2" xfId="4567"/>
    <cellStyle name="Note 5 5 2 5" xfId="4568"/>
    <cellStyle name="Note 5 5 2 5 2" xfId="4569"/>
    <cellStyle name="Note 5 5 2 6" xfId="4570"/>
    <cellStyle name="Note 5 5 3" xfId="4571"/>
    <cellStyle name="Note 5 5 3 2" xfId="4572"/>
    <cellStyle name="Note 5 5 3 2 2" xfId="4573"/>
    <cellStyle name="Note 5 5 3 2 2 2" xfId="4574"/>
    <cellStyle name="Note 5 5 3 2 3" xfId="4575"/>
    <cellStyle name="Note 5 5 3 3" xfId="4576"/>
    <cellStyle name="Note 5 5 3 3 2" xfId="4577"/>
    <cellStyle name="Note 5 5 3 4" xfId="4578"/>
    <cellStyle name="Note 5 5 4" xfId="4579"/>
    <cellStyle name="Note 5 5 4 2" xfId="4580"/>
    <cellStyle name="Note 5 5 4 2 2" xfId="4581"/>
    <cellStyle name="Note 5 5 4 3" xfId="4582"/>
    <cellStyle name="Note 5 5 5" xfId="4583"/>
    <cellStyle name="Note 5 5 5 2" xfId="4584"/>
    <cellStyle name="Note 5 5 6" xfId="4585"/>
    <cellStyle name="Note 5 6" xfId="4586"/>
    <cellStyle name="Note 5 6 2" xfId="4587"/>
    <cellStyle name="Note 5 6 2 2" xfId="4588"/>
    <cellStyle name="Note 5 6 2 2 2" xfId="4589"/>
    <cellStyle name="Note 5 6 2 2 2 2" xfId="4590"/>
    <cellStyle name="Note 5 6 2 2 2 2 2" xfId="4591"/>
    <cellStyle name="Note 5 6 2 2 2 3" xfId="4592"/>
    <cellStyle name="Note 5 6 2 2 3" xfId="4593"/>
    <cellStyle name="Note 5 6 2 2 3 2" xfId="4594"/>
    <cellStyle name="Note 5 6 2 2 4" xfId="4595"/>
    <cellStyle name="Note 5 6 2 3" xfId="4596"/>
    <cellStyle name="Note 5 6 2 3 2" xfId="4597"/>
    <cellStyle name="Note 5 6 2 3 2 2" xfId="4598"/>
    <cellStyle name="Note 5 6 2 3 3" xfId="4599"/>
    <cellStyle name="Note 5 6 2 4" xfId="4600"/>
    <cellStyle name="Note 5 6 2 4 2" xfId="4601"/>
    <cellStyle name="Note 5 6 2 5" xfId="4602"/>
    <cellStyle name="Note 5 6 2 5 2" xfId="4603"/>
    <cellStyle name="Note 5 6 2 6" xfId="4604"/>
    <cellStyle name="Note 5 6 3" xfId="4605"/>
    <cellStyle name="Note 5 6 3 2" xfId="4606"/>
    <cellStyle name="Note 5 6 3 2 2" xfId="4607"/>
    <cellStyle name="Note 5 6 3 2 2 2" xfId="4608"/>
    <cellStyle name="Note 5 6 3 2 3" xfId="4609"/>
    <cellStyle name="Note 5 6 3 3" xfId="4610"/>
    <cellStyle name="Note 5 6 3 3 2" xfId="4611"/>
    <cellStyle name="Note 5 6 3 4" xfId="4612"/>
    <cellStyle name="Note 5 6 4" xfId="4613"/>
    <cellStyle name="Note 5 6 4 2" xfId="4614"/>
    <cellStyle name="Note 5 6 4 2 2" xfId="4615"/>
    <cellStyle name="Note 5 6 4 3" xfId="4616"/>
    <cellStyle name="Note 5 6 5" xfId="4617"/>
    <cellStyle name="Note 5 6 5 2" xfId="4618"/>
    <cellStyle name="Note 5 6 6" xfId="4619"/>
    <cellStyle name="Note 5 7" xfId="4620"/>
    <cellStyle name="Note 5 7 2" xfId="4621"/>
    <cellStyle name="Note 5 7 2 2" xfId="4622"/>
    <cellStyle name="Note 5 7 2 2 2" xfId="4623"/>
    <cellStyle name="Note 5 7 2 2 2 2" xfId="4624"/>
    <cellStyle name="Note 5 7 2 2 2 2 2" xfId="4625"/>
    <cellStyle name="Note 5 7 2 2 2 3" xfId="4626"/>
    <cellStyle name="Note 5 7 2 2 3" xfId="4627"/>
    <cellStyle name="Note 5 7 2 2 3 2" xfId="4628"/>
    <cellStyle name="Note 5 7 2 2 4" xfId="4629"/>
    <cellStyle name="Note 5 7 2 3" xfId="4630"/>
    <cellStyle name="Note 5 7 2 3 2" xfId="4631"/>
    <cellStyle name="Note 5 7 2 3 2 2" xfId="4632"/>
    <cellStyle name="Note 5 7 2 3 3" xfId="4633"/>
    <cellStyle name="Note 5 7 2 4" xfId="4634"/>
    <cellStyle name="Note 5 7 2 4 2" xfId="4635"/>
    <cellStyle name="Note 5 7 2 5" xfId="4636"/>
    <cellStyle name="Note 5 7 2 5 2" xfId="4637"/>
    <cellStyle name="Note 5 7 2 6" xfId="4638"/>
    <cellStyle name="Note 5 7 3" xfId="4639"/>
    <cellStyle name="Note 5 7 3 2" xfId="4640"/>
    <cellStyle name="Note 5 7 3 2 2" xfId="4641"/>
    <cellStyle name="Note 5 7 3 2 2 2" xfId="4642"/>
    <cellStyle name="Note 5 7 3 2 3" xfId="4643"/>
    <cellStyle name="Note 5 7 3 3" xfId="4644"/>
    <cellStyle name="Note 5 7 3 3 2" xfId="4645"/>
    <cellStyle name="Note 5 7 3 4" xfId="4646"/>
    <cellStyle name="Note 5 7 4" xfId="4647"/>
    <cellStyle name="Note 5 7 4 2" xfId="4648"/>
    <cellStyle name="Note 5 7 4 2 2" xfId="4649"/>
    <cellStyle name="Note 5 7 4 3" xfId="4650"/>
    <cellStyle name="Note 5 7 5" xfId="4651"/>
    <cellStyle name="Note 5 7 5 2" xfId="4652"/>
    <cellStyle name="Note 5 7 6" xfId="4653"/>
    <cellStyle name="Note 5 8" xfId="4654"/>
    <cellStyle name="Note 5 8 2" xfId="4655"/>
    <cellStyle name="Note 5 8 2 2" xfId="4656"/>
    <cellStyle name="Note 5 8 2 2 2" xfId="4657"/>
    <cellStyle name="Note 5 8 2 2 2 2" xfId="4658"/>
    <cellStyle name="Note 5 8 2 2 2 2 2" xfId="4659"/>
    <cellStyle name="Note 5 8 2 2 2 3" xfId="4660"/>
    <cellStyle name="Note 5 8 2 2 3" xfId="4661"/>
    <cellStyle name="Note 5 8 2 2 3 2" xfId="4662"/>
    <cellStyle name="Note 5 8 2 2 4" xfId="4663"/>
    <cellStyle name="Note 5 8 2 3" xfId="4664"/>
    <cellStyle name="Note 5 8 2 3 2" xfId="4665"/>
    <cellStyle name="Note 5 8 2 3 2 2" xfId="4666"/>
    <cellStyle name="Note 5 8 2 3 3" xfId="4667"/>
    <cellStyle name="Note 5 8 2 4" xfId="4668"/>
    <cellStyle name="Note 5 8 2 4 2" xfId="4669"/>
    <cellStyle name="Note 5 8 2 5" xfId="4670"/>
    <cellStyle name="Note 5 8 2 5 2" xfId="4671"/>
    <cellStyle name="Note 5 8 2 6" xfId="4672"/>
    <cellStyle name="Note 5 8 3" xfId="4673"/>
    <cellStyle name="Note 5 8 3 2" xfId="4674"/>
    <cellStyle name="Note 5 8 3 2 2" xfId="4675"/>
    <cellStyle name="Note 5 8 3 2 2 2" xfId="4676"/>
    <cellStyle name="Note 5 8 3 2 3" xfId="4677"/>
    <cellStyle name="Note 5 8 3 3" xfId="4678"/>
    <cellStyle name="Note 5 8 3 3 2" xfId="4679"/>
    <cellStyle name="Note 5 8 3 4" xfId="4680"/>
    <cellStyle name="Note 5 8 4" xfId="4681"/>
    <cellStyle name="Note 5 8 4 2" xfId="4682"/>
    <cellStyle name="Note 5 8 4 2 2" xfId="4683"/>
    <cellStyle name="Note 5 8 4 3" xfId="4684"/>
    <cellStyle name="Note 5 8 5" xfId="4685"/>
    <cellStyle name="Note 5 8 5 2" xfId="4686"/>
    <cellStyle name="Note 5 8 6" xfId="4687"/>
    <cellStyle name="Note 6 2" xfId="4688"/>
    <cellStyle name="Note 6 2 2" xfId="4689"/>
    <cellStyle name="Note 6 2 2 2" xfId="4690"/>
    <cellStyle name="Note 6 2 2 2 2" xfId="4691"/>
    <cellStyle name="Note 6 2 2 2 2 2" xfId="4692"/>
    <cellStyle name="Note 6 2 2 2 2 2 2" xfId="4693"/>
    <cellStyle name="Note 6 2 2 2 2 3" xfId="4694"/>
    <cellStyle name="Note 6 2 2 2 3" xfId="4695"/>
    <cellStyle name="Note 6 2 2 2 3 2" xfId="4696"/>
    <cellStyle name="Note 6 2 2 2 4" xfId="4697"/>
    <cellStyle name="Note 6 2 2 3" xfId="4698"/>
    <cellStyle name="Note 6 2 2 3 2" xfId="4699"/>
    <cellStyle name="Note 6 2 2 3 2 2" xfId="4700"/>
    <cellStyle name="Note 6 2 2 3 3" xfId="4701"/>
    <cellStyle name="Note 6 2 2 4" xfId="4702"/>
    <cellStyle name="Note 6 2 2 4 2" xfId="4703"/>
    <cellStyle name="Note 6 2 2 5" xfId="4704"/>
    <cellStyle name="Note 6 2 2 5 2" xfId="4705"/>
    <cellStyle name="Note 6 2 2 6" xfId="4706"/>
    <cellStyle name="Note 6 2 3" xfId="4707"/>
    <cellStyle name="Note 6 2 3 2" xfId="4708"/>
    <cellStyle name="Note 6 2 3 2 2" xfId="4709"/>
    <cellStyle name="Note 6 2 3 2 2 2" xfId="4710"/>
    <cellStyle name="Note 6 2 3 2 3" xfId="4711"/>
    <cellStyle name="Note 6 2 3 3" xfId="4712"/>
    <cellStyle name="Note 6 2 3 3 2" xfId="4713"/>
    <cellStyle name="Note 6 2 3 4" xfId="4714"/>
    <cellStyle name="Note 6 2 4" xfId="4715"/>
    <cellStyle name="Note 6 2 4 2" xfId="4716"/>
    <cellStyle name="Note 6 2 4 2 2" xfId="4717"/>
    <cellStyle name="Note 6 2 4 3" xfId="4718"/>
    <cellStyle name="Note 6 2 5" xfId="4719"/>
    <cellStyle name="Note 6 2 5 2" xfId="4720"/>
    <cellStyle name="Note 6 2 6" xfId="4721"/>
    <cellStyle name="Note 6 3" xfId="4722"/>
    <cellStyle name="Note 6 3 2" xfId="4723"/>
    <cellStyle name="Note 6 3 2 2" xfId="4724"/>
    <cellStyle name="Note 6 3 2 2 2" xfId="4725"/>
    <cellStyle name="Note 6 3 2 2 2 2" xfId="4726"/>
    <cellStyle name="Note 6 3 2 2 2 2 2" xfId="4727"/>
    <cellStyle name="Note 6 3 2 2 2 3" xfId="4728"/>
    <cellStyle name="Note 6 3 2 2 3" xfId="4729"/>
    <cellStyle name="Note 6 3 2 2 3 2" xfId="4730"/>
    <cellStyle name="Note 6 3 2 2 4" xfId="4731"/>
    <cellStyle name="Note 6 3 2 3" xfId="4732"/>
    <cellStyle name="Note 6 3 2 3 2" xfId="4733"/>
    <cellStyle name="Note 6 3 2 3 2 2" xfId="4734"/>
    <cellStyle name="Note 6 3 2 3 3" xfId="4735"/>
    <cellStyle name="Note 6 3 2 4" xfId="4736"/>
    <cellStyle name="Note 6 3 2 4 2" xfId="4737"/>
    <cellStyle name="Note 6 3 2 5" xfId="4738"/>
    <cellStyle name="Note 6 3 2 5 2" xfId="4739"/>
    <cellStyle name="Note 6 3 2 6" xfId="4740"/>
    <cellStyle name="Note 6 3 3" xfId="4741"/>
    <cellStyle name="Note 6 3 3 2" xfId="4742"/>
    <cellStyle name="Note 6 3 3 2 2" xfId="4743"/>
    <cellStyle name="Note 6 3 3 2 2 2" xfId="4744"/>
    <cellStyle name="Note 6 3 3 2 3" xfId="4745"/>
    <cellStyle name="Note 6 3 3 3" xfId="4746"/>
    <cellStyle name="Note 6 3 3 3 2" xfId="4747"/>
    <cellStyle name="Note 6 3 3 4" xfId="4748"/>
    <cellStyle name="Note 6 3 4" xfId="4749"/>
    <cellStyle name="Note 6 3 4 2" xfId="4750"/>
    <cellStyle name="Note 6 3 4 2 2" xfId="4751"/>
    <cellStyle name="Note 6 3 4 3" xfId="4752"/>
    <cellStyle name="Note 6 3 5" xfId="4753"/>
    <cellStyle name="Note 6 3 5 2" xfId="4754"/>
    <cellStyle name="Note 6 3 6" xfId="4755"/>
    <cellStyle name="Note 6 4" xfId="4756"/>
    <cellStyle name="Note 6 4 2" xfId="4757"/>
    <cellStyle name="Note 6 4 2 2" xfId="4758"/>
    <cellStyle name="Note 6 4 2 2 2" xfId="4759"/>
    <cellStyle name="Note 6 4 2 2 2 2" xfId="4760"/>
    <cellStyle name="Note 6 4 2 2 2 2 2" xfId="4761"/>
    <cellStyle name="Note 6 4 2 2 2 3" xfId="4762"/>
    <cellStyle name="Note 6 4 2 2 3" xfId="4763"/>
    <cellStyle name="Note 6 4 2 2 3 2" xfId="4764"/>
    <cellStyle name="Note 6 4 2 2 4" xfId="4765"/>
    <cellStyle name="Note 6 4 2 3" xfId="4766"/>
    <cellStyle name="Note 6 4 2 3 2" xfId="4767"/>
    <cellStyle name="Note 6 4 2 3 2 2" xfId="4768"/>
    <cellStyle name="Note 6 4 2 3 3" xfId="4769"/>
    <cellStyle name="Note 6 4 2 4" xfId="4770"/>
    <cellStyle name="Note 6 4 2 4 2" xfId="4771"/>
    <cellStyle name="Note 6 4 2 5" xfId="4772"/>
    <cellStyle name="Note 6 4 2 5 2" xfId="4773"/>
    <cellStyle name="Note 6 4 2 6" xfId="4774"/>
    <cellStyle name="Note 6 4 3" xfId="4775"/>
    <cellStyle name="Note 6 4 3 2" xfId="4776"/>
    <cellStyle name="Note 6 4 3 2 2" xfId="4777"/>
    <cellStyle name="Note 6 4 3 2 2 2" xfId="4778"/>
    <cellStyle name="Note 6 4 3 2 3" xfId="4779"/>
    <cellStyle name="Note 6 4 3 3" xfId="4780"/>
    <cellStyle name="Note 6 4 3 3 2" xfId="4781"/>
    <cellStyle name="Note 6 4 3 4" xfId="4782"/>
    <cellStyle name="Note 6 4 4" xfId="4783"/>
    <cellStyle name="Note 6 4 4 2" xfId="4784"/>
    <cellStyle name="Note 6 4 4 2 2" xfId="4785"/>
    <cellStyle name="Note 6 4 4 3" xfId="4786"/>
    <cellStyle name="Note 6 4 5" xfId="4787"/>
    <cellStyle name="Note 6 4 5 2" xfId="4788"/>
    <cellStyle name="Note 6 4 6" xfId="4789"/>
    <cellStyle name="Note 6 5" xfId="4790"/>
    <cellStyle name="Note 6 5 2" xfId="4791"/>
    <cellStyle name="Note 6 5 2 2" xfId="4792"/>
    <cellStyle name="Note 6 5 2 2 2" xfId="4793"/>
    <cellStyle name="Note 6 5 2 2 2 2" xfId="4794"/>
    <cellStyle name="Note 6 5 2 2 2 2 2" xfId="4795"/>
    <cellStyle name="Note 6 5 2 2 2 3" xfId="4796"/>
    <cellStyle name="Note 6 5 2 2 3" xfId="4797"/>
    <cellStyle name="Note 6 5 2 2 3 2" xfId="4798"/>
    <cellStyle name="Note 6 5 2 2 4" xfId="4799"/>
    <cellStyle name="Note 6 5 2 3" xfId="4800"/>
    <cellStyle name="Note 6 5 2 3 2" xfId="4801"/>
    <cellStyle name="Note 6 5 2 3 2 2" xfId="4802"/>
    <cellStyle name="Note 6 5 2 3 3" xfId="4803"/>
    <cellStyle name="Note 6 5 2 4" xfId="4804"/>
    <cellStyle name="Note 6 5 2 4 2" xfId="4805"/>
    <cellStyle name="Note 6 5 2 5" xfId="4806"/>
    <cellStyle name="Note 6 5 2 5 2" xfId="4807"/>
    <cellStyle name="Note 6 5 2 6" xfId="4808"/>
    <cellStyle name="Note 6 5 3" xfId="4809"/>
    <cellStyle name="Note 6 5 3 2" xfId="4810"/>
    <cellStyle name="Note 6 5 3 2 2" xfId="4811"/>
    <cellStyle name="Note 6 5 3 2 2 2" xfId="4812"/>
    <cellStyle name="Note 6 5 3 2 3" xfId="4813"/>
    <cellStyle name="Note 6 5 3 3" xfId="4814"/>
    <cellStyle name="Note 6 5 3 3 2" xfId="4815"/>
    <cellStyle name="Note 6 5 3 4" xfId="4816"/>
    <cellStyle name="Note 6 5 4" xfId="4817"/>
    <cellStyle name="Note 6 5 4 2" xfId="4818"/>
    <cellStyle name="Note 6 5 4 2 2" xfId="4819"/>
    <cellStyle name="Note 6 5 4 3" xfId="4820"/>
    <cellStyle name="Note 6 5 5" xfId="4821"/>
    <cellStyle name="Note 6 5 5 2" xfId="4822"/>
    <cellStyle name="Note 6 5 6" xfId="4823"/>
    <cellStyle name="Note 6 6" xfId="4824"/>
    <cellStyle name="Note 6 6 2" xfId="4825"/>
    <cellStyle name="Note 6 6 2 2" xfId="4826"/>
    <cellStyle name="Note 6 6 2 2 2" xfId="4827"/>
    <cellStyle name="Note 6 6 2 2 2 2" xfId="4828"/>
    <cellStyle name="Note 6 6 2 2 2 2 2" xfId="4829"/>
    <cellStyle name="Note 6 6 2 2 2 3" xfId="4830"/>
    <cellStyle name="Note 6 6 2 2 3" xfId="4831"/>
    <cellStyle name="Note 6 6 2 2 3 2" xfId="4832"/>
    <cellStyle name="Note 6 6 2 2 4" xfId="4833"/>
    <cellStyle name="Note 6 6 2 3" xfId="4834"/>
    <cellStyle name="Note 6 6 2 3 2" xfId="4835"/>
    <cellStyle name="Note 6 6 2 3 2 2" xfId="4836"/>
    <cellStyle name="Note 6 6 2 3 3" xfId="4837"/>
    <cellStyle name="Note 6 6 2 4" xfId="4838"/>
    <cellStyle name="Note 6 6 2 4 2" xfId="4839"/>
    <cellStyle name="Note 6 6 2 5" xfId="4840"/>
    <cellStyle name="Note 6 6 2 5 2" xfId="4841"/>
    <cellStyle name="Note 6 6 2 6" xfId="4842"/>
    <cellStyle name="Note 6 6 3" xfId="4843"/>
    <cellStyle name="Note 6 6 3 2" xfId="4844"/>
    <cellStyle name="Note 6 6 3 2 2" xfId="4845"/>
    <cellStyle name="Note 6 6 3 2 2 2" xfId="4846"/>
    <cellStyle name="Note 6 6 3 2 3" xfId="4847"/>
    <cellStyle name="Note 6 6 3 3" xfId="4848"/>
    <cellStyle name="Note 6 6 3 3 2" xfId="4849"/>
    <cellStyle name="Note 6 6 3 4" xfId="4850"/>
    <cellStyle name="Note 6 6 4" xfId="4851"/>
    <cellStyle name="Note 6 6 4 2" xfId="4852"/>
    <cellStyle name="Note 6 6 4 2 2" xfId="4853"/>
    <cellStyle name="Note 6 6 4 3" xfId="4854"/>
    <cellStyle name="Note 6 6 5" xfId="4855"/>
    <cellStyle name="Note 6 6 5 2" xfId="4856"/>
    <cellStyle name="Note 6 6 6" xfId="4857"/>
    <cellStyle name="Note 6 7" xfId="4858"/>
    <cellStyle name="Note 6 7 2" xfId="4859"/>
    <cellStyle name="Note 6 7 2 2" xfId="4860"/>
    <cellStyle name="Note 6 7 2 2 2" xfId="4861"/>
    <cellStyle name="Note 6 7 2 2 2 2" xfId="4862"/>
    <cellStyle name="Note 6 7 2 2 2 2 2" xfId="4863"/>
    <cellStyle name="Note 6 7 2 2 2 3" xfId="4864"/>
    <cellStyle name="Note 6 7 2 2 3" xfId="4865"/>
    <cellStyle name="Note 6 7 2 2 3 2" xfId="4866"/>
    <cellStyle name="Note 6 7 2 2 4" xfId="4867"/>
    <cellStyle name="Note 6 7 2 3" xfId="4868"/>
    <cellStyle name="Note 6 7 2 3 2" xfId="4869"/>
    <cellStyle name="Note 6 7 2 3 2 2" xfId="4870"/>
    <cellStyle name="Note 6 7 2 3 3" xfId="4871"/>
    <cellStyle name="Note 6 7 2 4" xfId="4872"/>
    <cellStyle name="Note 6 7 2 4 2" xfId="4873"/>
    <cellStyle name="Note 6 7 2 5" xfId="4874"/>
    <cellStyle name="Note 6 7 2 5 2" xfId="4875"/>
    <cellStyle name="Note 6 7 2 6" xfId="4876"/>
    <cellStyle name="Note 6 7 3" xfId="4877"/>
    <cellStyle name="Note 6 7 3 2" xfId="4878"/>
    <cellStyle name="Note 6 7 3 2 2" xfId="4879"/>
    <cellStyle name="Note 6 7 3 2 2 2" xfId="4880"/>
    <cellStyle name="Note 6 7 3 2 3" xfId="4881"/>
    <cellStyle name="Note 6 7 3 3" xfId="4882"/>
    <cellStyle name="Note 6 7 3 3 2" xfId="4883"/>
    <cellStyle name="Note 6 7 3 4" xfId="4884"/>
    <cellStyle name="Note 6 7 4" xfId="4885"/>
    <cellStyle name="Note 6 7 4 2" xfId="4886"/>
    <cellStyle name="Note 6 7 4 2 2" xfId="4887"/>
    <cellStyle name="Note 6 7 4 3" xfId="4888"/>
    <cellStyle name="Note 6 7 5" xfId="4889"/>
    <cellStyle name="Note 6 7 5 2" xfId="4890"/>
    <cellStyle name="Note 6 7 6" xfId="4891"/>
    <cellStyle name="Note 6 8" xfId="4892"/>
    <cellStyle name="Note 6 8 2" xfId="4893"/>
    <cellStyle name="Note 6 8 2 2" xfId="4894"/>
    <cellStyle name="Note 6 8 2 2 2" xfId="4895"/>
    <cellStyle name="Note 6 8 2 2 2 2" xfId="4896"/>
    <cellStyle name="Note 6 8 2 2 2 2 2" xfId="4897"/>
    <cellStyle name="Note 6 8 2 2 2 3" xfId="4898"/>
    <cellStyle name="Note 6 8 2 2 3" xfId="4899"/>
    <cellStyle name="Note 6 8 2 2 3 2" xfId="4900"/>
    <cellStyle name="Note 6 8 2 2 4" xfId="4901"/>
    <cellStyle name="Note 6 8 2 3" xfId="4902"/>
    <cellStyle name="Note 6 8 2 3 2" xfId="4903"/>
    <cellStyle name="Note 6 8 2 3 2 2" xfId="4904"/>
    <cellStyle name="Note 6 8 2 3 3" xfId="4905"/>
    <cellStyle name="Note 6 8 2 4" xfId="4906"/>
    <cellStyle name="Note 6 8 2 4 2" xfId="4907"/>
    <cellStyle name="Note 6 8 2 5" xfId="4908"/>
    <cellStyle name="Note 6 8 2 5 2" xfId="4909"/>
    <cellStyle name="Note 6 8 2 6" xfId="4910"/>
    <cellStyle name="Note 6 8 3" xfId="4911"/>
    <cellStyle name="Note 6 8 3 2" xfId="4912"/>
    <cellStyle name="Note 6 8 3 2 2" xfId="4913"/>
    <cellStyle name="Note 6 8 3 2 2 2" xfId="4914"/>
    <cellStyle name="Note 6 8 3 2 3" xfId="4915"/>
    <cellStyle name="Note 6 8 3 3" xfId="4916"/>
    <cellStyle name="Note 6 8 3 3 2" xfId="4917"/>
    <cellStyle name="Note 6 8 3 4" xfId="4918"/>
    <cellStyle name="Note 6 8 4" xfId="4919"/>
    <cellStyle name="Note 6 8 4 2" xfId="4920"/>
    <cellStyle name="Note 6 8 4 2 2" xfId="4921"/>
    <cellStyle name="Note 6 8 4 3" xfId="4922"/>
    <cellStyle name="Note 6 8 5" xfId="4923"/>
    <cellStyle name="Note 6 8 5 2" xfId="4924"/>
    <cellStyle name="Note 6 8 6" xfId="4925"/>
    <cellStyle name="Note 7 2" xfId="4926"/>
    <cellStyle name="Note 7 2 2" xfId="4927"/>
    <cellStyle name="Note 7 2 2 2" xfId="4928"/>
    <cellStyle name="Note 7 2 2 2 2" xfId="4929"/>
    <cellStyle name="Note 7 2 2 2 2 2" xfId="4930"/>
    <cellStyle name="Note 7 2 2 2 2 2 2" xfId="4931"/>
    <cellStyle name="Note 7 2 2 2 2 3" xfId="4932"/>
    <cellStyle name="Note 7 2 2 2 3" xfId="4933"/>
    <cellStyle name="Note 7 2 2 2 3 2" xfId="4934"/>
    <cellStyle name="Note 7 2 2 2 4" xfId="4935"/>
    <cellStyle name="Note 7 2 2 3" xfId="4936"/>
    <cellStyle name="Note 7 2 2 3 2" xfId="4937"/>
    <cellStyle name="Note 7 2 2 3 2 2" xfId="4938"/>
    <cellStyle name="Note 7 2 2 3 3" xfId="4939"/>
    <cellStyle name="Note 7 2 2 4" xfId="4940"/>
    <cellStyle name="Note 7 2 2 4 2" xfId="4941"/>
    <cellStyle name="Note 7 2 2 5" xfId="4942"/>
    <cellStyle name="Note 7 2 2 5 2" xfId="4943"/>
    <cellStyle name="Note 7 2 2 6" xfId="4944"/>
    <cellStyle name="Note 7 2 3" xfId="4945"/>
    <cellStyle name="Note 7 2 3 2" xfId="4946"/>
    <cellStyle name="Note 7 2 3 2 2" xfId="4947"/>
    <cellStyle name="Note 7 2 3 2 2 2" xfId="4948"/>
    <cellStyle name="Note 7 2 3 2 3" xfId="4949"/>
    <cellStyle name="Note 7 2 3 3" xfId="4950"/>
    <cellStyle name="Note 7 2 3 3 2" xfId="4951"/>
    <cellStyle name="Note 7 2 3 4" xfId="4952"/>
    <cellStyle name="Note 7 2 4" xfId="4953"/>
    <cellStyle name="Note 7 2 4 2" xfId="4954"/>
    <cellStyle name="Note 7 2 4 2 2" xfId="4955"/>
    <cellStyle name="Note 7 2 4 3" xfId="4956"/>
    <cellStyle name="Note 7 2 5" xfId="4957"/>
    <cellStyle name="Note 7 2 5 2" xfId="4958"/>
    <cellStyle name="Note 7 2 6" xfId="4959"/>
    <cellStyle name="Note 7 3" xfId="4960"/>
    <cellStyle name="Note 7 3 2" xfId="4961"/>
    <cellStyle name="Note 7 3 2 2" xfId="4962"/>
    <cellStyle name="Note 7 3 2 2 2" xfId="4963"/>
    <cellStyle name="Note 7 3 2 2 2 2" xfId="4964"/>
    <cellStyle name="Note 7 3 2 2 2 2 2" xfId="4965"/>
    <cellStyle name="Note 7 3 2 2 2 3" xfId="4966"/>
    <cellStyle name="Note 7 3 2 2 3" xfId="4967"/>
    <cellStyle name="Note 7 3 2 2 3 2" xfId="4968"/>
    <cellStyle name="Note 7 3 2 2 4" xfId="4969"/>
    <cellStyle name="Note 7 3 2 3" xfId="4970"/>
    <cellStyle name="Note 7 3 2 3 2" xfId="4971"/>
    <cellStyle name="Note 7 3 2 3 2 2" xfId="4972"/>
    <cellStyle name="Note 7 3 2 3 3" xfId="4973"/>
    <cellStyle name="Note 7 3 2 4" xfId="4974"/>
    <cellStyle name="Note 7 3 2 4 2" xfId="4975"/>
    <cellStyle name="Note 7 3 2 5" xfId="4976"/>
    <cellStyle name="Note 7 3 2 5 2" xfId="4977"/>
    <cellStyle name="Note 7 3 2 6" xfId="4978"/>
    <cellStyle name="Note 7 3 3" xfId="4979"/>
    <cellStyle name="Note 7 3 3 2" xfId="4980"/>
    <cellStyle name="Note 7 3 3 2 2" xfId="4981"/>
    <cellStyle name="Note 7 3 3 2 2 2" xfId="4982"/>
    <cellStyle name="Note 7 3 3 2 3" xfId="4983"/>
    <cellStyle name="Note 7 3 3 3" xfId="4984"/>
    <cellStyle name="Note 7 3 3 3 2" xfId="4985"/>
    <cellStyle name="Note 7 3 3 4" xfId="4986"/>
    <cellStyle name="Note 7 3 4" xfId="4987"/>
    <cellStyle name="Note 7 3 4 2" xfId="4988"/>
    <cellStyle name="Note 7 3 4 2 2" xfId="4989"/>
    <cellStyle name="Note 7 3 4 3" xfId="4990"/>
    <cellStyle name="Note 7 3 5" xfId="4991"/>
    <cellStyle name="Note 7 3 5 2" xfId="4992"/>
    <cellStyle name="Note 7 3 6" xfId="4993"/>
    <cellStyle name="Note 7 4" xfId="4994"/>
    <cellStyle name="Note 7 4 2" xfId="4995"/>
    <cellStyle name="Note 7 4 2 2" xfId="4996"/>
    <cellStyle name="Note 7 4 2 2 2" xfId="4997"/>
    <cellStyle name="Note 7 4 2 2 2 2" xfId="4998"/>
    <cellStyle name="Note 7 4 2 2 2 2 2" xfId="4999"/>
    <cellStyle name="Note 7 4 2 2 2 3" xfId="5000"/>
    <cellStyle name="Note 7 4 2 2 3" xfId="5001"/>
    <cellStyle name="Note 7 4 2 2 3 2" xfId="5002"/>
    <cellStyle name="Note 7 4 2 2 4" xfId="5003"/>
    <cellStyle name="Note 7 4 2 3" xfId="5004"/>
    <cellStyle name="Note 7 4 2 3 2" xfId="5005"/>
    <cellStyle name="Note 7 4 2 3 2 2" xfId="5006"/>
    <cellStyle name="Note 7 4 2 3 3" xfId="5007"/>
    <cellStyle name="Note 7 4 2 4" xfId="5008"/>
    <cellStyle name="Note 7 4 2 4 2" xfId="5009"/>
    <cellStyle name="Note 7 4 2 5" xfId="5010"/>
    <cellStyle name="Note 7 4 2 5 2" xfId="5011"/>
    <cellStyle name="Note 7 4 2 6" xfId="5012"/>
    <cellStyle name="Note 7 4 3" xfId="5013"/>
    <cellStyle name="Note 7 4 3 2" xfId="5014"/>
    <cellStyle name="Note 7 4 3 2 2" xfId="5015"/>
    <cellStyle name="Note 7 4 3 2 2 2" xfId="5016"/>
    <cellStyle name="Note 7 4 3 2 3" xfId="5017"/>
    <cellStyle name="Note 7 4 3 3" xfId="5018"/>
    <cellStyle name="Note 7 4 3 3 2" xfId="5019"/>
    <cellStyle name="Note 7 4 3 4" xfId="5020"/>
    <cellStyle name="Note 7 4 4" xfId="5021"/>
    <cellStyle name="Note 7 4 4 2" xfId="5022"/>
    <cellStyle name="Note 7 4 4 2 2" xfId="5023"/>
    <cellStyle name="Note 7 4 4 3" xfId="5024"/>
    <cellStyle name="Note 7 4 5" xfId="5025"/>
    <cellStyle name="Note 7 4 5 2" xfId="5026"/>
    <cellStyle name="Note 7 4 6" xfId="5027"/>
    <cellStyle name="Note 7 5" xfId="5028"/>
    <cellStyle name="Note 7 5 2" xfId="5029"/>
    <cellStyle name="Note 7 5 2 2" xfId="5030"/>
    <cellStyle name="Note 7 5 2 2 2" xfId="5031"/>
    <cellStyle name="Note 7 5 2 2 2 2" xfId="5032"/>
    <cellStyle name="Note 7 5 2 2 2 2 2" xfId="5033"/>
    <cellStyle name="Note 7 5 2 2 2 3" xfId="5034"/>
    <cellStyle name="Note 7 5 2 2 3" xfId="5035"/>
    <cellStyle name="Note 7 5 2 2 3 2" xfId="5036"/>
    <cellStyle name="Note 7 5 2 2 4" xfId="5037"/>
    <cellStyle name="Note 7 5 2 3" xfId="5038"/>
    <cellStyle name="Note 7 5 2 3 2" xfId="5039"/>
    <cellStyle name="Note 7 5 2 3 2 2" xfId="5040"/>
    <cellStyle name="Note 7 5 2 3 3" xfId="5041"/>
    <cellStyle name="Note 7 5 2 4" xfId="5042"/>
    <cellStyle name="Note 7 5 2 4 2" xfId="5043"/>
    <cellStyle name="Note 7 5 2 5" xfId="5044"/>
    <cellStyle name="Note 7 5 2 5 2" xfId="5045"/>
    <cellStyle name="Note 7 5 2 6" xfId="5046"/>
    <cellStyle name="Note 7 5 3" xfId="5047"/>
    <cellStyle name="Note 7 5 3 2" xfId="5048"/>
    <cellStyle name="Note 7 5 3 2 2" xfId="5049"/>
    <cellStyle name="Note 7 5 3 2 2 2" xfId="5050"/>
    <cellStyle name="Note 7 5 3 2 3" xfId="5051"/>
    <cellStyle name="Note 7 5 3 3" xfId="5052"/>
    <cellStyle name="Note 7 5 3 3 2" xfId="5053"/>
    <cellStyle name="Note 7 5 3 4" xfId="5054"/>
    <cellStyle name="Note 7 5 4" xfId="5055"/>
    <cellStyle name="Note 7 5 4 2" xfId="5056"/>
    <cellStyle name="Note 7 5 4 2 2" xfId="5057"/>
    <cellStyle name="Note 7 5 4 3" xfId="5058"/>
    <cellStyle name="Note 7 5 5" xfId="5059"/>
    <cellStyle name="Note 7 5 5 2" xfId="5060"/>
    <cellStyle name="Note 7 5 6" xfId="5061"/>
    <cellStyle name="Note 7 6" xfId="5062"/>
    <cellStyle name="Note 7 6 2" xfId="5063"/>
    <cellStyle name="Note 7 6 2 2" xfId="5064"/>
    <cellStyle name="Note 7 6 2 2 2" xfId="5065"/>
    <cellStyle name="Note 7 6 2 2 2 2" xfId="5066"/>
    <cellStyle name="Note 7 6 2 2 2 2 2" xfId="5067"/>
    <cellStyle name="Note 7 6 2 2 2 3" xfId="5068"/>
    <cellStyle name="Note 7 6 2 2 3" xfId="5069"/>
    <cellStyle name="Note 7 6 2 2 3 2" xfId="5070"/>
    <cellStyle name="Note 7 6 2 2 4" xfId="5071"/>
    <cellStyle name="Note 7 6 2 3" xfId="5072"/>
    <cellStyle name="Note 7 6 2 3 2" xfId="5073"/>
    <cellStyle name="Note 7 6 2 3 2 2" xfId="5074"/>
    <cellStyle name="Note 7 6 2 3 3" xfId="5075"/>
    <cellStyle name="Note 7 6 2 4" xfId="5076"/>
    <cellStyle name="Note 7 6 2 4 2" xfId="5077"/>
    <cellStyle name="Note 7 6 2 5" xfId="5078"/>
    <cellStyle name="Note 7 6 2 5 2" xfId="5079"/>
    <cellStyle name="Note 7 6 2 6" xfId="5080"/>
    <cellStyle name="Note 7 6 3" xfId="5081"/>
    <cellStyle name="Note 7 6 3 2" xfId="5082"/>
    <cellStyle name="Note 7 6 3 2 2" xfId="5083"/>
    <cellStyle name="Note 7 6 3 2 2 2" xfId="5084"/>
    <cellStyle name="Note 7 6 3 2 3" xfId="5085"/>
    <cellStyle name="Note 7 6 3 3" xfId="5086"/>
    <cellStyle name="Note 7 6 3 3 2" xfId="5087"/>
    <cellStyle name="Note 7 6 3 4" xfId="5088"/>
    <cellStyle name="Note 7 6 4" xfId="5089"/>
    <cellStyle name="Note 7 6 4 2" xfId="5090"/>
    <cellStyle name="Note 7 6 4 2 2" xfId="5091"/>
    <cellStyle name="Note 7 6 4 3" xfId="5092"/>
    <cellStyle name="Note 7 6 5" xfId="5093"/>
    <cellStyle name="Note 7 6 5 2" xfId="5094"/>
    <cellStyle name="Note 7 6 6" xfId="5095"/>
    <cellStyle name="Note 7 7" xfId="5096"/>
    <cellStyle name="Note 7 7 2" xfId="5097"/>
    <cellStyle name="Note 7 7 2 2" xfId="5098"/>
    <cellStyle name="Note 7 7 2 2 2" xfId="5099"/>
    <cellStyle name="Note 7 7 2 2 2 2" xfId="5100"/>
    <cellStyle name="Note 7 7 2 2 2 2 2" xfId="5101"/>
    <cellStyle name="Note 7 7 2 2 2 3" xfId="5102"/>
    <cellStyle name="Note 7 7 2 2 3" xfId="5103"/>
    <cellStyle name="Note 7 7 2 2 3 2" xfId="5104"/>
    <cellStyle name="Note 7 7 2 2 4" xfId="5105"/>
    <cellStyle name="Note 7 7 2 3" xfId="5106"/>
    <cellStyle name="Note 7 7 2 3 2" xfId="5107"/>
    <cellStyle name="Note 7 7 2 3 2 2" xfId="5108"/>
    <cellStyle name="Note 7 7 2 3 3" xfId="5109"/>
    <cellStyle name="Note 7 7 2 4" xfId="5110"/>
    <cellStyle name="Note 7 7 2 4 2" xfId="5111"/>
    <cellStyle name="Note 7 7 2 5" xfId="5112"/>
    <cellStyle name="Note 7 7 2 5 2" xfId="5113"/>
    <cellStyle name="Note 7 7 2 6" xfId="5114"/>
    <cellStyle name="Note 7 7 3" xfId="5115"/>
    <cellStyle name="Note 7 7 3 2" xfId="5116"/>
    <cellStyle name="Note 7 7 3 2 2" xfId="5117"/>
    <cellStyle name="Note 7 7 3 2 2 2" xfId="5118"/>
    <cellStyle name="Note 7 7 3 2 3" xfId="5119"/>
    <cellStyle name="Note 7 7 3 3" xfId="5120"/>
    <cellStyle name="Note 7 7 3 3 2" xfId="5121"/>
    <cellStyle name="Note 7 7 3 4" xfId="5122"/>
    <cellStyle name="Note 7 7 4" xfId="5123"/>
    <cellStyle name="Note 7 7 4 2" xfId="5124"/>
    <cellStyle name="Note 7 7 4 2 2" xfId="5125"/>
    <cellStyle name="Note 7 7 4 3" xfId="5126"/>
    <cellStyle name="Note 7 7 5" xfId="5127"/>
    <cellStyle name="Note 7 7 5 2" xfId="5128"/>
    <cellStyle name="Note 7 7 6" xfId="5129"/>
    <cellStyle name="Note 7 8" xfId="5130"/>
    <cellStyle name="Note 7 8 2" xfId="5131"/>
    <cellStyle name="Note 7 8 2 2" xfId="5132"/>
    <cellStyle name="Note 7 8 2 2 2" xfId="5133"/>
    <cellStyle name="Note 7 8 2 2 2 2" xfId="5134"/>
    <cellStyle name="Note 7 8 2 2 2 2 2" xfId="5135"/>
    <cellStyle name="Note 7 8 2 2 2 3" xfId="5136"/>
    <cellStyle name="Note 7 8 2 2 3" xfId="5137"/>
    <cellStyle name="Note 7 8 2 2 3 2" xfId="5138"/>
    <cellStyle name="Note 7 8 2 2 4" xfId="5139"/>
    <cellStyle name="Note 7 8 2 3" xfId="5140"/>
    <cellStyle name="Note 7 8 2 3 2" xfId="5141"/>
    <cellStyle name="Note 7 8 2 3 2 2" xfId="5142"/>
    <cellStyle name="Note 7 8 2 3 3" xfId="5143"/>
    <cellStyle name="Note 7 8 2 4" xfId="5144"/>
    <cellStyle name="Note 7 8 2 4 2" xfId="5145"/>
    <cellStyle name="Note 7 8 2 5" xfId="5146"/>
    <cellStyle name="Note 7 8 2 5 2" xfId="5147"/>
    <cellStyle name="Note 7 8 2 6" xfId="5148"/>
    <cellStyle name="Note 7 8 3" xfId="5149"/>
    <cellStyle name="Note 7 8 3 2" xfId="5150"/>
    <cellStyle name="Note 7 8 3 2 2" xfId="5151"/>
    <cellStyle name="Note 7 8 3 2 2 2" xfId="5152"/>
    <cellStyle name="Note 7 8 3 2 3" xfId="5153"/>
    <cellStyle name="Note 7 8 3 3" xfId="5154"/>
    <cellStyle name="Note 7 8 3 3 2" xfId="5155"/>
    <cellStyle name="Note 7 8 3 4" xfId="5156"/>
    <cellStyle name="Note 7 8 4" xfId="5157"/>
    <cellStyle name="Note 7 8 4 2" xfId="5158"/>
    <cellStyle name="Note 7 8 4 2 2" xfId="5159"/>
    <cellStyle name="Note 7 8 4 3" xfId="5160"/>
    <cellStyle name="Note 7 8 5" xfId="5161"/>
    <cellStyle name="Note 7 8 5 2" xfId="5162"/>
    <cellStyle name="Note 7 8 6" xfId="5163"/>
    <cellStyle name="Note 8 2" xfId="5164"/>
    <cellStyle name="Note 8 2 2" xfId="5165"/>
    <cellStyle name="Note 8 2 2 2" xfId="5166"/>
    <cellStyle name="Note 8 2 2 2 2" xfId="5167"/>
    <cellStyle name="Note 8 2 2 2 2 2" xfId="5168"/>
    <cellStyle name="Note 8 2 2 2 2 2 2" xfId="5169"/>
    <cellStyle name="Note 8 2 2 2 2 3" xfId="5170"/>
    <cellStyle name="Note 8 2 2 2 3" xfId="5171"/>
    <cellStyle name="Note 8 2 2 2 3 2" xfId="5172"/>
    <cellStyle name="Note 8 2 2 2 4" xfId="5173"/>
    <cellStyle name="Note 8 2 2 3" xfId="5174"/>
    <cellStyle name="Note 8 2 2 3 2" xfId="5175"/>
    <cellStyle name="Note 8 2 2 3 2 2" xfId="5176"/>
    <cellStyle name="Note 8 2 2 3 3" xfId="5177"/>
    <cellStyle name="Note 8 2 2 4" xfId="5178"/>
    <cellStyle name="Note 8 2 2 4 2" xfId="5179"/>
    <cellStyle name="Note 8 2 2 5" xfId="5180"/>
    <cellStyle name="Note 8 2 2 5 2" xfId="5181"/>
    <cellStyle name="Note 8 2 2 6" xfId="5182"/>
    <cellStyle name="Note 8 2 3" xfId="5183"/>
    <cellStyle name="Note 8 2 3 2" xfId="5184"/>
    <cellStyle name="Note 8 2 3 2 2" xfId="5185"/>
    <cellStyle name="Note 8 2 3 2 2 2" xfId="5186"/>
    <cellStyle name="Note 8 2 3 2 3" xfId="5187"/>
    <cellStyle name="Note 8 2 3 3" xfId="5188"/>
    <cellStyle name="Note 8 2 3 3 2" xfId="5189"/>
    <cellStyle name="Note 8 2 3 4" xfId="5190"/>
    <cellStyle name="Note 8 2 4" xfId="5191"/>
    <cellStyle name="Note 8 2 4 2" xfId="5192"/>
    <cellStyle name="Note 8 2 4 2 2" xfId="5193"/>
    <cellStyle name="Note 8 2 4 3" xfId="5194"/>
    <cellStyle name="Note 8 2 5" xfId="5195"/>
    <cellStyle name="Note 8 2 5 2" xfId="5196"/>
    <cellStyle name="Note 8 2 6" xfId="5197"/>
    <cellStyle name="Note 8 3" xfId="5198"/>
    <cellStyle name="Note 8 3 2" xfId="5199"/>
    <cellStyle name="Note 8 3 2 2" xfId="5200"/>
    <cellStyle name="Note 8 3 2 2 2" xfId="5201"/>
    <cellStyle name="Note 8 3 2 2 2 2" xfId="5202"/>
    <cellStyle name="Note 8 3 2 2 2 2 2" xfId="5203"/>
    <cellStyle name="Note 8 3 2 2 2 3" xfId="5204"/>
    <cellStyle name="Note 8 3 2 2 3" xfId="5205"/>
    <cellStyle name="Note 8 3 2 2 3 2" xfId="5206"/>
    <cellStyle name="Note 8 3 2 2 4" xfId="5207"/>
    <cellStyle name="Note 8 3 2 3" xfId="5208"/>
    <cellStyle name="Note 8 3 2 3 2" xfId="5209"/>
    <cellStyle name="Note 8 3 2 3 2 2" xfId="5210"/>
    <cellStyle name="Note 8 3 2 3 3" xfId="5211"/>
    <cellStyle name="Note 8 3 2 4" xfId="5212"/>
    <cellStyle name="Note 8 3 2 4 2" xfId="5213"/>
    <cellStyle name="Note 8 3 2 5" xfId="5214"/>
    <cellStyle name="Note 8 3 2 5 2" xfId="5215"/>
    <cellStyle name="Note 8 3 2 6" xfId="5216"/>
    <cellStyle name="Note 8 3 3" xfId="5217"/>
    <cellStyle name="Note 8 3 3 2" xfId="5218"/>
    <cellStyle name="Note 8 3 3 2 2" xfId="5219"/>
    <cellStyle name="Note 8 3 3 2 2 2" xfId="5220"/>
    <cellStyle name="Note 8 3 3 2 3" xfId="5221"/>
    <cellStyle name="Note 8 3 3 3" xfId="5222"/>
    <cellStyle name="Note 8 3 3 3 2" xfId="5223"/>
    <cellStyle name="Note 8 3 3 4" xfId="5224"/>
    <cellStyle name="Note 8 3 4" xfId="5225"/>
    <cellStyle name="Note 8 3 4 2" xfId="5226"/>
    <cellStyle name="Note 8 3 4 2 2" xfId="5227"/>
    <cellStyle name="Note 8 3 4 3" xfId="5228"/>
    <cellStyle name="Note 8 3 5" xfId="5229"/>
    <cellStyle name="Note 8 3 5 2" xfId="5230"/>
    <cellStyle name="Note 8 3 6" xfId="5231"/>
    <cellStyle name="Note 8 4" xfId="5232"/>
    <cellStyle name="Note 8 4 2" xfId="5233"/>
    <cellStyle name="Note 8 4 2 2" xfId="5234"/>
    <cellStyle name="Note 8 4 2 2 2" xfId="5235"/>
    <cellStyle name="Note 8 4 2 2 2 2" xfId="5236"/>
    <cellStyle name="Note 8 4 2 2 2 2 2" xfId="5237"/>
    <cellStyle name="Note 8 4 2 2 2 3" xfId="5238"/>
    <cellStyle name="Note 8 4 2 2 3" xfId="5239"/>
    <cellStyle name="Note 8 4 2 2 3 2" xfId="5240"/>
    <cellStyle name="Note 8 4 2 2 4" xfId="5241"/>
    <cellStyle name="Note 8 4 2 3" xfId="5242"/>
    <cellStyle name="Note 8 4 2 3 2" xfId="5243"/>
    <cellStyle name="Note 8 4 2 3 2 2" xfId="5244"/>
    <cellStyle name="Note 8 4 2 3 3" xfId="5245"/>
    <cellStyle name="Note 8 4 2 4" xfId="5246"/>
    <cellStyle name="Note 8 4 2 4 2" xfId="5247"/>
    <cellStyle name="Note 8 4 2 5" xfId="5248"/>
    <cellStyle name="Note 8 4 2 5 2" xfId="5249"/>
    <cellStyle name="Note 8 4 2 6" xfId="5250"/>
    <cellStyle name="Note 8 4 3" xfId="5251"/>
    <cellStyle name="Note 8 4 3 2" xfId="5252"/>
    <cellStyle name="Note 8 4 3 2 2" xfId="5253"/>
    <cellStyle name="Note 8 4 3 2 2 2" xfId="5254"/>
    <cellStyle name="Note 8 4 3 2 3" xfId="5255"/>
    <cellStyle name="Note 8 4 3 3" xfId="5256"/>
    <cellStyle name="Note 8 4 3 3 2" xfId="5257"/>
    <cellStyle name="Note 8 4 3 4" xfId="5258"/>
    <cellStyle name="Note 8 4 4" xfId="5259"/>
    <cellStyle name="Note 8 4 4 2" xfId="5260"/>
    <cellStyle name="Note 8 4 4 2 2" xfId="5261"/>
    <cellStyle name="Note 8 4 4 3" xfId="5262"/>
    <cellStyle name="Note 8 4 5" xfId="5263"/>
    <cellStyle name="Note 8 4 5 2" xfId="5264"/>
    <cellStyle name="Note 8 4 6" xfId="5265"/>
    <cellStyle name="Note 8 5" xfId="5266"/>
    <cellStyle name="Note 8 5 2" xfId="5267"/>
    <cellStyle name="Note 8 5 2 2" xfId="5268"/>
    <cellStyle name="Note 8 5 2 2 2" xfId="5269"/>
    <cellStyle name="Note 8 5 2 2 2 2" xfId="5270"/>
    <cellStyle name="Note 8 5 2 2 2 2 2" xfId="5271"/>
    <cellStyle name="Note 8 5 2 2 2 3" xfId="5272"/>
    <cellStyle name="Note 8 5 2 2 3" xfId="5273"/>
    <cellStyle name="Note 8 5 2 2 3 2" xfId="5274"/>
    <cellStyle name="Note 8 5 2 2 4" xfId="5275"/>
    <cellStyle name="Note 8 5 2 3" xfId="5276"/>
    <cellStyle name="Note 8 5 2 3 2" xfId="5277"/>
    <cellStyle name="Note 8 5 2 3 2 2" xfId="5278"/>
    <cellStyle name="Note 8 5 2 3 3" xfId="5279"/>
    <cellStyle name="Note 8 5 2 4" xfId="5280"/>
    <cellStyle name="Note 8 5 2 4 2" xfId="5281"/>
    <cellStyle name="Note 8 5 2 5" xfId="5282"/>
    <cellStyle name="Note 8 5 2 5 2" xfId="5283"/>
    <cellStyle name="Note 8 5 2 6" xfId="5284"/>
    <cellStyle name="Note 8 5 3" xfId="5285"/>
    <cellStyle name="Note 8 5 3 2" xfId="5286"/>
    <cellStyle name="Note 8 5 3 2 2" xfId="5287"/>
    <cellStyle name="Note 8 5 3 2 2 2" xfId="5288"/>
    <cellStyle name="Note 8 5 3 2 3" xfId="5289"/>
    <cellStyle name="Note 8 5 3 3" xfId="5290"/>
    <cellStyle name="Note 8 5 3 3 2" xfId="5291"/>
    <cellStyle name="Note 8 5 3 4" xfId="5292"/>
    <cellStyle name="Note 8 5 4" xfId="5293"/>
    <cellStyle name="Note 8 5 4 2" xfId="5294"/>
    <cellStyle name="Note 8 5 4 2 2" xfId="5295"/>
    <cellStyle name="Note 8 5 4 3" xfId="5296"/>
    <cellStyle name="Note 8 5 5" xfId="5297"/>
    <cellStyle name="Note 8 5 5 2" xfId="5298"/>
    <cellStyle name="Note 8 5 6" xfId="5299"/>
    <cellStyle name="Note 8 6" xfId="5300"/>
    <cellStyle name="Note 8 6 2" xfId="5301"/>
    <cellStyle name="Note 8 6 2 2" xfId="5302"/>
    <cellStyle name="Note 8 6 2 2 2" xfId="5303"/>
    <cellStyle name="Note 8 6 2 2 2 2" xfId="5304"/>
    <cellStyle name="Note 8 6 2 2 2 2 2" xfId="5305"/>
    <cellStyle name="Note 8 6 2 2 2 3" xfId="5306"/>
    <cellStyle name="Note 8 6 2 2 3" xfId="5307"/>
    <cellStyle name="Note 8 6 2 2 3 2" xfId="5308"/>
    <cellStyle name="Note 8 6 2 2 4" xfId="5309"/>
    <cellStyle name="Note 8 6 2 3" xfId="5310"/>
    <cellStyle name="Note 8 6 2 3 2" xfId="5311"/>
    <cellStyle name="Note 8 6 2 3 2 2" xfId="5312"/>
    <cellStyle name="Note 8 6 2 3 3" xfId="5313"/>
    <cellStyle name="Note 8 6 2 4" xfId="5314"/>
    <cellStyle name="Note 8 6 2 4 2" xfId="5315"/>
    <cellStyle name="Note 8 6 2 5" xfId="5316"/>
    <cellStyle name="Note 8 6 2 5 2" xfId="5317"/>
    <cellStyle name="Note 8 6 2 6" xfId="5318"/>
    <cellStyle name="Note 8 6 3" xfId="5319"/>
    <cellStyle name="Note 8 6 3 2" xfId="5320"/>
    <cellStyle name="Note 8 6 3 2 2" xfId="5321"/>
    <cellStyle name="Note 8 6 3 2 2 2" xfId="5322"/>
    <cellStyle name="Note 8 6 3 2 3" xfId="5323"/>
    <cellStyle name="Note 8 6 3 3" xfId="5324"/>
    <cellStyle name="Note 8 6 3 3 2" xfId="5325"/>
    <cellStyle name="Note 8 6 3 4" xfId="5326"/>
    <cellStyle name="Note 8 6 4" xfId="5327"/>
    <cellStyle name="Note 8 6 4 2" xfId="5328"/>
    <cellStyle name="Note 8 6 4 2 2" xfId="5329"/>
    <cellStyle name="Note 8 6 4 3" xfId="5330"/>
    <cellStyle name="Note 8 6 5" xfId="5331"/>
    <cellStyle name="Note 8 6 5 2" xfId="5332"/>
    <cellStyle name="Note 8 6 6" xfId="5333"/>
    <cellStyle name="Note 8 7" xfId="5334"/>
    <cellStyle name="Note 8 7 2" xfId="5335"/>
    <cellStyle name="Note 8 7 2 2" xfId="5336"/>
    <cellStyle name="Note 8 7 2 2 2" xfId="5337"/>
    <cellStyle name="Note 8 7 2 2 2 2" xfId="5338"/>
    <cellStyle name="Note 8 7 2 2 2 2 2" xfId="5339"/>
    <cellStyle name="Note 8 7 2 2 2 3" xfId="5340"/>
    <cellStyle name="Note 8 7 2 2 3" xfId="5341"/>
    <cellStyle name="Note 8 7 2 2 3 2" xfId="5342"/>
    <cellStyle name="Note 8 7 2 2 4" xfId="5343"/>
    <cellStyle name="Note 8 7 2 3" xfId="5344"/>
    <cellStyle name="Note 8 7 2 3 2" xfId="5345"/>
    <cellStyle name="Note 8 7 2 3 2 2" xfId="5346"/>
    <cellStyle name="Note 8 7 2 3 3" xfId="5347"/>
    <cellStyle name="Note 8 7 2 4" xfId="5348"/>
    <cellStyle name="Note 8 7 2 4 2" xfId="5349"/>
    <cellStyle name="Note 8 7 2 5" xfId="5350"/>
    <cellStyle name="Note 8 7 2 5 2" xfId="5351"/>
    <cellStyle name="Note 8 7 2 6" xfId="5352"/>
    <cellStyle name="Note 8 7 3" xfId="5353"/>
    <cellStyle name="Note 8 7 3 2" xfId="5354"/>
    <cellStyle name="Note 8 7 3 2 2" xfId="5355"/>
    <cellStyle name="Note 8 7 3 2 2 2" xfId="5356"/>
    <cellStyle name="Note 8 7 3 2 3" xfId="5357"/>
    <cellStyle name="Note 8 7 3 3" xfId="5358"/>
    <cellStyle name="Note 8 7 3 3 2" xfId="5359"/>
    <cellStyle name="Note 8 7 3 4" xfId="5360"/>
    <cellStyle name="Note 8 7 4" xfId="5361"/>
    <cellStyle name="Note 8 7 4 2" xfId="5362"/>
    <cellStyle name="Note 8 7 4 2 2" xfId="5363"/>
    <cellStyle name="Note 8 7 4 3" xfId="5364"/>
    <cellStyle name="Note 8 7 5" xfId="5365"/>
    <cellStyle name="Note 8 7 5 2" xfId="5366"/>
    <cellStyle name="Note 8 7 6" xfId="5367"/>
    <cellStyle name="Note 8 8" xfId="5368"/>
    <cellStyle name="Note 8 8 2" xfId="5369"/>
    <cellStyle name="Note 8 8 2 2" xfId="5370"/>
    <cellStyle name="Note 8 8 2 2 2" xfId="5371"/>
    <cellStyle name="Note 8 8 2 2 2 2" xfId="5372"/>
    <cellStyle name="Note 8 8 2 2 2 2 2" xfId="5373"/>
    <cellStyle name="Note 8 8 2 2 2 3" xfId="5374"/>
    <cellStyle name="Note 8 8 2 2 3" xfId="5375"/>
    <cellStyle name="Note 8 8 2 2 3 2" xfId="5376"/>
    <cellStyle name="Note 8 8 2 2 4" xfId="5377"/>
    <cellStyle name="Note 8 8 2 3" xfId="5378"/>
    <cellStyle name="Note 8 8 2 3 2" xfId="5379"/>
    <cellStyle name="Note 8 8 2 3 2 2" xfId="5380"/>
    <cellStyle name="Note 8 8 2 3 3" xfId="5381"/>
    <cellStyle name="Note 8 8 2 4" xfId="5382"/>
    <cellStyle name="Note 8 8 2 4 2" xfId="5383"/>
    <cellStyle name="Note 8 8 2 5" xfId="5384"/>
    <cellStyle name="Note 8 8 2 5 2" xfId="5385"/>
    <cellStyle name="Note 8 8 2 6" xfId="5386"/>
    <cellStyle name="Note 8 8 3" xfId="5387"/>
    <cellStyle name="Note 8 8 3 2" xfId="5388"/>
    <cellStyle name="Note 8 8 3 2 2" xfId="5389"/>
    <cellStyle name="Note 8 8 3 2 2 2" xfId="5390"/>
    <cellStyle name="Note 8 8 3 2 3" xfId="5391"/>
    <cellStyle name="Note 8 8 3 3" xfId="5392"/>
    <cellStyle name="Note 8 8 3 3 2" xfId="5393"/>
    <cellStyle name="Note 8 8 3 4" xfId="5394"/>
    <cellStyle name="Note 8 8 4" xfId="5395"/>
    <cellStyle name="Note 8 8 4 2" xfId="5396"/>
    <cellStyle name="Note 8 8 4 2 2" xfId="5397"/>
    <cellStyle name="Note 8 8 4 3" xfId="5398"/>
    <cellStyle name="Note 8 8 5" xfId="5399"/>
    <cellStyle name="Note 8 8 5 2" xfId="5400"/>
    <cellStyle name="Note 8 8 6" xfId="5401"/>
    <cellStyle name="Note 9 2" xfId="5402"/>
    <cellStyle name="Note 9 2 2" xfId="5403"/>
    <cellStyle name="Note 9 2 2 2" xfId="5404"/>
    <cellStyle name="Note 9 2 2 2 2" xfId="5405"/>
    <cellStyle name="Note 9 2 2 2 2 2" xfId="5406"/>
    <cellStyle name="Note 9 2 2 2 2 2 2" xfId="5407"/>
    <cellStyle name="Note 9 2 2 2 2 3" xfId="5408"/>
    <cellStyle name="Note 9 2 2 2 3" xfId="5409"/>
    <cellStyle name="Note 9 2 2 2 3 2" xfId="5410"/>
    <cellStyle name="Note 9 2 2 2 4" xfId="5411"/>
    <cellStyle name="Note 9 2 2 3" xfId="5412"/>
    <cellStyle name="Note 9 2 2 3 2" xfId="5413"/>
    <cellStyle name="Note 9 2 2 3 2 2" xfId="5414"/>
    <cellStyle name="Note 9 2 2 3 3" xfId="5415"/>
    <cellStyle name="Note 9 2 2 4" xfId="5416"/>
    <cellStyle name="Note 9 2 2 4 2" xfId="5417"/>
    <cellStyle name="Note 9 2 2 5" xfId="5418"/>
    <cellStyle name="Note 9 2 2 5 2" xfId="5419"/>
    <cellStyle name="Note 9 2 2 6" xfId="5420"/>
    <cellStyle name="Note 9 2 3" xfId="5421"/>
    <cellStyle name="Note 9 2 3 2" xfId="5422"/>
    <cellStyle name="Note 9 2 3 2 2" xfId="5423"/>
    <cellStyle name="Note 9 2 3 2 2 2" xfId="5424"/>
    <cellStyle name="Note 9 2 3 2 3" xfId="5425"/>
    <cellStyle name="Note 9 2 3 3" xfId="5426"/>
    <cellStyle name="Note 9 2 3 3 2" xfId="5427"/>
    <cellStyle name="Note 9 2 3 4" xfId="5428"/>
    <cellStyle name="Note 9 2 4" xfId="5429"/>
    <cellStyle name="Note 9 2 4 2" xfId="5430"/>
    <cellStyle name="Note 9 2 4 2 2" xfId="5431"/>
    <cellStyle name="Note 9 2 4 3" xfId="5432"/>
    <cellStyle name="Note 9 2 5" xfId="5433"/>
    <cellStyle name="Note 9 2 5 2" xfId="5434"/>
    <cellStyle name="Note 9 2 6" xfId="5435"/>
    <cellStyle name="Note 9 3" xfId="5436"/>
    <cellStyle name="Note 9 3 2" xfId="5437"/>
    <cellStyle name="Note 9 3 2 2" xfId="5438"/>
    <cellStyle name="Note 9 3 2 2 2" xfId="5439"/>
    <cellStyle name="Note 9 3 2 2 2 2" xfId="5440"/>
    <cellStyle name="Note 9 3 2 2 2 2 2" xfId="5441"/>
    <cellStyle name="Note 9 3 2 2 2 3" xfId="5442"/>
    <cellStyle name="Note 9 3 2 2 3" xfId="5443"/>
    <cellStyle name="Note 9 3 2 2 3 2" xfId="5444"/>
    <cellStyle name="Note 9 3 2 2 4" xfId="5445"/>
    <cellStyle name="Note 9 3 2 3" xfId="5446"/>
    <cellStyle name="Note 9 3 2 3 2" xfId="5447"/>
    <cellStyle name="Note 9 3 2 3 2 2" xfId="5448"/>
    <cellStyle name="Note 9 3 2 3 3" xfId="5449"/>
    <cellStyle name="Note 9 3 2 4" xfId="5450"/>
    <cellStyle name="Note 9 3 2 4 2" xfId="5451"/>
    <cellStyle name="Note 9 3 2 5" xfId="5452"/>
    <cellStyle name="Note 9 3 2 5 2" xfId="5453"/>
    <cellStyle name="Note 9 3 2 6" xfId="5454"/>
    <cellStyle name="Note 9 3 3" xfId="5455"/>
    <cellStyle name="Note 9 3 3 2" xfId="5456"/>
    <cellStyle name="Note 9 3 3 2 2" xfId="5457"/>
    <cellStyle name="Note 9 3 3 2 2 2" xfId="5458"/>
    <cellStyle name="Note 9 3 3 2 3" xfId="5459"/>
    <cellStyle name="Note 9 3 3 3" xfId="5460"/>
    <cellStyle name="Note 9 3 3 3 2" xfId="5461"/>
    <cellStyle name="Note 9 3 3 4" xfId="5462"/>
    <cellStyle name="Note 9 3 4" xfId="5463"/>
    <cellStyle name="Note 9 3 4 2" xfId="5464"/>
    <cellStyle name="Note 9 3 4 2 2" xfId="5465"/>
    <cellStyle name="Note 9 3 4 3" xfId="5466"/>
    <cellStyle name="Note 9 3 5" xfId="5467"/>
    <cellStyle name="Note 9 3 5 2" xfId="5468"/>
    <cellStyle name="Note 9 3 6" xfId="5469"/>
    <cellStyle name="Note 9 4" xfId="5470"/>
    <cellStyle name="Note 9 4 2" xfId="5471"/>
    <cellStyle name="Note 9 4 2 2" xfId="5472"/>
    <cellStyle name="Note 9 4 2 2 2" xfId="5473"/>
    <cellStyle name="Note 9 4 2 2 2 2" xfId="5474"/>
    <cellStyle name="Note 9 4 2 2 2 2 2" xfId="5475"/>
    <cellStyle name="Note 9 4 2 2 2 3" xfId="5476"/>
    <cellStyle name="Note 9 4 2 2 3" xfId="5477"/>
    <cellStyle name="Note 9 4 2 2 3 2" xfId="5478"/>
    <cellStyle name="Note 9 4 2 2 4" xfId="5479"/>
    <cellStyle name="Note 9 4 2 3" xfId="5480"/>
    <cellStyle name="Note 9 4 2 3 2" xfId="5481"/>
    <cellStyle name="Note 9 4 2 3 2 2" xfId="5482"/>
    <cellStyle name="Note 9 4 2 3 3" xfId="5483"/>
    <cellStyle name="Note 9 4 2 4" xfId="5484"/>
    <cellStyle name="Note 9 4 2 4 2" xfId="5485"/>
    <cellStyle name="Note 9 4 2 5" xfId="5486"/>
    <cellStyle name="Note 9 4 2 5 2" xfId="5487"/>
    <cellStyle name="Note 9 4 2 6" xfId="5488"/>
    <cellStyle name="Note 9 4 3" xfId="5489"/>
    <cellStyle name="Note 9 4 3 2" xfId="5490"/>
    <cellStyle name="Note 9 4 3 2 2" xfId="5491"/>
    <cellStyle name="Note 9 4 3 2 2 2" xfId="5492"/>
    <cellStyle name="Note 9 4 3 2 3" xfId="5493"/>
    <cellStyle name="Note 9 4 3 3" xfId="5494"/>
    <cellStyle name="Note 9 4 3 3 2" xfId="5495"/>
    <cellStyle name="Note 9 4 3 4" xfId="5496"/>
    <cellStyle name="Note 9 4 4" xfId="5497"/>
    <cellStyle name="Note 9 4 4 2" xfId="5498"/>
    <cellStyle name="Note 9 4 4 2 2" xfId="5499"/>
    <cellStyle name="Note 9 4 4 3" xfId="5500"/>
    <cellStyle name="Note 9 4 5" xfId="5501"/>
    <cellStyle name="Note 9 4 5 2" xfId="5502"/>
    <cellStyle name="Note 9 4 6" xfId="5503"/>
    <cellStyle name="Note 9 5" xfId="5504"/>
    <cellStyle name="Note 9 5 2" xfId="5505"/>
    <cellStyle name="Note 9 5 2 2" xfId="5506"/>
    <cellStyle name="Note 9 5 2 2 2" xfId="5507"/>
    <cellStyle name="Note 9 5 2 2 2 2" xfId="5508"/>
    <cellStyle name="Note 9 5 2 2 2 2 2" xfId="5509"/>
    <cellStyle name="Note 9 5 2 2 2 3" xfId="5510"/>
    <cellStyle name="Note 9 5 2 2 3" xfId="5511"/>
    <cellStyle name="Note 9 5 2 2 3 2" xfId="5512"/>
    <cellStyle name="Note 9 5 2 2 4" xfId="5513"/>
    <cellStyle name="Note 9 5 2 3" xfId="5514"/>
    <cellStyle name="Note 9 5 2 3 2" xfId="5515"/>
    <cellStyle name="Note 9 5 2 3 2 2" xfId="5516"/>
    <cellStyle name="Note 9 5 2 3 3" xfId="5517"/>
    <cellStyle name="Note 9 5 2 4" xfId="5518"/>
    <cellStyle name="Note 9 5 2 4 2" xfId="5519"/>
    <cellStyle name="Note 9 5 2 5" xfId="5520"/>
    <cellStyle name="Note 9 5 2 5 2" xfId="5521"/>
    <cellStyle name="Note 9 5 2 6" xfId="5522"/>
    <cellStyle name="Note 9 5 3" xfId="5523"/>
    <cellStyle name="Note 9 5 3 2" xfId="5524"/>
    <cellStyle name="Note 9 5 3 2 2" xfId="5525"/>
    <cellStyle name="Note 9 5 3 2 2 2" xfId="5526"/>
    <cellStyle name="Note 9 5 3 2 3" xfId="5527"/>
    <cellStyle name="Note 9 5 3 3" xfId="5528"/>
    <cellStyle name="Note 9 5 3 3 2" xfId="5529"/>
    <cellStyle name="Note 9 5 3 4" xfId="5530"/>
    <cellStyle name="Note 9 5 4" xfId="5531"/>
    <cellStyle name="Note 9 5 4 2" xfId="5532"/>
    <cellStyle name="Note 9 5 4 2 2" xfId="5533"/>
    <cellStyle name="Note 9 5 4 3" xfId="5534"/>
    <cellStyle name="Note 9 5 5" xfId="5535"/>
    <cellStyle name="Note 9 5 5 2" xfId="5536"/>
    <cellStyle name="Note 9 5 6" xfId="5537"/>
    <cellStyle name="Note 9 6" xfId="5538"/>
    <cellStyle name="Note 9 6 2" xfId="5539"/>
    <cellStyle name="Note 9 6 2 2" xfId="5540"/>
    <cellStyle name="Note 9 6 2 2 2" xfId="5541"/>
    <cellStyle name="Note 9 6 2 2 2 2" xfId="5542"/>
    <cellStyle name="Note 9 6 2 2 2 2 2" xfId="5543"/>
    <cellStyle name="Note 9 6 2 2 2 3" xfId="5544"/>
    <cellStyle name="Note 9 6 2 2 3" xfId="5545"/>
    <cellStyle name="Note 9 6 2 2 3 2" xfId="5546"/>
    <cellStyle name="Note 9 6 2 2 4" xfId="5547"/>
    <cellStyle name="Note 9 6 2 3" xfId="5548"/>
    <cellStyle name="Note 9 6 2 3 2" xfId="5549"/>
    <cellStyle name="Note 9 6 2 3 2 2" xfId="5550"/>
    <cellStyle name="Note 9 6 2 3 3" xfId="5551"/>
    <cellStyle name="Note 9 6 2 4" xfId="5552"/>
    <cellStyle name="Note 9 6 2 4 2" xfId="5553"/>
    <cellStyle name="Note 9 6 2 5" xfId="5554"/>
    <cellStyle name="Note 9 6 2 5 2" xfId="5555"/>
    <cellStyle name="Note 9 6 2 6" xfId="5556"/>
    <cellStyle name="Note 9 6 3" xfId="5557"/>
    <cellStyle name="Note 9 6 3 2" xfId="5558"/>
    <cellStyle name="Note 9 6 3 2 2" xfId="5559"/>
    <cellStyle name="Note 9 6 3 2 2 2" xfId="5560"/>
    <cellStyle name="Note 9 6 3 2 3" xfId="5561"/>
    <cellStyle name="Note 9 6 3 3" xfId="5562"/>
    <cellStyle name="Note 9 6 3 3 2" xfId="5563"/>
    <cellStyle name="Note 9 6 3 4" xfId="5564"/>
    <cellStyle name="Note 9 6 4" xfId="5565"/>
    <cellStyle name="Note 9 6 4 2" xfId="5566"/>
    <cellStyle name="Note 9 6 4 2 2" xfId="5567"/>
    <cellStyle name="Note 9 6 4 3" xfId="5568"/>
    <cellStyle name="Note 9 6 5" xfId="5569"/>
    <cellStyle name="Note 9 6 5 2" xfId="5570"/>
    <cellStyle name="Note 9 6 6" xfId="5571"/>
    <cellStyle name="Note 9 7" xfId="5572"/>
    <cellStyle name="Note 9 7 2" xfId="5573"/>
    <cellStyle name="Note 9 7 2 2" xfId="5574"/>
    <cellStyle name="Note 9 7 2 2 2" xfId="5575"/>
    <cellStyle name="Note 9 7 2 2 2 2" xfId="5576"/>
    <cellStyle name="Note 9 7 2 2 2 2 2" xfId="5577"/>
    <cellStyle name="Note 9 7 2 2 2 3" xfId="5578"/>
    <cellStyle name="Note 9 7 2 2 3" xfId="5579"/>
    <cellStyle name="Note 9 7 2 2 3 2" xfId="5580"/>
    <cellStyle name="Note 9 7 2 2 4" xfId="5581"/>
    <cellStyle name="Note 9 7 2 3" xfId="5582"/>
    <cellStyle name="Note 9 7 2 3 2" xfId="5583"/>
    <cellStyle name="Note 9 7 2 3 2 2" xfId="5584"/>
    <cellStyle name="Note 9 7 2 3 3" xfId="5585"/>
    <cellStyle name="Note 9 7 2 4" xfId="5586"/>
    <cellStyle name="Note 9 7 2 4 2" xfId="5587"/>
    <cellStyle name="Note 9 7 2 5" xfId="5588"/>
    <cellStyle name="Note 9 7 2 5 2" xfId="5589"/>
    <cellStyle name="Note 9 7 2 6" xfId="5590"/>
    <cellStyle name="Note 9 7 3" xfId="5591"/>
    <cellStyle name="Note 9 7 3 2" xfId="5592"/>
    <cellStyle name="Note 9 7 3 2 2" xfId="5593"/>
    <cellStyle name="Note 9 7 3 2 2 2" xfId="5594"/>
    <cellStyle name="Note 9 7 3 2 3" xfId="5595"/>
    <cellStyle name="Note 9 7 3 3" xfId="5596"/>
    <cellStyle name="Note 9 7 3 3 2" xfId="5597"/>
    <cellStyle name="Note 9 7 3 4" xfId="5598"/>
    <cellStyle name="Note 9 7 4" xfId="5599"/>
    <cellStyle name="Note 9 7 4 2" xfId="5600"/>
    <cellStyle name="Note 9 7 4 2 2" xfId="5601"/>
    <cellStyle name="Note 9 7 4 3" xfId="5602"/>
    <cellStyle name="Note 9 7 5" xfId="5603"/>
    <cellStyle name="Note 9 7 5 2" xfId="5604"/>
    <cellStyle name="Note 9 7 6" xfId="5605"/>
    <cellStyle name="Note 9 8" xfId="5606"/>
    <cellStyle name="Note 9 8 2" xfId="5607"/>
    <cellStyle name="Note 9 8 2 2" xfId="5608"/>
    <cellStyle name="Note 9 8 2 2 2" xfId="5609"/>
    <cellStyle name="Note 9 8 2 2 2 2" xfId="5610"/>
    <cellStyle name="Note 9 8 2 2 2 2 2" xfId="5611"/>
    <cellStyle name="Note 9 8 2 2 2 3" xfId="5612"/>
    <cellStyle name="Note 9 8 2 2 3" xfId="5613"/>
    <cellStyle name="Note 9 8 2 2 3 2" xfId="5614"/>
    <cellStyle name="Note 9 8 2 2 4" xfId="5615"/>
    <cellStyle name="Note 9 8 2 3" xfId="5616"/>
    <cellStyle name="Note 9 8 2 3 2" xfId="5617"/>
    <cellStyle name="Note 9 8 2 3 2 2" xfId="5618"/>
    <cellStyle name="Note 9 8 2 3 3" xfId="5619"/>
    <cellStyle name="Note 9 8 2 4" xfId="5620"/>
    <cellStyle name="Note 9 8 2 4 2" xfId="5621"/>
    <cellStyle name="Note 9 8 2 5" xfId="5622"/>
    <cellStyle name="Note 9 8 2 5 2" xfId="5623"/>
    <cellStyle name="Note 9 8 2 6" xfId="5624"/>
    <cellStyle name="Note 9 8 3" xfId="5625"/>
    <cellStyle name="Note 9 8 3 2" xfId="5626"/>
    <cellStyle name="Note 9 8 3 2 2" xfId="5627"/>
    <cellStyle name="Note 9 8 3 2 2 2" xfId="5628"/>
    <cellStyle name="Note 9 8 3 2 3" xfId="5629"/>
    <cellStyle name="Note 9 8 3 3" xfId="5630"/>
    <cellStyle name="Note 9 8 3 3 2" xfId="5631"/>
    <cellStyle name="Note 9 8 3 4" xfId="5632"/>
    <cellStyle name="Note 9 8 4" xfId="5633"/>
    <cellStyle name="Note 9 8 4 2" xfId="5634"/>
    <cellStyle name="Note 9 8 4 2 2" xfId="5635"/>
    <cellStyle name="Note 9 8 4 3" xfId="5636"/>
    <cellStyle name="Note 9 8 5" xfId="5637"/>
    <cellStyle name="Note 9 8 5 2" xfId="5638"/>
    <cellStyle name="Note 9 8 6" xfId="5639"/>
    <cellStyle name="notes" xfId="5640"/>
    <cellStyle name="Notiz" xfId="277" builtinId="10" customBuiltin="1"/>
    <cellStyle name="Notiz 10" xfId="5641"/>
    <cellStyle name="Notiz 10 2" xfId="5642"/>
    <cellStyle name="Notiz 10 2 2" xfId="5643"/>
    <cellStyle name="Notiz 10 3" xfId="5644"/>
    <cellStyle name="Notiz 11" xfId="5645"/>
    <cellStyle name="Notiz 11 2" xfId="5646"/>
    <cellStyle name="Notiz 11 2 2" xfId="5647"/>
    <cellStyle name="Notiz 11 3" xfId="5648"/>
    <cellStyle name="Notiz 12" xfId="5649"/>
    <cellStyle name="Notiz 12 2" xfId="5650"/>
    <cellStyle name="Notiz 12 2 2" xfId="5651"/>
    <cellStyle name="Notiz 12 3" xfId="5652"/>
    <cellStyle name="Notiz 13" xfId="5653"/>
    <cellStyle name="Notiz 13 2" xfId="5654"/>
    <cellStyle name="Notiz 14" xfId="5655"/>
    <cellStyle name="Notiz 14 2" xfId="5656"/>
    <cellStyle name="Notiz 15" xfId="5657"/>
    <cellStyle name="Notiz 15 2" xfId="5658"/>
    <cellStyle name="Notiz 16" xfId="5659"/>
    <cellStyle name="Notiz 16 2" xfId="5660"/>
    <cellStyle name="Notiz 17" xfId="5661"/>
    <cellStyle name="Notiz 2" xfId="278"/>
    <cellStyle name="Notiz 2 2" xfId="5662"/>
    <cellStyle name="Notiz 2 3" xfId="5663"/>
    <cellStyle name="Notiz 3" xfId="5664"/>
    <cellStyle name="Notiz 3 2" xfId="5665"/>
    <cellStyle name="Notiz 4" xfId="5666"/>
    <cellStyle name="Notiz 4 2" xfId="5667"/>
    <cellStyle name="Notiz 5" xfId="5668"/>
    <cellStyle name="Notiz 5 2" xfId="5669"/>
    <cellStyle name="Notiz 6" xfId="5670"/>
    <cellStyle name="Notiz 6 2" xfId="5671"/>
    <cellStyle name="Notiz 6 2 2" xfId="5672"/>
    <cellStyle name="Notiz 6 3" xfId="5673"/>
    <cellStyle name="Notiz 7" xfId="5674"/>
    <cellStyle name="Notiz 7 2" xfId="5675"/>
    <cellStyle name="Notiz 7 2 2" xfId="5676"/>
    <cellStyle name="Notiz 7 3" xfId="5677"/>
    <cellStyle name="Notiz 8" xfId="5678"/>
    <cellStyle name="Notiz 8 2" xfId="5679"/>
    <cellStyle name="Notiz 8 2 2" xfId="5680"/>
    <cellStyle name="Notiz 8 3" xfId="5681"/>
    <cellStyle name="Notiz 9" xfId="5682"/>
    <cellStyle name="Notiz 9 2" xfId="5683"/>
    <cellStyle name="Notiz 9 2 2" xfId="5684"/>
    <cellStyle name="Notiz 9 3" xfId="5685"/>
    <cellStyle name="Output 2" xfId="5686"/>
    <cellStyle name="Output 2 2" xfId="5687"/>
    <cellStyle name="Percent [2]" xfId="5688"/>
    <cellStyle name="Percent 10" xfId="5689"/>
    <cellStyle name="Percent 2" xfId="279"/>
    <cellStyle name="Percent 2 10" xfId="5690"/>
    <cellStyle name="Percent 2 10 2" xfId="5691"/>
    <cellStyle name="Percent 2 11" xfId="5692"/>
    <cellStyle name="Percent 2 11 2" xfId="5693"/>
    <cellStyle name="Percent 2 12" xfId="5694"/>
    <cellStyle name="Percent 2 12 2" xfId="5695"/>
    <cellStyle name="Percent 2 13" xfId="5696"/>
    <cellStyle name="Percent 2 14" xfId="5697"/>
    <cellStyle name="Percent 2 15" xfId="5698"/>
    <cellStyle name="Percent 2 16" xfId="5699"/>
    <cellStyle name="Percent 2 2" xfId="280"/>
    <cellStyle name="Percent 2 2 10" xfId="5700"/>
    <cellStyle name="Percent 2 2 11" xfId="5701"/>
    <cellStyle name="Percent 2 2 12" xfId="5702"/>
    <cellStyle name="Percent 2 2 13" xfId="5703"/>
    <cellStyle name="Percent 2 2 14" xfId="5704"/>
    <cellStyle name="Percent 2 2 14 2" xfId="5705"/>
    <cellStyle name="Percent 2 2 15" xfId="5706"/>
    <cellStyle name="Percent 2 2 2" xfId="281"/>
    <cellStyle name="Percent 2 2 2 2" xfId="5707"/>
    <cellStyle name="Percent 2 2 2 2 2" xfId="5708"/>
    <cellStyle name="Percent 2 2 2 2 2 2" xfId="5709"/>
    <cellStyle name="Percent 2 2 2 2 3" xfId="5710"/>
    <cellStyle name="Percent 2 2 2 2 3 2" xfId="5711"/>
    <cellStyle name="Percent 2 2 2 2 4" xfId="5712"/>
    <cellStyle name="Percent 2 2 2 2 5" xfId="5713"/>
    <cellStyle name="Percent 2 2 2 2 6" xfId="5714"/>
    <cellStyle name="Percent 2 2 2 2 7" xfId="5715"/>
    <cellStyle name="Percent 2 2 2 3" xfId="5716"/>
    <cellStyle name="Percent 2 2 2 3 2" xfId="5717"/>
    <cellStyle name="Percent 2 2 2 3 3" xfId="5718"/>
    <cellStyle name="Percent 2 2 2 4" xfId="5719"/>
    <cellStyle name="Percent 2 2 2 4 2" xfId="5720"/>
    <cellStyle name="Percent 2 2 2 4 3" xfId="5721"/>
    <cellStyle name="Percent 2 2 2 5" xfId="5722"/>
    <cellStyle name="Percent 2 2 2 5 2" xfId="5723"/>
    <cellStyle name="Percent 2 2 2 6" xfId="5724"/>
    <cellStyle name="Percent 2 2 2 6 2" xfId="5725"/>
    <cellStyle name="Percent 2 2 2 7" xfId="5726"/>
    <cellStyle name="Percent 2 2 2 8" xfId="5727"/>
    <cellStyle name="Percent 2 2 3" xfId="5728"/>
    <cellStyle name="Percent 2 2 3 2" xfId="5729"/>
    <cellStyle name="Percent 2 2 3 3" xfId="5730"/>
    <cellStyle name="Percent 2 2 3 3 2" xfId="5731"/>
    <cellStyle name="Percent 2 2 3 4" xfId="5732"/>
    <cellStyle name="Percent 2 2 4" xfId="5733"/>
    <cellStyle name="Percent 2 2 4 2" xfId="5734"/>
    <cellStyle name="Percent 2 2 4 3" xfId="5735"/>
    <cellStyle name="Percent 2 2 4 4" xfId="5736"/>
    <cellStyle name="Percent 2 2 4 5" xfId="5737"/>
    <cellStyle name="Percent 2 2 5" xfId="5738"/>
    <cellStyle name="Percent 2 2 5 2" xfId="5739"/>
    <cellStyle name="Percent 2 2 5 3" xfId="5740"/>
    <cellStyle name="Percent 2 2 5 4" xfId="5741"/>
    <cellStyle name="Percent 2 2 6" xfId="5742"/>
    <cellStyle name="Percent 2 2 6 2" xfId="5743"/>
    <cellStyle name="Percent 2 2 7" xfId="5744"/>
    <cellStyle name="Percent 2 2 7 2" xfId="5745"/>
    <cellStyle name="Percent 2 2 8" xfId="5746"/>
    <cellStyle name="Percent 2 2 8 2" xfId="5747"/>
    <cellStyle name="Percent 2 2 9" xfId="5748"/>
    <cellStyle name="Percent 2 2 9 2" xfId="5749"/>
    <cellStyle name="Percent 2 3" xfId="282"/>
    <cellStyle name="Percent 2 3 2" xfId="5750"/>
    <cellStyle name="Percent 2 3 2 2" xfId="5751"/>
    <cellStyle name="Percent 2 3 2 2 2" xfId="5752"/>
    <cellStyle name="Percent 2 3 2 3" xfId="5753"/>
    <cellStyle name="Percent 2 3 2 3 2" xfId="5754"/>
    <cellStyle name="Percent 2 3 2 4" xfId="5755"/>
    <cellStyle name="Percent 2 3 2 5" xfId="5756"/>
    <cellStyle name="Percent 2 3 2 6" xfId="5757"/>
    <cellStyle name="Percent 2 3 2 7" xfId="5758"/>
    <cellStyle name="Percent 2 3 3" xfId="5759"/>
    <cellStyle name="Percent 2 3 3 2" xfId="5760"/>
    <cellStyle name="Percent 2 3 3 3" xfId="5761"/>
    <cellStyle name="Percent 2 3 4" xfId="5762"/>
    <cellStyle name="Percent 2 3 4 2" xfId="5763"/>
    <cellStyle name="Percent 2 3 4 3" xfId="5764"/>
    <cellStyle name="Percent 2 3 5" xfId="5765"/>
    <cellStyle name="Percent 2 3 5 2" xfId="5766"/>
    <cellStyle name="Percent 2 3 6" xfId="5767"/>
    <cellStyle name="Percent 2 3 6 2" xfId="5768"/>
    <cellStyle name="Percent 2 3 7" xfId="5769"/>
    <cellStyle name="Percent 2 3 8" xfId="5770"/>
    <cellStyle name="Percent 2 3 9" xfId="5771"/>
    <cellStyle name="Percent 2 4" xfId="5772"/>
    <cellStyle name="Percent 2 4 2" xfId="5773"/>
    <cellStyle name="Percent 2 4 3" xfId="5774"/>
    <cellStyle name="Percent 2 4 4" xfId="5775"/>
    <cellStyle name="Percent 2 5" xfId="5776"/>
    <cellStyle name="Percent 2 5 2" xfId="5777"/>
    <cellStyle name="Percent 2 5 3" xfId="5778"/>
    <cellStyle name="Percent 2 5 4" xfId="5779"/>
    <cellStyle name="Percent 2 6" xfId="5780"/>
    <cellStyle name="Percent 2 6 2" xfId="5781"/>
    <cellStyle name="Percent 2 6 3" xfId="5782"/>
    <cellStyle name="Percent 2 7" xfId="5783"/>
    <cellStyle name="Percent 2 7 2" xfId="5784"/>
    <cellStyle name="Percent 2 8" xfId="5785"/>
    <cellStyle name="Percent 2 8 2" xfId="5786"/>
    <cellStyle name="Percent 2 9" xfId="5787"/>
    <cellStyle name="Percent 2 9 2" xfId="5788"/>
    <cellStyle name="Percent 3" xfId="283"/>
    <cellStyle name="Percent 3 2" xfId="284"/>
    <cellStyle name="Percent 3 2 2" xfId="5789"/>
    <cellStyle name="Percent 3 2 3" xfId="5790"/>
    <cellStyle name="Percent 3 2 4" xfId="5791"/>
    <cellStyle name="Percent 3 2 5" xfId="5792"/>
    <cellStyle name="Percent 3 2 6" xfId="5793"/>
    <cellStyle name="Percent 3 2 7" xfId="5794"/>
    <cellStyle name="Percent 3 3" xfId="5795"/>
    <cellStyle name="Percent 3 4" xfId="5796"/>
    <cellStyle name="Percent 3 5" xfId="5797"/>
    <cellStyle name="Percent 3 6" xfId="5798"/>
    <cellStyle name="Percent 3 6 2" xfId="5799"/>
    <cellStyle name="Percent 3 7" xfId="5800"/>
    <cellStyle name="Percent 3 8" xfId="5801"/>
    <cellStyle name="Percent 3 9" xfId="5802"/>
    <cellStyle name="Percent 4" xfId="5803"/>
    <cellStyle name="Percent 4 2" xfId="5804"/>
    <cellStyle name="Percent 4 2 2" xfId="5805"/>
    <cellStyle name="Percent 4 2 3" xfId="5806"/>
    <cellStyle name="Percent 4 3" xfId="5807"/>
    <cellStyle name="Percent 4 3 2" xfId="5808"/>
    <cellStyle name="Percent 4 4" xfId="5809"/>
    <cellStyle name="Percent 4 5" xfId="5810"/>
    <cellStyle name="Percent 4 6" xfId="5811"/>
    <cellStyle name="Percent 4 7" xfId="5812"/>
    <cellStyle name="Percent 4 8" xfId="5813"/>
    <cellStyle name="Percent 4 9" xfId="5814"/>
    <cellStyle name="Percent 5" xfId="5815"/>
    <cellStyle name="Percent 5 2" xfId="5816"/>
    <cellStyle name="Percent 5 3" xfId="5817"/>
    <cellStyle name="Percent 5 4" xfId="5818"/>
    <cellStyle name="Percent 6" xfId="5819"/>
    <cellStyle name="Percent 7" xfId="5820"/>
    <cellStyle name="Percent 8" xfId="5821"/>
    <cellStyle name="Percent 9" xfId="5822"/>
    <cellStyle name="Percent_1 SubOverv.USd" xfId="285"/>
    <cellStyle name="Procentowy 3" xfId="286"/>
    <cellStyle name="Procentowy 3 2" xfId="5823"/>
    <cellStyle name="Procentowy 3 2 2" xfId="5824"/>
    <cellStyle name="Procentowy 3 3" xfId="5825"/>
    <cellStyle name="Procentowy 3 3 2" xfId="5826"/>
    <cellStyle name="Procentowy 3 4" xfId="5827"/>
    <cellStyle name="Procentowy 8" xfId="287"/>
    <cellStyle name="Procentowy 8 2" xfId="5828"/>
    <cellStyle name="Procentowy 8 2 2" xfId="5829"/>
    <cellStyle name="Procentowy 8 3" xfId="5830"/>
    <cellStyle name="Procentowy 8 3 2" xfId="5831"/>
    <cellStyle name="Procentowy 8 4" xfId="5832"/>
    <cellStyle name="Prozent 2" xfId="288"/>
    <cellStyle name="Prozent 3" xfId="5833"/>
    <cellStyle name="row" xfId="289"/>
    <cellStyle name="row 10" xfId="5834"/>
    <cellStyle name="row 10 2" xfId="5835"/>
    <cellStyle name="row 11" xfId="5836"/>
    <cellStyle name="row 2" xfId="5837"/>
    <cellStyle name="row 2 2" xfId="5838"/>
    <cellStyle name="row 2 2 2" xfId="5839"/>
    <cellStyle name="row 2 3" xfId="5840"/>
    <cellStyle name="row 3" xfId="5841"/>
    <cellStyle name="row 3 2" xfId="5842"/>
    <cellStyle name="row 3 2 2" xfId="5843"/>
    <cellStyle name="row 3 2 2 2" xfId="5844"/>
    <cellStyle name="row 3 2 3" xfId="5845"/>
    <cellStyle name="row 3 3" xfId="5846"/>
    <cellStyle name="row 3 3 2" xfId="5847"/>
    <cellStyle name="row 3 3 2 2" xfId="5848"/>
    <cellStyle name="row 3 3 3" xfId="5849"/>
    <cellStyle name="row 3 4" xfId="5850"/>
    <cellStyle name="row 3 4 2" xfId="5851"/>
    <cellStyle name="row 3 5" xfId="5852"/>
    <cellStyle name="row 4" xfId="5853"/>
    <cellStyle name="row 4 2" xfId="5854"/>
    <cellStyle name="row 4 2 2" xfId="5855"/>
    <cellStyle name="row 4 2 2 2" xfId="5856"/>
    <cellStyle name="row 4 2 3" xfId="5857"/>
    <cellStyle name="row 4 3" xfId="5858"/>
    <cellStyle name="row 4 3 2" xfId="5859"/>
    <cellStyle name="row 4 3 2 2" xfId="5860"/>
    <cellStyle name="row 4 3 3" xfId="5861"/>
    <cellStyle name="row 4 4" xfId="5862"/>
    <cellStyle name="row 4 4 2" xfId="5863"/>
    <cellStyle name="row 4 5" xfId="5864"/>
    <cellStyle name="row 5" xfId="5865"/>
    <cellStyle name="row 5 2" xfId="5866"/>
    <cellStyle name="row 5 2 2" xfId="5867"/>
    <cellStyle name="row 5 3" xfId="5868"/>
    <cellStyle name="row 6" xfId="5869"/>
    <cellStyle name="row 6 2" xfId="5870"/>
    <cellStyle name="row 6 2 2" xfId="5871"/>
    <cellStyle name="row 6 3" xfId="5872"/>
    <cellStyle name="row 7" xfId="5873"/>
    <cellStyle name="row 7 2" xfId="5874"/>
    <cellStyle name="row 7 2 2" xfId="5875"/>
    <cellStyle name="row 7 3" xfId="5876"/>
    <cellStyle name="row 8" xfId="5877"/>
    <cellStyle name="row 8 2" xfId="5878"/>
    <cellStyle name="row 8 2 2" xfId="5879"/>
    <cellStyle name="row 8 3" xfId="5880"/>
    <cellStyle name="row 9" xfId="5881"/>
    <cellStyle name="row 9 2" xfId="5882"/>
    <cellStyle name="row 9 2 2" xfId="5883"/>
    <cellStyle name="row 9 3" xfId="5884"/>
    <cellStyle name="RowCodes" xfId="290"/>
    <cellStyle name="Row-Col Headings" xfId="291"/>
    <cellStyle name="RowTitles" xfId="292"/>
    <cellStyle name="RowTitles 2" xfId="5885"/>
    <cellStyle name="RowTitles 2 2" xfId="5886"/>
    <cellStyle name="RowTitles 2 2 2" xfId="5887"/>
    <cellStyle name="RowTitles 2 3" xfId="5888"/>
    <cellStyle name="RowTitles 2 3 2" xfId="5889"/>
    <cellStyle name="RowTitles 2 4" xfId="5890"/>
    <cellStyle name="RowTitles 3" xfId="5891"/>
    <cellStyle name="RowTitles 3 2" xfId="5892"/>
    <cellStyle name="RowTitles 3 2 2" xfId="5893"/>
    <cellStyle name="RowTitles 3 2 2 2" xfId="5894"/>
    <cellStyle name="RowTitles 3 2 3" xfId="5895"/>
    <cellStyle name="RowTitles 3 2 3 2" xfId="5896"/>
    <cellStyle name="RowTitles 3 2 4" xfId="5897"/>
    <cellStyle name="RowTitles 3 3" xfId="5898"/>
    <cellStyle name="RowTitles 3 3 2" xfId="5899"/>
    <cellStyle name="RowTitles 3 3 2 2" xfId="5900"/>
    <cellStyle name="RowTitles 3 3 3" xfId="5901"/>
    <cellStyle name="RowTitles 3 3 3 2" xfId="5902"/>
    <cellStyle name="RowTitles 3 3 4" xfId="5903"/>
    <cellStyle name="RowTitles 3 4" xfId="5904"/>
    <cellStyle name="RowTitles 3 4 2" xfId="5905"/>
    <cellStyle name="RowTitles 3 5" xfId="5906"/>
    <cellStyle name="RowTitles 3 5 2" xfId="5907"/>
    <cellStyle name="RowTitles 3 6" xfId="5908"/>
    <cellStyle name="RowTitles 4" xfId="5909"/>
    <cellStyle name="RowTitles 4 2" xfId="5910"/>
    <cellStyle name="RowTitles 4 2 2" xfId="5911"/>
    <cellStyle name="RowTitles 4 2 2 2" xfId="5912"/>
    <cellStyle name="RowTitles 4 2 3" xfId="5913"/>
    <cellStyle name="RowTitles 4 2 3 2" xfId="5914"/>
    <cellStyle name="RowTitles 4 2 4" xfId="5915"/>
    <cellStyle name="RowTitles 4 3" xfId="5916"/>
    <cellStyle name="RowTitles 4 3 2" xfId="5917"/>
    <cellStyle name="RowTitles 4 3 2 2" xfId="5918"/>
    <cellStyle name="RowTitles 4 3 3" xfId="5919"/>
    <cellStyle name="RowTitles 4 3 3 2" xfId="5920"/>
    <cellStyle name="RowTitles 4 3 4" xfId="5921"/>
    <cellStyle name="RowTitles 4 4" xfId="5922"/>
    <cellStyle name="RowTitles 4 4 2" xfId="5923"/>
    <cellStyle name="RowTitles 4 5" xfId="5924"/>
    <cellStyle name="RowTitles 4 5 2" xfId="5925"/>
    <cellStyle name="RowTitles 4 6" xfId="5926"/>
    <cellStyle name="RowTitles 5" xfId="5927"/>
    <cellStyle name="RowTitles 5 2" xfId="5928"/>
    <cellStyle name="RowTitles 6" xfId="5929"/>
    <cellStyle name="RowTitles 6 2" xfId="5930"/>
    <cellStyle name="RowTitles 7" xfId="5931"/>
    <cellStyle name="RowTitles_CENTRAL_GOVT" xfId="5932"/>
    <cellStyle name="RowTitles1-Detail" xfId="293"/>
    <cellStyle name="RowTitles1-Detail 2" xfId="5933"/>
    <cellStyle name="RowTitles1-Detail 2 2" xfId="5934"/>
    <cellStyle name="RowTitles1-Detail 2 2 2" xfId="5935"/>
    <cellStyle name="RowTitles1-Detail 2 2 2 2" xfId="5936"/>
    <cellStyle name="RowTitles1-Detail 2 2 2 2 2" xfId="5937"/>
    <cellStyle name="RowTitles1-Detail 2 2 2 2 2 2" xfId="5938"/>
    <cellStyle name="RowTitles1-Detail 2 2 2 2 3" xfId="5939"/>
    <cellStyle name="RowTitles1-Detail 2 2 2 3" xfId="5940"/>
    <cellStyle name="RowTitles1-Detail 2 2 2 3 2" xfId="5941"/>
    <cellStyle name="RowTitles1-Detail 2 2 2 4" xfId="5942"/>
    <cellStyle name="RowTitles1-Detail 2 2 3" xfId="5943"/>
    <cellStyle name="RowTitles1-Detail 2 2 3 2" xfId="5944"/>
    <cellStyle name="RowTitles1-Detail 2 2 3 2 2" xfId="5945"/>
    <cellStyle name="RowTitles1-Detail 2 2 3 2 2 2" xfId="5946"/>
    <cellStyle name="RowTitles1-Detail 2 2 3 2 3" xfId="5947"/>
    <cellStyle name="RowTitles1-Detail 2 2 3 3" xfId="5948"/>
    <cellStyle name="RowTitles1-Detail 2 2 3 3 2" xfId="5949"/>
    <cellStyle name="RowTitles1-Detail 2 2 3 4" xfId="5950"/>
    <cellStyle name="RowTitles1-Detail 2 2 4" xfId="5951"/>
    <cellStyle name="RowTitles1-Detail 2 2 4 2" xfId="5952"/>
    <cellStyle name="RowTitles1-Detail 2 2 4 2 2" xfId="5953"/>
    <cellStyle name="RowTitles1-Detail 2 2 4 3" xfId="5954"/>
    <cellStyle name="RowTitles1-Detail 2 2 5" xfId="5955"/>
    <cellStyle name="RowTitles1-Detail 2 2 5 2" xfId="5956"/>
    <cellStyle name="RowTitles1-Detail 2 2 6" xfId="5957"/>
    <cellStyle name="RowTitles1-Detail 2 3" xfId="5958"/>
    <cellStyle name="RowTitles1-Detail 2 3 2" xfId="5959"/>
    <cellStyle name="RowTitles1-Detail 2 3 2 2" xfId="5960"/>
    <cellStyle name="RowTitles1-Detail 2 3 2 2 2" xfId="5961"/>
    <cellStyle name="RowTitles1-Detail 2 3 2 2 2 2" xfId="5962"/>
    <cellStyle name="RowTitles1-Detail 2 3 2 2 3" xfId="5963"/>
    <cellStyle name="RowTitles1-Detail 2 3 2 3" xfId="5964"/>
    <cellStyle name="RowTitles1-Detail 2 3 2 3 2" xfId="5965"/>
    <cellStyle name="RowTitles1-Detail 2 3 2 4" xfId="5966"/>
    <cellStyle name="RowTitles1-Detail 2 3 3" xfId="5967"/>
    <cellStyle name="RowTitles1-Detail 2 3 3 2" xfId="5968"/>
    <cellStyle name="RowTitles1-Detail 2 3 3 2 2" xfId="5969"/>
    <cellStyle name="RowTitles1-Detail 2 3 3 2 2 2" xfId="5970"/>
    <cellStyle name="RowTitles1-Detail 2 3 3 2 3" xfId="5971"/>
    <cellStyle name="RowTitles1-Detail 2 3 3 3" xfId="5972"/>
    <cellStyle name="RowTitles1-Detail 2 3 3 3 2" xfId="5973"/>
    <cellStyle name="RowTitles1-Detail 2 3 3 4" xfId="5974"/>
    <cellStyle name="RowTitles1-Detail 2 3 4" xfId="5975"/>
    <cellStyle name="RowTitles1-Detail 2 3 4 2" xfId="5976"/>
    <cellStyle name="RowTitles1-Detail 2 3 4 2 2" xfId="5977"/>
    <cellStyle name="RowTitles1-Detail 2 3 4 3" xfId="5978"/>
    <cellStyle name="RowTitles1-Detail 2 3 5" xfId="5979"/>
    <cellStyle name="RowTitles1-Detail 2 3 5 2" xfId="5980"/>
    <cellStyle name="RowTitles1-Detail 2 3 6" xfId="5981"/>
    <cellStyle name="RowTitles1-Detail 2 4" xfId="5982"/>
    <cellStyle name="RowTitles1-Detail 2 4 2" xfId="5983"/>
    <cellStyle name="RowTitles1-Detail 2 4 2 2" xfId="5984"/>
    <cellStyle name="RowTitles1-Detail 2 4 2 2 2" xfId="5985"/>
    <cellStyle name="RowTitles1-Detail 2 4 2 2 2 2" xfId="5986"/>
    <cellStyle name="RowTitles1-Detail 2 4 2 2 3" xfId="5987"/>
    <cellStyle name="RowTitles1-Detail 2 4 2 3" xfId="5988"/>
    <cellStyle name="RowTitles1-Detail 2 4 2 3 2" xfId="5989"/>
    <cellStyle name="RowTitles1-Detail 2 4 2 4" xfId="5990"/>
    <cellStyle name="RowTitles1-Detail 2 4 3" xfId="5991"/>
    <cellStyle name="RowTitles1-Detail 2 4 3 2" xfId="5992"/>
    <cellStyle name="RowTitles1-Detail 2 4 3 2 2" xfId="5993"/>
    <cellStyle name="RowTitles1-Detail 2 4 3 3" xfId="5994"/>
    <cellStyle name="RowTitles1-Detail 2 4 4" xfId="5995"/>
    <cellStyle name="RowTitles1-Detail 2 4 4 2" xfId="5996"/>
    <cellStyle name="RowTitles1-Detail 2 4 5" xfId="5997"/>
    <cellStyle name="RowTitles1-Detail 2 5" xfId="5998"/>
    <cellStyle name="RowTitles1-Detail 2 5 2" xfId="5999"/>
    <cellStyle name="RowTitles1-Detail 2 5 2 2" xfId="6000"/>
    <cellStyle name="RowTitles1-Detail 2 5 3" xfId="6001"/>
    <cellStyle name="RowTitles1-Detail 2 6" xfId="6002"/>
    <cellStyle name="RowTitles1-Detail 2 6 2" xfId="6003"/>
    <cellStyle name="RowTitles1-Detail 2 7" xfId="6004"/>
    <cellStyle name="RowTitles1-Detail 3" xfId="6005"/>
    <cellStyle name="RowTitles1-Detail 3 2" xfId="6006"/>
    <cellStyle name="RowTitles1-Detail 3 2 2" xfId="6007"/>
    <cellStyle name="RowTitles1-Detail 3 3" xfId="6008"/>
    <cellStyle name="RowTitles1-Detail 4" xfId="6009"/>
    <cellStyle name="RowTitles1-Detail 4 2" xfId="6010"/>
    <cellStyle name="RowTitles1-Detail 5" xfId="6011"/>
    <cellStyle name="RowTitles-Col2" xfId="294"/>
    <cellStyle name="RowTitles-Col2 2" xfId="295"/>
    <cellStyle name="RowTitles-Col2 2 2" xfId="296"/>
    <cellStyle name="RowTitles-Col2 2 2 2" xfId="6012"/>
    <cellStyle name="RowTitles-Col2 2 2 2 2" xfId="6013"/>
    <cellStyle name="RowTitles-Col2 2 2 2 2 2" xfId="6014"/>
    <cellStyle name="RowTitles-Col2 2 2 2 2 2 2" xfId="6015"/>
    <cellStyle name="RowTitles-Col2 2 2 2 2 3" xfId="6016"/>
    <cellStyle name="RowTitles-Col2 2 2 2 3" xfId="6017"/>
    <cellStyle name="RowTitles-Col2 2 2 2 3 2" xfId="6018"/>
    <cellStyle name="RowTitles-Col2 2 2 2 4" xfId="6019"/>
    <cellStyle name="RowTitles-Col2 2 2 3" xfId="6020"/>
    <cellStyle name="RowTitles-Col2 2 2 3 2" xfId="6021"/>
    <cellStyle name="RowTitles-Col2 2 2 3 2 2" xfId="6022"/>
    <cellStyle name="RowTitles-Col2 2 2 3 2 2 2" xfId="6023"/>
    <cellStyle name="RowTitles-Col2 2 2 3 2 3" xfId="6024"/>
    <cellStyle name="RowTitles-Col2 2 2 3 3" xfId="6025"/>
    <cellStyle name="RowTitles-Col2 2 2 3 3 2" xfId="6026"/>
    <cellStyle name="RowTitles-Col2 2 2 3 4" xfId="6027"/>
    <cellStyle name="RowTitles-Col2 2 2 4" xfId="6028"/>
    <cellStyle name="RowTitles-Col2 2 2 4 2" xfId="6029"/>
    <cellStyle name="RowTitles-Col2 2 2 4 2 2" xfId="6030"/>
    <cellStyle name="RowTitles-Col2 2 2 4 3" xfId="6031"/>
    <cellStyle name="RowTitles-Col2 2 2 5" xfId="6032"/>
    <cellStyle name="RowTitles-Col2 2 2 5 2" xfId="6033"/>
    <cellStyle name="RowTitles-Col2 2 2 6" xfId="6034"/>
    <cellStyle name="RowTitles-Col2 2 3" xfId="6035"/>
    <cellStyle name="RowTitles-Col2 2 3 2" xfId="6036"/>
    <cellStyle name="RowTitles-Col2 2 3 2 2" xfId="6037"/>
    <cellStyle name="RowTitles-Col2 2 3 2 2 2" xfId="6038"/>
    <cellStyle name="RowTitles-Col2 2 3 2 2 2 2" xfId="6039"/>
    <cellStyle name="RowTitles-Col2 2 3 2 2 3" xfId="6040"/>
    <cellStyle name="RowTitles-Col2 2 3 2 3" xfId="6041"/>
    <cellStyle name="RowTitles-Col2 2 3 2 3 2" xfId="6042"/>
    <cellStyle name="RowTitles-Col2 2 3 2 4" xfId="6043"/>
    <cellStyle name="RowTitles-Col2 2 3 3" xfId="6044"/>
    <cellStyle name="RowTitles-Col2 2 3 3 2" xfId="6045"/>
    <cellStyle name="RowTitles-Col2 2 3 3 2 2" xfId="6046"/>
    <cellStyle name="RowTitles-Col2 2 3 3 2 2 2" xfId="6047"/>
    <cellStyle name="RowTitles-Col2 2 3 3 2 3" xfId="6048"/>
    <cellStyle name="RowTitles-Col2 2 3 3 3" xfId="6049"/>
    <cellStyle name="RowTitles-Col2 2 3 3 3 2" xfId="6050"/>
    <cellStyle name="RowTitles-Col2 2 3 3 4" xfId="6051"/>
    <cellStyle name="RowTitles-Col2 2 3 4" xfId="6052"/>
    <cellStyle name="RowTitles-Col2 2 3 4 2" xfId="6053"/>
    <cellStyle name="RowTitles-Col2 2 3 4 2 2" xfId="6054"/>
    <cellStyle name="RowTitles-Col2 2 3 4 3" xfId="6055"/>
    <cellStyle name="RowTitles-Col2 2 3 5" xfId="6056"/>
    <cellStyle name="RowTitles-Col2 2 3 5 2" xfId="6057"/>
    <cellStyle name="RowTitles-Col2 2 3 6" xfId="6058"/>
    <cellStyle name="RowTitles-Col2 2 4" xfId="6059"/>
    <cellStyle name="RowTitles-Col2 2 4 2" xfId="6060"/>
    <cellStyle name="RowTitles-Col2 2 4 2 2" xfId="6061"/>
    <cellStyle name="RowTitles-Col2 2 4 2 2 2" xfId="6062"/>
    <cellStyle name="RowTitles-Col2 2 4 2 2 2 2" xfId="6063"/>
    <cellStyle name="RowTitles-Col2 2 4 2 2 3" xfId="6064"/>
    <cellStyle name="RowTitles-Col2 2 4 2 3" xfId="6065"/>
    <cellStyle name="RowTitles-Col2 2 4 2 3 2" xfId="6066"/>
    <cellStyle name="RowTitles-Col2 2 4 2 4" xfId="6067"/>
    <cellStyle name="RowTitles-Col2 2 4 3" xfId="6068"/>
    <cellStyle name="RowTitles-Col2 2 4 3 2" xfId="6069"/>
    <cellStyle name="RowTitles-Col2 2 4 3 2 2" xfId="6070"/>
    <cellStyle name="RowTitles-Col2 2 4 3 3" xfId="6071"/>
    <cellStyle name="RowTitles-Col2 2 4 4" xfId="6072"/>
    <cellStyle name="RowTitles-Col2 2 4 4 2" xfId="6073"/>
    <cellStyle name="RowTitles-Col2 2 4 5" xfId="6074"/>
    <cellStyle name="RowTitles-Col2 2 5" xfId="6075"/>
    <cellStyle name="RowTitles-Col2 2 5 2" xfId="6076"/>
    <cellStyle name="RowTitles-Col2 2 5 2 2" xfId="6077"/>
    <cellStyle name="RowTitles-Col2 2 5 2 2 2" xfId="6078"/>
    <cellStyle name="RowTitles-Col2 2 5 2 3" xfId="6079"/>
    <cellStyle name="RowTitles-Col2 2 5 3" xfId="6080"/>
    <cellStyle name="RowTitles-Col2 2 5 3 2" xfId="6081"/>
    <cellStyle name="RowTitles-Col2 2 5 4" xfId="6082"/>
    <cellStyle name="RowTitles-Col2 2 6" xfId="6083"/>
    <cellStyle name="RowTitles-Col2 2 6 2" xfId="6084"/>
    <cellStyle name="RowTitles-Col2 2 6 2 2" xfId="6085"/>
    <cellStyle name="RowTitles-Col2 2 6 3" xfId="6086"/>
    <cellStyle name="RowTitles-Col2 2 7" xfId="6087"/>
    <cellStyle name="RowTitles-Col2 2 7 2" xfId="6088"/>
    <cellStyle name="RowTitles-Col2 2 8" xfId="6089"/>
    <cellStyle name="RowTitles-Col2 3" xfId="6090"/>
    <cellStyle name="RowTitles-Col2 3 2" xfId="6091"/>
    <cellStyle name="RowTitles-Col2 3 2 2" xfId="6092"/>
    <cellStyle name="RowTitles-Col2 3 2 2 2" xfId="6093"/>
    <cellStyle name="RowTitles-Col2 3 2 3" xfId="6094"/>
    <cellStyle name="RowTitles-Col2 3 3" xfId="6095"/>
    <cellStyle name="RowTitles-Col2 3 3 2" xfId="6096"/>
    <cellStyle name="RowTitles-Col2 3 4" xfId="6097"/>
    <cellStyle name="RowTitles-Col2 4" xfId="6098"/>
    <cellStyle name="RowTitles-Col2 4 2" xfId="6099"/>
    <cellStyle name="RowTitles-Col2 4 2 2" xfId="6100"/>
    <cellStyle name="RowTitles-Col2 4 3" xfId="6101"/>
    <cellStyle name="RowTitles-Col2 5" xfId="6102"/>
    <cellStyle name="RowTitles-Col2 5 2" xfId="6103"/>
    <cellStyle name="RowTitles-Col2 6" xfId="6104"/>
    <cellStyle name="RowTitles-Detail" xfId="297"/>
    <cellStyle name="RowTitles-Detail 2" xfId="298"/>
    <cellStyle name="RowTitles-Detail 2 2" xfId="299"/>
    <cellStyle name="RowTitles-Detail 2 2 2" xfId="6105"/>
    <cellStyle name="RowTitles-Detail 2 2 2 2" xfId="6106"/>
    <cellStyle name="RowTitles-Detail 2 2 2 2 2" xfId="6107"/>
    <cellStyle name="RowTitles-Detail 2 2 2 2 2 2" xfId="6108"/>
    <cellStyle name="RowTitles-Detail 2 2 2 2 3" xfId="6109"/>
    <cellStyle name="RowTitles-Detail 2 2 2 3" xfId="6110"/>
    <cellStyle name="RowTitles-Detail 2 2 2 3 2" xfId="6111"/>
    <cellStyle name="RowTitles-Detail 2 2 2 4" xfId="6112"/>
    <cellStyle name="RowTitles-Detail 2 2 3" xfId="6113"/>
    <cellStyle name="RowTitles-Detail 2 2 3 2" xfId="6114"/>
    <cellStyle name="RowTitles-Detail 2 2 3 2 2" xfId="6115"/>
    <cellStyle name="RowTitles-Detail 2 2 3 2 2 2" xfId="6116"/>
    <cellStyle name="RowTitles-Detail 2 2 3 2 3" xfId="6117"/>
    <cellStyle name="RowTitles-Detail 2 2 3 3" xfId="6118"/>
    <cellStyle name="RowTitles-Detail 2 2 3 3 2" xfId="6119"/>
    <cellStyle name="RowTitles-Detail 2 2 3 4" xfId="6120"/>
    <cellStyle name="RowTitles-Detail 2 2 4" xfId="6121"/>
    <cellStyle name="RowTitles-Detail 2 2 4 2" xfId="6122"/>
    <cellStyle name="RowTitles-Detail 2 2 4 2 2" xfId="6123"/>
    <cellStyle name="RowTitles-Detail 2 2 4 3" xfId="6124"/>
    <cellStyle name="RowTitles-Detail 2 2 5" xfId="6125"/>
    <cellStyle name="RowTitles-Detail 2 2 5 2" xfId="6126"/>
    <cellStyle name="RowTitles-Detail 2 2 6" xfId="6127"/>
    <cellStyle name="RowTitles-Detail 2 3" xfId="6128"/>
    <cellStyle name="RowTitles-Detail 2 3 2" xfId="6129"/>
    <cellStyle name="RowTitles-Detail 2 3 2 2" xfId="6130"/>
    <cellStyle name="RowTitles-Detail 2 3 2 2 2" xfId="6131"/>
    <cellStyle name="RowTitles-Detail 2 3 2 2 2 2" xfId="6132"/>
    <cellStyle name="RowTitles-Detail 2 3 2 2 3" xfId="6133"/>
    <cellStyle name="RowTitles-Detail 2 3 2 3" xfId="6134"/>
    <cellStyle name="RowTitles-Detail 2 3 2 3 2" xfId="6135"/>
    <cellStyle name="RowTitles-Detail 2 3 2 4" xfId="6136"/>
    <cellStyle name="RowTitles-Detail 2 3 3" xfId="6137"/>
    <cellStyle name="RowTitles-Detail 2 3 3 2" xfId="6138"/>
    <cellStyle name="RowTitles-Detail 2 3 3 2 2" xfId="6139"/>
    <cellStyle name="RowTitles-Detail 2 3 3 2 2 2" xfId="6140"/>
    <cellStyle name="RowTitles-Detail 2 3 3 2 3" xfId="6141"/>
    <cellStyle name="RowTitles-Detail 2 3 3 3" xfId="6142"/>
    <cellStyle name="RowTitles-Detail 2 3 3 3 2" xfId="6143"/>
    <cellStyle name="RowTitles-Detail 2 3 3 4" xfId="6144"/>
    <cellStyle name="RowTitles-Detail 2 3 4" xfId="6145"/>
    <cellStyle name="RowTitles-Detail 2 3 4 2" xfId="6146"/>
    <cellStyle name="RowTitles-Detail 2 3 4 2 2" xfId="6147"/>
    <cellStyle name="RowTitles-Detail 2 3 4 3" xfId="6148"/>
    <cellStyle name="RowTitles-Detail 2 3 5" xfId="6149"/>
    <cellStyle name="RowTitles-Detail 2 3 5 2" xfId="6150"/>
    <cellStyle name="RowTitles-Detail 2 3 6" xfId="6151"/>
    <cellStyle name="RowTitles-Detail 2 4" xfId="6152"/>
    <cellStyle name="RowTitles-Detail 2 4 2" xfId="6153"/>
    <cellStyle name="RowTitles-Detail 2 4 2 2" xfId="6154"/>
    <cellStyle name="RowTitles-Detail 2 4 2 2 2" xfId="6155"/>
    <cellStyle name="RowTitles-Detail 2 4 2 2 2 2" xfId="6156"/>
    <cellStyle name="RowTitles-Detail 2 4 2 2 3" xfId="6157"/>
    <cellStyle name="RowTitles-Detail 2 4 2 3" xfId="6158"/>
    <cellStyle name="RowTitles-Detail 2 4 2 3 2" xfId="6159"/>
    <cellStyle name="RowTitles-Detail 2 4 2 4" xfId="6160"/>
    <cellStyle name="RowTitles-Detail 2 4 3" xfId="6161"/>
    <cellStyle name="RowTitles-Detail 2 4 3 2" xfId="6162"/>
    <cellStyle name="RowTitles-Detail 2 4 3 2 2" xfId="6163"/>
    <cellStyle name="RowTitles-Detail 2 4 3 3" xfId="6164"/>
    <cellStyle name="RowTitles-Detail 2 4 4" xfId="6165"/>
    <cellStyle name="RowTitles-Detail 2 4 4 2" xfId="6166"/>
    <cellStyle name="RowTitles-Detail 2 4 5" xfId="6167"/>
    <cellStyle name="RowTitles-Detail 2 5" xfId="6168"/>
    <cellStyle name="RowTitles-Detail 2 5 2" xfId="6169"/>
    <cellStyle name="RowTitles-Detail 2 5 2 2" xfId="6170"/>
    <cellStyle name="RowTitles-Detail 2 5 3" xfId="6171"/>
    <cellStyle name="RowTitles-Detail 2 6" xfId="6172"/>
    <cellStyle name="RowTitles-Detail 2 6 2" xfId="6173"/>
    <cellStyle name="RowTitles-Detail 2 7" xfId="6174"/>
    <cellStyle name="RowTitles-Detail 3" xfId="6175"/>
    <cellStyle name="RowTitles-Detail 3 2" xfId="6176"/>
    <cellStyle name="RowTitles-Detail 3 2 2" xfId="6177"/>
    <cellStyle name="RowTitles-Detail 3 3" xfId="6178"/>
    <cellStyle name="RowTitles-Detail 4" xfId="6179"/>
    <cellStyle name="RowTitles-Detail 4 2" xfId="6180"/>
    <cellStyle name="RowTitles-Detail 5" xfId="6181"/>
    <cellStyle name="Schlecht" xfId="300" builtinId="27" customBuiltin="1"/>
    <cellStyle name="Schlecht 2" xfId="301"/>
    <cellStyle name="Schlecht 2 2" xfId="6182"/>
    <cellStyle name="Schlecht 3" xfId="6183"/>
    <cellStyle name="Schlecht 4" xfId="6184"/>
    <cellStyle name="Schlecht 5" xfId="6185"/>
    <cellStyle name="semestre" xfId="6186"/>
    <cellStyle name="Standaard_Blad1" xfId="302"/>
    <cellStyle name="Standard" xfId="0" builtinId="0"/>
    <cellStyle name="Standard 10" xfId="303"/>
    <cellStyle name="Standard 10 2" xfId="443"/>
    <cellStyle name="Standard 10 2 2" xfId="6187"/>
    <cellStyle name="Standard 10 3" xfId="6188"/>
    <cellStyle name="Standard 10 4" xfId="6189"/>
    <cellStyle name="Standard 11" xfId="304"/>
    <cellStyle name="Standard 11 2" xfId="6190"/>
    <cellStyle name="Standard 11 2 2" xfId="6191"/>
    <cellStyle name="Standard 11 3" xfId="6192"/>
    <cellStyle name="Standard 11 4" xfId="6193"/>
    <cellStyle name="Standard 12" xfId="305"/>
    <cellStyle name="Standard 12 2" xfId="6194"/>
    <cellStyle name="Standard 12 2 2" xfId="6195"/>
    <cellStyle name="Standard 12 3" xfId="6196"/>
    <cellStyle name="Standard 13" xfId="306"/>
    <cellStyle name="Standard 13 2" xfId="6197"/>
    <cellStyle name="Standard 14" xfId="307"/>
    <cellStyle name="Standard 14 2" xfId="6198"/>
    <cellStyle name="Standard 15" xfId="444"/>
    <cellStyle name="Standard 15 2" xfId="6199"/>
    <cellStyle name="Standard 15 3" xfId="6200"/>
    <cellStyle name="Standard 16" xfId="6201"/>
    <cellStyle name="Standard 16 2" xfId="6202"/>
    <cellStyle name="Standard 17" xfId="6203"/>
    <cellStyle name="Standard 17 2" xfId="6204"/>
    <cellStyle name="Standard 18" xfId="6205"/>
    <cellStyle name="Standard 18 2" xfId="6206"/>
    <cellStyle name="Standard 19" xfId="62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17" xfId="445"/>
    <cellStyle name="Standard 2 17 2" xfId="446"/>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20" xfId="6208"/>
    <cellStyle name="Standard 21" xfId="6209"/>
    <cellStyle name="Standard 22" xfId="6210"/>
    <cellStyle name="Standard 23" xfId="6211"/>
    <cellStyle name="Standard 24" xfId="6212"/>
    <cellStyle name="Standard 25" xfId="6213"/>
    <cellStyle name="Standard 26" xfId="6214"/>
    <cellStyle name="Standard 27" xfId="6215"/>
    <cellStyle name="Standard 3" xfId="363"/>
    <cellStyle name="Standard 3 2" xfId="364"/>
    <cellStyle name="Standard 3 2 2" xfId="6216"/>
    <cellStyle name="Standard 3 3" xfId="6217"/>
    <cellStyle name="Standard 3 4" xfId="6218"/>
    <cellStyle name="Standard 3 5" xfId="6219"/>
    <cellStyle name="Standard 3 6" xfId="6220"/>
    <cellStyle name="Standard 3 7" xfId="6221"/>
    <cellStyle name="Standard 3 8" xfId="6222"/>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4 9" xfId="6223"/>
    <cellStyle name="Standard 5" xfId="401"/>
    <cellStyle name="Standard 5 2" xfId="402"/>
    <cellStyle name="Standard 5 3" xfId="6224"/>
    <cellStyle name="Standard 5 4" xfId="6225"/>
    <cellStyle name="Standard 5 5" xfId="6226"/>
    <cellStyle name="Standard 6" xfId="403"/>
    <cellStyle name="Standard 6 2" xfId="439"/>
    <cellStyle name="Standard 6 2 2" xfId="447"/>
    <cellStyle name="Standard 6 3" xfId="6227"/>
    <cellStyle name="Standard 6 4" xfId="6228"/>
    <cellStyle name="Standard 6 5" xfId="6229"/>
    <cellStyle name="Standard 7" xfId="404"/>
    <cellStyle name="Standard 7 2" xfId="448"/>
    <cellStyle name="Standard 7 3" xfId="6230"/>
    <cellStyle name="Standard 8" xfId="405"/>
    <cellStyle name="Standard 8 2" xfId="449"/>
    <cellStyle name="Standard 8 2 2" xfId="6231"/>
    <cellStyle name="Standard 8 2 3" xfId="6232"/>
    <cellStyle name="Standard 8 3" xfId="6233"/>
    <cellStyle name="Standard 8 4" xfId="6234"/>
    <cellStyle name="Standard 8 5" xfId="6235"/>
    <cellStyle name="Standard 8 6" xfId="6236"/>
    <cellStyle name="Standard 9" xfId="406"/>
    <cellStyle name="Standard 9 2" xfId="450"/>
    <cellStyle name="Standard 9 2 2" xfId="6237"/>
    <cellStyle name="Standard 9 3" xfId="6238"/>
    <cellStyle name="Standard 9 4" xfId="6239"/>
    <cellStyle name="Sub-titles" xfId="407"/>
    <cellStyle name="Sub-titles 2" xfId="6240"/>
    <cellStyle name="Sub-titles Cols" xfId="408"/>
    <cellStyle name="Sub-titles Cols 2" xfId="6241"/>
    <cellStyle name="Sub-titles rows" xfId="409"/>
    <cellStyle name="Sub-titles rows 2" xfId="6242"/>
    <cellStyle name="Table No." xfId="410"/>
    <cellStyle name="Table No. 2" xfId="6243"/>
    <cellStyle name="Table Title" xfId="411"/>
    <cellStyle name="Table Title 2" xfId="6244"/>
    <cellStyle name="temp" xfId="412"/>
    <cellStyle name="tête chapitre" xfId="6245"/>
    <cellStyle name="tête chapitre 2" xfId="6246"/>
    <cellStyle name="TEXT" xfId="6247"/>
    <cellStyle name="TEXT 2" xfId="6248"/>
    <cellStyle name="title1" xfId="413"/>
    <cellStyle name="Titles" xfId="414"/>
    <cellStyle name="Titles 2" xfId="6249"/>
    <cellStyle name="titre" xfId="6250"/>
    <cellStyle name="titre 2" xfId="6251"/>
    <cellStyle name="Total 2" xfId="6252"/>
    <cellStyle name="Tusental (0)_Blad2" xfId="415"/>
    <cellStyle name="Tusental 2" xfId="416"/>
    <cellStyle name="Tusental 3" xfId="6253"/>
    <cellStyle name="Tusental_Blad2" xfId="417"/>
    <cellStyle name="Überschrift" xfId="418" builtinId="15" customBuiltin="1"/>
    <cellStyle name="Überschrift 1" xfId="419" builtinId="16" customBuiltin="1"/>
    <cellStyle name="Überschrift 1 2" xfId="420"/>
    <cellStyle name="Überschrift 1 2 2" xfId="6254"/>
    <cellStyle name="Überschrift 1 3" xfId="6255"/>
    <cellStyle name="Überschrift 1 4" xfId="6256"/>
    <cellStyle name="Überschrift 1 5" xfId="6257"/>
    <cellStyle name="Überschrift 2" xfId="421" builtinId="17" customBuiltin="1"/>
    <cellStyle name="Überschrift 2 2" xfId="422"/>
    <cellStyle name="Überschrift 2 2 2" xfId="6258"/>
    <cellStyle name="Überschrift 2 3" xfId="6259"/>
    <cellStyle name="Überschrift 2 4" xfId="6260"/>
    <cellStyle name="Überschrift 2 5" xfId="6261"/>
    <cellStyle name="Überschrift 3" xfId="423" builtinId="18" customBuiltin="1"/>
    <cellStyle name="Überschrift 3 2" xfId="424"/>
    <cellStyle name="Überschrift 3 2 2" xfId="6262"/>
    <cellStyle name="Überschrift 3 3" xfId="6263"/>
    <cellStyle name="Überschrift 3 4" xfId="6264"/>
    <cellStyle name="Überschrift 3 5" xfId="6265"/>
    <cellStyle name="Überschrift 4" xfId="425" builtinId="19" customBuiltin="1"/>
    <cellStyle name="Überschrift 4 2" xfId="426"/>
    <cellStyle name="Überschrift 4 2 2" xfId="6266"/>
    <cellStyle name="Überschrift 4 3" xfId="6267"/>
    <cellStyle name="Überschrift 4 4" xfId="6268"/>
    <cellStyle name="Überschrift 4 5" xfId="6269"/>
    <cellStyle name="Überschrift 5" xfId="427"/>
    <cellStyle name="Uwaga 2" xfId="428"/>
    <cellStyle name="Uwaga 2 2" xfId="6270"/>
    <cellStyle name="Uwaga 2 2 2" xfId="6271"/>
    <cellStyle name="Uwaga 2 3" xfId="6272"/>
    <cellStyle name="Uwaga 2 3 2" xfId="6273"/>
    <cellStyle name="Uwaga 2 4" xfId="6274"/>
    <cellStyle name="Valuta (0)_Blad2" xfId="429"/>
    <cellStyle name="Valuta_Blad2" xfId="430"/>
    <cellStyle name="Verknüpfte Zelle" xfId="431" builtinId="24" customBuiltin="1"/>
    <cellStyle name="Verknüpfte Zelle 2" xfId="432"/>
    <cellStyle name="Verknüpfte Zelle 2 2" xfId="6275"/>
    <cellStyle name="Verknüpfte Zelle 3" xfId="6276"/>
    <cellStyle name="Verknüpfte Zelle 4" xfId="6277"/>
    <cellStyle name="Verknüpfte Zelle 5" xfId="6278"/>
    <cellStyle name="Warnender Text" xfId="433" builtinId="11" customBuiltin="1"/>
    <cellStyle name="Warnender Text 2" xfId="434"/>
    <cellStyle name="Warnender Text 2 2" xfId="6279"/>
    <cellStyle name="Warnender Text 3" xfId="6280"/>
    <cellStyle name="Warnender Text 4" xfId="6281"/>
    <cellStyle name="Warnender Text 5" xfId="6282"/>
    <cellStyle name="Warning Text 2" xfId="6283"/>
    <cellStyle name="Wrapped" xfId="6284"/>
    <cellStyle name="xyvfsdh" xfId="6285"/>
    <cellStyle name="xyz" xfId="6286"/>
    <cellStyle name="Zelle überprüfen" xfId="435" builtinId="23" customBuiltin="1"/>
    <cellStyle name="Zelle überprüfen 2" xfId="436"/>
    <cellStyle name="Zelle überprüfen 2 2" xfId="6287"/>
    <cellStyle name="Zelle überprüfen 3" xfId="6288"/>
    <cellStyle name="Zelle überprüfen 4" xfId="6289"/>
    <cellStyle name="Zelle überprüfen 5" xfId="6290"/>
    <cellStyle name="표준_T_A8(통계청_검증결과)" xfId="437"/>
    <cellStyle name="常规_B2.3" xfId="6291"/>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563C1"/>
      <color rgb="FFC5C5C5"/>
      <color rgb="FFC5D9F1"/>
      <color rgb="FFD9D9D9"/>
      <color rgb="FFD915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VIIC\G-VIIC-Daten\Hochschulen\Studenten\Vorbericht\Arbeitstabelle\WINTER\VB2_2W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G-vie\G-VIE-Daten\Querschnitt\Daten\Quer-V&#214;\Bildung_im_Zahlenspiegel\2004\Graphik\Kapitel_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G-VIIC\G-VIIC-Daten\Hochschulen\Studenten\Vorbericht\Fachserie\WS99-2000\VB2_2W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s>
    <sheetDataSet>
      <sheetData sheetId="0">
        <row r="20">
          <cell r="C20" t="str">
            <v>Nordrhein-Westfalen</v>
          </cell>
        </row>
      </sheetData>
      <sheetData sheetId="1"/>
      <sheetData sheetId="2"/>
      <sheetData sheetId="3"/>
      <sheetData sheetId="4"/>
      <sheetData sheetId="5"/>
      <sheetData sheetId="6"/>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79998168889431442"/>
  </sheetPr>
  <dimension ref="A1:J35"/>
  <sheetViews>
    <sheetView workbookViewId="0">
      <selection activeCell="L21" sqref="L21"/>
    </sheetView>
  </sheetViews>
  <sheetFormatPr baseColWidth="10" defaultColWidth="10.85546875" defaultRowHeight="12.75"/>
  <cols>
    <col min="1" max="9" width="14.28515625" style="119" customWidth="1"/>
    <col min="10" max="10" width="24.28515625" style="119" customWidth="1"/>
    <col min="11" max="16384" width="10.85546875" style="119"/>
  </cols>
  <sheetData>
    <row r="1" spans="1:10">
      <c r="A1" s="129"/>
      <c r="B1" s="129"/>
      <c r="C1" s="129"/>
      <c r="D1" s="129"/>
      <c r="E1" s="129"/>
      <c r="F1" s="129"/>
      <c r="G1" s="129"/>
      <c r="H1" s="129"/>
      <c r="I1" s="129"/>
      <c r="J1" s="129"/>
    </row>
    <row r="2" spans="1:10" ht="30" customHeight="1">
      <c r="A2" s="501" t="s">
        <v>217</v>
      </c>
      <c r="B2" s="501"/>
      <c r="C2" s="501"/>
      <c r="D2" s="501"/>
      <c r="E2" s="501"/>
      <c r="F2" s="501"/>
      <c r="G2" s="501"/>
      <c r="H2" s="501"/>
      <c r="I2" s="501"/>
      <c r="J2" s="501"/>
    </row>
    <row r="4" spans="1:10" ht="15">
      <c r="A4" s="116" t="s">
        <v>51</v>
      </c>
      <c r="B4" s="117"/>
      <c r="C4" s="118"/>
      <c r="D4" s="118"/>
      <c r="E4" s="118"/>
    </row>
    <row r="5" spans="1:10" ht="15">
      <c r="A5" s="116"/>
      <c r="B5" s="117"/>
      <c r="C5" s="118"/>
      <c r="D5" s="118"/>
      <c r="E5" s="118"/>
      <c r="J5" s="502" t="s">
        <v>260</v>
      </c>
    </row>
    <row r="6" spans="1:10" ht="14.25" customHeight="1">
      <c r="A6" s="506" t="s">
        <v>293</v>
      </c>
      <c r="B6" s="506"/>
      <c r="C6" s="506"/>
      <c r="D6" s="506"/>
      <c r="E6" s="506"/>
      <c r="F6" s="506"/>
      <c r="G6" s="506"/>
      <c r="H6" s="506"/>
      <c r="I6" s="506"/>
      <c r="J6" s="502"/>
    </row>
    <row r="7" spans="1:10">
      <c r="J7" s="189"/>
    </row>
    <row r="8" spans="1:10" s="138" customFormat="1" ht="15" customHeight="1">
      <c r="A8" s="332" t="s">
        <v>275</v>
      </c>
      <c r="B8" s="503" t="s">
        <v>262</v>
      </c>
      <c r="C8" s="503"/>
      <c r="D8" s="503"/>
      <c r="E8" s="503"/>
      <c r="F8" s="503"/>
      <c r="G8" s="503"/>
      <c r="H8" s="503"/>
      <c r="I8" s="503"/>
      <c r="J8" s="333" t="s">
        <v>275</v>
      </c>
    </row>
    <row r="9" spans="1:10" s="138" customFormat="1" ht="30" customHeight="1">
      <c r="A9" s="332" t="s">
        <v>276</v>
      </c>
      <c r="B9" s="503" t="s">
        <v>263</v>
      </c>
      <c r="C9" s="503"/>
      <c r="D9" s="503"/>
      <c r="E9" s="503"/>
      <c r="F9" s="503"/>
      <c r="G9" s="503"/>
      <c r="H9" s="503"/>
      <c r="I9" s="503"/>
      <c r="J9" s="333" t="s">
        <v>276</v>
      </c>
    </row>
    <row r="10" spans="1:10" s="138" customFormat="1" ht="30" customHeight="1">
      <c r="A10" s="332" t="s">
        <v>277</v>
      </c>
      <c r="B10" s="503" t="s">
        <v>264</v>
      </c>
      <c r="C10" s="503"/>
      <c r="D10" s="503"/>
      <c r="E10" s="503"/>
      <c r="F10" s="503"/>
      <c r="G10" s="503"/>
      <c r="H10" s="503"/>
      <c r="I10" s="503"/>
      <c r="J10" s="334" t="s">
        <v>261</v>
      </c>
    </row>
    <row r="11" spans="1:10" s="138" customFormat="1" ht="15" customHeight="1">
      <c r="A11" s="332" t="s">
        <v>278</v>
      </c>
      <c r="B11" s="503" t="s">
        <v>265</v>
      </c>
      <c r="C11" s="503"/>
      <c r="D11" s="503"/>
      <c r="E11" s="503"/>
      <c r="F11" s="503"/>
      <c r="G11" s="503"/>
      <c r="H11" s="503"/>
      <c r="I11" s="503"/>
      <c r="J11" s="333" t="s">
        <v>278</v>
      </c>
    </row>
    <row r="12" spans="1:10" s="138" customFormat="1" ht="15" customHeight="1">
      <c r="A12" s="332" t="s">
        <v>279</v>
      </c>
      <c r="B12" s="503" t="s">
        <v>266</v>
      </c>
      <c r="C12" s="503"/>
      <c r="D12" s="503"/>
      <c r="E12" s="503"/>
      <c r="F12" s="503"/>
      <c r="G12" s="503"/>
      <c r="H12" s="503"/>
      <c r="I12" s="503"/>
      <c r="J12" s="333" t="s">
        <v>284</v>
      </c>
    </row>
    <row r="13" spans="1:10" s="138" customFormat="1" ht="15" customHeight="1">
      <c r="A13" s="332" t="s">
        <v>280</v>
      </c>
      <c r="B13" s="503" t="s">
        <v>267</v>
      </c>
      <c r="C13" s="503"/>
      <c r="D13" s="503"/>
      <c r="E13" s="503"/>
      <c r="F13" s="503"/>
      <c r="G13" s="503"/>
      <c r="H13" s="503"/>
      <c r="I13" s="503"/>
      <c r="J13" s="333" t="s">
        <v>281</v>
      </c>
    </row>
    <row r="14" spans="1:10" s="138" customFormat="1" ht="15" customHeight="1">
      <c r="A14" s="332" t="s">
        <v>281</v>
      </c>
      <c r="B14" s="503" t="s">
        <v>268</v>
      </c>
      <c r="C14" s="503"/>
      <c r="D14" s="503"/>
      <c r="E14" s="503"/>
      <c r="F14" s="503"/>
      <c r="G14" s="503"/>
      <c r="H14" s="503"/>
      <c r="I14" s="503"/>
      <c r="J14" s="333" t="s">
        <v>283</v>
      </c>
    </row>
    <row r="15" spans="1:10" s="190" customFormat="1" ht="15" customHeight="1">
      <c r="A15" s="335" t="s">
        <v>282</v>
      </c>
      <c r="B15" s="504" t="s">
        <v>269</v>
      </c>
      <c r="C15" s="504"/>
      <c r="D15" s="504"/>
      <c r="E15" s="504"/>
      <c r="F15" s="504"/>
      <c r="G15" s="504"/>
      <c r="H15" s="504"/>
      <c r="I15" s="504"/>
      <c r="J15" s="334" t="s">
        <v>261</v>
      </c>
    </row>
    <row r="16" spans="1:10" s="138" customFormat="1" ht="15" customHeight="1">
      <c r="A16" s="332" t="s">
        <v>283</v>
      </c>
      <c r="B16" s="503" t="s">
        <v>270</v>
      </c>
      <c r="C16" s="503"/>
      <c r="D16" s="503"/>
      <c r="E16" s="503"/>
      <c r="F16" s="503"/>
      <c r="G16" s="503"/>
      <c r="H16" s="503"/>
      <c r="I16" s="503"/>
      <c r="J16" s="333" t="s">
        <v>285</v>
      </c>
    </row>
    <row r="17" spans="1:10" s="138" customFormat="1" ht="30" customHeight="1">
      <c r="A17" s="332" t="s">
        <v>284</v>
      </c>
      <c r="B17" s="503" t="s">
        <v>271</v>
      </c>
      <c r="C17" s="503"/>
      <c r="D17" s="503"/>
      <c r="E17" s="503"/>
      <c r="F17" s="503"/>
      <c r="G17" s="503"/>
      <c r="H17" s="503"/>
      <c r="I17" s="503"/>
      <c r="J17" s="333" t="s">
        <v>276</v>
      </c>
    </row>
    <row r="18" spans="1:10" s="138" customFormat="1" ht="30" customHeight="1">
      <c r="A18" s="332" t="s">
        <v>285</v>
      </c>
      <c r="B18" s="503" t="s">
        <v>272</v>
      </c>
      <c r="C18" s="503"/>
      <c r="D18" s="503"/>
      <c r="E18" s="503"/>
      <c r="F18" s="503"/>
      <c r="G18" s="503"/>
      <c r="H18" s="503"/>
      <c r="I18" s="503"/>
      <c r="J18" s="333" t="s">
        <v>280</v>
      </c>
    </row>
    <row r="19" spans="1:10" s="138" customFormat="1" ht="30" customHeight="1">
      <c r="A19" s="332" t="s">
        <v>286</v>
      </c>
      <c r="B19" s="503" t="s">
        <v>273</v>
      </c>
      <c r="C19" s="503"/>
      <c r="D19" s="503"/>
      <c r="E19" s="503"/>
      <c r="F19" s="503"/>
      <c r="G19" s="503"/>
      <c r="H19" s="503"/>
      <c r="I19" s="503"/>
      <c r="J19" s="333" t="s">
        <v>279</v>
      </c>
    </row>
    <row r="20" spans="1:10" s="138" customFormat="1" ht="15" customHeight="1">
      <c r="A20" s="332" t="s">
        <v>287</v>
      </c>
      <c r="B20" s="503" t="s">
        <v>274</v>
      </c>
      <c r="C20" s="503"/>
      <c r="D20" s="503"/>
      <c r="E20" s="503"/>
      <c r="F20" s="503"/>
      <c r="G20" s="503"/>
      <c r="H20" s="503"/>
      <c r="I20" s="503"/>
      <c r="J20" s="334" t="s">
        <v>261</v>
      </c>
    </row>
    <row r="21" spans="1:10" s="130" customFormat="1">
      <c r="A21" s="131"/>
      <c r="B21" s="131"/>
      <c r="C21" s="131"/>
      <c r="D21" s="131"/>
      <c r="E21" s="131"/>
      <c r="F21" s="131"/>
      <c r="G21" s="131"/>
      <c r="H21" s="131"/>
      <c r="I21" s="131"/>
    </row>
    <row r="22" spans="1:10" s="130" customFormat="1">
      <c r="A22" s="131"/>
      <c r="B22" s="131"/>
      <c r="C22" s="131"/>
      <c r="D22" s="131"/>
      <c r="E22" s="131"/>
      <c r="F22" s="131"/>
      <c r="G22" s="131"/>
      <c r="H22" s="131"/>
      <c r="I22" s="131"/>
    </row>
    <row r="23" spans="1:10" ht="14.25">
      <c r="A23" s="505" t="s">
        <v>52</v>
      </c>
      <c r="B23" s="505"/>
      <c r="C23" s="505"/>
      <c r="D23" s="505"/>
      <c r="E23" s="505"/>
      <c r="F23" s="505"/>
      <c r="G23" s="505"/>
      <c r="H23" s="505"/>
      <c r="I23" s="505"/>
    </row>
    <row r="24" spans="1:10" ht="14.25">
      <c r="A24" s="120"/>
      <c r="F24" s="121"/>
      <c r="G24" s="121"/>
      <c r="H24" s="122"/>
      <c r="I24" s="122"/>
    </row>
    <row r="25" spans="1:10">
      <c r="A25" s="123" t="s">
        <v>36</v>
      </c>
      <c r="B25" s="121" t="s">
        <v>53</v>
      </c>
      <c r="C25" s="121"/>
      <c r="D25" s="121"/>
      <c r="E25" s="121"/>
      <c r="F25" s="121"/>
      <c r="G25" s="121"/>
      <c r="H25" s="122"/>
      <c r="I25" s="122"/>
    </row>
    <row r="26" spans="1:10">
      <c r="A26" s="124">
        <v>0</v>
      </c>
      <c r="B26" s="121" t="s">
        <v>54</v>
      </c>
      <c r="C26" s="121"/>
      <c r="D26" s="121"/>
      <c r="E26" s="121"/>
      <c r="F26" s="121"/>
      <c r="G26" s="121"/>
      <c r="H26" s="122"/>
      <c r="I26" s="122"/>
    </row>
    <row r="27" spans="1:10">
      <c r="A27" s="123" t="s">
        <v>37</v>
      </c>
      <c r="B27" s="121" t="s">
        <v>55</v>
      </c>
      <c r="C27" s="121"/>
      <c r="D27" s="121"/>
      <c r="E27" s="121"/>
      <c r="F27" s="121"/>
      <c r="G27" s="121"/>
      <c r="H27" s="122"/>
      <c r="I27" s="122"/>
    </row>
    <row r="28" spans="1:10">
      <c r="A28" s="124" t="s">
        <v>56</v>
      </c>
      <c r="B28" s="121" t="s">
        <v>57</v>
      </c>
      <c r="C28" s="121"/>
      <c r="D28" s="121"/>
      <c r="E28" s="121"/>
      <c r="F28" s="121"/>
      <c r="G28" s="121"/>
      <c r="H28" s="122"/>
      <c r="I28" s="122"/>
    </row>
    <row r="29" spans="1:10">
      <c r="A29" s="125" t="s">
        <v>14</v>
      </c>
      <c r="B29" s="121" t="s">
        <v>58</v>
      </c>
      <c r="C29" s="121"/>
      <c r="D29" s="121"/>
      <c r="E29" s="121"/>
      <c r="H29" s="122"/>
      <c r="I29" s="122"/>
    </row>
    <row r="30" spans="1:10">
      <c r="A30" s="124" t="s">
        <v>15</v>
      </c>
      <c r="B30" s="121" t="s">
        <v>59</v>
      </c>
      <c r="C30" s="121"/>
      <c r="D30" s="121"/>
      <c r="E30" s="121"/>
      <c r="F30" s="126"/>
      <c r="H30" s="122"/>
      <c r="I30" s="122"/>
    </row>
    <row r="31" spans="1:10">
      <c r="A31" s="124" t="s">
        <v>60</v>
      </c>
      <c r="B31" s="121" t="s">
        <v>61</v>
      </c>
      <c r="C31" s="121"/>
      <c r="D31" s="121"/>
      <c r="E31" s="121"/>
      <c r="H31" s="122"/>
      <c r="I31" s="122"/>
    </row>
    <row r="32" spans="1:10">
      <c r="A32" s="126"/>
      <c r="B32" s="127"/>
      <c r="C32" s="127"/>
      <c r="F32" s="128"/>
      <c r="G32" s="128"/>
      <c r="H32" s="128"/>
      <c r="I32" s="128"/>
    </row>
    <row r="33" spans="1:10">
      <c r="A33" s="500" t="s">
        <v>62</v>
      </c>
      <c r="B33" s="500"/>
      <c r="C33" s="500"/>
      <c r="D33" s="500"/>
      <c r="E33" s="500"/>
      <c r="F33" s="500"/>
      <c r="G33" s="500"/>
      <c r="H33" s="500"/>
      <c r="I33" s="500"/>
      <c r="J33" s="500"/>
    </row>
    <row r="34" spans="1:10">
      <c r="F34" s="122"/>
      <c r="G34" s="122"/>
      <c r="H34" s="122"/>
      <c r="I34" s="122"/>
    </row>
    <row r="35" spans="1:10" ht="30" customHeight="1">
      <c r="A35" s="499" t="s">
        <v>63</v>
      </c>
      <c r="B35" s="499"/>
      <c r="C35" s="499"/>
      <c r="D35" s="499"/>
      <c r="E35" s="499"/>
      <c r="F35" s="499"/>
      <c r="G35" s="499"/>
      <c r="H35" s="499"/>
      <c r="I35" s="499"/>
      <c r="J35" s="499"/>
    </row>
  </sheetData>
  <mergeCells count="19">
    <mergeCell ref="B17:I17"/>
    <mergeCell ref="A23:I23"/>
    <mergeCell ref="A6:I6"/>
    <mergeCell ref="A35:J35"/>
    <mergeCell ref="A33:J33"/>
    <mergeCell ref="A2:J2"/>
    <mergeCell ref="J5:J6"/>
    <mergeCell ref="B8:I8"/>
    <mergeCell ref="B9:I9"/>
    <mergeCell ref="B10:I10"/>
    <mergeCell ref="B11:I11"/>
    <mergeCell ref="B12:I12"/>
    <mergeCell ref="B18:I18"/>
    <mergeCell ref="B19:I19"/>
    <mergeCell ref="B20:I20"/>
    <mergeCell ref="B13:I13"/>
    <mergeCell ref="B14:I14"/>
    <mergeCell ref="B15:I15"/>
    <mergeCell ref="B16:I16"/>
  </mergeCells>
  <hyperlinks>
    <hyperlink ref="A20" location="'Tab. F3-13web'!A1" display="Tab. F3-13web"/>
    <hyperlink ref="A8" location="'Tab. F3-1web'!A1" display="Tab. F3-1web"/>
    <hyperlink ref="A9" location="'Tab. F3-2web'!A1" display="Tab. F3-2web"/>
    <hyperlink ref="A10" location="'Tab. F3-3web'!A1" display="Tab. F3-3web"/>
    <hyperlink ref="A11" location="'Tab. F3-4web'!A1" display="Tab. F3-4web"/>
    <hyperlink ref="A12" location="'Tab. F3-5web'!A1" display="Tab. F3-5web"/>
    <hyperlink ref="A13" location="'Tab. F3-6web'!A1" display="Tab. F3-6web"/>
    <hyperlink ref="A14" location="'Tab. F3-7web'!A1" display="Tab. F3-7web"/>
    <hyperlink ref="A15" location="'Tab. F3-8web'!A1" display="Tab. F3-8web"/>
    <hyperlink ref="A16" location="'Tab. F3-9web'!A1" display="Tab. F3-9web"/>
    <hyperlink ref="A17" location="'Tab. F3-10web'!A1" display="Tab. F3-10web"/>
    <hyperlink ref="A18" location="'Tab. F3-11web'!A1" display="Tab. F3-11web"/>
    <hyperlink ref="A19" location="'Tab. F3-12web'!A1" display="Tab. F3-12web"/>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I36"/>
  <sheetViews>
    <sheetView showGridLines="0" zoomScaleNormal="100" workbookViewId="0">
      <selection sqref="A1:I1"/>
    </sheetView>
  </sheetViews>
  <sheetFormatPr baseColWidth="10" defaultRowHeight="12.75"/>
  <cols>
    <col min="1" max="1" width="11.42578125" style="119"/>
    <col min="2" max="9" width="11.5703125" style="119" customWidth="1"/>
    <col min="10" max="16384" width="11.42578125" style="119"/>
  </cols>
  <sheetData>
    <row r="1" spans="1:9" ht="24" customHeight="1">
      <c r="A1" s="507" t="s">
        <v>100</v>
      </c>
      <c r="B1" s="507"/>
      <c r="C1" s="507"/>
      <c r="D1" s="507"/>
      <c r="E1" s="507"/>
      <c r="F1" s="507"/>
      <c r="G1" s="507"/>
      <c r="H1" s="507"/>
      <c r="I1" s="507"/>
    </row>
    <row r="2" spans="1:9" s="149" customFormat="1" ht="30" customHeight="1">
      <c r="A2" s="508" t="s">
        <v>249</v>
      </c>
      <c r="B2" s="508"/>
      <c r="C2" s="508"/>
      <c r="D2" s="508"/>
      <c r="E2" s="508"/>
      <c r="F2" s="508"/>
      <c r="G2" s="508"/>
      <c r="H2" s="508"/>
      <c r="I2" s="508"/>
    </row>
    <row r="3" spans="1:9">
      <c r="A3" s="516" t="s">
        <v>19</v>
      </c>
      <c r="B3" s="509" t="s">
        <v>219</v>
      </c>
      <c r="C3" s="509"/>
      <c r="D3" s="509"/>
      <c r="E3" s="509" t="s">
        <v>233</v>
      </c>
      <c r="F3" s="509"/>
      <c r="G3" s="509"/>
      <c r="H3" s="509"/>
      <c r="I3" s="510"/>
    </row>
    <row r="4" spans="1:9" ht="19.5" customHeight="1">
      <c r="A4" s="516"/>
      <c r="B4" s="509" t="s">
        <v>18</v>
      </c>
      <c r="C4" s="509" t="s">
        <v>27</v>
      </c>
      <c r="D4" s="509" t="s">
        <v>28</v>
      </c>
      <c r="E4" s="509" t="s">
        <v>18</v>
      </c>
      <c r="F4" s="509" t="s">
        <v>29</v>
      </c>
      <c r="G4" s="509" t="s">
        <v>30</v>
      </c>
      <c r="H4" s="509" t="s">
        <v>45</v>
      </c>
      <c r="I4" s="510" t="s">
        <v>46</v>
      </c>
    </row>
    <row r="5" spans="1:9" ht="19.5" customHeight="1">
      <c r="A5" s="516"/>
      <c r="B5" s="515"/>
      <c r="C5" s="515"/>
      <c r="D5" s="515"/>
      <c r="E5" s="515"/>
      <c r="F5" s="515"/>
      <c r="G5" s="515"/>
      <c r="H5" s="515"/>
      <c r="I5" s="512"/>
    </row>
    <row r="6" spans="1:9">
      <c r="A6" s="517"/>
      <c r="B6" s="245" t="s">
        <v>16</v>
      </c>
      <c r="C6" s="513" t="s">
        <v>17</v>
      </c>
      <c r="D6" s="513"/>
      <c r="E6" s="513"/>
      <c r="F6" s="513"/>
      <c r="G6" s="513"/>
      <c r="H6" s="513"/>
      <c r="I6" s="514"/>
    </row>
    <row r="7" spans="1:9" ht="12.75" customHeight="1">
      <c r="A7" s="246" t="s">
        <v>31</v>
      </c>
      <c r="B7" s="246"/>
      <c r="C7" s="246"/>
      <c r="D7" s="246"/>
      <c r="E7" s="246"/>
      <c r="F7" s="246"/>
      <c r="G7" s="246"/>
      <c r="H7" s="246"/>
      <c r="I7" s="246"/>
    </row>
    <row r="8" spans="1:9" ht="12.75" customHeight="1">
      <c r="A8" s="247">
        <v>1975</v>
      </c>
      <c r="B8" s="248">
        <v>163447</v>
      </c>
      <c r="C8" s="249">
        <v>36.9</v>
      </c>
      <c r="D8" s="249">
        <v>26.2</v>
      </c>
      <c r="E8" s="250" t="s">
        <v>35</v>
      </c>
      <c r="F8" s="250" t="s">
        <v>35</v>
      </c>
      <c r="G8" s="250" t="s">
        <v>35</v>
      </c>
      <c r="H8" s="250" t="s">
        <v>35</v>
      </c>
      <c r="I8" s="19" t="s">
        <v>35</v>
      </c>
    </row>
    <row r="9" spans="1:9">
      <c r="A9" s="251">
        <v>1980</v>
      </c>
      <c r="B9" s="252">
        <v>189953</v>
      </c>
      <c r="C9" s="253">
        <v>40.4</v>
      </c>
      <c r="D9" s="253">
        <v>27.2</v>
      </c>
      <c r="E9" s="253">
        <v>19.903773663621525</v>
      </c>
      <c r="F9" s="253">
        <v>23.288624053757967</v>
      </c>
      <c r="G9" s="253">
        <v>16.312712502592376</v>
      </c>
      <c r="H9" s="254" t="s">
        <v>35</v>
      </c>
      <c r="I9" s="255" t="s">
        <v>35</v>
      </c>
    </row>
    <row r="10" spans="1:9">
      <c r="A10" s="247">
        <v>1985</v>
      </c>
      <c r="B10" s="248">
        <v>206823</v>
      </c>
      <c r="C10" s="249">
        <v>39.799999999999997</v>
      </c>
      <c r="D10" s="249">
        <v>30.1</v>
      </c>
      <c r="E10" s="249">
        <v>19.771579202522219</v>
      </c>
      <c r="F10" s="249">
        <v>23.133030196560611</v>
      </c>
      <c r="G10" s="249">
        <v>16.210112700507398</v>
      </c>
      <c r="H10" s="250" t="s">
        <v>35</v>
      </c>
      <c r="I10" s="19" t="s">
        <v>35</v>
      </c>
    </row>
    <row r="11" spans="1:9">
      <c r="A11" s="251">
        <v>1990</v>
      </c>
      <c r="B11" s="252">
        <v>277868</v>
      </c>
      <c r="C11" s="253">
        <v>39.4</v>
      </c>
      <c r="D11" s="253">
        <v>28.8</v>
      </c>
      <c r="E11" s="253">
        <v>28.861882056927236</v>
      </c>
      <c r="F11" s="253">
        <v>33.489887082271117</v>
      </c>
      <c r="G11" s="253">
        <v>24.033108897198804</v>
      </c>
      <c r="H11" s="254" t="s">
        <v>35</v>
      </c>
      <c r="I11" s="255" t="s">
        <v>35</v>
      </c>
    </row>
    <row r="12" spans="1:9">
      <c r="A12" s="246" t="s">
        <v>24</v>
      </c>
      <c r="B12" s="246"/>
      <c r="C12" s="246"/>
      <c r="D12" s="246"/>
      <c r="E12" s="246"/>
      <c r="F12" s="246"/>
      <c r="G12" s="246"/>
      <c r="H12" s="246"/>
      <c r="I12" s="246"/>
    </row>
    <row r="13" spans="1:9">
      <c r="A13" s="247">
        <v>1995</v>
      </c>
      <c r="B13" s="248">
        <v>261427</v>
      </c>
      <c r="C13" s="249">
        <v>47.8</v>
      </c>
      <c r="D13" s="249">
        <v>31.2</v>
      </c>
      <c r="E13" s="249">
        <v>27.549858511146688</v>
      </c>
      <c r="F13" s="249">
        <v>27.566378490350225</v>
      </c>
      <c r="G13" s="249">
        <v>27.565556382793609</v>
      </c>
      <c r="H13" s="250" t="s">
        <v>35</v>
      </c>
      <c r="I13" s="19" t="s">
        <v>35</v>
      </c>
    </row>
    <row r="14" spans="1:9">
      <c r="A14" s="251">
        <v>2000</v>
      </c>
      <c r="B14" s="252">
        <v>314539</v>
      </c>
      <c r="C14" s="253">
        <v>49.2</v>
      </c>
      <c r="D14" s="253">
        <v>31.3</v>
      </c>
      <c r="E14" s="253">
        <v>33.317589840463732</v>
      </c>
      <c r="F14" s="253">
        <v>33.194170012192004</v>
      </c>
      <c r="G14" s="253">
        <v>33.476276601871156</v>
      </c>
      <c r="H14" s="254" t="s">
        <v>35</v>
      </c>
      <c r="I14" s="256">
        <v>28.4</v>
      </c>
    </row>
    <row r="15" spans="1:9">
      <c r="A15" s="247">
        <v>2001</v>
      </c>
      <c r="B15" s="248">
        <v>344659</v>
      </c>
      <c r="C15" s="249">
        <v>49.4</v>
      </c>
      <c r="D15" s="249">
        <v>31.3</v>
      </c>
      <c r="E15" s="249">
        <v>36.098476860537545</v>
      </c>
      <c r="F15" s="249">
        <v>35.816587387432847</v>
      </c>
      <c r="G15" s="249">
        <v>36.440867585676756</v>
      </c>
      <c r="H15" s="250" t="s">
        <v>35</v>
      </c>
      <c r="I15" s="19" t="s">
        <v>35</v>
      </c>
    </row>
    <row r="16" spans="1:9">
      <c r="A16" s="251">
        <v>2002</v>
      </c>
      <c r="B16" s="252">
        <v>358792</v>
      </c>
      <c r="C16" s="253">
        <v>50.6</v>
      </c>
      <c r="D16" s="253">
        <v>32</v>
      </c>
      <c r="E16" s="253">
        <v>37.305529617981513</v>
      </c>
      <c r="F16" s="253">
        <v>36.000421883568983</v>
      </c>
      <c r="G16" s="253">
        <v>38.732847537627073</v>
      </c>
      <c r="H16" s="254" t="s">
        <v>35</v>
      </c>
      <c r="I16" s="255" t="s">
        <v>35</v>
      </c>
    </row>
    <row r="17" spans="1:9">
      <c r="A17" s="247">
        <v>2003</v>
      </c>
      <c r="B17" s="248">
        <v>377395</v>
      </c>
      <c r="C17" s="249">
        <v>48.2</v>
      </c>
      <c r="D17" s="249">
        <v>32.200000000000003</v>
      </c>
      <c r="E17" s="249">
        <v>39.265419999850145</v>
      </c>
      <c r="F17" s="249">
        <v>39.763202631201402</v>
      </c>
      <c r="G17" s="249">
        <v>38.804092338647976</v>
      </c>
      <c r="H17" s="250" t="s">
        <v>35</v>
      </c>
      <c r="I17" s="19" t="s">
        <v>35</v>
      </c>
    </row>
    <row r="18" spans="1:9">
      <c r="A18" s="251">
        <v>2004</v>
      </c>
      <c r="B18" s="252">
        <v>358704</v>
      </c>
      <c r="C18" s="253">
        <v>48.8</v>
      </c>
      <c r="D18" s="253">
        <v>33.200000000000003</v>
      </c>
      <c r="E18" s="253">
        <v>37.429368453107386</v>
      </c>
      <c r="F18" s="253">
        <v>37.486806823129342</v>
      </c>
      <c r="G18" s="253">
        <v>37.425835899636724</v>
      </c>
      <c r="H18" s="254" t="s">
        <v>35</v>
      </c>
      <c r="I18" s="255" t="s">
        <v>35</v>
      </c>
    </row>
    <row r="19" spans="1:9">
      <c r="A19" s="247">
        <v>2005</v>
      </c>
      <c r="B19" s="248">
        <v>355961</v>
      </c>
      <c r="C19" s="249">
        <v>48.8</v>
      </c>
      <c r="D19" s="249">
        <v>33.1</v>
      </c>
      <c r="E19" s="249">
        <v>37.08534789552462</v>
      </c>
      <c r="F19" s="249">
        <v>37.226047055230318</v>
      </c>
      <c r="G19" s="249">
        <v>36.987933430341343</v>
      </c>
      <c r="H19" s="250" t="s">
        <v>35</v>
      </c>
      <c r="I19" s="4">
        <v>31.1</v>
      </c>
    </row>
    <row r="20" spans="1:9">
      <c r="A20" s="251">
        <v>2006</v>
      </c>
      <c r="B20" s="252">
        <v>344822</v>
      </c>
      <c r="C20" s="253">
        <v>49.4</v>
      </c>
      <c r="D20" s="253">
        <v>34</v>
      </c>
      <c r="E20" s="253">
        <v>35.630840125375286</v>
      </c>
      <c r="F20" s="253">
        <v>35.426026526795155</v>
      </c>
      <c r="G20" s="253">
        <v>35.902771973261494</v>
      </c>
      <c r="H20" s="254" t="s">
        <v>35</v>
      </c>
      <c r="I20" s="256">
        <v>30.1</v>
      </c>
    </row>
    <row r="21" spans="1:9" ht="12.75" customHeight="1">
      <c r="A21" s="247">
        <v>2007</v>
      </c>
      <c r="B21" s="248">
        <v>361360</v>
      </c>
      <c r="C21" s="249">
        <v>49.8</v>
      </c>
      <c r="D21" s="249">
        <v>35.200000000000003</v>
      </c>
      <c r="E21" s="249">
        <v>36.985181919589493</v>
      </c>
      <c r="F21" s="249">
        <v>36.476721526559743</v>
      </c>
      <c r="G21" s="249">
        <v>37.571764642560964</v>
      </c>
      <c r="H21" s="257">
        <v>36.799999999999997</v>
      </c>
      <c r="I21" s="6">
        <v>31.5</v>
      </c>
    </row>
    <row r="22" spans="1:9">
      <c r="A22" s="251">
        <v>2008</v>
      </c>
      <c r="B22" s="252">
        <v>396610</v>
      </c>
      <c r="C22" s="253">
        <v>49.6</v>
      </c>
      <c r="D22" s="253">
        <v>38.4</v>
      </c>
      <c r="E22" s="253">
        <v>40.347012132239506</v>
      </c>
      <c r="F22" s="253">
        <v>39.825348361991097</v>
      </c>
      <c r="G22" s="253">
        <v>40.927756377656806</v>
      </c>
      <c r="H22" s="253">
        <v>40</v>
      </c>
      <c r="I22" s="256">
        <v>34.1</v>
      </c>
    </row>
    <row r="23" spans="1:9">
      <c r="A23" s="247">
        <v>2009</v>
      </c>
      <c r="B23" s="248">
        <v>424273</v>
      </c>
      <c r="C23" s="249">
        <v>49.9</v>
      </c>
      <c r="D23" s="249">
        <v>39.1</v>
      </c>
      <c r="E23" s="249">
        <v>43.3</v>
      </c>
      <c r="F23" s="249">
        <v>42.4</v>
      </c>
      <c r="G23" s="249">
        <v>44.2</v>
      </c>
      <c r="H23" s="249">
        <v>43</v>
      </c>
      <c r="I23" s="17" t="s">
        <v>288</v>
      </c>
    </row>
    <row r="24" spans="1:9">
      <c r="A24" s="251">
        <v>2010</v>
      </c>
      <c r="B24" s="252">
        <v>444608</v>
      </c>
      <c r="C24" s="253">
        <v>49.5</v>
      </c>
      <c r="D24" s="253">
        <v>38.700000000000003</v>
      </c>
      <c r="E24" s="253">
        <v>46</v>
      </c>
      <c r="F24" s="253">
        <v>45.3</v>
      </c>
      <c r="G24" s="253">
        <v>46.8</v>
      </c>
      <c r="H24" s="258">
        <v>45.7</v>
      </c>
      <c r="I24" s="259" t="s">
        <v>289</v>
      </c>
    </row>
    <row r="25" spans="1:9">
      <c r="A25" s="1">
        <v>2011</v>
      </c>
      <c r="B25" s="248">
        <v>518748</v>
      </c>
      <c r="C25" s="249">
        <v>46.616661654599149</v>
      </c>
      <c r="D25" s="249">
        <v>38.394750437592052</v>
      </c>
      <c r="E25" s="249">
        <v>55.6</v>
      </c>
      <c r="F25" s="249">
        <v>57.9</v>
      </c>
      <c r="G25" s="249">
        <v>53.3</v>
      </c>
      <c r="H25" s="249">
        <v>52.4</v>
      </c>
      <c r="I25" s="16" t="s">
        <v>290</v>
      </c>
    </row>
    <row r="26" spans="1:9">
      <c r="A26" s="251">
        <v>2012</v>
      </c>
      <c r="B26" s="252">
        <v>495088</v>
      </c>
      <c r="C26" s="253">
        <v>49.468579323271825</v>
      </c>
      <c r="D26" s="253">
        <v>40.418067091102991</v>
      </c>
      <c r="E26" s="253">
        <v>55.9</v>
      </c>
      <c r="F26" s="253">
        <v>55.1</v>
      </c>
      <c r="G26" s="253">
        <v>56.7</v>
      </c>
      <c r="H26" s="258">
        <v>52.7</v>
      </c>
      <c r="I26" s="259" t="s">
        <v>291</v>
      </c>
    </row>
    <row r="27" spans="1:9">
      <c r="A27" s="1">
        <v>2013</v>
      </c>
      <c r="B27" s="260">
        <v>508621</v>
      </c>
      <c r="C27" s="261">
        <v>49.812925537875941</v>
      </c>
      <c r="D27" s="261">
        <v>40.5</v>
      </c>
      <c r="E27" s="261">
        <v>58.5</v>
      </c>
      <c r="F27" s="261">
        <v>57.1</v>
      </c>
      <c r="G27" s="261">
        <v>59.9</v>
      </c>
      <c r="H27" s="249">
        <v>53.1</v>
      </c>
      <c r="I27" s="16" t="s">
        <v>292</v>
      </c>
    </row>
    <row r="28" spans="1:9">
      <c r="A28" s="251">
        <v>2014</v>
      </c>
      <c r="B28" s="252">
        <v>504882</v>
      </c>
      <c r="C28" s="253">
        <v>50.058627560499282</v>
      </c>
      <c r="D28" s="253">
        <v>41.7</v>
      </c>
      <c r="E28" s="253">
        <v>58.3</v>
      </c>
      <c r="F28" s="253">
        <v>56.6</v>
      </c>
      <c r="G28" s="253">
        <v>60.2</v>
      </c>
      <c r="H28" s="254" t="s">
        <v>35</v>
      </c>
      <c r="I28" s="259">
        <v>47.9</v>
      </c>
    </row>
    <row r="29" spans="1:9">
      <c r="A29" s="1">
        <v>2015</v>
      </c>
      <c r="B29" s="248">
        <v>506580</v>
      </c>
      <c r="C29" s="249">
        <v>50.2</v>
      </c>
      <c r="D29" s="249">
        <v>41.4</v>
      </c>
      <c r="E29" s="249">
        <v>58.207290628764177</v>
      </c>
      <c r="F29" s="249">
        <v>56.07816780986392</v>
      </c>
      <c r="G29" s="249">
        <v>60.484790664818547</v>
      </c>
      <c r="H29" s="250" t="s">
        <v>35</v>
      </c>
      <c r="I29" s="19">
        <v>46.9</v>
      </c>
    </row>
    <row r="30" spans="1:9">
      <c r="A30" s="22">
        <v>2016</v>
      </c>
      <c r="B30" s="262">
        <v>509760</v>
      </c>
      <c r="C30" s="263">
        <v>50.5</v>
      </c>
      <c r="D30" s="263">
        <v>41.8</v>
      </c>
      <c r="E30" s="263">
        <v>56.7</v>
      </c>
      <c r="F30" s="263">
        <v>53.5</v>
      </c>
      <c r="G30" s="263">
        <v>60.4</v>
      </c>
      <c r="H30" s="254" t="s">
        <v>35</v>
      </c>
      <c r="I30" s="259">
        <v>45.4</v>
      </c>
    </row>
    <row r="31" spans="1:9">
      <c r="A31" s="247">
        <v>2017</v>
      </c>
      <c r="B31" s="248">
        <v>512419</v>
      </c>
      <c r="C31" s="249">
        <v>50.8</v>
      </c>
      <c r="D31" s="249">
        <v>42.5</v>
      </c>
      <c r="E31" s="249">
        <v>57</v>
      </c>
      <c r="F31" s="249">
        <v>53.3</v>
      </c>
      <c r="G31" s="249">
        <v>61.1</v>
      </c>
      <c r="H31" s="250" t="s">
        <v>35</v>
      </c>
      <c r="I31" s="19">
        <v>45.6</v>
      </c>
    </row>
    <row r="32" spans="1:9">
      <c r="A32" s="22">
        <v>2018</v>
      </c>
      <c r="B32" s="262">
        <v>511997</v>
      </c>
      <c r="C32" s="263">
        <v>51.3</v>
      </c>
      <c r="D32" s="263">
        <v>42.5</v>
      </c>
      <c r="E32" s="263">
        <v>57.3</v>
      </c>
      <c r="F32" s="263">
        <v>53.1</v>
      </c>
      <c r="G32" s="263">
        <v>62</v>
      </c>
      <c r="H32" s="254" t="s">
        <v>35</v>
      </c>
      <c r="I32" s="259">
        <v>45.4</v>
      </c>
    </row>
    <row r="33" spans="1:9">
      <c r="A33" s="247">
        <v>2019</v>
      </c>
      <c r="B33" s="248">
        <v>508689</v>
      </c>
      <c r="C33" s="249">
        <v>51.8</v>
      </c>
      <c r="D33" s="249">
        <v>43.4</v>
      </c>
      <c r="E33" s="249">
        <v>57.6</v>
      </c>
      <c r="F33" s="249">
        <v>52.9</v>
      </c>
      <c r="G33" s="249">
        <v>62.6</v>
      </c>
      <c r="H33" s="250" t="s">
        <v>35</v>
      </c>
      <c r="I33" s="19">
        <v>45.5</v>
      </c>
    </row>
    <row r="34" spans="1:9">
      <c r="A34" s="22">
        <v>2020</v>
      </c>
      <c r="B34" s="262">
        <v>490204</v>
      </c>
      <c r="C34" s="263">
        <v>52.5</v>
      </c>
      <c r="D34" s="263">
        <v>46</v>
      </c>
      <c r="E34" s="263">
        <v>56.59094721427509</v>
      </c>
      <c r="F34" s="263">
        <v>51.448047559214139</v>
      </c>
      <c r="G34" s="263">
        <v>62.156600127334741</v>
      </c>
      <c r="H34" s="254" t="s">
        <v>35</v>
      </c>
      <c r="I34" s="259">
        <v>47.122667824939363</v>
      </c>
    </row>
    <row r="35" spans="1:9" ht="13.5">
      <c r="A35" s="264" t="s">
        <v>174</v>
      </c>
      <c r="B35" s="265">
        <v>471604</v>
      </c>
      <c r="C35" s="266">
        <v>52.3</v>
      </c>
      <c r="D35" s="266">
        <v>46.6</v>
      </c>
      <c r="E35" s="266">
        <v>55.778563866931052</v>
      </c>
      <c r="F35" s="266">
        <v>51.03145119747748</v>
      </c>
      <c r="G35" s="266">
        <v>60.869728480595988</v>
      </c>
      <c r="H35" s="23" t="s">
        <v>35</v>
      </c>
      <c r="I35" s="21" t="s">
        <v>35</v>
      </c>
    </row>
    <row r="36" spans="1:9" ht="156" customHeight="1">
      <c r="A36" s="511" t="s">
        <v>241</v>
      </c>
      <c r="B36" s="511"/>
      <c r="C36" s="511"/>
      <c r="D36" s="511"/>
      <c r="E36" s="511"/>
      <c r="F36" s="511"/>
      <c r="G36" s="511"/>
      <c r="H36" s="511"/>
      <c r="I36" s="511"/>
    </row>
  </sheetData>
  <mergeCells count="15">
    <mergeCell ref="A1:I1"/>
    <mergeCell ref="A2:I2"/>
    <mergeCell ref="E3:I3"/>
    <mergeCell ref="A36:I36"/>
    <mergeCell ref="I4:I5"/>
    <mergeCell ref="C6:I6"/>
    <mergeCell ref="E4:E5"/>
    <mergeCell ref="H4:H5"/>
    <mergeCell ref="G4:G5"/>
    <mergeCell ref="A3:A6"/>
    <mergeCell ref="F4:F5"/>
    <mergeCell ref="B3:D3"/>
    <mergeCell ref="B4:B5"/>
    <mergeCell ref="C4:C5"/>
    <mergeCell ref="D4:D5"/>
  </mergeCells>
  <phoneticPr fontId="13" type="noConversion"/>
  <hyperlinks>
    <hyperlink ref="A1" location="Inhalt!A1" display="Zurück zum Inhalt"/>
    <hyperlink ref="A1:B1" location="Inhalt!A9"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2020 - 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showGridLines="0" zoomScaleNormal="100" workbookViewId="0">
      <selection sqref="A1:N1"/>
    </sheetView>
  </sheetViews>
  <sheetFormatPr baseColWidth="10" defaultColWidth="11.42578125" defaultRowHeight="12.75"/>
  <cols>
    <col min="1" max="1" width="8.140625" style="132" customWidth="1"/>
    <col min="2" max="3" width="13.42578125" style="132" customWidth="1"/>
    <col min="4" max="5" width="11.42578125" style="132"/>
    <col min="6" max="9" width="12.5703125" style="132" customWidth="1"/>
    <col min="10" max="14" width="11.42578125" style="132"/>
    <col min="15" max="15" width="1.140625" style="132" customWidth="1"/>
    <col min="16" max="21" width="11.42578125" style="132"/>
    <col min="22" max="22" width="11.42578125" style="135"/>
    <col min="23" max="16384" width="11.42578125" style="132"/>
  </cols>
  <sheetData>
    <row r="1" spans="1:23" s="267" customFormat="1" ht="24" customHeight="1">
      <c r="A1" s="507" t="s">
        <v>100</v>
      </c>
      <c r="B1" s="507"/>
      <c r="C1" s="507"/>
      <c r="D1" s="507"/>
      <c r="E1" s="507"/>
      <c r="F1" s="507"/>
      <c r="G1" s="507"/>
      <c r="H1" s="507"/>
      <c r="I1" s="507"/>
      <c r="J1" s="507"/>
      <c r="K1" s="507"/>
      <c r="L1" s="507"/>
      <c r="M1" s="507"/>
      <c r="N1" s="507"/>
      <c r="V1" s="349"/>
    </row>
    <row r="2" spans="1:23" s="179" customFormat="1" ht="15" customHeight="1">
      <c r="A2" s="535" t="s">
        <v>310</v>
      </c>
      <c r="B2" s="535"/>
      <c r="C2" s="535"/>
      <c r="D2" s="535"/>
      <c r="E2" s="535"/>
      <c r="F2" s="535"/>
      <c r="G2" s="535"/>
      <c r="H2" s="535"/>
      <c r="I2" s="535"/>
      <c r="J2" s="535"/>
      <c r="K2" s="535"/>
      <c r="L2" s="535"/>
      <c r="M2" s="535"/>
      <c r="N2" s="535"/>
      <c r="O2" s="535"/>
      <c r="P2" s="535"/>
      <c r="Q2" s="535"/>
      <c r="R2" s="535"/>
      <c r="S2" s="535"/>
      <c r="T2" s="535"/>
      <c r="U2" s="535"/>
      <c r="V2" s="535"/>
      <c r="W2" s="350"/>
    </row>
    <row r="3" spans="1:23" s="268" customFormat="1" ht="12.75" customHeight="1">
      <c r="A3" s="536" t="s">
        <v>3</v>
      </c>
      <c r="B3" s="520" t="s">
        <v>219</v>
      </c>
      <c r="C3" s="520"/>
      <c r="D3" s="520"/>
      <c r="E3" s="520"/>
      <c r="F3" s="520"/>
      <c r="G3" s="520"/>
      <c r="H3" s="520"/>
      <c r="I3" s="520"/>
      <c r="J3" s="520"/>
      <c r="K3" s="520"/>
      <c r="L3" s="520"/>
      <c r="M3" s="520"/>
      <c r="N3" s="520"/>
      <c r="O3" s="410"/>
      <c r="P3" s="518" t="s">
        <v>250</v>
      </c>
      <c r="Q3" s="519"/>
      <c r="R3" s="519"/>
      <c r="S3" s="519"/>
      <c r="T3" s="519"/>
      <c r="U3" s="519"/>
      <c r="V3" s="519"/>
      <c r="W3" s="351"/>
    </row>
    <row r="4" spans="1:23" s="268" customFormat="1" ht="12.75" customHeight="1">
      <c r="A4" s="536"/>
      <c r="B4" s="520" t="s">
        <v>220</v>
      </c>
      <c r="C4" s="520" t="s">
        <v>353</v>
      </c>
      <c r="D4" s="520" t="s">
        <v>294</v>
      </c>
      <c r="E4" s="520"/>
      <c r="F4" s="520" t="s">
        <v>198</v>
      </c>
      <c r="G4" s="520"/>
      <c r="H4" s="520" t="s">
        <v>251</v>
      </c>
      <c r="I4" s="520" t="s">
        <v>252</v>
      </c>
      <c r="J4" s="520" t="s">
        <v>65</v>
      </c>
      <c r="K4" s="520"/>
      <c r="L4" s="520"/>
      <c r="M4" s="520"/>
      <c r="N4" s="520"/>
      <c r="O4" s="411"/>
      <c r="P4" s="526" t="s">
        <v>347</v>
      </c>
      <c r="Q4" s="527"/>
      <c r="R4" s="528" t="s">
        <v>65</v>
      </c>
      <c r="S4" s="530"/>
      <c r="T4" s="530"/>
      <c r="U4" s="530"/>
      <c r="V4" s="530"/>
      <c r="W4" s="351"/>
    </row>
    <row r="5" spans="1:23" s="268" customFormat="1" ht="51" customHeight="1">
      <c r="A5" s="536"/>
      <c r="B5" s="520"/>
      <c r="C5" s="520"/>
      <c r="D5" s="520"/>
      <c r="E5" s="520"/>
      <c r="F5" s="520"/>
      <c r="G5" s="520"/>
      <c r="H5" s="520"/>
      <c r="I5" s="520"/>
      <c r="J5" s="330" t="s">
        <v>348</v>
      </c>
      <c r="K5" s="330" t="s">
        <v>349</v>
      </c>
      <c r="L5" s="330" t="s">
        <v>66</v>
      </c>
      <c r="M5" s="330" t="s">
        <v>350</v>
      </c>
      <c r="N5" s="330" t="s">
        <v>67</v>
      </c>
      <c r="O5" s="411"/>
      <c r="P5" s="528"/>
      <c r="Q5" s="529"/>
      <c r="R5" s="330" t="s">
        <v>348</v>
      </c>
      <c r="S5" s="330" t="s">
        <v>349</v>
      </c>
      <c r="T5" s="330" t="s">
        <v>66</v>
      </c>
      <c r="U5" s="330" t="s">
        <v>350</v>
      </c>
      <c r="V5" s="331" t="s">
        <v>67</v>
      </c>
      <c r="W5" s="351"/>
    </row>
    <row r="6" spans="1:23" s="268" customFormat="1" ht="12">
      <c r="A6" s="537"/>
      <c r="B6" s="531" t="s">
        <v>16</v>
      </c>
      <c r="C6" s="532"/>
      <c r="D6" s="532"/>
      <c r="E6" s="531" t="s">
        <v>17</v>
      </c>
      <c r="F6" s="532"/>
      <c r="G6" s="412" t="s">
        <v>16</v>
      </c>
      <c r="H6" s="410" t="s">
        <v>43</v>
      </c>
      <c r="I6" s="410" t="s">
        <v>16</v>
      </c>
      <c r="J6" s="533" t="s">
        <v>43</v>
      </c>
      <c r="K6" s="533"/>
      <c r="L6" s="533"/>
      <c r="M6" s="533"/>
      <c r="N6" s="533"/>
      <c r="O6" s="411"/>
      <c r="P6" s="412" t="s">
        <v>16</v>
      </c>
      <c r="Q6" s="533" t="s">
        <v>103</v>
      </c>
      <c r="R6" s="533"/>
      <c r="S6" s="533"/>
      <c r="T6" s="533"/>
      <c r="U6" s="533"/>
      <c r="V6" s="534"/>
      <c r="W6" s="351"/>
    </row>
    <row r="7" spans="1:23">
      <c r="A7" s="413">
        <v>1975</v>
      </c>
      <c r="B7" s="414">
        <v>163447</v>
      </c>
      <c r="C7" s="414">
        <v>152244</v>
      </c>
      <c r="D7" s="415">
        <v>11203</v>
      </c>
      <c r="E7" s="416">
        <v>6.9</v>
      </c>
      <c r="F7" s="456" t="s">
        <v>35</v>
      </c>
      <c r="G7" s="456" t="s">
        <v>35</v>
      </c>
      <c r="H7" s="456" t="s">
        <v>35</v>
      </c>
      <c r="I7" s="456" t="s">
        <v>35</v>
      </c>
      <c r="J7" s="456" t="s">
        <v>35</v>
      </c>
      <c r="K7" s="456" t="s">
        <v>35</v>
      </c>
      <c r="L7" s="456" t="s">
        <v>35</v>
      </c>
      <c r="M7" s="456" t="s">
        <v>35</v>
      </c>
      <c r="N7" s="456" t="s">
        <v>35</v>
      </c>
      <c r="O7" s="417"/>
      <c r="P7" s="456" t="s">
        <v>35</v>
      </c>
      <c r="Q7" s="456" t="s">
        <v>35</v>
      </c>
      <c r="R7" s="456" t="s">
        <v>35</v>
      </c>
      <c r="S7" s="456" t="s">
        <v>35</v>
      </c>
      <c r="T7" s="456" t="s">
        <v>35</v>
      </c>
      <c r="U7" s="456" t="s">
        <v>35</v>
      </c>
      <c r="V7" s="343" t="s">
        <v>35</v>
      </c>
      <c r="W7" s="135"/>
    </row>
    <row r="8" spans="1:23">
      <c r="A8" s="418">
        <v>1980</v>
      </c>
      <c r="B8" s="419">
        <v>189953</v>
      </c>
      <c r="C8" s="419">
        <v>176743</v>
      </c>
      <c r="D8" s="145">
        <v>13210</v>
      </c>
      <c r="E8" s="420">
        <v>7</v>
      </c>
      <c r="F8" s="420">
        <v>1.7000000000000002</v>
      </c>
      <c r="G8" s="336" t="s">
        <v>35</v>
      </c>
      <c r="H8" s="420">
        <v>5.3</v>
      </c>
      <c r="I8" s="145">
        <v>10030</v>
      </c>
      <c r="J8" s="336" t="s">
        <v>35</v>
      </c>
      <c r="K8" s="336" t="s">
        <v>35</v>
      </c>
      <c r="L8" s="336" t="s">
        <v>35</v>
      </c>
      <c r="M8" s="336" t="s">
        <v>35</v>
      </c>
      <c r="N8" s="336" t="s">
        <v>35</v>
      </c>
      <c r="O8" s="417"/>
      <c r="P8" s="336" t="s">
        <v>35</v>
      </c>
      <c r="Q8" s="336" t="s">
        <v>35</v>
      </c>
      <c r="R8" s="336" t="s">
        <v>35</v>
      </c>
      <c r="S8" s="336" t="s">
        <v>35</v>
      </c>
      <c r="T8" s="336" t="s">
        <v>35</v>
      </c>
      <c r="U8" s="336" t="s">
        <v>35</v>
      </c>
      <c r="V8" s="344" t="s">
        <v>35</v>
      </c>
      <c r="W8" s="135"/>
    </row>
    <row r="9" spans="1:23">
      <c r="A9" s="421">
        <v>1985</v>
      </c>
      <c r="B9" s="422">
        <v>206823</v>
      </c>
      <c r="C9" s="422">
        <v>191472</v>
      </c>
      <c r="D9" s="271">
        <v>15351</v>
      </c>
      <c r="E9" s="423">
        <v>7.4</v>
      </c>
      <c r="F9" s="423">
        <v>2.2000000000000002</v>
      </c>
      <c r="G9" s="337" t="s">
        <v>35</v>
      </c>
      <c r="H9" s="423">
        <v>5.2</v>
      </c>
      <c r="I9" s="271">
        <v>10674</v>
      </c>
      <c r="J9" s="337" t="s">
        <v>35</v>
      </c>
      <c r="K9" s="337" t="s">
        <v>35</v>
      </c>
      <c r="L9" s="337" t="s">
        <v>35</v>
      </c>
      <c r="M9" s="337" t="s">
        <v>35</v>
      </c>
      <c r="N9" s="337" t="s">
        <v>35</v>
      </c>
      <c r="O9" s="417"/>
      <c r="P9" s="337" t="s">
        <v>35</v>
      </c>
      <c r="Q9" s="337" t="s">
        <v>35</v>
      </c>
      <c r="R9" s="337" t="s">
        <v>35</v>
      </c>
      <c r="S9" s="337" t="s">
        <v>35</v>
      </c>
      <c r="T9" s="337" t="s">
        <v>35</v>
      </c>
      <c r="U9" s="337" t="s">
        <v>35</v>
      </c>
      <c r="V9" s="345" t="s">
        <v>35</v>
      </c>
      <c r="W9" s="135"/>
    </row>
    <row r="10" spans="1:23">
      <c r="A10" s="418">
        <v>1990</v>
      </c>
      <c r="B10" s="419">
        <v>277868</v>
      </c>
      <c r="C10" s="419">
        <v>253578</v>
      </c>
      <c r="D10" s="145">
        <v>24290</v>
      </c>
      <c r="E10" s="420">
        <v>8.6999999999999993</v>
      </c>
      <c r="F10" s="420">
        <v>2.5999999999999996</v>
      </c>
      <c r="G10" s="336" t="s">
        <v>35</v>
      </c>
      <c r="H10" s="420">
        <v>6.1</v>
      </c>
      <c r="I10" s="145">
        <v>16850</v>
      </c>
      <c r="J10" s="336" t="s">
        <v>35</v>
      </c>
      <c r="K10" s="336" t="s">
        <v>35</v>
      </c>
      <c r="L10" s="336" t="s">
        <v>35</v>
      </c>
      <c r="M10" s="336" t="s">
        <v>35</v>
      </c>
      <c r="N10" s="336" t="s">
        <v>35</v>
      </c>
      <c r="O10" s="417"/>
      <c r="P10" s="336" t="s">
        <v>35</v>
      </c>
      <c r="Q10" s="336" t="s">
        <v>35</v>
      </c>
      <c r="R10" s="336" t="s">
        <v>35</v>
      </c>
      <c r="S10" s="336" t="s">
        <v>35</v>
      </c>
      <c r="T10" s="336" t="s">
        <v>35</v>
      </c>
      <c r="U10" s="336" t="s">
        <v>35</v>
      </c>
      <c r="V10" s="344" t="s">
        <v>35</v>
      </c>
      <c r="W10" s="135"/>
    </row>
    <row r="11" spans="1:23">
      <c r="A11" s="421">
        <v>1995</v>
      </c>
      <c r="B11" s="422">
        <v>261427</v>
      </c>
      <c r="C11" s="422">
        <v>224641</v>
      </c>
      <c r="D11" s="271">
        <v>36786</v>
      </c>
      <c r="E11" s="423">
        <v>14.1</v>
      </c>
      <c r="F11" s="423">
        <v>3.2999999999999989</v>
      </c>
      <c r="G11" s="337" t="s">
        <v>35</v>
      </c>
      <c r="H11" s="423">
        <v>10.8</v>
      </c>
      <c r="I11" s="271">
        <v>28223</v>
      </c>
      <c r="J11" s="337" t="s">
        <v>35</v>
      </c>
      <c r="K11" s="337" t="s">
        <v>35</v>
      </c>
      <c r="L11" s="337" t="s">
        <v>35</v>
      </c>
      <c r="M11" s="337" t="s">
        <v>35</v>
      </c>
      <c r="N11" s="337" t="s">
        <v>35</v>
      </c>
      <c r="O11" s="417"/>
      <c r="P11" s="337" t="s">
        <v>35</v>
      </c>
      <c r="Q11" s="337" t="s">
        <v>35</v>
      </c>
      <c r="R11" s="337" t="s">
        <v>35</v>
      </c>
      <c r="S11" s="337" t="s">
        <v>35</v>
      </c>
      <c r="T11" s="337" t="s">
        <v>35</v>
      </c>
      <c r="U11" s="337" t="s">
        <v>35</v>
      </c>
      <c r="V11" s="345" t="s">
        <v>35</v>
      </c>
    </row>
    <row r="12" spans="1:23" ht="12.75" customHeight="1">
      <c r="A12" s="418">
        <v>1996</v>
      </c>
      <c r="B12" s="419">
        <v>266687</v>
      </c>
      <c r="C12" s="419">
        <v>228414</v>
      </c>
      <c r="D12" s="145">
        <v>38273</v>
      </c>
      <c r="E12" s="420">
        <v>14.4</v>
      </c>
      <c r="F12" s="420">
        <v>3.4000000000000004</v>
      </c>
      <c r="G12" s="336" t="s">
        <v>35</v>
      </c>
      <c r="H12" s="420">
        <v>11</v>
      </c>
      <c r="I12" s="145">
        <v>29423</v>
      </c>
      <c r="J12" s="336" t="s">
        <v>35</v>
      </c>
      <c r="K12" s="336" t="s">
        <v>35</v>
      </c>
      <c r="L12" s="336" t="s">
        <v>35</v>
      </c>
      <c r="M12" s="336" t="s">
        <v>35</v>
      </c>
      <c r="N12" s="336" t="s">
        <v>35</v>
      </c>
      <c r="O12" s="417"/>
      <c r="P12" s="145">
        <v>100033</v>
      </c>
      <c r="Q12" s="272">
        <v>5.4524058434869058</v>
      </c>
      <c r="R12" s="336" t="s">
        <v>35</v>
      </c>
      <c r="S12" s="336" t="s">
        <v>35</v>
      </c>
      <c r="T12" s="336" t="s">
        <v>35</v>
      </c>
      <c r="U12" s="336" t="s">
        <v>35</v>
      </c>
      <c r="V12" s="344" t="s">
        <v>35</v>
      </c>
    </row>
    <row r="13" spans="1:23" ht="12.75" customHeight="1">
      <c r="A13" s="421">
        <v>1997</v>
      </c>
      <c r="B13" s="422">
        <v>267228</v>
      </c>
      <c r="C13" s="422">
        <v>227093</v>
      </c>
      <c r="D13" s="271">
        <v>40135</v>
      </c>
      <c r="E13" s="423">
        <v>15</v>
      </c>
      <c r="F13" s="423">
        <v>3.4000000000000004</v>
      </c>
      <c r="G13" s="271">
        <v>9010</v>
      </c>
      <c r="H13" s="423">
        <v>11.6</v>
      </c>
      <c r="I13" s="271">
        <v>31125</v>
      </c>
      <c r="J13" s="337" t="s">
        <v>35</v>
      </c>
      <c r="K13" s="337" t="s">
        <v>35</v>
      </c>
      <c r="L13" s="337" t="s">
        <v>35</v>
      </c>
      <c r="M13" s="337" t="s">
        <v>35</v>
      </c>
      <c r="N13" s="337" t="s">
        <v>35</v>
      </c>
      <c r="O13" s="417"/>
      <c r="P13" s="271">
        <v>103716</v>
      </c>
      <c r="Q13" s="273">
        <v>5.6896216902975372</v>
      </c>
      <c r="R13" s="337" t="s">
        <v>35</v>
      </c>
      <c r="S13" s="337" t="s">
        <v>35</v>
      </c>
      <c r="T13" s="337" t="s">
        <v>35</v>
      </c>
      <c r="U13" s="337" t="s">
        <v>35</v>
      </c>
      <c r="V13" s="345" t="s">
        <v>35</v>
      </c>
      <c r="W13" s="424"/>
    </row>
    <row r="14" spans="1:23">
      <c r="A14" s="418">
        <v>1998</v>
      </c>
      <c r="B14" s="419">
        <v>271999</v>
      </c>
      <c r="C14" s="419">
        <v>227802</v>
      </c>
      <c r="D14" s="145">
        <v>44197</v>
      </c>
      <c r="E14" s="420">
        <v>16.2</v>
      </c>
      <c r="F14" s="420">
        <v>3.3999999999999986</v>
      </c>
      <c r="G14" s="145">
        <v>9425</v>
      </c>
      <c r="H14" s="420">
        <v>12.8</v>
      </c>
      <c r="I14" s="145">
        <v>34775</v>
      </c>
      <c r="J14" s="336" t="s">
        <v>35</v>
      </c>
      <c r="K14" s="336" t="s">
        <v>35</v>
      </c>
      <c r="L14" s="336" t="s">
        <v>35</v>
      </c>
      <c r="M14" s="336" t="s">
        <v>35</v>
      </c>
      <c r="N14" s="336" t="s">
        <v>35</v>
      </c>
      <c r="O14" s="417"/>
      <c r="P14" s="145">
        <v>108785</v>
      </c>
      <c r="Q14" s="272">
        <v>6.0414261286612456</v>
      </c>
      <c r="R14" s="336" t="s">
        <v>35</v>
      </c>
      <c r="S14" s="336" t="s">
        <v>35</v>
      </c>
      <c r="T14" s="336" t="s">
        <v>35</v>
      </c>
      <c r="U14" s="336" t="s">
        <v>35</v>
      </c>
      <c r="V14" s="344" t="s">
        <v>35</v>
      </c>
      <c r="W14" s="424"/>
    </row>
    <row r="15" spans="1:23">
      <c r="A15" s="421">
        <v>1999</v>
      </c>
      <c r="B15" s="422">
        <v>290983</v>
      </c>
      <c r="C15" s="422">
        <v>241290</v>
      </c>
      <c r="D15" s="271">
        <v>49693</v>
      </c>
      <c r="E15" s="423">
        <v>17.100000000000001</v>
      </c>
      <c r="F15" s="423">
        <v>3.4000000000000021</v>
      </c>
      <c r="G15" s="271">
        <v>9795</v>
      </c>
      <c r="H15" s="423">
        <v>13.7</v>
      </c>
      <c r="I15" s="271">
        <v>39898</v>
      </c>
      <c r="J15" s="337" t="s">
        <v>35</v>
      </c>
      <c r="K15" s="337" t="s">
        <v>35</v>
      </c>
      <c r="L15" s="337" t="s">
        <v>35</v>
      </c>
      <c r="M15" s="337" t="s">
        <v>35</v>
      </c>
      <c r="N15" s="337" t="s">
        <v>35</v>
      </c>
      <c r="O15" s="417"/>
      <c r="P15" s="271">
        <v>112883</v>
      </c>
      <c r="Q15" s="273">
        <v>6.3758091691052581</v>
      </c>
      <c r="R15" s="337" t="s">
        <v>35</v>
      </c>
      <c r="S15" s="337" t="s">
        <v>35</v>
      </c>
      <c r="T15" s="337" t="s">
        <v>35</v>
      </c>
      <c r="U15" s="337" t="s">
        <v>35</v>
      </c>
      <c r="V15" s="345" t="s">
        <v>35</v>
      </c>
      <c r="W15" s="424"/>
    </row>
    <row r="16" spans="1:23">
      <c r="A16" s="418">
        <v>2000</v>
      </c>
      <c r="B16" s="419">
        <v>314539</v>
      </c>
      <c r="C16" s="419">
        <v>259651</v>
      </c>
      <c r="D16" s="145">
        <v>54888</v>
      </c>
      <c r="E16" s="420">
        <v>17.5</v>
      </c>
      <c r="F16" s="420">
        <v>3.0999999999999996</v>
      </c>
      <c r="G16" s="145">
        <v>9740</v>
      </c>
      <c r="H16" s="420">
        <v>14.4</v>
      </c>
      <c r="I16" s="145">
        <v>45149</v>
      </c>
      <c r="J16" s="336" t="s">
        <v>35</v>
      </c>
      <c r="K16" s="336" t="s">
        <v>35</v>
      </c>
      <c r="L16" s="336" t="s">
        <v>35</v>
      </c>
      <c r="M16" s="336" t="s">
        <v>35</v>
      </c>
      <c r="N16" s="336" t="s">
        <v>35</v>
      </c>
      <c r="O16" s="417"/>
      <c r="P16" s="145">
        <v>125714</v>
      </c>
      <c r="Q16" s="272">
        <v>6.9885255297373954</v>
      </c>
      <c r="R16" s="336" t="s">
        <v>35</v>
      </c>
      <c r="S16" s="336" t="s">
        <v>35</v>
      </c>
      <c r="T16" s="336" t="s">
        <v>35</v>
      </c>
      <c r="U16" s="336" t="s">
        <v>35</v>
      </c>
      <c r="V16" s="344" t="s">
        <v>35</v>
      </c>
      <c r="W16" s="424"/>
    </row>
    <row r="17" spans="1:26">
      <c r="A17" s="421">
        <v>2001</v>
      </c>
      <c r="B17" s="422">
        <v>344659</v>
      </c>
      <c r="C17" s="422">
        <v>281152</v>
      </c>
      <c r="D17" s="271">
        <v>63507</v>
      </c>
      <c r="E17" s="423">
        <v>18.399999999999999</v>
      </c>
      <c r="F17" s="423">
        <v>2.9999999999999982</v>
      </c>
      <c r="G17" s="271">
        <v>10330</v>
      </c>
      <c r="H17" s="423">
        <v>15.4</v>
      </c>
      <c r="I17" s="271">
        <v>53175</v>
      </c>
      <c r="J17" s="337" t="s">
        <v>35</v>
      </c>
      <c r="K17" s="337" t="s">
        <v>35</v>
      </c>
      <c r="L17" s="337" t="s">
        <v>35</v>
      </c>
      <c r="M17" s="337" t="s">
        <v>35</v>
      </c>
      <c r="N17" s="337" t="s">
        <v>35</v>
      </c>
      <c r="O17" s="417"/>
      <c r="P17" s="271">
        <v>142786</v>
      </c>
      <c r="Q17" s="273">
        <v>7.6428532048266034</v>
      </c>
      <c r="R17" s="337" t="s">
        <v>35</v>
      </c>
      <c r="S17" s="337" t="s">
        <v>35</v>
      </c>
      <c r="T17" s="337" t="s">
        <v>35</v>
      </c>
      <c r="U17" s="337" t="s">
        <v>35</v>
      </c>
      <c r="V17" s="345" t="s">
        <v>35</v>
      </c>
      <c r="W17" s="424"/>
    </row>
    <row r="18" spans="1:26">
      <c r="A18" s="418">
        <v>2002</v>
      </c>
      <c r="B18" s="419">
        <v>358792</v>
      </c>
      <c r="C18" s="419">
        <v>290226</v>
      </c>
      <c r="D18" s="145">
        <v>68566</v>
      </c>
      <c r="E18" s="420">
        <v>19.100000000000001</v>
      </c>
      <c r="F18" s="420">
        <v>2.8000000000000007</v>
      </c>
      <c r="G18" s="145">
        <v>10085</v>
      </c>
      <c r="H18" s="420">
        <v>16.3</v>
      </c>
      <c r="I18" s="145">
        <v>58480</v>
      </c>
      <c r="J18" s="274">
        <v>3.6901504787961699</v>
      </c>
      <c r="K18" s="272">
        <v>7.3067715458276341</v>
      </c>
      <c r="L18" s="272">
        <v>3.2096443228454175</v>
      </c>
      <c r="M18" s="272">
        <v>51.966484268125853</v>
      </c>
      <c r="N18" s="272">
        <v>33.826949384404926</v>
      </c>
      <c r="O18" s="425"/>
      <c r="P18" s="145">
        <v>163213</v>
      </c>
      <c r="Q18" s="272">
        <v>8.418200639464084</v>
      </c>
      <c r="R18" s="274">
        <v>3.1584106852924059</v>
      </c>
      <c r="S18" s="272">
        <v>5.9522715436693927</v>
      </c>
      <c r="T18" s="272">
        <v>7.5513892718193798</v>
      </c>
      <c r="U18" s="272">
        <v>72.266642159115278</v>
      </c>
      <c r="V18" s="426">
        <v>11.071286340103544</v>
      </c>
      <c r="W18" s="424"/>
    </row>
    <row r="19" spans="1:26">
      <c r="A19" s="421">
        <v>2003</v>
      </c>
      <c r="B19" s="422">
        <v>377395</v>
      </c>
      <c r="C19" s="422">
        <v>306505</v>
      </c>
      <c r="D19" s="271">
        <v>70890</v>
      </c>
      <c r="E19" s="423">
        <v>18.8</v>
      </c>
      <c r="F19" s="423">
        <v>2.9000000000000004</v>
      </c>
      <c r="G19" s="271">
        <v>10775</v>
      </c>
      <c r="H19" s="423">
        <v>15.9</v>
      </c>
      <c r="I19" s="271">
        <v>60113</v>
      </c>
      <c r="J19" s="275">
        <v>4.7277627135561353</v>
      </c>
      <c r="K19" s="273">
        <v>7.5258263603546647</v>
      </c>
      <c r="L19" s="273">
        <v>3.2854790145226493</v>
      </c>
      <c r="M19" s="273">
        <v>52.244938698783962</v>
      </c>
      <c r="N19" s="273">
        <v>32.215993212782593</v>
      </c>
      <c r="O19" s="425"/>
      <c r="P19" s="271">
        <v>180306</v>
      </c>
      <c r="Q19" s="273">
        <v>8.9284043051006083</v>
      </c>
      <c r="R19" s="275">
        <v>4.4729763456365603</v>
      </c>
      <c r="S19" s="273">
        <v>7.2238706635977925</v>
      </c>
      <c r="T19" s="273">
        <v>7.4373977427137348</v>
      </c>
      <c r="U19" s="273">
        <v>71.093425029810604</v>
      </c>
      <c r="V19" s="427">
        <v>9.7723302182413132</v>
      </c>
      <c r="W19" s="424"/>
    </row>
    <row r="20" spans="1:26">
      <c r="A20" s="418">
        <v>2004</v>
      </c>
      <c r="B20" s="419">
        <v>358704</v>
      </c>
      <c r="C20" s="419">
        <v>290469</v>
      </c>
      <c r="D20" s="145">
        <v>68235</v>
      </c>
      <c r="E20" s="420">
        <v>19</v>
      </c>
      <c r="F20" s="420">
        <v>2.8000000000000007</v>
      </c>
      <c r="G20" s="145">
        <v>9990</v>
      </c>
      <c r="H20" s="420">
        <v>16.2</v>
      </c>
      <c r="I20" s="145">
        <v>58247</v>
      </c>
      <c r="J20" s="274">
        <v>6.7625800470410491</v>
      </c>
      <c r="K20" s="272">
        <v>8.3197417892767014</v>
      </c>
      <c r="L20" s="272">
        <v>3.2396518275619348</v>
      </c>
      <c r="M20" s="272">
        <v>49.048019640496506</v>
      </c>
      <c r="N20" s="272">
        <v>32.630006695623806</v>
      </c>
      <c r="O20" s="425"/>
      <c r="P20" s="145">
        <v>186656</v>
      </c>
      <c r="Q20" s="272">
        <v>9.5081880365216787</v>
      </c>
      <c r="R20" s="274">
        <v>6.1289544882269427</v>
      </c>
      <c r="S20" s="272">
        <v>7.9558543837561277</v>
      </c>
      <c r="T20" s="272">
        <v>7.953175644906378</v>
      </c>
      <c r="U20" s="272">
        <v>69.148964667434569</v>
      </c>
      <c r="V20" s="426">
        <v>8.8130508156759788</v>
      </c>
      <c r="W20" s="424"/>
    </row>
    <row r="21" spans="1:26">
      <c r="A21" s="421">
        <v>2005</v>
      </c>
      <c r="B21" s="422">
        <v>355961</v>
      </c>
      <c r="C21" s="422">
        <v>290192</v>
      </c>
      <c r="D21" s="271">
        <v>65769</v>
      </c>
      <c r="E21" s="423">
        <v>18.5</v>
      </c>
      <c r="F21" s="423">
        <v>2.8000000000000007</v>
      </c>
      <c r="G21" s="271">
        <v>10000</v>
      </c>
      <c r="H21" s="423">
        <v>15.7</v>
      </c>
      <c r="I21" s="271">
        <v>55773</v>
      </c>
      <c r="J21" s="275">
        <v>10.060423502411561</v>
      </c>
      <c r="K21" s="273">
        <v>10.155451562584046</v>
      </c>
      <c r="L21" s="273">
        <v>3.4425259534183206</v>
      </c>
      <c r="M21" s="273">
        <v>39.685869506750578</v>
      </c>
      <c r="N21" s="273">
        <v>36.655729474835489</v>
      </c>
      <c r="O21" s="425"/>
      <c r="P21" s="271">
        <v>189450</v>
      </c>
      <c r="Q21" s="273">
        <v>9.5404038242188776</v>
      </c>
      <c r="R21" s="275">
        <v>8.8572182633940351</v>
      </c>
      <c r="S21" s="273">
        <v>9.0076537344945891</v>
      </c>
      <c r="T21" s="273">
        <v>8.0680918448139352</v>
      </c>
      <c r="U21" s="273">
        <v>64.634468197413568</v>
      </c>
      <c r="V21" s="427">
        <v>9.4325679598838743</v>
      </c>
      <c r="W21" s="424"/>
    </row>
    <row r="22" spans="1:26">
      <c r="A22" s="418">
        <v>2006</v>
      </c>
      <c r="B22" s="419">
        <v>344822</v>
      </c>
      <c r="C22" s="419">
        <v>281409</v>
      </c>
      <c r="D22" s="145">
        <v>63413</v>
      </c>
      <c r="E22" s="420">
        <v>18.399999999999999</v>
      </c>
      <c r="F22" s="420">
        <v>2.8999999999999986</v>
      </c>
      <c r="G22" s="145">
        <v>9860</v>
      </c>
      <c r="H22" s="420">
        <v>15.5</v>
      </c>
      <c r="I22" s="145">
        <v>53554</v>
      </c>
      <c r="J22" s="274">
        <v>16.271426970907868</v>
      </c>
      <c r="K22" s="272">
        <v>11.972961870261791</v>
      </c>
      <c r="L22" s="272">
        <v>3.8503193038801959</v>
      </c>
      <c r="M22" s="272">
        <v>28.406841692497292</v>
      </c>
      <c r="N22" s="272">
        <v>39.498450162452855</v>
      </c>
      <c r="O22" s="425"/>
      <c r="P22" s="145">
        <v>188436</v>
      </c>
      <c r="Q22" s="272">
        <v>9.5215717900015306</v>
      </c>
      <c r="R22" s="274">
        <v>13.293708705919812</v>
      </c>
      <c r="S22" s="272">
        <v>10.136121208904928</v>
      </c>
      <c r="T22" s="272">
        <v>8.3954679332395781</v>
      </c>
      <c r="U22" s="272">
        <v>58.327805344017833</v>
      </c>
      <c r="V22" s="426">
        <v>9.8468968079178509</v>
      </c>
      <c r="W22" s="424"/>
    </row>
    <row r="23" spans="1:26" ht="12.75" customHeight="1">
      <c r="A23" s="421">
        <v>2007</v>
      </c>
      <c r="B23" s="422">
        <v>361360</v>
      </c>
      <c r="C23" s="422">
        <v>297332</v>
      </c>
      <c r="D23" s="271">
        <v>64028</v>
      </c>
      <c r="E23" s="423">
        <v>17.718618552136373</v>
      </c>
      <c r="F23" s="423">
        <v>2.8417644454283799</v>
      </c>
      <c r="G23" s="271">
        <v>10270</v>
      </c>
      <c r="H23" s="423">
        <v>14.876854106707993</v>
      </c>
      <c r="I23" s="271">
        <v>53759</v>
      </c>
      <c r="J23" s="275">
        <v>22.163730724157816</v>
      </c>
      <c r="K23" s="273">
        <v>12.645324503804014</v>
      </c>
      <c r="L23" s="273">
        <v>4.5908592049703305</v>
      </c>
      <c r="M23" s="273">
        <v>19.723209137074722</v>
      </c>
      <c r="N23" s="273">
        <v>40.876876429993118</v>
      </c>
      <c r="O23" s="425"/>
      <c r="P23" s="271">
        <v>177852</v>
      </c>
      <c r="Q23" s="273">
        <v>9.1609942284067465</v>
      </c>
      <c r="R23" s="275">
        <v>19.120044981726174</v>
      </c>
      <c r="S23" s="273">
        <v>11.664323868428452</v>
      </c>
      <c r="T23" s="273">
        <v>9.5558054540342976</v>
      </c>
      <c r="U23" s="273">
        <v>49.465842001686816</v>
      </c>
      <c r="V23" s="427">
        <v>10.193983694124261</v>
      </c>
      <c r="W23" s="424"/>
    </row>
    <row r="24" spans="1:26">
      <c r="A24" s="418">
        <v>2008</v>
      </c>
      <c r="B24" s="419">
        <v>396610</v>
      </c>
      <c r="C24" s="419">
        <v>326801</v>
      </c>
      <c r="D24" s="145">
        <v>69809</v>
      </c>
      <c r="E24" s="420">
        <v>17.601422051889763</v>
      </c>
      <c r="F24" s="420">
        <v>2.8892362774513973</v>
      </c>
      <c r="G24" s="145">
        <v>11460</v>
      </c>
      <c r="H24" s="420">
        <v>14.712185774438366</v>
      </c>
      <c r="I24" s="145">
        <v>58350</v>
      </c>
      <c r="J24" s="274">
        <v>25.885175664095971</v>
      </c>
      <c r="K24" s="272">
        <v>15.06598114824336</v>
      </c>
      <c r="L24" s="272">
        <v>4.3821765209940011</v>
      </c>
      <c r="M24" s="272">
        <v>13.189374464438734</v>
      </c>
      <c r="N24" s="272">
        <v>41.477292202227936</v>
      </c>
      <c r="O24" s="425"/>
      <c r="P24" s="145">
        <v>180222</v>
      </c>
      <c r="Q24" s="272">
        <v>8.8985027948849229</v>
      </c>
      <c r="R24" s="274">
        <v>25.08045721895461</v>
      </c>
      <c r="S24" s="272">
        <v>13.625013871934302</v>
      </c>
      <c r="T24" s="272">
        <v>9.9017867051381643</v>
      </c>
      <c r="U24" s="272">
        <v>40.550438353123958</v>
      </c>
      <c r="V24" s="426">
        <v>10.842303850848962</v>
      </c>
      <c r="W24" s="424"/>
    </row>
    <row r="25" spans="1:26">
      <c r="A25" s="421">
        <v>2009</v>
      </c>
      <c r="B25" s="422">
        <v>424273</v>
      </c>
      <c r="C25" s="422">
        <v>350249</v>
      </c>
      <c r="D25" s="271">
        <v>74024</v>
      </c>
      <c r="E25" s="423">
        <v>17.447256836989393</v>
      </c>
      <c r="F25" s="423">
        <v>3.0909343748011313</v>
      </c>
      <c r="G25" s="271">
        <v>13115</v>
      </c>
      <c r="H25" s="423">
        <v>14.356322462188261</v>
      </c>
      <c r="I25" s="271">
        <v>60910</v>
      </c>
      <c r="J25" s="275">
        <v>26.53915613199803</v>
      </c>
      <c r="K25" s="273">
        <v>17.161385650960433</v>
      </c>
      <c r="L25" s="273">
        <v>4.5263503529798061</v>
      </c>
      <c r="M25" s="273">
        <v>9.8916434083073401</v>
      </c>
      <c r="N25" s="273">
        <v>41.88146445575439</v>
      </c>
      <c r="O25" s="425"/>
      <c r="P25" s="271">
        <v>181249</v>
      </c>
      <c r="Q25" s="273">
        <v>8.5447331624220126</v>
      </c>
      <c r="R25" s="275">
        <v>28.943448275862071</v>
      </c>
      <c r="S25" s="273">
        <v>16.700689655172411</v>
      </c>
      <c r="T25" s="273">
        <v>10.797241379310345</v>
      </c>
      <c r="U25" s="273">
        <v>32.460689655172416</v>
      </c>
      <c r="V25" s="427">
        <v>11.097931034482759</v>
      </c>
      <c r="W25" s="424"/>
    </row>
    <row r="26" spans="1:26">
      <c r="A26" s="418">
        <v>2010</v>
      </c>
      <c r="B26" s="419">
        <v>444608</v>
      </c>
      <c r="C26" s="419">
        <v>364478</v>
      </c>
      <c r="D26" s="145">
        <v>80130</v>
      </c>
      <c r="E26" s="420">
        <v>18</v>
      </c>
      <c r="F26" s="420">
        <v>3.0999999999999996</v>
      </c>
      <c r="G26" s="145">
        <v>13720</v>
      </c>
      <c r="H26" s="420">
        <v>14.9</v>
      </c>
      <c r="I26" s="145">
        <v>66413</v>
      </c>
      <c r="J26" s="274">
        <v>26.193666902564257</v>
      </c>
      <c r="K26" s="272">
        <v>19.819914775721621</v>
      </c>
      <c r="L26" s="272">
        <v>4.7355186484573801</v>
      </c>
      <c r="M26" s="272">
        <v>7.1748001144354268</v>
      </c>
      <c r="N26" s="272">
        <v>42.076099558821319</v>
      </c>
      <c r="O26" s="425"/>
      <c r="P26" s="145">
        <v>184960</v>
      </c>
      <c r="Q26" s="272">
        <v>8.3416993867299496</v>
      </c>
      <c r="R26" s="274">
        <v>31.095912629757787</v>
      </c>
      <c r="S26" s="272">
        <v>20.436851211072664</v>
      </c>
      <c r="T26" s="272">
        <v>11.43760813148789</v>
      </c>
      <c r="U26" s="272">
        <v>25.332504325259514</v>
      </c>
      <c r="V26" s="426">
        <v>11.697123702422145</v>
      </c>
      <c r="W26" s="424"/>
      <c r="X26" s="269"/>
      <c r="Y26" s="269"/>
      <c r="Z26" s="269"/>
    </row>
    <row r="27" spans="1:26">
      <c r="A27" s="421">
        <v>2011</v>
      </c>
      <c r="B27" s="422">
        <v>518748</v>
      </c>
      <c r="C27" s="422">
        <v>430629</v>
      </c>
      <c r="D27" s="271">
        <v>88119</v>
      </c>
      <c r="E27" s="423">
        <v>17</v>
      </c>
      <c r="F27" s="423">
        <v>2.9000000000000004</v>
      </c>
      <c r="G27" s="271">
        <v>15235</v>
      </c>
      <c r="H27" s="423">
        <v>14.1</v>
      </c>
      <c r="I27" s="271">
        <v>72886</v>
      </c>
      <c r="J27" s="275">
        <v>26.039294240320498</v>
      </c>
      <c r="K27" s="273">
        <v>21.739428696869084</v>
      </c>
      <c r="L27" s="273">
        <v>4.4356940976319184</v>
      </c>
      <c r="M27" s="273">
        <v>5.7637955162857066</v>
      </c>
      <c r="N27" s="273">
        <v>42.021787448892788</v>
      </c>
      <c r="O27" s="425"/>
      <c r="P27" s="271">
        <v>192853</v>
      </c>
      <c r="Q27" s="275">
        <v>8.0997524542477155</v>
      </c>
      <c r="R27" s="275">
        <v>32.944440123408782</v>
      </c>
      <c r="S27" s="273">
        <v>24.041378237535973</v>
      </c>
      <c r="T27" s="273">
        <v>11.477534935573358</v>
      </c>
      <c r="U27" s="273">
        <v>19.320214669051879</v>
      </c>
      <c r="V27" s="427">
        <v>12.216432034430012</v>
      </c>
      <c r="W27" s="424"/>
      <c r="X27" s="269"/>
      <c r="Y27" s="269"/>
      <c r="Z27" s="269"/>
    </row>
    <row r="28" spans="1:26">
      <c r="A28" s="418">
        <v>2012</v>
      </c>
      <c r="B28" s="419">
        <v>495088</v>
      </c>
      <c r="C28" s="419">
        <v>399621</v>
      </c>
      <c r="D28" s="145">
        <v>95467</v>
      </c>
      <c r="E28" s="420">
        <v>19.282834566784089</v>
      </c>
      <c r="F28" s="420">
        <v>3.2176097986620604</v>
      </c>
      <c r="G28" s="145">
        <v>15930</v>
      </c>
      <c r="H28" s="420">
        <v>16.065224768122029</v>
      </c>
      <c r="I28" s="145">
        <v>79537</v>
      </c>
      <c r="J28" s="274">
        <v>26.376403434879364</v>
      </c>
      <c r="K28" s="272">
        <v>23.366483523391629</v>
      </c>
      <c r="L28" s="272">
        <v>3.9252171945132455</v>
      </c>
      <c r="M28" s="272">
        <v>5.123401687265047</v>
      </c>
      <c r="N28" s="272">
        <v>41.208494159950718</v>
      </c>
      <c r="O28" s="425"/>
      <c r="P28" s="145">
        <v>204644</v>
      </c>
      <c r="Q28" s="272">
        <v>8.1876955712330393</v>
      </c>
      <c r="R28" s="274">
        <v>33.971022991033252</v>
      </c>
      <c r="S28" s="272">
        <v>27.256957169732953</v>
      </c>
      <c r="T28" s="272">
        <v>11.348921302743776</v>
      </c>
      <c r="U28" s="272">
        <v>14.969825795890445</v>
      </c>
      <c r="V28" s="426">
        <v>12.453272740599575</v>
      </c>
      <c r="W28" s="424"/>
      <c r="X28" s="269"/>
      <c r="Y28" s="269"/>
      <c r="Z28" s="269"/>
    </row>
    <row r="29" spans="1:26">
      <c r="A29" s="421">
        <v>2013</v>
      </c>
      <c r="B29" s="422">
        <v>508621</v>
      </c>
      <c r="C29" s="422">
        <v>406141</v>
      </c>
      <c r="D29" s="271">
        <v>102480</v>
      </c>
      <c r="E29" s="423">
        <v>20.148597875431804</v>
      </c>
      <c r="F29" s="423">
        <v>3.2067099077702252</v>
      </c>
      <c r="G29" s="271">
        <v>16310</v>
      </c>
      <c r="H29" s="423">
        <v>16.941887967661579</v>
      </c>
      <c r="I29" s="271">
        <v>86170</v>
      </c>
      <c r="J29" s="275">
        <v>25.906928165254726</v>
      </c>
      <c r="K29" s="273">
        <v>24.788209353603342</v>
      </c>
      <c r="L29" s="273">
        <v>3.9398862713241263</v>
      </c>
      <c r="M29" s="273">
        <v>4.7522339561332245</v>
      </c>
      <c r="N29" s="273">
        <v>40.612742253684573</v>
      </c>
      <c r="O29" s="425"/>
      <c r="P29" s="271">
        <v>218848</v>
      </c>
      <c r="Q29" s="273">
        <v>8.3629328196429267</v>
      </c>
      <c r="R29" s="275">
        <v>34.249485949280327</v>
      </c>
      <c r="S29" s="273">
        <v>30.287868403015768</v>
      </c>
      <c r="T29" s="273">
        <v>11.060086817454879</v>
      </c>
      <c r="U29" s="273">
        <v>12.017363490975553</v>
      </c>
      <c r="V29" s="427">
        <v>12.385195339273475</v>
      </c>
      <c r="W29" s="424"/>
      <c r="X29" s="269"/>
      <c r="Y29" s="269"/>
      <c r="Z29" s="269"/>
    </row>
    <row r="30" spans="1:26">
      <c r="A30" s="418">
        <v>2014</v>
      </c>
      <c r="B30" s="419">
        <v>504882</v>
      </c>
      <c r="C30" s="419">
        <v>395659</v>
      </c>
      <c r="D30" s="145">
        <v>109223</v>
      </c>
      <c r="E30" s="420">
        <v>21.6</v>
      </c>
      <c r="F30" s="420">
        <v>3.2000000000000028</v>
      </c>
      <c r="G30" s="145">
        <v>16310</v>
      </c>
      <c r="H30" s="420">
        <v>18.399999999999999</v>
      </c>
      <c r="I30" s="145">
        <v>92916</v>
      </c>
      <c r="J30" s="274">
        <v>27.223513711309138</v>
      </c>
      <c r="K30" s="272">
        <v>25.212019458435574</v>
      </c>
      <c r="L30" s="272">
        <v>3.7173360885100522</v>
      </c>
      <c r="M30" s="272">
        <v>4.6020061130483443</v>
      </c>
      <c r="N30" s="272">
        <v>39.245124628696885</v>
      </c>
      <c r="O30" s="425"/>
      <c r="P30" s="145">
        <v>235858</v>
      </c>
      <c r="Q30" s="272">
        <v>8.7390094519639412</v>
      </c>
      <c r="R30" s="274">
        <v>34.740948020011871</v>
      </c>
      <c r="S30" s="272">
        <v>32.614686678538121</v>
      </c>
      <c r="T30" s="272">
        <v>10.599508182820317</v>
      </c>
      <c r="U30" s="272">
        <v>10.150089035868735</v>
      </c>
      <c r="V30" s="426">
        <v>11.89476808276096</v>
      </c>
      <c r="W30" s="424"/>
      <c r="X30" s="269"/>
      <c r="Y30" s="269"/>
      <c r="Z30" s="269"/>
    </row>
    <row r="31" spans="1:26">
      <c r="A31" s="421">
        <v>2015</v>
      </c>
      <c r="B31" s="422">
        <v>506580</v>
      </c>
      <c r="C31" s="422">
        <v>391107</v>
      </c>
      <c r="D31" s="271">
        <v>115473</v>
      </c>
      <c r="E31" s="423">
        <v>22.8</v>
      </c>
      <c r="F31" s="423">
        <v>3.1999999999999993</v>
      </c>
      <c r="G31" s="271">
        <v>16385</v>
      </c>
      <c r="H31" s="423">
        <v>19.600000000000001</v>
      </c>
      <c r="I31" s="271">
        <v>99087</v>
      </c>
      <c r="J31" s="275">
        <v>27.323463219191218</v>
      </c>
      <c r="K31" s="273">
        <v>26.204244754609583</v>
      </c>
      <c r="L31" s="273">
        <v>3.5161020113637509</v>
      </c>
      <c r="M31" s="273">
        <v>4.1458516253393478</v>
      </c>
      <c r="N31" s="273">
        <v>38.810338389496103</v>
      </c>
      <c r="O31" s="425"/>
      <c r="P31" s="271">
        <v>251542</v>
      </c>
      <c r="Q31" s="273">
        <v>9.1211143379194777</v>
      </c>
      <c r="R31" s="275">
        <v>35.447642522064086</v>
      </c>
      <c r="S31" s="273">
        <v>34.101932098274631</v>
      </c>
      <c r="T31" s="273">
        <v>10.123638387532798</v>
      </c>
      <c r="U31" s="273">
        <v>8.9568259521348494</v>
      </c>
      <c r="V31" s="427">
        <v>11.36996103999364</v>
      </c>
      <c r="W31" s="424"/>
      <c r="X31" s="269"/>
      <c r="Y31" s="269"/>
      <c r="Z31" s="269"/>
    </row>
    <row r="32" spans="1:26">
      <c r="A32" s="418">
        <v>2016</v>
      </c>
      <c r="B32" s="419">
        <v>509760</v>
      </c>
      <c r="C32" s="419">
        <v>391396</v>
      </c>
      <c r="D32" s="145">
        <v>118364</v>
      </c>
      <c r="E32" s="420">
        <v>23.2</v>
      </c>
      <c r="F32" s="420">
        <v>3.3000000000000007</v>
      </c>
      <c r="G32" s="145">
        <v>17070</v>
      </c>
      <c r="H32" s="420">
        <v>19.899999999999999</v>
      </c>
      <c r="I32" s="145">
        <v>101294</v>
      </c>
      <c r="J32" s="274">
        <v>28.382447307369564</v>
      </c>
      <c r="K32" s="272">
        <v>26.980601214275136</v>
      </c>
      <c r="L32" s="272">
        <v>3.3861493657140036</v>
      </c>
      <c r="M32" s="272">
        <v>4.1265610346019059</v>
      </c>
      <c r="N32" s="272">
        <v>37.12424107803939</v>
      </c>
      <c r="O32" s="425"/>
      <c r="P32" s="145">
        <v>265484</v>
      </c>
      <c r="Q32" s="272">
        <v>9.4578929180872162</v>
      </c>
      <c r="R32" s="274">
        <v>36.043467615872835</v>
      </c>
      <c r="S32" s="272">
        <v>35.508597472550242</v>
      </c>
      <c r="T32" s="272">
        <v>9.8781475412923516</v>
      </c>
      <c r="U32" s="272">
        <v>8.3488709343277403</v>
      </c>
      <c r="V32" s="426">
        <v>10.220916435956834</v>
      </c>
      <c r="W32" s="424"/>
      <c r="X32" s="269"/>
      <c r="Y32" s="269"/>
      <c r="Z32" s="269"/>
    </row>
    <row r="33" spans="1:26">
      <c r="A33" s="421">
        <v>2017</v>
      </c>
      <c r="B33" s="422">
        <v>512419</v>
      </c>
      <c r="C33" s="422">
        <v>390677</v>
      </c>
      <c r="D33" s="271">
        <v>121742</v>
      </c>
      <c r="E33" s="423">
        <v>23.8</v>
      </c>
      <c r="F33" s="423">
        <v>3.3000000000000007</v>
      </c>
      <c r="G33" s="271">
        <v>16802</v>
      </c>
      <c r="H33" s="423">
        <v>20.5</v>
      </c>
      <c r="I33" s="271">
        <v>104940</v>
      </c>
      <c r="J33" s="275">
        <v>29.297693920335433</v>
      </c>
      <c r="K33" s="275">
        <v>27.725366876310272</v>
      </c>
      <c r="L33" s="275">
        <v>3.2494758909853245</v>
      </c>
      <c r="M33" s="275">
        <v>4.2262245092433774</v>
      </c>
      <c r="N33" s="275">
        <v>35.501238803125595</v>
      </c>
      <c r="O33" s="428"/>
      <c r="P33" s="271">
        <v>282002</v>
      </c>
      <c r="Q33" s="273">
        <v>9.912273486824855</v>
      </c>
      <c r="R33" s="275">
        <v>36.546099290780141</v>
      </c>
      <c r="S33" s="275">
        <v>36.778368794326241</v>
      </c>
      <c r="T33" s="275">
        <v>9.3138297872340434</v>
      </c>
      <c r="U33" s="275">
        <v>7.9202127659574462</v>
      </c>
      <c r="V33" s="429">
        <v>9.4414893617021285</v>
      </c>
      <c r="W33" s="424"/>
      <c r="X33" s="269"/>
      <c r="Y33" s="269"/>
      <c r="Z33" s="269"/>
    </row>
    <row r="34" spans="1:26">
      <c r="A34" s="418">
        <v>2018</v>
      </c>
      <c r="B34" s="419">
        <v>511997</v>
      </c>
      <c r="C34" s="419">
        <v>386405</v>
      </c>
      <c r="D34" s="145">
        <v>125592</v>
      </c>
      <c r="E34" s="420">
        <v>24.5</v>
      </c>
      <c r="F34" s="420">
        <v>3</v>
      </c>
      <c r="G34" s="145">
        <v>15597</v>
      </c>
      <c r="H34" s="420">
        <v>21.5</v>
      </c>
      <c r="I34" s="145">
        <v>109770</v>
      </c>
      <c r="J34" s="274">
        <v>29.39224510205009</v>
      </c>
      <c r="K34" s="272">
        <v>29.737715350697759</v>
      </c>
      <c r="L34" s="272">
        <v>3.0274103368334924</v>
      </c>
      <c r="M34" s="272">
        <v>4.1047320332742405</v>
      </c>
      <c r="N34" s="272">
        <v>33.737897177144418</v>
      </c>
      <c r="O34" s="425"/>
      <c r="P34" s="145">
        <v>302157</v>
      </c>
      <c r="Q34" s="272">
        <v>10.534644807828682</v>
      </c>
      <c r="R34" s="274">
        <v>37.086925584550976</v>
      </c>
      <c r="S34" s="272">
        <v>37.7471827373368</v>
      </c>
      <c r="T34" s="272">
        <v>8.970561466796843</v>
      </c>
      <c r="U34" s="272">
        <v>7.578891628468833</v>
      </c>
      <c r="V34" s="426">
        <v>8.616438582846552</v>
      </c>
      <c r="W34" s="424"/>
      <c r="X34" s="269"/>
      <c r="Y34" s="269"/>
      <c r="Z34" s="269"/>
    </row>
    <row r="35" spans="1:26">
      <c r="A35" s="430">
        <v>2019</v>
      </c>
      <c r="B35" s="431">
        <v>508689</v>
      </c>
      <c r="C35" s="431">
        <v>383290</v>
      </c>
      <c r="D35" s="432">
        <v>125399</v>
      </c>
      <c r="E35" s="433">
        <v>24.7</v>
      </c>
      <c r="F35" s="433">
        <v>2.8999999999999986</v>
      </c>
      <c r="G35" s="432">
        <v>14425</v>
      </c>
      <c r="H35" s="434">
        <v>21.8</v>
      </c>
      <c r="I35" s="435">
        <v>110974</v>
      </c>
      <c r="J35" s="436">
        <v>28.974994368100926</v>
      </c>
      <c r="K35" s="436">
        <v>31.700833521063306</v>
      </c>
      <c r="L35" s="436">
        <v>3.1268303671998199</v>
      </c>
      <c r="M35" s="436">
        <v>4.1450777202072535</v>
      </c>
      <c r="N35" s="436">
        <v>32.052264023428698</v>
      </c>
      <c r="O35" s="417"/>
      <c r="P35" s="435">
        <v>319902</v>
      </c>
      <c r="Q35" s="437">
        <v>11.065256936150165</v>
      </c>
      <c r="R35" s="436">
        <v>37.358549546733357</v>
      </c>
      <c r="S35" s="436">
        <v>38.89496717724289</v>
      </c>
      <c r="T35" s="436">
        <v>8.7120975304782746</v>
      </c>
      <c r="U35" s="436">
        <v>7.2319474835886224</v>
      </c>
      <c r="V35" s="438">
        <v>7.802438261956862</v>
      </c>
      <c r="W35" s="424"/>
      <c r="X35" s="269"/>
      <c r="Y35" s="269"/>
      <c r="Z35" s="269"/>
    </row>
    <row r="36" spans="1:26" ht="13.5" customHeight="1">
      <c r="A36" s="439">
        <v>2020</v>
      </c>
      <c r="B36" s="440">
        <v>490204</v>
      </c>
      <c r="C36" s="440">
        <v>389785</v>
      </c>
      <c r="D36" s="276">
        <v>100419</v>
      </c>
      <c r="E36" s="441">
        <v>20.5</v>
      </c>
      <c r="F36" s="441">
        <v>2.8000000000000007</v>
      </c>
      <c r="G36" s="276">
        <v>13965</v>
      </c>
      <c r="H36" s="442">
        <v>17.7</v>
      </c>
      <c r="I36" s="276">
        <v>86529</v>
      </c>
      <c r="J36" s="146">
        <v>35.06876227897839</v>
      </c>
      <c r="K36" s="147">
        <v>38.558881312839475</v>
      </c>
      <c r="L36" s="148">
        <v>3.1607534958973766</v>
      </c>
      <c r="M36" s="148">
        <v>4.599560845949382</v>
      </c>
      <c r="N36" s="147">
        <v>18.612042066335373</v>
      </c>
      <c r="O36" s="417"/>
      <c r="P36" s="276">
        <v>324729</v>
      </c>
      <c r="Q36" s="148">
        <v>11.029653770449485</v>
      </c>
      <c r="R36" s="146">
        <v>38.596680319034277</v>
      </c>
      <c r="S36" s="147">
        <v>42.03954054137283</v>
      </c>
      <c r="T36" s="148">
        <v>8.503987928432851</v>
      </c>
      <c r="U36" s="146">
        <v>7.0520124411049174</v>
      </c>
      <c r="V36" s="148">
        <v>3.8077787700551231</v>
      </c>
      <c r="W36" s="424"/>
    </row>
    <row r="37" spans="1:26" ht="12.75" customHeight="1">
      <c r="A37" s="443" t="s">
        <v>175</v>
      </c>
      <c r="B37" s="444">
        <v>471604</v>
      </c>
      <c r="C37" s="444">
        <v>356160</v>
      </c>
      <c r="D37" s="270">
        <v>115444</v>
      </c>
      <c r="E37" s="445">
        <v>24.5</v>
      </c>
      <c r="F37" s="339" t="s">
        <v>35</v>
      </c>
      <c r="G37" s="339" t="s">
        <v>35</v>
      </c>
      <c r="H37" s="339" t="s">
        <v>35</v>
      </c>
      <c r="I37" s="339" t="s">
        <v>35</v>
      </c>
      <c r="J37" s="339" t="s">
        <v>35</v>
      </c>
      <c r="K37" s="339" t="s">
        <v>35</v>
      </c>
      <c r="L37" s="338" t="s">
        <v>35</v>
      </c>
      <c r="M37" s="338" t="s">
        <v>35</v>
      </c>
      <c r="N37" s="339" t="s">
        <v>35</v>
      </c>
      <c r="O37" s="446"/>
      <c r="P37" s="338" t="s">
        <v>35</v>
      </c>
      <c r="Q37" s="338" t="s">
        <v>35</v>
      </c>
      <c r="R37" s="339" t="s">
        <v>35</v>
      </c>
      <c r="S37" s="339" t="s">
        <v>35</v>
      </c>
      <c r="T37" s="338" t="s">
        <v>35</v>
      </c>
      <c r="U37" s="338" t="s">
        <v>35</v>
      </c>
      <c r="V37" s="338" t="s">
        <v>35</v>
      </c>
      <c r="W37" s="447"/>
    </row>
    <row r="38" spans="1:26" s="119" customFormat="1" ht="12.75" customHeight="1">
      <c r="A38" s="521" t="s">
        <v>351</v>
      </c>
      <c r="B38" s="521"/>
      <c r="C38" s="521"/>
      <c r="D38" s="521"/>
      <c r="E38" s="521"/>
      <c r="F38" s="521"/>
      <c r="G38" s="521"/>
      <c r="H38" s="521"/>
      <c r="I38" s="521"/>
      <c r="J38" s="521"/>
      <c r="K38" s="521"/>
      <c r="L38" s="521"/>
      <c r="M38" s="521"/>
      <c r="N38" s="521"/>
      <c r="O38" s="521"/>
      <c r="P38" s="521"/>
      <c r="Q38" s="521"/>
      <c r="R38" s="521"/>
      <c r="S38" s="521"/>
      <c r="T38" s="521"/>
      <c r="U38" s="521"/>
      <c r="V38" s="521"/>
    </row>
    <row r="39" spans="1:26">
      <c r="A39" s="430">
        <v>2022</v>
      </c>
      <c r="B39" s="448">
        <v>486400</v>
      </c>
      <c r="C39" s="452" t="s">
        <v>35</v>
      </c>
      <c r="D39" s="452" t="s">
        <v>35</v>
      </c>
      <c r="E39" s="452" t="s">
        <v>35</v>
      </c>
      <c r="F39" s="452" t="s">
        <v>35</v>
      </c>
      <c r="G39" s="452" t="s">
        <v>35</v>
      </c>
      <c r="H39" s="452" t="s">
        <v>35</v>
      </c>
      <c r="I39" s="452" t="s">
        <v>35</v>
      </c>
      <c r="J39" s="452" t="s">
        <v>35</v>
      </c>
      <c r="K39" s="452" t="s">
        <v>35</v>
      </c>
      <c r="L39" s="452" t="s">
        <v>35</v>
      </c>
      <c r="M39" s="452" t="s">
        <v>35</v>
      </c>
      <c r="N39" s="452" t="s">
        <v>35</v>
      </c>
      <c r="O39" s="522"/>
      <c r="P39" s="452" t="s">
        <v>35</v>
      </c>
      <c r="Q39" s="452" t="s">
        <v>35</v>
      </c>
      <c r="R39" s="452" t="s">
        <v>35</v>
      </c>
      <c r="S39" s="452" t="s">
        <v>35</v>
      </c>
      <c r="T39" s="452" t="s">
        <v>35</v>
      </c>
      <c r="U39" s="452" t="s">
        <v>35</v>
      </c>
      <c r="V39" s="453" t="s">
        <v>35</v>
      </c>
      <c r="W39" s="424"/>
    </row>
    <row r="40" spans="1:26">
      <c r="A40" s="449">
        <v>2023</v>
      </c>
      <c r="B40" s="450">
        <v>486000</v>
      </c>
      <c r="C40" s="454" t="s">
        <v>35</v>
      </c>
      <c r="D40" s="454" t="s">
        <v>35</v>
      </c>
      <c r="E40" s="454" t="s">
        <v>35</v>
      </c>
      <c r="F40" s="454" t="s">
        <v>35</v>
      </c>
      <c r="G40" s="454" t="s">
        <v>35</v>
      </c>
      <c r="H40" s="454" t="s">
        <v>35</v>
      </c>
      <c r="I40" s="454" t="s">
        <v>35</v>
      </c>
      <c r="J40" s="454" t="s">
        <v>35</v>
      </c>
      <c r="K40" s="454" t="s">
        <v>35</v>
      </c>
      <c r="L40" s="454" t="s">
        <v>35</v>
      </c>
      <c r="M40" s="454" t="s">
        <v>35</v>
      </c>
      <c r="N40" s="454" t="s">
        <v>35</v>
      </c>
      <c r="O40" s="522"/>
      <c r="P40" s="454" t="s">
        <v>35</v>
      </c>
      <c r="Q40" s="454" t="s">
        <v>35</v>
      </c>
      <c r="R40" s="454" t="s">
        <v>35</v>
      </c>
      <c r="S40" s="454" t="s">
        <v>35</v>
      </c>
      <c r="T40" s="454" t="s">
        <v>35</v>
      </c>
      <c r="U40" s="454" t="s">
        <v>35</v>
      </c>
      <c r="V40" s="455" t="s">
        <v>35</v>
      </c>
    </row>
    <row r="41" spans="1:26">
      <c r="A41" s="430">
        <v>2024</v>
      </c>
      <c r="B41" s="448">
        <v>484800</v>
      </c>
      <c r="C41" s="452" t="s">
        <v>35</v>
      </c>
      <c r="D41" s="452" t="s">
        <v>35</v>
      </c>
      <c r="E41" s="452" t="s">
        <v>35</v>
      </c>
      <c r="F41" s="452" t="s">
        <v>35</v>
      </c>
      <c r="G41" s="452" t="s">
        <v>35</v>
      </c>
      <c r="H41" s="452" t="s">
        <v>35</v>
      </c>
      <c r="I41" s="452" t="s">
        <v>35</v>
      </c>
      <c r="J41" s="452" t="s">
        <v>35</v>
      </c>
      <c r="K41" s="452" t="s">
        <v>35</v>
      </c>
      <c r="L41" s="452" t="s">
        <v>35</v>
      </c>
      <c r="M41" s="452" t="s">
        <v>35</v>
      </c>
      <c r="N41" s="452" t="s">
        <v>35</v>
      </c>
      <c r="O41" s="522"/>
      <c r="P41" s="452" t="s">
        <v>35</v>
      </c>
      <c r="Q41" s="452" t="s">
        <v>35</v>
      </c>
      <c r="R41" s="452" t="s">
        <v>35</v>
      </c>
      <c r="S41" s="452" t="s">
        <v>35</v>
      </c>
      <c r="T41" s="452" t="s">
        <v>35</v>
      </c>
      <c r="U41" s="452" t="s">
        <v>35</v>
      </c>
      <c r="V41" s="453" t="s">
        <v>35</v>
      </c>
    </row>
    <row r="42" spans="1:26">
      <c r="A42" s="449">
        <v>2025</v>
      </c>
      <c r="B42" s="450">
        <v>468900</v>
      </c>
      <c r="C42" s="454" t="s">
        <v>35</v>
      </c>
      <c r="D42" s="454" t="s">
        <v>35</v>
      </c>
      <c r="E42" s="454" t="s">
        <v>35</v>
      </c>
      <c r="F42" s="454" t="s">
        <v>35</v>
      </c>
      <c r="G42" s="454" t="s">
        <v>35</v>
      </c>
      <c r="H42" s="454" t="s">
        <v>35</v>
      </c>
      <c r="I42" s="454" t="s">
        <v>35</v>
      </c>
      <c r="J42" s="454" t="s">
        <v>35</v>
      </c>
      <c r="K42" s="454" t="s">
        <v>35</v>
      </c>
      <c r="L42" s="454" t="s">
        <v>35</v>
      </c>
      <c r="M42" s="454" t="s">
        <v>35</v>
      </c>
      <c r="N42" s="454" t="s">
        <v>35</v>
      </c>
      <c r="O42" s="522"/>
      <c r="P42" s="454" t="s">
        <v>35</v>
      </c>
      <c r="Q42" s="454" t="s">
        <v>35</v>
      </c>
      <c r="R42" s="454" t="s">
        <v>35</v>
      </c>
      <c r="S42" s="454" t="s">
        <v>35</v>
      </c>
      <c r="T42" s="454" t="s">
        <v>35</v>
      </c>
      <c r="U42" s="454" t="s">
        <v>35</v>
      </c>
      <c r="V42" s="455" t="s">
        <v>35</v>
      </c>
    </row>
    <row r="43" spans="1:26" ht="12.75" customHeight="1">
      <c r="A43" s="430">
        <v>2026</v>
      </c>
      <c r="B43" s="448">
        <v>454500</v>
      </c>
      <c r="C43" s="452" t="s">
        <v>35</v>
      </c>
      <c r="D43" s="452" t="s">
        <v>35</v>
      </c>
      <c r="E43" s="452" t="s">
        <v>35</v>
      </c>
      <c r="F43" s="452" t="s">
        <v>35</v>
      </c>
      <c r="G43" s="452" t="s">
        <v>35</v>
      </c>
      <c r="H43" s="452" t="s">
        <v>35</v>
      </c>
      <c r="I43" s="452" t="s">
        <v>35</v>
      </c>
      <c r="J43" s="452" t="s">
        <v>35</v>
      </c>
      <c r="K43" s="452" t="s">
        <v>35</v>
      </c>
      <c r="L43" s="452" t="s">
        <v>35</v>
      </c>
      <c r="M43" s="452" t="s">
        <v>35</v>
      </c>
      <c r="N43" s="452" t="s">
        <v>35</v>
      </c>
      <c r="O43" s="522"/>
      <c r="P43" s="452" t="s">
        <v>35</v>
      </c>
      <c r="Q43" s="452" t="s">
        <v>35</v>
      </c>
      <c r="R43" s="452" t="s">
        <v>35</v>
      </c>
      <c r="S43" s="452" t="s">
        <v>35</v>
      </c>
      <c r="T43" s="452" t="s">
        <v>35</v>
      </c>
      <c r="U43" s="452" t="s">
        <v>35</v>
      </c>
      <c r="V43" s="453" t="s">
        <v>35</v>
      </c>
    </row>
    <row r="44" spans="1:26" ht="12.75" customHeight="1">
      <c r="A44" s="449">
        <v>2027</v>
      </c>
      <c r="B44" s="450">
        <v>477400</v>
      </c>
      <c r="C44" s="454" t="s">
        <v>35</v>
      </c>
      <c r="D44" s="454" t="s">
        <v>35</v>
      </c>
      <c r="E44" s="454" t="s">
        <v>35</v>
      </c>
      <c r="F44" s="454" t="s">
        <v>35</v>
      </c>
      <c r="G44" s="454" t="s">
        <v>35</v>
      </c>
      <c r="H44" s="454" t="s">
        <v>35</v>
      </c>
      <c r="I44" s="454" t="s">
        <v>35</v>
      </c>
      <c r="J44" s="454" t="s">
        <v>35</v>
      </c>
      <c r="K44" s="454" t="s">
        <v>35</v>
      </c>
      <c r="L44" s="454" t="s">
        <v>35</v>
      </c>
      <c r="M44" s="454" t="s">
        <v>35</v>
      </c>
      <c r="N44" s="454" t="s">
        <v>35</v>
      </c>
      <c r="O44" s="522"/>
      <c r="P44" s="454" t="s">
        <v>35</v>
      </c>
      <c r="Q44" s="454" t="s">
        <v>35</v>
      </c>
      <c r="R44" s="454" t="s">
        <v>35</v>
      </c>
      <c r="S44" s="454" t="s">
        <v>35</v>
      </c>
      <c r="T44" s="454" t="s">
        <v>35</v>
      </c>
      <c r="U44" s="454" t="s">
        <v>35</v>
      </c>
      <c r="V44" s="455" t="s">
        <v>35</v>
      </c>
    </row>
    <row r="45" spans="1:26">
      <c r="A45" s="430">
        <v>2028</v>
      </c>
      <c r="B45" s="448">
        <v>486700</v>
      </c>
      <c r="C45" s="452" t="s">
        <v>35</v>
      </c>
      <c r="D45" s="452" t="s">
        <v>35</v>
      </c>
      <c r="E45" s="452" t="s">
        <v>35</v>
      </c>
      <c r="F45" s="452" t="s">
        <v>35</v>
      </c>
      <c r="G45" s="452" t="s">
        <v>35</v>
      </c>
      <c r="H45" s="452" t="s">
        <v>35</v>
      </c>
      <c r="I45" s="452" t="s">
        <v>35</v>
      </c>
      <c r="J45" s="452" t="s">
        <v>35</v>
      </c>
      <c r="K45" s="452" t="s">
        <v>35</v>
      </c>
      <c r="L45" s="452" t="s">
        <v>35</v>
      </c>
      <c r="M45" s="452" t="s">
        <v>35</v>
      </c>
      <c r="N45" s="452" t="s">
        <v>35</v>
      </c>
      <c r="O45" s="522"/>
      <c r="P45" s="452" t="s">
        <v>35</v>
      </c>
      <c r="Q45" s="452" t="s">
        <v>35</v>
      </c>
      <c r="R45" s="452" t="s">
        <v>35</v>
      </c>
      <c r="S45" s="452" t="s">
        <v>35</v>
      </c>
      <c r="T45" s="452" t="s">
        <v>35</v>
      </c>
      <c r="U45" s="452" t="s">
        <v>35</v>
      </c>
      <c r="V45" s="453" t="s">
        <v>35</v>
      </c>
    </row>
    <row r="46" spans="1:26">
      <c r="A46" s="449">
        <v>2029</v>
      </c>
      <c r="B46" s="450">
        <v>488200</v>
      </c>
      <c r="C46" s="454" t="s">
        <v>35</v>
      </c>
      <c r="D46" s="454" t="s">
        <v>35</v>
      </c>
      <c r="E46" s="454" t="s">
        <v>35</v>
      </c>
      <c r="F46" s="454" t="s">
        <v>35</v>
      </c>
      <c r="G46" s="454" t="s">
        <v>35</v>
      </c>
      <c r="H46" s="454" t="s">
        <v>35</v>
      </c>
      <c r="I46" s="454" t="s">
        <v>35</v>
      </c>
      <c r="J46" s="454" t="s">
        <v>35</v>
      </c>
      <c r="K46" s="454" t="s">
        <v>35</v>
      </c>
      <c r="L46" s="454" t="s">
        <v>35</v>
      </c>
      <c r="M46" s="454" t="s">
        <v>35</v>
      </c>
      <c r="N46" s="454" t="s">
        <v>35</v>
      </c>
      <c r="O46" s="522"/>
      <c r="P46" s="454" t="s">
        <v>35</v>
      </c>
      <c r="Q46" s="454" t="s">
        <v>35</v>
      </c>
      <c r="R46" s="454" t="s">
        <v>35</v>
      </c>
      <c r="S46" s="454" t="s">
        <v>35</v>
      </c>
      <c r="T46" s="454" t="s">
        <v>35</v>
      </c>
      <c r="U46" s="454" t="s">
        <v>35</v>
      </c>
      <c r="V46" s="455" t="s">
        <v>35</v>
      </c>
    </row>
    <row r="47" spans="1:26">
      <c r="A47" s="443">
        <v>2030</v>
      </c>
      <c r="B47" s="451">
        <v>490400</v>
      </c>
      <c r="C47" s="339" t="s">
        <v>35</v>
      </c>
      <c r="D47" s="339" t="s">
        <v>35</v>
      </c>
      <c r="E47" s="339" t="s">
        <v>35</v>
      </c>
      <c r="F47" s="339" t="s">
        <v>35</v>
      </c>
      <c r="G47" s="339" t="s">
        <v>35</v>
      </c>
      <c r="H47" s="339" t="s">
        <v>35</v>
      </c>
      <c r="I47" s="339" t="s">
        <v>35</v>
      </c>
      <c r="J47" s="339" t="s">
        <v>35</v>
      </c>
      <c r="K47" s="339" t="s">
        <v>35</v>
      </c>
      <c r="L47" s="339" t="s">
        <v>35</v>
      </c>
      <c r="M47" s="339" t="s">
        <v>35</v>
      </c>
      <c r="N47" s="339" t="s">
        <v>35</v>
      </c>
      <c r="O47" s="523"/>
      <c r="P47" s="339" t="s">
        <v>35</v>
      </c>
      <c r="Q47" s="339" t="s">
        <v>35</v>
      </c>
      <c r="R47" s="339" t="s">
        <v>35</v>
      </c>
      <c r="S47" s="339" t="s">
        <v>35</v>
      </c>
      <c r="T47" s="339" t="s">
        <v>35</v>
      </c>
      <c r="U47" s="339" t="s">
        <v>35</v>
      </c>
      <c r="V47" s="338" t="s">
        <v>35</v>
      </c>
    </row>
    <row r="48" spans="1:26" ht="123" customHeight="1">
      <c r="A48" s="524" t="s">
        <v>352</v>
      </c>
      <c r="B48" s="524"/>
      <c r="C48" s="524"/>
      <c r="D48" s="524"/>
      <c r="E48" s="524"/>
      <c r="F48" s="524"/>
      <c r="G48" s="524"/>
      <c r="H48" s="524"/>
      <c r="I48" s="524"/>
      <c r="J48" s="524"/>
      <c r="K48" s="524"/>
      <c r="L48" s="524"/>
      <c r="M48" s="524"/>
      <c r="N48" s="524"/>
      <c r="O48" s="524"/>
      <c r="P48" s="524"/>
      <c r="Q48" s="524"/>
      <c r="R48" s="524"/>
      <c r="S48" s="524"/>
      <c r="T48" s="524"/>
      <c r="U48" s="524"/>
      <c r="V48" s="524"/>
    </row>
    <row r="50" spans="1:14" s="135" customFormat="1"/>
    <row r="51" spans="1:14">
      <c r="A51" s="525"/>
      <c r="B51" s="525"/>
      <c r="C51" s="525"/>
      <c r="D51" s="525"/>
      <c r="E51" s="525"/>
      <c r="F51" s="525"/>
      <c r="G51" s="525"/>
      <c r="H51" s="525"/>
      <c r="I51" s="525"/>
      <c r="J51" s="525"/>
      <c r="K51" s="525"/>
      <c r="L51" s="525"/>
      <c r="M51" s="525"/>
      <c r="N51" s="525"/>
    </row>
  </sheetData>
  <mergeCells count="22">
    <mergeCell ref="A38:V38"/>
    <mergeCell ref="O39:O47"/>
    <mergeCell ref="A48:V48"/>
    <mergeCell ref="A51:N51"/>
    <mergeCell ref="A1:N1"/>
    <mergeCell ref="I4:I5"/>
    <mergeCell ref="J4:N4"/>
    <mergeCell ref="P4:Q5"/>
    <mergeCell ref="R4:V4"/>
    <mergeCell ref="B6:D6"/>
    <mergeCell ref="E6:F6"/>
    <mergeCell ref="J6:N6"/>
    <mergeCell ref="Q6:V6"/>
    <mergeCell ref="A2:V2"/>
    <mergeCell ref="A3:A6"/>
    <mergeCell ref="B3:N3"/>
    <mergeCell ref="P3:V3"/>
    <mergeCell ref="B4:B5"/>
    <mergeCell ref="C4:C5"/>
    <mergeCell ref="D4:E5"/>
    <mergeCell ref="F4:G5"/>
    <mergeCell ref="H4:H5"/>
  </mergeCells>
  <hyperlinks>
    <hyperlink ref="A1" location="Inhalt!A1" display="Zurück zum Inhalt"/>
    <hyperlink ref="A1:B1" location="Inhalt!A10" display="Zurück zum Inhalt"/>
  </hyperlinks>
  <pageMargins left="0.70866141732283472" right="0.70866141732283472" top="0.78740157480314965" bottom="0.78740157480314965" header="0.31496062992125984" footer="0.31496062992125984"/>
  <pageSetup paperSize="9" scale="31"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zoomScaleNormal="100" workbookViewId="0">
      <selection sqref="A1:V1"/>
    </sheetView>
  </sheetViews>
  <sheetFormatPr baseColWidth="10" defaultColWidth="11.42578125" defaultRowHeight="12.75"/>
  <cols>
    <col min="1" max="1" width="22.140625" style="119" customWidth="1"/>
    <col min="2" max="5" width="6.42578125" style="119" customWidth="1"/>
    <col min="6" max="8" width="12.140625" style="119" customWidth="1"/>
    <col min="9" max="12" width="6.42578125" style="119" customWidth="1"/>
    <col min="13" max="15" width="12.140625" style="119" customWidth="1"/>
    <col min="16" max="19" width="6.42578125" style="119" customWidth="1"/>
    <col min="20" max="22" width="12.140625" style="119" customWidth="1"/>
    <col min="23" max="23" width="11.42578125" style="122"/>
    <col min="24" max="16384" width="11.42578125" style="119"/>
  </cols>
  <sheetData>
    <row r="1" spans="1:28" s="138" customFormat="1" ht="24" customHeight="1">
      <c r="A1" s="507" t="s">
        <v>100</v>
      </c>
      <c r="B1" s="507"/>
      <c r="C1" s="507"/>
      <c r="D1" s="507"/>
      <c r="E1" s="507"/>
      <c r="F1" s="507"/>
      <c r="G1" s="507"/>
      <c r="H1" s="507"/>
      <c r="I1" s="507"/>
      <c r="J1" s="507"/>
      <c r="K1" s="507"/>
      <c r="L1" s="507"/>
      <c r="M1" s="507"/>
      <c r="N1" s="507"/>
      <c r="O1" s="507"/>
      <c r="P1" s="507"/>
      <c r="Q1" s="507"/>
      <c r="R1" s="507"/>
      <c r="S1" s="507"/>
      <c r="T1" s="507"/>
      <c r="U1" s="507"/>
      <c r="V1" s="507"/>
      <c r="W1" s="141"/>
    </row>
    <row r="2" spans="1:28" s="149" customFormat="1" ht="15" customHeight="1">
      <c r="A2" s="554" t="s">
        <v>242</v>
      </c>
      <c r="B2" s="554"/>
      <c r="C2" s="554"/>
      <c r="D2" s="554"/>
      <c r="E2" s="554"/>
      <c r="F2" s="554"/>
      <c r="G2" s="554"/>
      <c r="H2" s="554"/>
      <c r="I2" s="554"/>
      <c r="J2" s="554"/>
      <c r="K2" s="554"/>
      <c r="L2" s="554"/>
      <c r="M2" s="554"/>
      <c r="N2" s="554"/>
      <c r="O2" s="554"/>
      <c r="P2" s="554"/>
      <c r="Q2" s="554"/>
      <c r="R2" s="554"/>
      <c r="S2" s="554"/>
      <c r="T2" s="554"/>
      <c r="U2" s="554"/>
      <c r="V2" s="554"/>
      <c r="W2" s="139"/>
      <c r="X2" s="139"/>
      <c r="Y2" s="139"/>
      <c r="Z2" s="139"/>
      <c r="AA2" s="139"/>
      <c r="AB2" s="139"/>
    </row>
    <row r="3" spans="1:28" s="134" customFormat="1">
      <c r="A3" s="544" t="s">
        <v>68</v>
      </c>
      <c r="B3" s="557" t="s">
        <v>181</v>
      </c>
      <c r="C3" s="557"/>
      <c r="D3" s="557"/>
      <c r="E3" s="557"/>
      <c r="F3" s="557"/>
      <c r="G3" s="557"/>
      <c r="H3" s="557"/>
      <c r="I3" s="557" t="s">
        <v>184</v>
      </c>
      <c r="J3" s="557"/>
      <c r="K3" s="557"/>
      <c r="L3" s="557"/>
      <c r="M3" s="557"/>
      <c r="N3" s="557"/>
      <c r="O3" s="557"/>
      <c r="P3" s="557" t="s">
        <v>187</v>
      </c>
      <c r="Q3" s="557"/>
      <c r="R3" s="557"/>
      <c r="S3" s="557"/>
      <c r="T3" s="557"/>
      <c r="U3" s="557"/>
      <c r="V3" s="558"/>
      <c r="W3" s="117"/>
    </row>
    <row r="4" spans="1:28" s="134" customFormat="1">
      <c r="A4" s="545"/>
      <c r="B4" s="559" t="s">
        <v>182</v>
      </c>
      <c r="C4" s="559"/>
      <c r="D4" s="559"/>
      <c r="E4" s="559"/>
      <c r="F4" s="559"/>
      <c r="G4" s="559"/>
      <c r="H4" s="559"/>
      <c r="I4" s="559" t="s">
        <v>185</v>
      </c>
      <c r="J4" s="559"/>
      <c r="K4" s="559"/>
      <c r="L4" s="559"/>
      <c r="M4" s="559"/>
      <c r="N4" s="559"/>
      <c r="O4" s="559"/>
      <c r="P4" s="559" t="s">
        <v>235</v>
      </c>
      <c r="Q4" s="559"/>
      <c r="R4" s="559"/>
      <c r="S4" s="559"/>
      <c r="T4" s="559"/>
      <c r="U4" s="559"/>
      <c r="V4" s="560"/>
      <c r="W4" s="117"/>
    </row>
    <row r="5" spans="1:28" s="134" customFormat="1">
      <c r="A5" s="545"/>
      <c r="B5" s="555" t="s">
        <v>183</v>
      </c>
      <c r="C5" s="555"/>
      <c r="D5" s="555"/>
      <c r="E5" s="555"/>
      <c r="F5" s="555"/>
      <c r="G5" s="555"/>
      <c r="H5" s="555"/>
      <c r="I5" s="555" t="s">
        <v>186</v>
      </c>
      <c r="J5" s="555"/>
      <c r="K5" s="555"/>
      <c r="L5" s="555"/>
      <c r="M5" s="555"/>
      <c r="N5" s="555"/>
      <c r="O5" s="555"/>
      <c r="P5" s="555" t="s">
        <v>183</v>
      </c>
      <c r="Q5" s="555"/>
      <c r="R5" s="555"/>
      <c r="S5" s="555"/>
      <c r="T5" s="555"/>
      <c r="U5" s="555"/>
      <c r="V5" s="556"/>
      <c r="W5" s="117"/>
    </row>
    <row r="6" spans="1:28" s="134" customFormat="1">
      <c r="A6" s="545"/>
      <c r="B6" s="550">
        <v>2005</v>
      </c>
      <c r="C6" s="552">
        <v>2010</v>
      </c>
      <c r="D6" s="552">
        <v>2015</v>
      </c>
      <c r="E6" s="552">
        <v>2018</v>
      </c>
      <c r="F6" s="547">
        <v>2019</v>
      </c>
      <c r="G6" s="548"/>
      <c r="H6" s="549"/>
      <c r="I6" s="550">
        <v>2005</v>
      </c>
      <c r="J6" s="552">
        <v>2010</v>
      </c>
      <c r="K6" s="552">
        <v>2015</v>
      </c>
      <c r="L6" s="552">
        <v>2018</v>
      </c>
      <c r="M6" s="547">
        <v>2019</v>
      </c>
      <c r="N6" s="548"/>
      <c r="O6" s="549"/>
      <c r="P6" s="550">
        <v>2005</v>
      </c>
      <c r="Q6" s="552">
        <v>2010</v>
      </c>
      <c r="R6" s="552">
        <v>2015</v>
      </c>
      <c r="S6" s="552">
        <v>2018</v>
      </c>
      <c r="T6" s="547">
        <v>2019</v>
      </c>
      <c r="U6" s="548"/>
      <c r="V6" s="548"/>
      <c r="W6" s="117"/>
    </row>
    <row r="7" spans="1:28" s="134" customFormat="1" ht="46.5" customHeight="1">
      <c r="A7" s="545"/>
      <c r="B7" s="551"/>
      <c r="C7" s="553"/>
      <c r="D7" s="553"/>
      <c r="E7" s="553"/>
      <c r="F7" s="459" t="s">
        <v>236</v>
      </c>
      <c r="G7" s="459" t="s">
        <v>237</v>
      </c>
      <c r="H7" s="459" t="s">
        <v>238</v>
      </c>
      <c r="I7" s="551"/>
      <c r="J7" s="553"/>
      <c r="K7" s="553"/>
      <c r="L7" s="553"/>
      <c r="M7" s="459" t="s">
        <v>236</v>
      </c>
      <c r="N7" s="459" t="s">
        <v>237</v>
      </c>
      <c r="O7" s="459" t="s">
        <v>238</v>
      </c>
      <c r="P7" s="551"/>
      <c r="Q7" s="553"/>
      <c r="R7" s="553"/>
      <c r="S7" s="553"/>
      <c r="T7" s="457" t="s">
        <v>236</v>
      </c>
      <c r="U7" s="457" t="s">
        <v>237</v>
      </c>
      <c r="V7" s="458" t="s">
        <v>238</v>
      </c>
      <c r="W7" s="117"/>
    </row>
    <row r="8" spans="1:28" s="134" customFormat="1">
      <c r="A8" s="546"/>
      <c r="B8" s="539" t="s">
        <v>17</v>
      </c>
      <c r="C8" s="540"/>
      <c r="D8" s="540"/>
      <c r="E8" s="540"/>
      <c r="F8" s="540"/>
      <c r="G8" s="540"/>
      <c r="H8" s="540"/>
      <c r="I8" s="540"/>
      <c r="J8" s="540"/>
      <c r="K8" s="540"/>
      <c r="L8" s="540"/>
      <c r="M8" s="540"/>
      <c r="N8" s="540"/>
      <c r="O8" s="540"/>
      <c r="P8" s="540"/>
      <c r="Q8" s="540"/>
      <c r="R8" s="540"/>
      <c r="S8" s="540"/>
      <c r="T8" s="540"/>
      <c r="U8" s="540"/>
      <c r="V8" s="541"/>
      <c r="W8" s="117"/>
    </row>
    <row r="9" spans="1:28" s="134" customFormat="1">
      <c r="A9" s="542" t="s">
        <v>68</v>
      </c>
      <c r="B9" s="542"/>
      <c r="C9" s="542"/>
      <c r="D9" s="542"/>
      <c r="E9" s="542"/>
      <c r="F9" s="542"/>
      <c r="G9" s="542"/>
      <c r="H9" s="542"/>
      <c r="I9" s="542"/>
      <c r="J9" s="542"/>
      <c r="K9" s="542"/>
      <c r="L9" s="542"/>
      <c r="M9" s="542"/>
      <c r="N9" s="542"/>
      <c r="O9" s="542"/>
      <c r="P9" s="542"/>
      <c r="Q9" s="542"/>
      <c r="R9" s="542"/>
      <c r="S9" s="542"/>
      <c r="T9" s="542"/>
      <c r="U9" s="542"/>
      <c r="V9" s="542"/>
      <c r="W9" s="117"/>
    </row>
    <row r="10" spans="1:28" s="134" customFormat="1">
      <c r="A10" s="127" t="s">
        <v>189</v>
      </c>
      <c r="B10" s="214" t="s">
        <v>176</v>
      </c>
      <c r="C10" s="214" t="s">
        <v>176</v>
      </c>
      <c r="D10" s="201">
        <v>44.454000000000001</v>
      </c>
      <c r="E10" s="214">
        <v>44</v>
      </c>
      <c r="F10" s="202">
        <v>45</v>
      </c>
      <c r="G10" s="203">
        <v>50</v>
      </c>
      <c r="H10" s="204">
        <v>9</v>
      </c>
      <c r="I10" s="214" t="s">
        <v>176</v>
      </c>
      <c r="J10" s="214" t="s">
        <v>176</v>
      </c>
      <c r="K10" s="201">
        <v>13.795999999999999</v>
      </c>
      <c r="L10" s="201">
        <v>14.576000000000001</v>
      </c>
      <c r="M10" s="202">
        <v>15</v>
      </c>
      <c r="N10" s="203">
        <v>19</v>
      </c>
      <c r="O10" s="204">
        <v>21</v>
      </c>
      <c r="P10" s="201" t="s">
        <v>176</v>
      </c>
      <c r="Q10" s="201" t="s">
        <v>176</v>
      </c>
      <c r="R10" s="201">
        <v>50.89</v>
      </c>
      <c r="S10" s="201">
        <v>49.558</v>
      </c>
      <c r="T10" s="215">
        <v>51</v>
      </c>
      <c r="U10" s="216">
        <v>56</v>
      </c>
      <c r="V10" s="217">
        <f>((U10-T10)/U10)*100</f>
        <v>8.9285714285714288</v>
      </c>
      <c r="W10" s="117"/>
    </row>
    <row r="11" spans="1:28" s="134" customFormat="1">
      <c r="A11" s="140" t="s">
        <v>193</v>
      </c>
      <c r="B11" s="191" t="s">
        <v>176</v>
      </c>
      <c r="C11" s="192" t="s">
        <v>176</v>
      </c>
      <c r="D11" s="193">
        <v>45.665999999999997</v>
      </c>
      <c r="E11" s="193">
        <v>44.597999999999999</v>
      </c>
      <c r="F11" s="194">
        <v>45</v>
      </c>
      <c r="G11" s="195">
        <v>50</v>
      </c>
      <c r="H11" s="196">
        <v>9</v>
      </c>
      <c r="I11" s="191" t="s">
        <v>176</v>
      </c>
      <c r="J11" s="192" t="s">
        <v>176</v>
      </c>
      <c r="K11" s="193">
        <v>16.806000000000001</v>
      </c>
      <c r="L11" s="193">
        <v>17.501999999999999</v>
      </c>
      <c r="M11" s="194">
        <v>18</v>
      </c>
      <c r="N11" s="195">
        <v>24</v>
      </c>
      <c r="O11" s="196">
        <v>22</v>
      </c>
      <c r="P11" s="197" t="s">
        <v>176</v>
      </c>
      <c r="Q11" s="193" t="s">
        <v>176</v>
      </c>
      <c r="R11" s="193">
        <v>50.216000000000001</v>
      </c>
      <c r="S11" s="193">
        <v>48.981999999999999</v>
      </c>
      <c r="T11" s="198">
        <v>50</v>
      </c>
      <c r="U11" s="199">
        <v>55</v>
      </c>
      <c r="V11" s="200">
        <f>((U11-T11)/U11)*100</f>
        <v>9.0909090909090917</v>
      </c>
      <c r="W11" s="117"/>
    </row>
    <row r="12" spans="1:28" s="134" customFormat="1">
      <c r="A12" s="127" t="s">
        <v>69</v>
      </c>
      <c r="B12" s="201">
        <v>45.603999999999999</v>
      </c>
      <c r="C12" s="201">
        <v>66.944000000000003</v>
      </c>
      <c r="D12" s="201">
        <v>61.781999999999996</v>
      </c>
      <c r="E12" s="201">
        <v>60.155999999999999</v>
      </c>
      <c r="F12" s="202">
        <v>59</v>
      </c>
      <c r="G12" s="203">
        <v>77</v>
      </c>
      <c r="H12" s="204">
        <v>23</v>
      </c>
      <c r="I12" s="201">
        <v>4.5510000000000002</v>
      </c>
      <c r="J12" s="201">
        <v>52.505000000000003</v>
      </c>
      <c r="K12" s="201">
        <v>8.4809999999999999</v>
      </c>
      <c r="L12" s="201">
        <v>7.5519999999999996</v>
      </c>
      <c r="M12" s="202">
        <v>8</v>
      </c>
      <c r="N12" s="203">
        <v>30</v>
      </c>
      <c r="O12" s="204">
        <v>63</v>
      </c>
      <c r="P12" s="201" t="s">
        <v>176</v>
      </c>
      <c r="Q12" s="201" t="s">
        <v>176</v>
      </c>
      <c r="R12" s="201" t="s">
        <v>176</v>
      </c>
      <c r="S12" s="201" t="s">
        <v>176</v>
      </c>
      <c r="T12" s="202" t="s">
        <v>176</v>
      </c>
      <c r="U12" s="203" t="s">
        <v>176</v>
      </c>
      <c r="V12" s="205" t="s">
        <v>176</v>
      </c>
      <c r="W12" s="117"/>
    </row>
    <row r="13" spans="1:28" s="134" customFormat="1">
      <c r="A13" s="142" t="s">
        <v>70</v>
      </c>
      <c r="B13" s="206" t="s">
        <v>176</v>
      </c>
      <c r="C13" s="207" t="s">
        <v>176</v>
      </c>
      <c r="D13" s="206">
        <v>61.984999999999999</v>
      </c>
      <c r="E13" s="206">
        <v>65.965000000000003</v>
      </c>
      <c r="F13" s="208">
        <v>64</v>
      </c>
      <c r="G13" s="209">
        <v>70</v>
      </c>
      <c r="H13" s="210">
        <v>9</v>
      </c>
      <c r="I13" s="206" t="s">
        <v>176</v>
      </c>
      <c r="J13" s="207" t="s">
        <v>176</v>
      </c>
      <c r="K13" s="206">
        <v>23.56</v>
      </c>
      <c r="L13" s="206">
        <v>27.262</v>
      </c>
      <c r="M13" s="208">
        <v>27</v>
      </c>
      <c r="N13" s="209">
        <v>31</v>
      </c>
      <c r="O13" s="210">
        <v>14</v>
      </c>
      <c r="P13" s="206" t="s">
        <v>176</v>
      </c>
      <c r="Q13" s="206" t="s">
        <v>176</v>
      </c>
      <c r="R13" s="206">
        <v>58.911999999999999</v>
      </c>
      <c r="S13" s="206">
        <v>62.487000000000002</v>
      </c>
      <c r="T13" s="211">
        <v>60.515999999999998</v>
      </c>
      <c r="U13" s="212">
        <v>66.111000000000004</v>
      </c>
      <c r="V13" s="213">
        <f>((U13-T13)/U13)*100</f>
        <v>8.4630394336797288</v>
      </c>
      <c r="W13" s="117"/>
    </row>
    <row r="14" spans="1:28" s="134" customFormat="1">
      <c r="A14" s="127" t="s">
        <v>72</v>
      </c>
      <c r="B14" s="201" t="s">
        <v>176</v>
      </c>
      <c r="C14" s="214" t="s">
        <v>176</v>
      </c>
      <c r="D14" s="201">
        <v>44.481999999999999</v>
      </c>
      <c r="E14" s="201">
        <v>50.154000000000003</v>
      </c>
      <c r="F14" s="202">
        <v>51</v>
      </c>
      <c r="G14" s="203">
        <v>51</v>
      </c>
      <c r="H14" s="204">
        <v>1</v>
      </c>
      <c r="I14" s="201" t="s">
        <v>176</v>
      </c>
      <c r="J14" s="214" t="s">
        <v>176</v>
      </c>
      <c r="K14" s="201">
        <v>5.5730000000000004</v>
      </c>
      <c r="L14" s="201">
        <v>5.5179999999999998</v>
      </c>
      <c r="M14" s="202">
        <v>5</v>
      </c>
      <c r="N14" s="203">
        <v>5</v>
      </c>
      <c r="O14" s="204">
        <v>4</v>
      </c>
      <c r="P14" s="201" t="s">
        <v>176</v>
      </c>
      <c r="Q14" s="201" t="s">
        <v>176</v>
      </c>
      <c r="R14" s="201">
        <v>67.501999999999995</v>
      </c>
      <c r="S14" s="201">
        <v>71.040999999999997</v>
      </c>
      <c r="T14" s="215">
        <v>71.418999999999997</v>
      </c>
      <c r="U14" s="216">
        <v>72.123000000000005</v>
      </c>
      <c r="V14" s="217">
        <f>((U14-T14)/U14)*100</f>
        <v>0.97611025609030089</v>
      </c>
      <c r="W14" s="117"/>
    </row>
    <row r="15" spans="1:28" s="134" customFormat="1">
      <c r="A15" s="142" t="s">
        <v>190</v>
      </c>
      <c r="B15" s="206" t="s">
        <v>176</v>
      </c>
      <c r="C15" s="207" t="s">
        <v>176</v>
      </c>
      <c r="D15" s="207" t="s">
        <v>176</v>
      </c>
      <c r="E15" s="207" t="s">
        <v>176</v>
      </c>
      <c r="F15" s="208" t="s">
        <v>176</v>
      </c>
      <c r="G15" s="209" t="s">
        <v>176</v>
      </c>
      <c r="H15" s="210" t="s">
        <v>176</v>
      </c>
      <c r="I15" s="206" t="s">
        <v>176</v>
      </c>
      <c r="J15" s="207" t="s">
        <v>176</v>
      </c>
      <c r="K15" s="207" t="s">
        <v>176</v>
      </c>
      <c r="L15" s="207" t="s">
        <v>176</v>
      </c>
      <c r="M15" s="208" t="s">
        <v>176</v>
      </c>
      <c r="N15" s="209" t="s">
        <v>176</v>
      </c>
      <c r="O15" s="210" t="s">
        <v>176</v>
      </c>
      <c r="P15" s="206" t="s">
        <v>176</v>
      </c>
      <c r="Q15" s="206" t="s">
        <v>176</v>
      </c>
      <c r="R15" s="206" t="s">
        <v>176</v>
      </c>
      <c r="S15" s="206" t="s">
        <v>176</v>
      </c>
      <c r="T15" s="211" t="s">
        <v>176</v>
      </c>
      <c r="U15" s="212" t="s">
        <v>176</v>
      </c>
      <c r="V15" s="213" t="s">
        <v>176</v>
      </c>
      <c r="W15" s="117"/>
    </row>
    <row r="16" spans="1:28" s="134" customFormat="1">
      <c r="A16" s="127" t="s">
        <v>74</v>
      </c>
      <c r="B16" s="201">
        <v>38.308999999999997</v>
      </c>
      <c r="C16" s="201">
        <v>47.594999999999999</v>
      </c>
      <c r="D16" s="201">
        <v>47.21</v>
      </c>
      <c r="E16" s="201">
        <v>47.003</v>
      </c>
      <c r="F16" s="202">
        <v>48</v>
      </c>
      <c r="G16" s="203">
        <v>52</v>
      </c>
      <c r="H16" s="204">
        <v>8</v>
      </c>
      <c r="I16" s="201">
        <v>15.05</v>
      </c>
      <c r="J16" s="201" t="s">
        <v>176</v>
      </c>
      <c r="K16" s="201">
        <v>22.530999999999999</v>
      </c>
      <c r="L16" s="201">
        <v>22.734000000000002</v>
      </c>
      <c r="M16" s="202">
        <v>23</v>
      </c>
      <c r="N16" s="203">
        <v>30</v>
      </c>
      <c r="O16" s="204">
        <v>22</v>
      </c>
      <c r="P16" s="201">
        <v>45.201000000000001</v>
      </c>
      <c r="Q16" s="201" t="s">
        <v>176</v>
      </c>
      <c r="R16" s="201">
        <v>52.177</v>
      </c>
      <c r="S16" s="201">
        <v>52.828000000000003</v>
      </c>
      <c r="T16" s="215">
        <v>57.244999999999997</v>
      </c>
      <c r="U16" s="216">
        <v>61.768000000000001</v>
      </c>
      <c r="V16" s="217">
        <f>((U16-T16)/U16)*100</f>
        <v>7.3225618443206892</v>
      </c>
      <c r="W16" s="117"/>
    </row>
    <row r="17" spans="1:23" s="134" customFormat="1">
      <c r="A17" s="142" t="s">
        <v>24</v>
      </c>
      <c r="B17" s="206">
        <v>16.177</v>
      </c>
      <c r="C17" s="206">
        <v>31.027000000000001</v>
      </c>
      <c r="D17" s="206">
        <v>39.773000000000003</v>
      </c>
      <c r="E17" s="206">
        <v>38.116999999999997</v>
      </c>
      <c r="F17" s="208">
        <v>42</v>
      </c>
      <c r="G17" s="209">
        <v>45</v>
      </c>
      <c r="H17" s="210">
        <v>7</v>
      </c>
      <c r="I17" s="206">
        <v>17.146999999999998</v>
      </c>
      <c r="J17" s="206" t="s">
        <v>176</v>
      </c>
      <c r="K17" s="206">
        <v>19.891999999999999</v>
      </c>
      <c r="L17" s="206">
        <v>20.204999999999998</v>
      </c>
      <c r="M17" s="208">
        <v>20</v>
      </c>
      <c r="N17" s="209">
        <v>28</v>
      </c>
      <c r="O17" s="210">
        <v>29</v>
      </c>
      <c r="P17" s="206">
        <v>30.591999999999999</v>
      </c>
      <c r="Q17" s="206" t="s">
        <v>176</v>
      </c>
      <c r="R17" s="206">
        <v>46.412999999999997</v>
      </c>
      <c r="S17" s="206">
        <v>44.999000000000002</v>
      </c>
      <c r="T17" s="211">
        <v>49.043999999999997</v>
      </c>
      <c r="U17" s="212">
        <v>55.774999999999999</v>
      </c>
      <c r="V17" s="213">
        <f>((U17-T17)/U17)*100</f>
        <v>12.068130883012106</v>
      </c>
      <c r="W17" s="117"/>
    </row>
    <row r="18" spans="1:23" s="134" customFormat="1">
      <c r="A18" s="144" t="s">
        <v>75</v>
      </c>
      <c r="B18" s="218" t="s">
        <v>176</v>
      </c>
      <c r="C18" s="219" t="s">
        <v>176</v>
      </c>
      <c r="D18" s="219">
        <v>44.91</v>
      </c>
      <c r="E18" s="219">
        <v>38.661999999999999</v>
      </c>
      <c r="F18" s="220">
        <v>39</v>
      </c>
      <c r="G18" s="221">
        <v>44</v>
      </c>
      <c r="H18" s="222">
        <v>11</v>
      </c>
      <c r="I18" s="218" t="s">
        <v>176</v>
      </c>
      <c r="J18" s="219">
        <v>42.887999999999998</v>
      </c>
      <c r="K18" s="219">
        <v>16.838000000000001</v>
      </c>
      <c r="L18" s="219">
        <v>15.827999999999999</v>
      </c>
      <c r="M18" s="220">
        <v>16</v>
      </c>
      <c r="N18" s="221">
        <v>22</v>
      </c>
      <c r="O18" s="222">
        <v>26</v>
      </c>
      <c r="P18" s="218" t="s">
        <v>176</v>
      </c>
      <c r="Q18" s="219">
        <v>43.174999999999997</v>
      </c>
      <c r="R18" s="219" t="s">
        <v>176</v>
      </c>
      <c r="S18" s="219">
        <v>42.235999999999997</v>
      </c>
      <c r="T18" s="223">
        <v>43.554000000000002</v>
      </c>
      <c r="U18" s="224">
        <v>48.08</v>
      </c>
      <c r="V18" s="225">
        <f>((U18-T18)/U18)*100</f>
        <v>9.413477537437597</v>
      </c>
      <c r="W18" s="117"/>
    </row>
    <row r="19" spans="1:23" s="134" customFormat="1">
      <c r="A19" s="142" t="s">
        <v>76</v>
      </c>
      <c r="B19" s="206" t="s">
        <v>176</v>
      </c>
      <c r="C19" s="206">
        <v>45.289000000000001</v>
      </c>
      <c r="D19" s="206">
        <v>41.536999999999999</v>
      </c>
      <c r="E19" s="206">
        <v>42.481000000000002</v>
      </c>
      <c r="F19" s="208">
        <v>44</v>
      </c>
      <c r="G19" s="209">
        <v>46</v>
      </c>
      <c r="H19" s="210">
        <v>7</v>
      </c>
      <c r="I19" s="206" t="s">
        <v>176</v>
      </c>
      <c r="J19" s="206" t="s">
        <v>176</v>
      </c>
      <c r="K19" s="206">
        <v>4.1429999999999998</v>
      </c>
      <c r="L19" s="206">
        <v>4.8330000000000002</v>
      </c>
      <c r="M19" s="208">
        <v>5</v>
      </c>
      <c r="N19" s="209">
        <v>7</v>
      </c>
      <c r="O19" s="210">
        <v>21</v>
      </c>
      <c r="P19" s="206" t="s">
        <v>176</v>
      </c>
      <c r="Q19" s="206" t="s">
        <v>176</v>
      </c>
      <c r="R19" s="206">
        <v>41.887999999999998</v>
      </c>
      <c r="S19" s="206">
        <v>43.475999999999999</v>
      </c>
      <c r="T19" s="211">
        <v>44.786000000000001</v>
      </c>
      <c r="U19" s="212">
        <v>48.201000000000001</v>
      </c>
      <c r="V19" s="213">
        <f>((U19-T19)/U19)*100</f>
        <v>7.084915250720937</v>
      </c>
      <c r="W19" s="117"/>
    </row>
    <row r="20" spans="1:23" s="134" customFormat="1">
      <c r="A20" s="144" t="s">
        <v>20</v>
      </c>
      <c r="B20" s="218" t="s">
        <v>176</v>
      </c>
      <c r="C20" s="219" t="s">
        <v>176</v>
      </c>
      <c r="D20" s="226" t="s">
        <v>176</v>
      </c>
      <c r="E20" s="226" t="s">
        <v>176</v>
      </c>
      <c r="F20" s="220" t="s">
        <v>176</v>
      </c>
      <c r="G20" s="221">
        <v>54</v>
      </c>
      <c r="H20" s="222" t="s">
        <v>176</v>
      </c>
      <c r="I20" s="218" t="s">
        <v>176</v>
      </c>
      <c r="J20" s="219">
        <v>29.774000000000001</v>
      </c>
      <c r="K20" s="226" t="s">
        <v>176</v>
      </c>
      <c r="L20" s="226" t="s">
        <v>176</v>
      </c>
      <c r="M20" s="220" t="s">
        <v>176</v>
      </c>
      <c r="N20" s="221">
        <v>39</v>
      </c>
      <c r="O20" s="222" t="s">
        <v>176</v>
      </c>
      <c r="P20" s="218" t="s">
        <v>176</v>
      </c>
      <c r="Q20" s="219">
        <v>36.357999999999997</v>
      </c>
      <c r="R20" s="219" t="s">
        <v>176</v>
      </c>
      <c r="S20" s="219" t="s">
        <v>176</v>
      </c>
      <c r="T20" s="223" t="s">
        <v>176</v>
      </c>
      <c r="U20" s="224" t="s">
        <v>176</v>
      </c>
      <c r="V20" s="225" t="s">
        <v>176</v>
      </c>
      <c r="W20" s="117"/>
    </row>
    <row r="21" spans="1:23" s="134" customFormat="1">
      <c r="A21" s="143" t="s">
        <v>77</v>
      </c>
      <c r="B21" s="227" t="s">
        <v>176</v>
      </c>
      <c r="C21" s="228" t="s">
        <v>176</v>
      </c>
      <c r="D21" s="228">
        <v>59.795999999999999</v>
      </c>
      <c r="E21" s="228">
        <v>64.861000000000004</v>
      </c>
      <c r="F21" s="229">
        <v>68</v>
      </c>
      <c r="G21" s="230">
        <v>69</v>
      </c>
      <c r="H21" s="231">
        <v>2</v>
      </c>
      <c r="I21" s="227" t="s">
        <v>176</v>
      </c>
      <c r="J21" s="228" t="s">
        <v>176</v>
      </c>
      <c r="K21" s="228">
        <v>6.61</v>
      </c>
      <c r="L21" s="228">
        <v>11.250999999999999</v>
      </c>
      <c r="M21" s="229">
        <v>10</v>
      </c>
      <c r="N21" s="230">
        <v>10</v>
      </c>
      <c r="O21" s="231">
        <v>1</v>
      </c>
      <c r="P21" s="227" t="s">
        <v>176</v>
      </c>
      <c r="Q21" s="228" t="s">
        <v>176</v>
      </c>
      <c r="R21" s="228">
        <v>59.795999999999999</v>
      </c>
      <c r="S21" s="228">
        <v>39.988999999999997</v>
      </c>
      <c r="T21" s="232">
        <v>46.706000000000003</v>
      </c>
      <c r="U21" s="233">
        <v>48.466999999999999</v>
      </c>
      <c r="V21" s="234">
        <f>((U21-T21)/U21)*100</f>
        <v>3.6334000453917015</v>
      </c>
      <c r="W21" s="117"/>
    </row>
    <row r="22" spans="1:23" s="134" customFormat="1">
      <c r="A22" s="127" t="s">
        <v>79</v>
      </c>
      <c r="B22" s="201" t="s">
        <v>176</v>
      </c>
      <c r="C22" s="214" t="s">
        <v>176</v>
      </c>
      <c r="D22" s="201">
        <v>61.183</v>
      </c>
      <c r="E22" s="201">
        <v>60.97</v>
      </c>
      <c r="F22" s="202">
        <v>58</v>
      </c>
      <c r="G22" s="203">
        <v>61</v>
      </c>
      <c r="H22" s="204">
        <v>6</v>
      </c>
      <c r="I22" s="201" t="s">
        <v>176</v>
      </c>
      <c r="J22" s="214" t="s">
        <v>176</v>
      </c>
      <c r="K22" s="201">
        <v>14.997999999999999</v>
      </c>
      <c r="L22" s="201">
        <v>13.987</v>
      </c>
      <c r="M22" s="202">
        <v>14</v>
      </c>
      <c r="N22" s="203">
        <v>24</v>
      </c>
      <c r="O22" s="204">
        <v>29</v>
      </c>
      <c r="P22" s="201" t="s">
        <v>176</v>
      </c>
      <c r="Q22" s="201" t="s">
        <v>176</v>
      </c>
      <c r="R22" s="201" t="s">
        <v>176</v>
      </c>
      <c r="S22" s="201" t="s">
        <v>176</v>
      </c>
      <c r="T22" s="215" t="s">
        <v>176</v>
      </c>
      <c r="U22" s="216" t="s">
        <v>176</v>
      </c>
      <c r="V22" s="217" t="s">
        <v>176</v>
      </c>
      <c r="W22" s="117"/>
    </row>
    <row r="23" spans="1:23" s="134" customFormat="1">
      <c r="A23" s="143" t="s">
        <v>78</v>
      </c>
      <c r="B23" s="227" t="s">
        <v>176</v>
      </c>
      <c r="C23" s="235" t="s">
        <v>176</v>
      </c>
      <c r="D23" s="228">
        <v>41.959000000000003</v>
      </c>
      <c r="E23" s="228">
        <v>41.62</v>
      </c>
      <c r="F23" s="229">
        <v>49</v>
      </c>
      <c r="G23" s="230">
        <v>53</v>
      </c>
      <c r="H23" s="231">
        <v>9</v>
      </c>
      <c r="I23" s="227" t="s">
        <v>176</v>
      </c>
      <c r="J23" s="235" t="s">
        <v>176</v>
      </c>
      <c r="K23" s="228">
        <v>15.541</v>
      </c>
      <c r="L23" s="228">
        <v>13.593999999999999</v>
      </c>
      <c r="M23" s="229">
        <v>14</v>
      </c>
      <c r="N23" s="230">
        <v>17</v>
      </c>
      <c r="O23" s="231">
        <v>13</v>
      </c>
      <c r="P23" s="227" t="s">
        <v>176</v>
      </c>
      <c r="Q23" s="228" t="s">
        <v>176</v>
      </c>
      <c r="R23" s="228">
        <v>42.744</v>
      </c>
      <c r="S23" s="228">
        <v>43.173000000000002</v>
      </c>
      <c r="T23" s="232">
        <v>50.082999999999998</v>
      </c>
      <c r="U23" s="233">
        <v>54.465000000000003</v>
      </c>
      <c r="V23" s="234">
        <f>((U23-T23)/U23)*100</f>
        <v>8.0455338290645457</v>
      </c>
      <c r="W23" s="117"/>
    </row>
    <row r="24" spans="1:23" s="134" customFormat="1">
      <c r="A24" s="144" t="s">
        <v>80</v>
      </c>
      <c r="B24" s="218" t="s">
        <v>176</v>
      </c>
      <c r="C24" s="219">
        <v>37.390999999999998</v>
      </c>
      <c r="D24" s="219">
        <v>36.375</v>
      </c>
      <c r="E24" s="219">
        <v>34.322000000000003</v>
      </c>
      <c r="F24" s="220">
        <v>35</v>
      </c>
      <c r="G24" s="221">
        <v>36</v>
      </c>
      <c r="H24" s="222">
        <v>4</v>
      </c>
      <c r="I24" s="218" t="s">
        <v>176</v>
      </c>
      <c r="J24" s="219" t="s">
        <v>176</v>
      </c>
      <c r="K24" s="219">
        <v>9.2910000000000004</v>
      </c>
      <c r="L24" s="219">
        <v>8.8580000000000005</v>
      </c>
      <c r="M24" s="220">
        <v>9</v>
      </c>
      <c r="N24" s="221">
        <v>10</v>
      </c>
      <c r="O24" s="222">
        <v>6</v>
      </c>
      <c r="P24" s="218" t="s">
        <v>176</v>
      </c>
      <c r="Q24" s="219" t="s">
        <v>176</v>
      </c>
      <c r="R24" s="219" t="s">
        <v>176</v>
      </c>
      <c r="S24" s="219" t="s">
        <v>176</v>
      </c>
      <c r="T24" s="223" t="s">
        <v>176</v>
      </c>
      <c r="U24" s="224">
        <v>45.92</v>
      </c>
      <c r="V24" s="225" t="s">
        <v>176</v>
      </c>
      <c r="W24" s="117"/>
    </row>
    <row r="25" spans="1:23" s="134" customFormat="1">
      <c r="A25" s="142" t="s">
        <v>21</v>
      </c>
      <c r="B25" s="206" t="s">
        <v>176</v>
      </c>
      <c r="C25" s="206" t="s">
        <v>176</v>
      </c>
      <c r="D25" s="206">
        <v>33.646999999999998</v>
      </c>
      <c r="E25" s="206">
        <v>39.47</v>
      </c>
      <c r="F25" s="208">
        <v>42</v>
      </c>
      <c r="G25" s="209">
        <v>43</v>
      </c>
      <c r="H25" s="210">
        <v>2</v>
      </c>
      <c r="I25" s="206" t="s">
        <v>176</v>
      </c>
      <c r="J25" s="206" t="s">
        <v>176</v>
      </c>
      <c r="K25" s="206">
        <v>21.059000000000001</v>
      </c>
      <c r="L25" s="206">
        <v>22.387</v>
      </c>
      <c r="M25" s="208">
        <v>24</v>
      </c>
      <c r="N25" s="209">
        <v>25</v>
      </c>
      <c r="O25" s="210">
        <v>6</v>
      </c>
      <c r="P25" s="206" t="s">
        <v>176</v>
      </c>
      <c r="Q25" s="206" t="s">
        <v>176</v>
      </c>
      <c r="R25" s="206">
        <v>40.649000000000001</v>
      </c>
      <c r="S25" s="206">
        <v>45.908999999999999</v>
      </c>
      <c r="T25" s="211">
        <v>48.177999999999997</v>
      </c>
      <c r="U25" s="212">
        <v>49.256</v>
      </c>
      <c r="V25" s="213">
        <f>((U25-T25)/U25)*100</f>
        <v>2.1885658599967579</v>
      </c>
      <c r="W25" s="117"/>
    </row>
    <row r="26" spans="1:23" s="134" customFormat="1">
      <c r="A26" s="144" t="s">
        <v>81</v>
      </c>
      <c r="B26" s="218" t="s">
        <v>176</v>
      </c>
      <c r="C26" s="219" t="s">
        <v>176</v>
      </c>
      <c r="D26" s="226" t="s">
        <v>176</v>
      </c>
      <c r="E26" s="226" t="s">
        <v>176</v>
      </c>
      <c r="F26" s="220" t="s">
        <v>176</v>
      </c>
      <c r="G26" s="221">
        <v>50</v>
      </c>
      <c r="H26" s="222" t="s">
        <v>176</v>
      </c>
      <c r="I26" s="218" t="s">
        <v>176</v>
      </c>
      <c r="J26" s="219" t="s">
        <v>176</v>
      </c>
      <c r="K26" s="226" t="s">
        <v>176</v>
      </c>
      <c r="L26" s="226" t="s">
        <v>176</v>
      </c>
      <c r="M26" s="220" t="s">
        <v>176</v>
      </c>
      <c r="N26" s="221">
        <v>8</v>
      </c>
      <c r="O26" s="222" t="s">
        <v>176</v>
      </c>
      <c r="P26" s="218" t="s">
        <v>176</v>
      </c>
      <c r="Q26" s="219" t="s">
        <v>176</v>
      </c>
      <c r="R26" s="219" t="s">
        <v>176</v>
      </c>
      <c r="S26" s="219" t="s">
        <v>176</v>
      </c>
      <c r="T26" s="223" t="s">
        <v>176</v>
      </c>
      <c r="U26" s="224">
        <v>72.323999999999998</v>
      </c>
      <c r="V26" s="225" t="s">
        <v>176</v>
      </c>
      <c r="W26" s="117"/>
    </row>
    <row r="27" spans="1:23" s="134" customFormat="1">
      <c r="A27" s="143" t="s">
        <v>71</v>
      </c>
      <c r="B27" s="227" t="s">
        <v>176</v>
      </c>
      <c r="C27" s="235" t="s">
        <v>176</v>
      </c>
      <c r="D27" s="235" t="s">
        <v>176</v>
      </c>
      <c r="E27" s="235" t="s">
        <v>176</v>
      </c>
      <c r="F27" s="229">
        <v>38</v>
      </c>
      <c r="G27" s="230">
        <v>44</v>
      </c>
      <c r="H27" s="231">
        <v>14</v>
      </c>
      <c r="I27" s="227" t="s">
        <v>176</v>
      </c>
      <c r="J27" s="235" t="s">
        <v>176</v>
      </c>
      <c r="K27" s="235" t="s">
        <v>176</v>
      </c>
      <c r="L27" s="235" t="s">
        <v>176</v>
      </c>
      <c r="M27" s="229">
        <v>6</v>
      </c>
      <c r="N27" s="230">
        <v>8</v>
      </c>
      <c r="O27" s="231">
        <v>25</v>
      </c>
      <c r="P27" s="227" t="s">
        <v>176</v>
      </c>
      <c r="Q27" s="228" t="s">
        <v>176</v>
      </c>
      <c r="R27" s="228" t="s">
        <v>176</v>
      </c>
      <c r="S27" s="228" t="s">
        <v>176</v>
      </c>
      <c r="T27" s="232" t="s">
        <v>176</v>
      </c>
      <c r="U27" s="233" t="s">
        <v>176</v>
      </c>
      <c r="V27" s="234" t="s">
        <v>176</v>
      </c>
      <c r="W27" s="117"/>
    </row>
    <row r="28" spans="1:23" s="134" customFormat="1">
      <c r="A28" s="144" t="s">
        <v>98</v>
      </c>
      <c r="B28" s="218" t="s">
        <v>176</v>
      </c>
      <c r="C28" s="226" t="s">
        <v>176</v>
      </c>
      <c r="D28" s="219">
        <v>20.172000000000001</v>
      </c>
      <c r="E28" s="219">
        <v>21.702999999999999</v>
      </c>
      <c r="F28" s="220">
        <v>22</v>
      </c>
      <c r="G28" s="221">
        <v>22</v>
      </c>
      <c r="H28" s="222">
        <v>0</v>
      </c>
      <c r="I28" s="218" t="s">
        <v>176</v>
      </c>
      <c r="J28" s="226" t="s">
        <v>176</v>
      </c>
      <c r="K28" s="219">
        <v>2.2610000000000001</v>
      </c>
      <c r="L28" s="219">
        <v>3.0979999999999999</v>
      </c>
      <c r="M28" s="220">
        <v>3</v>
      </c>
      <c r="N28" s="221">
        <v>3</v>
      </c>
      <c r="O28" s="222">
        <v>1</v>
      </c>
      <c r="P28" s="218" t="s">
        <v>176</v>
      </c>
      <c r="Q28" s="219" t="s">
        <v>176</v>
      </c>
      <c r="R28" s="219">
        <v>31.995000000000001</v>
      </c>
      <c r="S28" s="219">
        <v>32.152000000000001</v>
      </c>
      <c r="T28" s="223">
        <v>32.609000000000002</v>
      </c>
      <c r="U28" s="224">
        <v>32.734000000000002</v>
      </c>
      <c r="V28" s="225">
        <f>((U28-T28)/U28)*100</f>
        <v>0.38186594977699029</v>
      </c>
      <c r="W28" s="117"/>
    </row>
    <row r="29" spans="1:23" s="134" customFormat="1">
      <c r="A29" s="143" t="s">
        <v>91</v>
      </c>
      <c r="B29" s="227" t="s">
        <v>176</v>
      </c>
      <c r="C29" s="228">
        <v>76.201999999999998</v>
      </c>
      <c r="D29" s="228">
        <v>67.665999999999997</v>
      </c>
      <c r="E29" s="228">
        <v>54.314999999999998</v>
      </c>
      <c r="F29" s="229">
        <v>56</v>
      </c>
      <c r="G29" s="230">
        <v>64</v>
      </c>
      <c r="H29" s="231">
        <v>11</v>
      </c>
      <c r="I29" s="227" t="s">
        <v>176</v>
      </c>
      <c r="J29" s="228" t="s">
        <v>176</v>
      </c>
      <c r="K29" s="228">
        <v>18.082999999999998</v>
      </c>
      <c r="L29" s="228">
        <v>17.745000000000001</v>
      </c>
      <c r="M29" s="229">
        <v>18</v>
      </c>
      <c r="N29" s="230">
        <v>26</v>
      </c>
      <c r="O29" s="231">
        <v>24</v>
      </c>
      <c r="P29" s="227" t="s">
        <v>176</v>
      </c>
      <c r="Q29" s="228" t="s">
        <v>176</v>
      </c>
      <c r="R29" s="228">
        <v>71.177000000000007</v>
      </c>
      <c r="S29" s="228" t="s">
        <v>176</v>
      </c>
      <c r="T29" s="232" t="s">
        <v>176</v>
      </c>
      <c r="U29" s="233" t="s">
        <v>176</v>
      </c>
      <c r="V29" s="234" t="s">
        <v>176</v>
      </c>
      <c r="W29" s="117"/>
    </row>
    <row r="30" spans="1:23" s="134" customFormat="1">
      <c r="A30" s="127" t="s">
        <v>99</v>
      </c>
      <c r="B30" s="201" t="s">
        <v>176</v>
      </c>
      <c r="C30" s="201">
        <v>53.616999999999997</v>
      </c>
      <c r="D30" s="201" t="s">
        <v>176</v>
      </c>
      <c r="E30" s="201">
        <v>59.036000000000001</v>
      </c>
      <c r="F30" s="202">
        <v>58</v>
      </c>
      <c r="G30" s="203">
        <v>61</v>
      </c>
      <c r="H30" s="204">
        <v>5</v>
      </c>
      <c r="I30" s="201" t="s">
        <v>176</v>
      </c>
      <c r="J30" s="201" t="s">
        <v>176</v>
      </c>
      <c r="K30" s="201" t="s">
        <v>176</v>
      </c>
      <c r="L30" s="201">
        <v>17.292999999999999</v>
      </c>
      <c r="M30" s="202">
        <v>17</v>
      </c>
      <c r="N30" s="203">
        <v>20</v>
      </c>
      <c r="O30" s="204">
        <v>13</v>
      </c>
      <c r="P30" s="201" t="s">
        <v>176</v>
      </c>
      <c r="Q30" s="201" t="s">
        <v>176</v>
      </c>
      <c r="R30" s="201" t="s">
        <v>176</v>
      </c>
      <c r="S30" s="201">
        <v>62.962000000000003</v>
      </c>
      <c r="T30" s="215">
        <v>61.872999999999998</v>
      </c>
      <c r="U30" s="216">
        <v>65.831999999999994</v>
      </c>
      <c r="V30" s="217">
        <f>((U30-T30)/U30)*100</f>
        <v>6.0137926844087923</v>
      </c>
      <c r="W30" s="117"/>
    </row>
    <row r="31" spans="1:23" s="134" customFormat="1">
      <c r="A31" s="143" t="s">
        <v>82</v>
      </c>
      <c r="B31" s="227" t="s">
        <v>176</v>
      </c>
      <c r="C31" s="228" t="s">
        <v>176</v>
      </c>
      <c r="D31" s="228">
        <v>8.9039999999999999</v>
      </c>
      <c r="E31" s="228">
        <v>10.311999999999999</v>
      </c>
      <c r="F31" s="229">
        <v>10</v>
      </c>
      <c r="G31" s="230">
        <v>13</v>
      </c>
      <c r="H31" s="231">
        <v>26</v>
      </c>
      <c r="I31" s="227" t="s">
        <v>176</v>
      </c>
      <c r="J31" s="228" t="s">
        <v>176</v>
      </c>
      <c r="K31" s="228">
        <v>1.5249999999999999</v>
      </c>
      <c r="L31" s="228">
        <v>2.2599999999999998</v>
      </c>
      <c r="M31" s="229">
        <v>3</v>
      </c>
      <c r="N31" s="230">
        <v>7</v>
      </c>
      <c r="O31" s="231">
        <v>72</v>
      </c>
      <c r="P31" s="227" t="s">
        <v>176</v>
      </c>
      <c r="Q31" s="228" t="s">
        <v>176</v>
      </c>
      <c r="R31" s="228">
        <v>13.026999999999999</v>
      </c>
      <c r="S31" s="228">
        <v>14.769</v>
      </c>
      <c r="T31" s="232">
        <v>14.25</v>
      </c>
      <c r="U31" s="233">
        <v>17.981999999999999</v>
      </c>
      <c r="V31" s="234">
        <f>((U31-T31)/U31)*100</f>
        <v>20.754087420754082</v>
      </c>
      <c r="W31" s="117"/>
    </row>
    <row r="32" spans="1:23" s="134" customFormat="1">
      <c r="A32" s="127" t="s">
        <v>83</v>
      </c>
      <c r="B32" s="201" t="s">
        <v>176</v>
      </c>
      <c r="C32" s="201">
        <v>28.977</v>
      </c>
      <c r="D32" s="201" t="s">
        <v>176</v>
      </c>
      <c r="E32" s="214" t="s">
        <v>176</v>
      </c>
      <c r="F32" s="202" t="s">
        <v>176</v>
      </c>
      <c r="G32" s="203">
        <v>45</v>
      </c>
      <c r="H32" s="204">
        <v>1</v>
      </c>
      <c r="I32" s="201" t="s">
        <v>176</v>
      </c>
      <c r="J32" s="201">
        <v>51.420999999999999</v>
      </c>
      <c r="K32" s="201" t="s">
        <v>176</v>
      </c>
      <c r="L32" s="214" t="s">
        <v>176</v>
      </c>
      <c r="M32" s="202" t="s">
        <v>176</v>
      </c>
      <c r="N32" s="203">
        <v>3</v>
      </c>
      <c r="O32" s="204">
        <v>2</v>
      </c>
      <c r="P32" s="201" t="s">
        <v>176</v>
      </c>
      <c r="Q32" s="201">
        <v>51.875</v>
      </c>
      <c r="R32" s="201" t="s">
        <v>176</v>
      </c>
      <c r="S32" s="201" t="s">
        <v>176</v>
      </c>
      <c r="T32" s="215" t="s">
        <v>176</v>
      </c>
      <c r="U32" s="216">
        <v>48.552</v>
      </c>
      <c r="V32" s="217" t="s">
        <v>176</v>
      </c>
      <c r="W32" s="117"/>
    </row>
    <row r="33" spans="1:23" s="134" customFormat="1">
      <c r="A33" s="142" t="s">
        <v>85</v>
      </c>
      <c r="B33" s="206">
        <v>34.988</v>
      </c>
      <c r="C33" s="206">
        <v>53.125</v>
      </c>
      <c r="D33" s="206">
        <v>41.368000000000002</v>
      </c>
      <c r="E33" s="206">
        <v>41.396000000000001</v>
      </c>
      <c r="F33" s="208">
        <v>41</v>
      </c>
      <c r="G33" s="209">
        <v>57</v>
      </c>
      <c r="H33" s="210">
        <v>31</v>
      </c>
      <c r="I33" s="206">
        <v>2.8359999999999999</v>
      </c>
      <c r="J33" s="206" t="s">
        <v>176</v>
      </c>
      <c r="K33" s="206">
        <v>3.996</v>
      </c>
      <c r="L33" s="206">
        <v>3.9969999999999999</v>
      </c>
      <c r="M33" s="208">
        <v>4</v>
      </c>
      <c r="N33" s="209">
        <v>8</v>
      </c>
      <c r="O33" s="210">
        <v>44</v>
      </c>
      <c r="P33" s="206">
        <v>45.35</v>
      </c>
      <c r="Q33" s="206" t="s">
        <v>176</v>
      </c>
      <c r="R33" s="206">
        <v>48.779000000000003</v>
      </c>
      <c r="S33" s="206">
        <v>48.15</v>
      </c>
      <c r="T33" s="211">
        <v>47.784999999999997</v>
      </c>
      <c r="U33" s="212">
        <v>66.25</v>
      </c>
      <c r="V33" s="213">
        <f t="shared" ref="V33:V38" si="0">((U33-T33)/U33)*100</f>
        <v>27.871698113207554</v>
      </c>
      <c r="W33" s="117"/>
    </row>
    <row r="34" spans="1:23" s="134" customFormat="1">
      <c r="A34" s="144" t="s">
        <v>84</v>
      </c>
      <c r="B34" s="218">
        <v>45.15</v>
      </c>
      <c r="C34" s="219">
        <v>57.180999999999997</v>
      </c>
      <c r="D34" s="219">
        <v>53.825000000000003</v>
      </c>
      <c r="E34" s="219">
        <v>52.134999999999998</v>
      </c>
      <c r="F34" s="220">
        <v>52</v>
      </c>
      <c r="G34" s="221">
        <v>62</v>
      </c>
      <c r="H34" s="222">
        <v>17</v>
      </c>
      <c r="I34" s="218">
        <v>5.2869999999999999</v>
      </c>
      <c r="J34" s="219">
        <v>41.011000000000003</v>
      </c>
      <c r="K34" s="219">
        <v>14.847</v>
      </c>
      <c r="L34" s="219">
        <v>15.073</v>
      </c>
      <c r="M34" s="220">
        <v>15</v>
      </c>
      <c r="N34" s="221">
        <v>22</v>
      </c>
      <c r="O34" s="222">
        <v>31</v>
      </c>
      <c r="P34" s="218">
        <v>46.162999999999997</v>
      </c>
      <c r="Q34" s="219">
        <v>51.27</v>
      </c>
      <c r="R34" s="219">
        <v>54.487000000000002</v>
      </c>
      <c r="S34" s="219">
        <v>53.088000000000001</v>
      </c>
      <c r="T34" s="223">
        <v>53.255000000000003</v>
      </c>
      <c r="U34" s="224">
        <v>63.012</v>
      </c>
      <c r="V34" s="225">
        <f t="shared" si="0"/>
        <v>15.484352186885033</v>
      </c>
      <c r="W34" s="117"/>
    </row>
    <row r="35" spans="1:23" s="134" customFormat="1">
      <c r="A35" s="143" t="s">
        <v>86</v>
      </c>
      <c r="B35" s="227" t="s">
        <v>176</v>
      </c>
      <c r="C35" s="228" t="s">
        <v>176</v>
      </c>
      <c r="D35" s="228">
        <v>51.779000000000003</v>
      </c>
      <c r="E35" s="228">
        <v>48.823999999999998</v>
      </c>
      <c r="F35" s="229">
        <v>46</v>
      </c>
      <c r="G35" s="230">
        <v>47</v>
      </c>
      <c r="H35" s="231">
        <v>4</v>
      </c>
      <c r="I35" s="227" t="s">
        <v>176</v>
      </c>
      <c r="J35" s="228" t="s">
        <v>176</v>
      </c>
      <c r="K35" s="228">
        <v>20.984000000000002</v>
      </c>
      <c r="L35" s="228">
        <v>26.215</v>
      </c>
      <c r="M35" s="229">
        <v>28</v>
      </c>
      <c r="N35" s="230">
        <v>30</v>
      </c>
      <c r="O35" s="231">
        <v>10</v>
      </c>
      <c r="P35" s="227" t="s">
        <v>176</v>
      </c>
      <c r="Q35" s="228">
        <v>73.882999999999996</v>
      </c>
      <c r="R35" s="228">
        <v>58.66</v>
      </c>
      <c r="S35" s="228">
        <v>57.054000000000002</v>
      </c>
      <c r="T35" s="232">
        <v>54.604999999999997</v>
      </c>
      <c r="U35" s="233">
        <v>55.204000000000001</v>
      </c>
      <c r="V35" s="234">
        <f t="shared" si="0"/>
        <v>1.0850662995435181</v>
      </c>
      <c r="W35" s="117"/>
    </row>
    <row r="36" spans="1:23" s="134" customFormat="1">
      <c r="A36" s="144" t="s">
        <v>22</v>
      </c>
      <c r="B36" s="218">
        <v>8.6769999999999996</v>
      </c>
      <c r="C36" s="219">
        <v>33.94</v>
      </c>
      <c r="D36" s="219">
        <v>28.617000000000001</v>
      </c>
      <c r="E36" s="219">
        <v>28.725999999999999</v>
      </c>
      <c r="F36" s="220">
        <v>30</v>
      </c>
      <c r="G36" s="221">
        <v>37</v>
      </c>
      <c r="H36" s="222">
        <v>21</v>
      </c>
      <c r="I36" s="218">
        <v>21.427</v>
      </c>
      <c r="J36" s="219">
        <v>27.637</v>
      </c>
      <c r="K36" s="219">
        <v>16.164999999999999</v>
      </c>
      <c r="L36" s="219">
        <v>13.837</v>
      </c>
      <c r="M36" s="220">
        <v>14</v>
      </c>
      <c r="N36" s="221">
        <v>21</v>
      </c>
      <c r="O36" s="222">
        <v>31</v>
      </c>
      <c r="P36" s="218" t="s">
        <v>176</v>
      </c>
      <c r="Q36" s="219">
        <v>46.408000000000001</v>
      </c>
      <c r="R36" s="219">
        <v>48.085000000000001</v>
      </c>
      <c r="S36" s="219">
        <v>47.798999999999999</v>
      </c>
      <c r="T36" s="223">
        <v>48.418999999999997</v>
      </c>
      <c r="U36" s="224">
        <v>58.386000000000003</v>
      </c>
      <c r="V36" s="225">
        <f t="shared" si="0"/>
        <v>17.070873154523351</v>
      </c>
      <c r="W36" s="117"/>
    </row>
    <row r="37" spans="1:23" s="134" customFormat="1">
      <c r="A37" s="142" t="s">
        <v>9</v>
      </c>
      <c r="B37" s="206" t="s">
        <v>176</v>
      </c>
      <c r="C37" s="206" t="s">
        <v>176</v>
      </c>
      <c r="D37" s="206" t="s">
        <v>176</v>
      </c>
      <c r="E37" s="207" t="s">
        <v>176</v>
      </c>
      <c r="F37" s="208" t="s">
        <v>176</v>
      </c>
      <c r="G37" s="209">
        <v>64</v>
      </c>
      <c r="H37" s="210" t="s">
        <v>176</v>
      </c>
      <c r="I37" s="206" t="s">
        <v>176</v>
      </c>
      <c r="J37" s="206" t="s">
        <v>176</v>
      </c>
      <c r="K37" s="206" t="s">
        <v>176</v>
      </c>
      <c r="L37" s="207" t="s">
        <v>176</v>
      </c>
      <c r="M37" s="208" t="s">
        <v>176</v>
      </c>
      <c r="N37" s="209">
        <v>31</v>
      </c>
      <c r="O37" s="210" t="s">
        <v>176</v>
      </c>
      <c r="P37" s="206">
        <v>65.242000000000004</v>
      </c>
      <c r="Q37" s="206" t="s">
        <v>176</v>
      </c>
      <c r="R37" s="206">
        <v>64.89</v>
      </c>
      <c r="S37" s="206">
        <v>67.007999999999996</v>
      </c>
      <c r="T37" s="211">
        <v>67.875</v>
      </c>
      <c r="U37" s="212">
        <v>71.498999999999995</v>
      </c>
      <c r="V37" s="213">
        <f t="shared" si="0"/>
        <v>5.0686023580749318</v>
      </c>
      <c r="W37" s="117"/>
    </row>
    <row r="38" spans="1:23" s="134" customFormat="1">
      <c r="A38" s="144" t="s">
        <v>87</v>
      </c>
      <c r="B38" s="218" t="s">
        <v>176</v>
      </c>
      <c r="C38" s="219">
        <v>42.738999999999997</v>
      </c>
      <c r="D38" s="219">
        <v>39.976999999999997</v>
      </c>
      <c r="E38" s="219">
        <v>44.37</v>
      </c>
      <c r="F38" s="220">
        <v>42</v>
      </c>
      <c r="G38" s="221">
        <v>46</v>
      </c>
      <c r="H38" s="222">
        <v>9</v>
      </c>
      <c r="I38" s="218" t="s">
        <v>176</v>
      </c>
      <c r="J38" s="219" t="s">
        <v>176</v>
      </c>
      <c r="K38" s="219">
        <v>24.853000000000002</v>
      </c>
      <c r="L38" s="219">
        <v>23.184999999999999</v>
      </c>
      <c r="M38" s="220">
        <v>27</v>
      </c>
      <c r="N38" s="221">
        <v>32</v>
      </c>
      <c r="O38" s="222">
        <v>18</v>
      </c>
      <c r="P38" s="218" t="s">
        <v>176</v>
      </c>
      <c r="Q38" s="219" t="s">
        <v>176</v>
      </c>
      <c r="R38" s="219">
        <v>47.228000000000002</v>
      </c>
      <c r="S38" s="219">
        <v>56.225999999999999</v>
      </c>
      <c r="T38" s="223">
        <v>54.610999999999997</v>
      </c>
      <c r="U38" s="224">
        <v>59.673999999999999</v>
      </c>
      <c r="V38" s="225">
        <f t="shared" si="0"/>
        <v>8.484432080973292</v>
      </c>
      <c r="W38" s="117"/>
    </row>
    <row r="39" spans="1:23" s="134" customFormat="1">
      <c r="A39" s="142" t="s">
        <v>191</v>
      </c>
      <c r="B39" s="206" t="s">
        <v>176</v>
      </c>
      <c r="C39" s="206">
        <v>55.087000000000003</v>
      </c>
      <c r="D39" s="206" t="s">
        <v>176</v>
      </c>
      <c r="E39" s="206">
        <v>55.604999999999997</v>
      </c>
      <c r="F39" s="208">
        <v>58</v>
      </c>
      <c r="G39" s="209">
        <v>59</v>
      </c>
      <c r="H39" s="210">
        <v>2</v>
      </c>
      <c r="I39" s="206" t="s">
        <v>176</v>
      </c>
      <c r="J39" s="206" t="s">
        <v>176</v>
      </c>
      <c r="K39" s="206" t="s">
        <v>176</v>
      </c>
      <c r="L39" s="206">
        <v>6.2539999999999996</v>
      </c>
      <c r="M39" s="208">
        <v>6</v>
      </c>
      <c r="N39" s="209">
        <v>8</v>
      </c>
      <c r="O39" s="210">
        <v>13</v>
      </c>
      <c r="P39" s="206" t="s">
        <v>176</v>
      </c>
      <c r="Q39" s="206" t="s">
        <v>176</v>
      </c>
      <c r="R39" s="206" t="s">
        <v>176</v>
      </c>
      <c r="S39" s="206" t="s">
        <v>176</v>
      </c>
      <c r="T39" s="211" t="s">
        <v>176</v>
      </c>
      <c r="U39" s="212" t="s">
        <v>176</v>
      </c>
      <c r="V39" s="213" t="s">
        <v>176</v>
      </c>
      <c r="W39" s="117"/>
    </row>
    <row r="40" spans="1:23" s="134" customFormat="1">
      <c r="A40" s="144" t="s">
        <v>89</v>
      </c>
      <c r="B40" s="218">
        <v>27.079000000000001</v>
      </c>
      <c r="C40" s="219">
        <v>40.139000000000003</v>
      </c>
      <c r="D40" s="219">
        <v>31.404</v>
      </c>
      <c r="E40" s="219">
        <v>30.074000000000002</v>
      </c>
      <c r="F40" s="220">
        <v>30</v>
      </c>
      <c r="G40" s="221">
        <v>31</v>
      </c>
      <c r="H40" s="222">
        <v>6</v>
      </c>
      <c r="I40" s="218">
        <v>28.123000000000001</v>
      </c>
      <c r="J40" s="219" t="s">
        <v>176</v>
      </c>
      <c r="K40" s="219">
        <v>18.428000000000001</v>
      </c>
      <c r="L40" s="219">
        <v>19.824999999999999</v>
      </c>
      <c r="M40" s="220">
        <v>19</v>
      </c>
      <c r="N40" s="221">
        <v>25</v>
      </c>
      <c r="O40" s="222">
        <v>22</v>
      </c>
      <c r="P40" s="218">
        <v>44.125</v>
      </c>
      <c r="Q40" s="219" t="s">
        <v>176</v>
      </c>
      <c r="R40" s="219">
        <v>41.244999999999997</v>
      </c>
      <c r="S40" s="219">
        <v>41.073999999999998</v>
      </c>
      <c r="T40" s="223">
        <v>41.223999999999997</v>
      </c>
      <c r="U40" s="224">
        <v>45.750999999999998</v>
      </c>
      <c r="V40" s="225">
        <f t="shared" ref="V40:V49" si="1">((U40-T40)/U40)*100</f>
        <v>9.8948656859959385</v>
      </c>
      <c r="W40" s="117"/>
    </row>
    <row r="41" spans="1:23" s="134" customFormat="1" ht="13.5">
      <c r="A41" s="142" t="s">
        <v>239</v>
      </c>
      <c r="B41" s="206" t="s">
        <v>176</v>
      </c>
      <c r="C41" s="206" t="s">
        <v>176</v>
      </c>
      <c r="D41" s="206">
        <v>37.890999999999998</v>
      </c>
      <c r="E41" s="206">
        <v>40.085999999999999</v>
      </c>
      <c r="F41" s="208">
        <v>41</v>
      </c>
      <c r="G41" s="209">
        <v>47</v>
      </c>
      <c r="H41" s="210">
        <v>11</v>
      </c>
      <c r="I41" s="206" t="s">
        <v>176</v>
      </c>
      <c r="J41" s="206" t="s">
        <v>176</v>
      </c>
      <c r="K41" s="206">
        <v>12.712999999999999</v>
      </c>
      <c r="L41" s="206">
        <v>13.571999999999999</v>
      </c>
      <c r="M41" s="208">
        <v>14</v>
      </c>
      <c r="N41" s="209">
        <v>20</v>
      </c>
      <c r="O41" s="210">
        <v>31</v>
      </c>
      <c r="P41" s="206" t="s">
        <v>176</v>
      </c>
      <c r="Q41" s="206" t="s">
        <v>176</v>
      </c>
      <c r="R41" s="206">
        <v>47.462000000000003</v>
      </c>
      <c r="S41" s="206">
        <v>40.29</v>
      </c>
      <c r="T41" s="211">
        <v>41.779000000000003</v>
      </c>
      <c r="U41" s="212">
        <v>50.076000000000001</v>
      </c>
      <c r="V41" s="213">
        <f t="shared" si="1"/>
        <v>16.568815400591095</v>
      </c>
      <c r="W41" s="117"/>
    </row>
    <row r="42" spans="1:23" s="134" customFormat="1">
      <c r="A42" s="127" t="s">
        <v>192</v>
      </c>
      <c r="B42" s="201" t="s">
        <v>176</v>
      </c>
      <c r="C42" s="201" t="s">
        <v>176</v>
      </c>
      <c r="D42" s="214" t="s">
        <v>176</v>
      </c>
      <c r="E42" s="201">
        <v>37.954000000000001</v>
      </c>
      <c r="F42" s="202">
        <v>41</v>
      </c>
      <c r="G42" s="203">
        <v>44</v>
      </c>
      <c r="H42" s="204">
        <v>10</v>
      </c>
      <c r="I42" s="201" t="s">
        <v>176</v>
      </c>
      <c r="J42" s="201" t="s">
        <v>176</v>
      </c>
      <c r="K42" s="214" t="s">
        <v>176</v>
      </c>
      <c r="L42" s="201">
        <v>26.628</v>
      </c>
      <c r="M42" s="202">
        <v>26</v>
      </c>
      <c r="N42" s="203">
        <v>28</v>
      </c>
      <c r="O42" s="204">
        <v>8</v>
      </c>
      <c r="P42" s="201" t="s">
        <v>176</v>
      </c>
      <c r="Q42" s="201" t="s">
        <v>176</v>
      </c>
      <c r="R42" s="201">
        <v>47.161000000000001</v>
      </c>
      <c r="S42" s="201">
        <v>40.968000000000004</v>
      </c>
      <c r="T42" s="215">
        <v>43.948</v>
      </c>
      <c r="U42" s="216">
        <v>48.722000000000001</v>
      </c>
      <c r="V42" s="217">
        <f t="shared" si="1"/>
        <v>9.7984483395591333</v>
      </c>
      <c r="W42" s="117"/>
    </row>
    <row r="43" spans="1:23" s="134" customFormat="1">
      <c r="A43" s="143" t="s">
        <v>88</v>
      </c>
      <c r="B43" s="227" t="s">
        <v>176</v>
      </c>
      <c r="C43" s="228" t="s">
        <v>176</v>
      </c>
      <c r="D43" s="228">
        <v>67.478999999999999</v>
      </c>
      <c r="E43" s="228">
        <v>62.322000000000003</v>
      </c>
      <c r="F43" s="229">
        <v>64</v>
      </c>
      <c r="G43" s="230">
        <v>70</v>
      </c>
      <c r="H43" s="231">
        <v>8</v>
      </c>
      <c r="I43" s="227" t="s">
        <v>176</v>
      </c>
      <c r="J43" s="228" t="s">
        <v>176</v>
      </c>
      <c r="K43" s="228">
        <v>27.873999999999999</v>
      </c>
      <c r="L43" s="228">
        <v>28.698</v>
      </c>
      <c r="M43" s="229">
        <v>27</v>
      </c>
      <c r="N43" s="230">
        <v>30</v>
      </c>
      <c r="O43" s="231">
        <v>9</v>
      </c>
      <c r="P43" s="227" t="s">
        <v>176</v>
      </c>
      <c r="Q43" s="228" t="s">
        <v>176</v>
      </c>
      <c r="R43" s="228">
        <v>67.828000000000003</v>
      </c>
      <c r="S43" s="228">
        <v>65.869</v>
      </c>
      <c r="T43" s="232">
        <v>66.180999999999997</v>
      </c>
      <c r="U43" s="233">
        <v>72.198999999999998</v>
      </c>
      <c r="V43" s="234">
        <f t="shared" si="1"/>
        <v>8.335295502707794</v>
      </c>
      <c r="W43" s="117"/>
    </row>
    <row r="44" spans="1:23" s="134" customFormat="1">
      <c r="A44" s="127" t="s">
        <v>8</v>
      </c>
      <c r="B44" s="201" t="s">
        <v>176</v>
      </c>
      <c r="C44" s="201" t="s">
        <v>176</v>
      </c>
      <c r="D44" s="201">
        <v>43.073999999999998</v>
      </c>
      <c r="E44" s="201">
        <v>43.110999999999997</v>
      </c>
      <c r="F44" s="202">
        <v>43</v>
      </c>
      <c r="G44" s="203">
        <v>44</v>
      </c>
      <c r="H44" s="204">
        <v>3</v>
      </c>
      <c r="I44" s="201" t="s">
        <v>176</v>
      </c>
      <c r="J44" s="201">
        <v>38.378999999999998</v>
      </c>
      <c r="K44" s="201">
        <v>10.944000000000001</v>
      </c>
      <c r="L44" s="201">
        <v>14.509</v>
      </c>
      <c r="M44" s="202">
        <v>15</v>
      </c>
      <c r="N44" s="203">
        <v>17</v>
      </c>
      <c r="O44" s="204">
        <v>20</v>
      </c>
      <c r="P44" s="201" t="s">
        <v>176</v>
      </c>
      <c r="Q44" s="201">
        <v>47.929000000000002</v>
      </c>
      <c r="R44" s="201" t="s">
        <v>176</v>
      </c>
      <c r="S44" s="201">
        <v>64.802999999999997</v>
      </c>
      <c r="T44" s="215">
        <v>63.697000000000003</v>
      </c>
      <c r="U44" s="216">
        <v>66.555999999999997</v>
      </c>
      <c r="V44" s="217">
        <f t="shared" si="1"/>
        <v>4.2956307470400787</v>
      </c>
      <c r="W44" s="117"/>
    </row>
    <row r="45" spans="1:23" s="134" customFormat="1">
      <c r="A45" s="143" t="s">
        <v>73</v>
      </c>
      <c r="B45" s="227" t="s">
        <v>176</v>
      </c>
      <c r="C45" s="235" t="s">
        <v>176</v>
      </c>
      <c r="D45" s="228">
        <v>45.328000000000003</v>
      </c>
      <c r="E45" s="228">
        <v>45.725999999999999</v>
      </c>
      <c r="F45" s="229">
        <v>46</v>
      </c>
      <c r="G45" s="230">
        <v>53</v>
      </c>
      <c r="H45" s="231">
        <v>13</v>
      </c>
      <c r="I45" s="227" t="s">
        <v>176</v>
      </c>
      <c r="J45" s="228">
        <v>43.73</v>
      </c>
      <c r="K45" s="228">
        <v>23.350999999999999</v>
      </c>
      <c r="L45" s="228">
        <v>21.484999999999999</v>
      </c>
      <c r="M45" s="229">
        <v>23</v>
      </c>
      <c r="N45" s="230">
        <v>29</v>
      </c>
      <c r="O45" s="231">
        <v>19</v>
      </c>
      <c r="P45" s="227" t="s">
        <v>176</v>
      </c>
      <c r="Q45" s="228">
        <v>50.042999999999999</v>
      </c>
      <c r="R45" s="228">
        <v>48.500999999999998</v>
      </c>
      <c r="S45" s="228">
        <v>49.104999999999997</v>
      </c>
      <c r="T45" s="232">
        <v>49.441000000000003</v>
      </c>
      <c r="U45" s="233">
        <v>58.204999999999998</v>
      </c>
      <c r="V45" s="234">
        <f t="shared" si="1"/>
        <v>15.057125676488267</v>
      </c>
      <c r="W45" s="117"/>
    </row>
    <row r="46" spans="1:23" s="134" customFormat="1">
      <c r="A46" s="144" t="s">
        <v>10</v>
      </c>
      <c r="B46" s="218" t="s">
        <v>176</v>
      </c>
      <c r="C46" s="219">
        <v>31.132999999999999</v>
      </c>
      <c r="D46" s="219">
        <v>42.69</v>
      </c>
      <c r="E46" s="219">
        <v>37.826000000000001</v>
      </c>
      <c r="F46" s="220">
        <v>35</v>
      </c>
      <c r="G46" s="221">
        <v>37</v>
      </c>
      <c r="H46" s="222">
        <v>5</v>
      </c>
      <c r="I46" s="218" t="s">
        <v>176</v>
      </c>
      <c r="J46" s="219" t="s">
        <v>176</v>
      </c>
      <c r="K46" s="219">
        <v>6.1929999999999996</v>
      </c>
      <c r="L46" s="219">
        <v>9.8379999999999992</v>
      </c>
      <c r="M46" s="220">
        <v>8</v>
      </c>
      <c r="N46" s="221">
        <v>9</v>
      </c>
      <c r="O46" s="222">
        <v>8</v>
      </c>
      <c r="P46" s="218" t="s">
        <v>176</v>
      </c>
      <c r="Q46" s="219" t="s">
        <v>176</v>
      </c>
      <c r="R46" s="219">
        <v>76.183999999999997</v>
      </c>
      <c r="S46" s="219">
        <v>67.058999999999997</v>
      </c>
      <c r="T46" s="223">
        <v>69.597999999999999</v>
      </c>
      <c r="U46" s="224">
        <v>72.257000000000005</v>
      </c>
      <c r="V46" s="225">
        <f t="shared" si="1"/>
        <v>3.6799202845399144</v>
      </c>
      <c r="W46" s="117"/>
    </row>
    <row r="47" spans="1:23" s="134" customFormat="1">
      <c r="A47" s="142" t="s">
        <v>4</v>
      </c>
      <c r="B47" s="206" t="s">
        <v>176</v>
      </c>
      <c r="C47" s="206">
        <v>40.167999999999999</v>
      </c>
      <c r="D47" s="206" t="s">
        <v>176</v>
      </c>
      <c r="E47" s="206">
        <v>26.359000000000002</v>
      </c>
      <c r="F47" s="208">
        <v>29</v>
      </c>
      <c r="G47" s="209">
        <v>31</v>
      </c>
      <c r="H47" s="210">
        <v>9</v>
      </c>
      <c r="I47" s="206" t="s">
        <v>176</v>
      </c>
      <c r="J47" s="206" t="s">
        <v>176</v>
      </c>
      <c r="K47" s="206" t="s">
        <v>176</v>
      </c>
      <c r="L47" s="206">
        <v>11.02</v>
      </c>
      <c r="M47" s="208">
        <v>11</v>
      </c>
      <c r="N47" s="209">
        <v>15</v>
      </c>
      <c r="O47" s="210">
        <v>26</v>
      </c>
      <c r="P47" s="206" t="s">
        <v>176</v>
      </c>
      <c r="Q47" s="206" t="s">
        <v>176</v>
      </c>
      <c r="R47" s="206" t="s">
        <v>176</v>
      </c>
      <c r="S47" s="206">
        <v>35.058999999999997</v>
      </c>
      <c r="T47" s="211">
        <v>37.351999999999997</v>
      </c>
      <c r="U47" s="212">
        <v>42.619</v>
      </c>
      <c r="V47" s="213">
        <f t="shared" si="1"/>
        <v>12.358337830545068</v>
      </c>
      <c r="W47" s="117"/>
    </row>
    <row r="48" spans="1:23" s="134" customFormat="1">
      <c r="A48" s="144" t="s">
        <v>7</v>
      </c>
      <c r="B48" s="218" t="s">
        <v>176</v>
      </c>
      <c r="C48" s="226" t="s">
        <v>176</v>
      </c>
      <c r="D48" s="226" t="s">
        <v>176</v>
      </c>
      <c r="E48" s="226" t="s">
        <v>176</v>
      </c>
      <c r="F48" s="220" t="s">
        <v>176</v>
      </c>
      <c r="G48" s="221" t="s">
        <v>176</v>
      </c>
      <c r="H48" s="222" t="s">
        <v>176</v>
      </c>
      <c r="I48" s="218" t="s">
        <v>176</v>
      </c>
      <c r="J48" s="226" t="s">
        <v>176</v>
      </c>
      <c r="K48" s="219">
        <v>6.907</v>
      </c>
      <c r="L48" s="219">
        <v>6.8339999999999996</v>
      </c>
      <c r="M48" s="220">
        <v>7</v>
      </c>
      <c r="N48" s="221">
        <v>9</v>
      </c>
      <c r="O48" s="222">
        <v>19</v>
      </c>
      <c r="P48" s="218" t="s">
        <v>176</v>
      </c>
      <c r="Q48" s="219">
        <v>46.55</v>
      </c>
      <c r="R48" s="219">
        <v>46.31</v>
      </c>
      <c r="S48" s="219">
        <v>43.715000000000003</v>
      </c>
      <c r="T48" s="223">
        <v>42.988</v>
      </c>
      <c r="U48" s="224">
        <v>44.753999999999998</v>
      </c>
      <c r="V48" s="225">
        <f t="shared" si="1"/>
        <v>3.9460159985699566</v>
      </c>
      <c r="W48" s="117"/>
    </row>
    <row r="49" spans="1:23" s="134" customFormat="1">
      <c r="A49" s="142" t="s">
        <v>188</v>
      </c>
      <c r="B49" s="206" t="s">
        <v>176</v>
      </c>
      <c r="C49" s="206">
        <v>48.042000000000002</v>
      </c>
      <c r="D49" s="206">
        <v>45.451999999999998</v>
      </c>
      <c r="E49" s="206">
        <v>49.634999999999998</v>
      </c>
      <c r="F49" s="208">
        <v>51</v>
      </c>
      <c r="G49" s="209">
        <v>63</v>
      </c>
      <c r="H49" s="210">
        <v>17</v>
      </c>
      <c r="I49" s="206" t="s">
        <v>176</v>
      </c>
      <c r="J49" s="206" t="s">
        <v>176</v>
      </c>
      <c r="K49" s="206">
        <v>8.6419999999999995</v>
      </c>
      <c r="L49" s="206">
        <v>11.066000000000001</v>
      </c>
      <c r="M49" s="208">
        <v>12</v>
      </c>
      <c r="N49" s="209">
        <v>26</v>
      </c>
      <c r="O49" s="210">
        <v>44</v>
      </c>
      <c r="P49" s="206" t="s">
        <v>176</v>
      </c>
      <c r="Q49" s="206">
        <v>45.521000000000001</v>
      </c>
      <c r="R49" s="206">
        <v>49.142000000000003</v>
      </c>
      <c r="S49" s="206">
        <v>54.344000000000001</v>
      </c>
      <c r="T49" s="211">
        <v>56.625999999999998</v>
      </c>
      <c r="U49" s="212">
        <v>66.122</v>
      </c>
      <c r="V49" s="213">
        <f t="shared" si="1"/>
        <v>14.361332083119086</v>
      </c>
      <c r="W49" s="117"/>
    </row>
    <row r="50" spans="1:23" s="134" customFormat="1">
      <c r="A50" s="543" t="s">
        <v>224</v>
      </c>
      <c r="B50" s="543"/>
      <c r="C50" s="543"/>
      <c r="D50" s="543"/>
      <c r="E50" s="543"/>
      <c r="F50" s="543"/>
      <c r="G50" s="543"/>
      <c r="H50" s="543"/>
      <c r="I50" s="543"/>
      <c r="J50" s="543"/>
      <c r="K50" s="543"/>
      <c r="L50" s="543"/>
      <c r="M50" s="543"/>
      <c r="N50" s="543"/>
      <c r="O50" s="543"/>
      <c r="P50" s="543"/>
      <c r="Q50" s="543"/>
      <c r="R50" s="543"/>
      <c r="S50" s="543"/>
      <c r="T50" s="543"/>
      <c r="U50" s="543"/>
      <c r="V50" s="543"/>
      <c r="W50" s="117"/>
    </row>
    <row r="51" spans="1:23" s="134" customFormat="1">
      <c r="A51" s="127" t="s">
        <v>194</v>
      </c>
      <c r="B51" s="214" t="s">
        <v>176</v>
      </c>
      <c r="C51" s="214" t="s">
        <v>176</v>
      </c>
      <c r="D51" s="214" t="s">
        <v>176</v>
      </c>
      <c r="E51" s="214" t="s">
        <v>176</v>
      </c>
      <c r="F51" s="202" t="s">
        <v>176</v>
      </c>
      <c r="G51" s="203" t="s">
        <v>176</v>
      </c>
      <c r="H51" s="204" t="s">
        <v>176</v>
      </c>
      <c r="I51" s="214" t="s">
        <v>176</v>
      </c>
      <c r="J51" s="214" t="s">
        <v>176</v>
      </c>
      <c r="K51" s="214" t="s">
        <v>176</v>
      </c>
      <c r="L51" s="214" t="s">
        <v>176</v>
      </c>
      <c r="M51" s="202" t="s">
        <v>176</v>
      </c>
      <c r="N51" s="203" t="s">
        <v>176</v>
      </c>
      <c r="O51" s="204" t="s">
        <v>176</v>
      </c>
      <c r="P51" s="214" t="s">
        <v>176</v>
      </c>
      <c r="Q51" s="214" t="s">
        <v>176</v>
      </c>
      <c r="R51" s="214" t="s">
        <v>176</v>
      </c>
      <c r="S51" s="214" t="s">
        <v>176</v>
      </c>
      <c r="T51" s="202" t="s">
        <v>176</v>
      </c>
      <c r="U51" s="203" t="s">
        <v>176</v>
      </c>
      <c r="V51" s="205" t="s">
        <v>176</v>
      </c>
      <c r="W51" s="117"/>
    </row>
    <row r="52" spans="1:23" s="134" customFormat="1">
      <c r="A52" s="105" t="s">
        <v>5</v>
      </c>
      <c r="B52" s="236" t="s">
        <v>176</v>
      </c>
      <c r="C52" s="237" t="s">
        <v>176</v>
      </c>
      <c r="D52" s="237" t="s">
        <v>176</v>
      </c>
      <c r="E52" s="237" t="s">
        <v>176</v>
      </c>
      <c r="F52" s="238" t="s">
        <v>176</v>
      </c>
      <c r="G52" s="239" t="s">
        <v>176</v>
      </c>
      <c r="H52" s="240" t="s">
        <v>176</v>
      </c>
      <c r="I52" s="236" t="s">
        <v>176</v>
      </c>
      <c r="J52" s="237" t="s">
        <v>176</v>
      </c>
      <c r="K52" s="237" t="s">
        <v>176</v>
      </c>
      <c r="L52" s="237" t="s">
        <v>176</v>
      </c>
      <c r="M52" s="238" t="s">
        <v>176</v>
      </c>
      <c r="N52" s="239" t="s">
        <v>176</v>
      </c>
      <c r="O52" s="240" t="s">
        <v>176</v>
      </c>
      <c r="P52" s="236" t="s">
        <v>176</v>
      </c>
      <c r="Q52" s="237" t="s">
        <v>176</v>
      </c>
      <c r="R52" s="237" t="s">
        <v>176</v>
      </c>
      <c r="S52" s="237" t="s">
        <v>176</v>
      </c>
      <c r="T52" s="238" t="s">
        <v>176</v>
      </c>
      <c r="U52" s="239" t="s">
        <v>176</v>
      </c>
      <c r="V52" s="241" t="s">
        <v>176</v>
      </c>
      <c r="W52" s="117"/>
    </row>
    <row r="53" spans="1:23" s="134" customFormat="1">
      <c r="A53" s="127" t="s">
        <v>12</v>
      </c>
      <c r="B53" s="214" t="s">
        <v>176</v>
      </c>
      <c r="C53" s="214" t="s">
        <v>176</v>
      </c>
      <c r="D53" s="214" t="s">
        <v>176</v>
      </c>
      <c r="E53" s="214" t="s">
        <v>176</v>
      </c>
      <c r="F53" s="202" t="s">
        <v>176</v>
      </c>
      <c r="G53" s="203" t="s">
        <v>176</v>
      </c>
      <c r="H53" s="204" t="s">
        <v>176</v>
      </c>
      <c r="I53" s="214" t="s">
        <v>176</v>
      </c>
      <c r="J53" s="214" t="s">
        <v>176</v>
      </c>
      <c r="K53" s="214" t="s">
        <v>176</v>
      </c>
      <c r="L53" s="214" t="s">
        <v>176</v>
      </c>
      <c r="M53" s="202" t="s">
        <v>176</v>
      </c>
      <c r="N53" s="203" t="s">
        <v>176</v>
      </c>
      <c r="O53" s="204" t="s">
        <v>176</v>
      </c>
      <c r="P53" s="214" t="s">
        <v>176</v>
      </c>
      <c r="Q53" s="214" t="s">
        <v>176</v>
      </c>
      <c r="R53" s="214" t="s">
        <v>176</v>
      </c>
      <c r="S53" s="214" t="s">
        <v>176</v>
      </c>
      <c r="T53" s="202" t="s">
        <v>176</v>
      </c>
      <c r="U53" s="203" t="s">
        <v>176</v>
      </c>
      <c r="V53" s="205" t="s">
        <v>176</v>
      </c>
      <c r="W53" s="117"/>
    </row>
    <row r="54" spans="1:23" s="134" customFormat="1">
      <c r="A54" s="105" t="s">
        <v>11</v>
      </c>
      <c r="B54" s="236" t="s">
        <v>176</v>
      </c>
      <c r="C54" s="237" t="s">
        <v>176</v>
      </c>
      <c r="D54" s="237" t="s">
        <v>176</v>
      </c>
      <c r="E54" s="237" t="s">
        <v>176</v>
      </c>
      <c r="F54" s="238" t="s">
        <v>176</v>
      </c>
      <c r="G54" s="239" t="s">
        <v>176</v>
      </c>
      <c r="H54" s="240" t="s">
        <v>176</v>
      </c>
      <c r="I54" s="236" t="s">
        <v>176</v>
      </c>
      <c r="J54" s="237" t="s">
        <v>176</v>
      </c>
      <c r="K54" s="237" t="s">
        <v>176</v>
      </c>
      <c r="L54" s="237" t="s">
        <v>176</v>
      </c>
      <c r="M54" s="238" t="s">
        <v>176</v>
      </c>
      <c r="N54" s="239" t="s">
        <v>176</v>
      </c>
      <c r="O54" s="240" t="s">
        <v>176</v>
      </c>
      <c r="P54" s="236" t="s">
        <v>176</v>
      </c>
      <c r="Q54" s="237" t="s">
        <v>176</v>
      </c>
      <c r="R54" s="237" t="s">
        <v>176</v>
      </c>
      <c r="S54" s="237" t="s">
        <v>176</v>
      </c>
      <c r="T54" s="238" t="s">
        <v>176</v>
      </c>
      <c r="U54" s="239" t="s">
        <v>176</v>
      </c>
      <c r="V54" s="241" t="s">
        <v>176</v>
      </c>
      <c r="W54" s="117"/>
    </row>
    <row r="55" spans="1:23" s="134" customFormat="1">
      <c r="A55" s="127" t="s">
        <v>195</v>
      </c>
      <c r="B55" s="214" t="s">
        <v>176</v>
      </c>
      <c r="C55" s="214" t="s">
        <v>176</v>
      </c>
      <c r="D55" s="214" t="s">
        <v>176</v>
      </c>
      <c r="E55" s="214" t="s">
        <v>176</v>
      </c>
      <c r="F55" s="202" t="s">
        <v>176</v>
      </c>
      <c r="G55" s="203" t="s">
        <v>176</v>
      </c>
      <c r="H55" s="204" t="s">
        <v>176</v>
      </c>
      <c r="I55" s="214" t="s">
        <v>176</v>
      </c>
      <c r="J55" s="214" t="s">
        <v>176</v>
      </c>
      <c r="K55" s="214" t="s">
        <v>176</v>
      </c>
      <c r="L55" s="214" t="s">
        <v>176</v>
      </c>
      <c r="M55" s="202" t="s">
        <v>176</v>
      </c>
      <c r="N55" s="203" t="s">
        <v>176</v>
      </c>
      <c r="O55" s="204" t="s">
        <v>176</v>
      </c>
      <c r="P55" s="214" t="s">
        <v>176</v>
      </c>
      <c r="Q55" s="214" t="s">
        <v>176</v>
      </c>
      <c r="R55" s="214" t="s">
        <v>176</v>
      </c>
      <c r="S55" s="214" t="s">
        <v>176</v>
      </c>
      <c r="T55" s="202" t="s">
        <v>176</v>
      </c>
      <c r="U55" s="203" t="s">
        <v>176</v>
      </c>
      <c r="V55" s="205" t="s">
        <v>176</v>
      </c>
      <c r="W55" s="117"/>
    </row>
    <row r="56" spans="1:23" s="134" customFormat="1">
      <c r="A56" s="105" t="s">
        <v>196</v>
      </c>
      <c r="B56" s="236" t="s">
        <v>176</v>
      </c>
      <c r="C56" s="237" t="s">
        <v>176</v>
      </c>
      <c r="D56" s="237" t="s">
        <v>176</v>
      </c>
      <c r="E56" s="237" t="s">
        <v>176</v>
      </c>
      <c r="F56" s="238" t="s">
        <v>176</v>
      </c>
      <c r="G56" s="239">
        <v>46</v>
      </c>
      <c r="H56" s="240">
        <v>8</v>
      </c>
      <c r="I56" s="236" t="s">
        <v>176</v>
      </c>
      <c r="J56" s="237" t="s">
        <v>176</v>
      </c>
      <c r="K56" s="237" t="s">
        <v>176</v>
      </c>
      <c r="L56" s="237">
        <v>25</v>
      </c>
      <c r="M56" s="238" t="s">
        <v>176</v>
      </c>
      <c r="N56" s="239">
        <v>25</v>
      </c>
      <c r="O56" s="240">
        <v>8</v>
      </c>
      <c r="P56" s="236" t="s">
        <v>176</v>
      </c>
      <c r="Q56" s="237" t="s">
        <v>176</v>
      </c>
      <c r="R56" s="237" t="s">
        <v>176</v>
      </c>
      <c r="S56" s="237" t="s">
        <v>176</v>
      </c>
      <c r="T56" s="238" t="s">
        <v>176</v>
      </c>
      <c r="U56" s="239" t="s">
        <v>176</v>
      </c>
      <c r="V56" s="241" t="s">
        <v>176</v>
      </c>
      <c r="W56" s="117"/>
    </row>
    <row r="57" spans="1:23" s="134" customFormat="1">
      <c r="A57" s="127" t="s">
        <v>197</v>
      </c>
      <c r="B57" s="214" t="s">
        <v>176</v>
      </c>
      <c r="C57" s="214" t="s">
        <v>176</v>
      </c>
      <c r="D57" s="214" t="s">
        <v>176</v>
      </c>
      <c r="E57" s="214" t="s">
        <v>176</v>
      </c>
      <c r="F57" s="202" t="s">
        <v>176</v>
      </c>
      <c r="G57" s="203" t="s">
        <v>176</v>
      </c>
      <c r="H57" s="204" t="s">
        <v>176</v>
      </c>
      <c r="I57" s="214" t="s">
        <v>176</v>
      </c>
      <c r="J57" s="214" t="s">
        <v>176</v>
      </c>
      <c r="K57" s="214" t="s">
        <v>176</v>
      </c>
      <c r="L57" s="214" t="s">
        <v>176</v>
      </c>
      <c r="M57" s="202" t="s">
        <v>176</v>
      </c>
      <c r="N57" s="203" t="s">
        <v>176</v>
      </c>
      <c r="O57" s="204" t="s">
        <v>176</v>
      </c>
      <c r="P57" s="214" t="s">
        <v>176</v>
      </c>
      <c r="Q57" s="214" t="s">
        <v>176</v>
      </c>
      <c r="R57" s="214" t="s">
        <v>176</v>
      </c>
      <c r="S57" s="214" t="s">
        <v>176</v>
      </c>
      <c r="T57" s="202" t="s">
        <v>176</v>
      </c>
      <c r="U57" s="203" t="s">
        <v>176</v>
      </c>
      <c r="V57" s="205" t="s">
        <v>176</v>
      </c>
      <c r="W57" s="117"/>
    </row>
    <row r="58" spans="1:23" s="134" customFormat="1">
      <c r="A58" s="140" t="s">
        <v>90</v>
      </c>
      <c r="B58" s="191" t="s">
        <v>176</v>
      </c>
      <c r="C58" s="192" t="s">
        <v>176</v>
      </c>
      <c r="D58" s="192" t="s">
        <v>176</v>
      </c>
      <c r="E58" s="192" t="s">
        <v>176</v>
      </c>
      <c r="F58" s="194" t="s">
        <v>176</v>
      </c>
      <c r="G58" s="195" t="s">
        <v>176</v>
      </c>
      <c r="H58" s="196" t="s">
        <v>176</v>
      </c>
      <c r="I58" s="191" t="s">
        <v>176</v>
      </c>
      <c r="J58" s="192" t="s">
        <v>176</v>
      </c>
      <c r="K58" s="192" t="s">
        <v>176</v>
      </c>
      <c r="L58" s="192" t="s">
        <v>176</v>
      </c>
      <c r="M58" s="194" t="s">
        <v>176</v>
      </c>
      <c r="N58" s="195" t="s">
        <v>176</v>
      </c>
      <c r="O58" s="196" t="s">
        <v>176</v>
      </c>
      <c r="P58" s="191" t="s">
        <v>176</v>
      </c>
      <c r="Q58" s="192" t="s">
        <v>176</v>
      </c>
      <c r="R58" s="192" t="s">
        <v>176</v>
      </c>
      <c r="S58" s="192" t="s">
        <v>176</v>
      </c>
      <c r="T58" s="194" t="s">
        <v>176</v>
      </c>
      <c r="U58" s="195" t="s">
        <v>176</v>
      </c>
      <c r="V58" s="242" t="s">
        <v>176</v>
      </c>
      <c r="W58" s="117"/>
    </row>
    <row r="59" spans="1:23" ht="127.5" customHeight="1">
      <c r="A59" s="538" t="s">
        <v>240</v>
      </c>
      <c r="B59" s="538"/>
      <c r="C59" s="538"/>
      <c r="D59" s="538"/>
      <c r="E59" s="538"/>
      <c r="F59" s="538"/>
      <c r="G59" s="538"/>
      <c r="H59" s="538"/>
      <c r="I59" s="538"/>
      <c r="J59" s="538"/>
      <c r="K59" s="538"/>
      <c r="L59" s="538"/>
      <c r="M59" s="538"/>
      <c r="N59" s="538"/>
      <c r="O59" s="538"/>
      <c r="P59" s="538"/>
      <c r="Q59" s="538"/>
      <c r="R59" s="538"/>
      <c r="S59" s="538"/>
      <c r="T59" s="538"/>
      <c r="U59" s="538"/>
      <c r="V59" s="538"/>
    </row>
  </sheetData>
  <sortState ref="A9:AC46">
    <sortCondition ref="A9"/>
  </sortState>
  <mergeCells count="31">
    <mergeCell ref="P6:P7"/>
    <mergeCell ref="Q6:Q7"/>
    <mergeCell ref="R6:R7"/>
    <mergeCell ref="S6:S7"/>
    <mergeCell ref="A2:V2"/>
    <mergeCell ref="I5:O5"/>
    <mergeCell ref="P5:V5"/>
    <mergeCell ref="B3:H3"/>
    <mergeCell ref="I3:O3"/>
    <mergeCell ref="P3:V3"/>
    <mergeCell ref="B4:H4"/>
    <mergeCell ref="I4:O4"/>
    <mergeCell ref="P4:V4"/>
    <mergeCell ref="B5:H5"/>
    <mergeCell ref="T6:V6"/>
    <mergeCell ref="A1:V1"/>
    <mergeCell ref="A59:V59"/>
    <mergeCell ref="B8:V8"/>
    <mergeCell ref="A9:V9"/>
    <mergeCell ref="A50:V50"/>
    <mergeCell ref="A3:A8"/>
    <mergeCell ref="F6:H6"/>
    <mergeCell ref="B6:B7"/>
    <mergeCell ref="C6:C7"/>
    <mergeCell ref="D6:D7"/>
    <mergeCell ref="E6:E7"/>
    <mergeCell ref="I6:I7"/>
    <mergeCell ref="J6:J7"/>
    <mergeCell ref="K6:K7"/>
    <mergeCell ref="L6:L7"/>
    <mergeCell ref="M6:O6"/>
  </mergeCells>
  <hyperlinks>
    <hyperlink ref="A1" location="Inhalt!A1" display="Zurück zum Inhalt"/>
    <hyperlink ref="A1:C1" location="Inhalt!A1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AX24"/>
  <sheetViews>
    <sheetView showGridLines="0" zoomScaleNormal="100" workbookViewId="0">
      <selection sqref="A1:AT1"/>
    </sheetView>
  </sheetViews>
  <sheetFormatPr baseColWidth="10" defaultRowHeight="12.75"/>
  <cols>
    <col min="1" max="1" width="31.140625" style="119" customWidth="1"/>
    <col min="2" max="46" width="4.85546875" style="277" customWidth="1"/>
    <col min="47" max="16384" width="11.42578125" style="119"/>
  </cols>
  <sheetData>
    <row r="1" spans="1:50" ht="24" customHeight="1">
      <c r="A1" s="507" t="s">
        <v>100</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row>
    <row r="2" spans="1:50" ht="15" customHeight="1">
      <c r="A2" s="561" t="s">
        <v>218</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row>
    <row r="3" spans="1:50" s="280" customFormat="1" ht="12.75" customHeight="1">
      <c r="A3" s="516" t="s">
        <v>101</v>
      </c>
      <c r="B3" s="509" t="s">
        <v>18</v>
      </c>
      <c r="C3" s="509"/>
      <c r="D3" s="509"/>
      <c r="E3" s="509"/>
      <c r="F3" s="509"/>
      <c r="G3" s="509"/>
      <c r="H3" s="509"/>
      <c r="I3" s="509"/>
      <c r="J3" s="509"/>
      <c r="K3" s="509"/>
      <c r="L3" s="509"/>
      <c r="M3" s="509"/>
      <c r="N3" s="509"/>
      <c r="O3" s="509"/>
      <c r="P3" s="509"/>
      <c r="Q3" s="509" t="s">
        <v>253</v>
      </c>
      <c r="R3" s="509"/>
      <c r="S3" s="509"/>
      <c r="T3" s="509"/>
      <c r="U3" s="509"/>
      <c r="V3" s="509"/>
      <c r="W3" s="509"/>
      <c r="X3" s="509"/>
      <c r="Y3" s="509"/>
      <c r="Z3" s="509"/>
      <c r="AA3" s="509"/>
      <c r="AB3" s="509"/>
      <c r="AC3" s="509"/>
      <c r="AD3" s="509"/>
      <c r="AE3" s="509"/>
      <c r="AF3" s="509" t="s">
        <v>254</v>
      </c>
      <c r="AG3" s="509"/>
      <c r="AH3" s="509"/>
      <c r="AI3" s="509"/>
      <c r="AJ3" s="509"/>
      <c r="AK3" s="509"/>
      <c r="AL3" s="509"/>
      <c r="AM3" s="509"/>
      <c r="AN3" s="509"/>
      <c r="AO3" s="509"/>
      <c r="AP3" s="509"/>
      <c r="AQ3" s="509"/>
      <c r="AR3" s="509"/>
      <c r="AS3" s="509"/>
      <c r="AT3" s="510"/>
      <c r="AU3" s="278"/>
      <c r="AV3" s="279"/>
      <c r="AW3" s="279"/>
      <c r="AX3" s="279"/>
    </row>
    <row r="4" spans="1:50" s="280" customFormat="1" ht="12">
      <c r="A4" s="516"/>
      <c r="B4" s="244">
        <v>2000</v>
      </c>
      <c r="C4" s="244">
        <v>2005</v>
      </c>
      <c r="D4" s="244">
        <v>2008</v>
      </c>
      <c r="E4" s="244">
        <v>2009</v>
      </c>
      <c r="F4" s="244">
        <v>2010</v>
      </c>
      <c r="G4" s="244">
        <v>2011</v>
      </c>
      <c r="H4" s="244">
        <v>2012</v>
      </c>
      <c r="I4" s="244">
        <v>2013</v>
      </c>
      <c r="J4" s="244">
        <v>2014</v>
      </c>
      <c r="K4" s="244">
        <v>2015</v>
      </c>
      <c r="L4" s="244">
        <v>2016</v>
      </c>
      <c r="M4" s="244">
        <v>2017</v>
      </c>
      <c r="N4" s="244">
        <v>2018</v>
      </c>
      <c r="O4" s="244">
        <v>2019</v>
      </c>
      <c r="P4" s="244">
        <v>2020</v>
      </c>
      <c r="Q4" s="244">
        <v>2000</v>
      </c>
      <c r="R4" s="244">
        <v>2005</v>
      </c>
      <c r="S4" s="244">
        <v>2008</v>
      </c>
      <c r="T4" s="244">
        <v>2009</v>
      </c>
      <c r="U4" s="244">
        <v>2010</v>
      </c>
      <c r="V4" s="244">
        <v>2011</v>
      </c>
      <c r="W4" s="244">
        <v>2012</v>
      </c>
      <c r="X4" s="244">
        <v>2013</v>
      </c>
      <c r="Y4" s="244">
        <v>2014</v>
      </c>
      <c r="Z4" s="244">
        <v>2015</v>
      </c>
      <c r="AA4" s="244">
        <v>2016</v>
      </c>
      <c r="AB4" s="244">
        <v>2017</v>
      </c>
      <c r="AC4" s="244">
        <v>2018</v>
      </c>
      <c r="AD4" s="244">
        <v>2019</v>
      </c>
      <c r="AE4" s="244">
        <v>2020</v>
      </c>
      <c r="AF4" s="244">
        <v>2000</v>
      </c>
      <c r="AG4" s="244">
        <v>2005</v>
      </c>
      <c r="AH4" s="244">
        <v>2008</v>
      </c>
      <c r="AI4" s="244">
        <v>2009</v>
      </c>
      <c r="AJ4" s="244">
        <v>2010</v>
      </c>
      <c r="AK4" s="244">
        <v>2011</v>
      </c>
      <c r="AL4" s="244">
        <v>2012</v>
      </c>
      <c r="AM4" s="244">
        <v>2013</v>
      </c>
      <c r="AN4" s="244">
        <v>2014</v>
      </c>
      <c r="AO4" s="244">
        <v>2015</v>
      </c>
      <c r="AP4" s="244">
        <v>2016</v>
      </c>
      <c r="AQ4" s="244">
        <v>2017</v>
      </c>
      <c r="AR4" s="244">
        <v>2018</v>
      </c>
      <c r="AS4" s="244">
        <v>2019</v>
      </c>
      <c r="AT4" s="284">
        <v>2020</v>
      </c>
      <c r="AU4" s="278"/>
      <c r="AV4" s="279"/>
      <c r="AW4" s="279"/>
      <c r="AX4" s="279"/>
    </row>
    <row r="5" spans="1:50" s="279" customFormat="1" ht="12">
      <c r="A5" s="517"/>
      <c r="B5" s="566" t="s">
        <v>17</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V5" s="281"/>
    </row>
    <row r="6" spans="1:50" s="127" customFormat="1" ht="25.5" customHeight="1">
      <c r="A6" s="285" t="s">
        <v>26</v>
      </c>
      <c r="B6" s="286">
        <v>68.59313944035037</v>
      </c>
      <c r="C6" s="286">
        <v>63.795353543483635</v>
      </c>
      <c r="D6" s="286">
        <v>65.131270087754146</v>
      </c>
      <c r="E6" s="286">
        <v>64.396331124901423</v>
      </c>
      <c r="F6" s="286">
        <v>62.786342953628427</v>
      </c>
      <c r="G6" s="286">
        <v>65.043372214244968</v>
      </c>
      <c r="H6" s="286">
        <v>62.11623439792907</v>
      </c>
      <c r="I6" s="286">
        <v>61.662811992883057</v>
      </c>
      <c r="J6" s="286">
        <v>60.01877394791039</v>
      </c>
      <c r="K6" s="286">
        <v>59.759447185297617</v>
      </c>
      <c r="L6" s="286">
        <v>60.403209588545224</v>
      </c>
      <c r="M6" s="286">
        <v>59.998190991135857</v>
      </c>
      <c r="N6" s="286">
        <v>59.396248310208456</v>
      </c>
      <c r="O6" s="286">
        <v>59.223221985388633</v>
      </c>
      <c r="P6" s="286">
        <v>62.78117439697651</v>
      </c>
      <c r="Q6" s="286">
        <v>76.099999999999994</v>
      </c>
      <c r="R6" s="286">
        <v>74.134776002887577</v>
      </c>
      <c r="S6" s="286">
        <v>74.196612834539906</v>
      </c>
      <c r="T6" s="286">
        <v>74.382067679499229</v>
      </c>
      <c r="U6" s="286">
        <v>72.735208891171183</v>
      </c>
      <c r="V6" s="286">
        <v>74.514669437004031</v>
      </c>
      <c r="W6" s="286">
        <v>70.72102460141771</v>
      </c>
      <c r="X6" s="286">
        <v>69.889774091454754</v>
      </c>
      <c r="Y6" s="286">
        <v>67.886897076611532</v>
      </c>
      <c r="Z6" s="286">
        <v>66.660489188852239</v>
      </c>
      <c r="AA6" s="286">
        <v>66.904822916947651</v>
      </c>
      <c r="AB6" s="286">
        <v>66.164651830970641</v>
      </c>
      <c r="AC6" s="286">
        <v>65.112771226775649</v>
      </c>
      <c r="AD6" s="286">
        <v>64.661570612290248</v>
      </c>
      <c r="AE6" s="286">
        <v>70.02516702439614</v>
      </c>
      <c r="AF6" s="286">
        <v>50.437098296552648</v>
      </c>
      <c r="AG6" s="286">
        <v>41.321522405488246</v>
      </c>
      <c r="AH6" s="286">
        <v>49.698866567218282</v>
      </c>
      <c r="AI6" s="286">
        <v>47.865377225566796</v>
      </c>
      <c r="AJ6" s="286">
        <v>46.051235222981809</v>
      </c>
      <c r="AK6" s="286">
        <v>49.012785068903788</v>
      </c>
      <c r="AL6" s="286">
        <v>48.771614382074461</v>
      </c>
      <c r="AM6" s="286">
        <v>48.98037216416008</v>
      </c>
      <c r="AN6" s="286">
        <v>48.43939075735301</v>
      </c>
      <c r="AO6" s="286">
        <v>49.415656565656569</v>
      </c>
      <c r="AP6" s="286">
        <v>50.794315214574738</v>
      </c>
      <c r="AQ6" s="286">
        <v>51.004615399820132</v>
      </c>
      <c r="AR6" s="286">
        <v>51.066304961238771</v>
      </c>
      <c r="AS6" s="286">
        <v>51.52893333202362</v>
      </c>
      <c r="AT6" s="287">
        <v>53.538470439620845</v>
      </c>
      <c r="AU6" s="282"/>
      <c r="AV6" s="283"/>
    </row>
    <row r="7" spans="1:50" s="127" customFormat="1" ht="25.5" customHeight="1">
      <c r="A7" s="288" t="s">
        <v>102</v>
      </c>
      <c r="B7" s="289">
        <v>2.9526500747423357</v>
      </c>
      <c r="C7" s="289">
        <v>4.6401324602303102</v>
      </c>
      <c r="D7" s="289">
        <v>4.8507250937643489</v>
      </c>
      <c r="E7" s="289">
        <v>5.1550444620775977</v>
      </c>
      <c r="F7" s="289">
        <v>5.355803692610638</v>
      </c>
      <c r="G7" s="289">
        <v>4.9109935285902555</v>
      </c>
      <c r="H7" s="289">
        <v>5.0977757258982006</v>
      </c>
      <c r="I7" s="289">
        <v>4.9465527582146676</v>
      </c>
      <c r="J7" s="289">
        <v>4.9198668020764638</v>
      </c>
      <c r="K7" s="289">
        <v>4.6247097177112106</v>
      </c>
      <c r="L7" s="289">
        <v>4.8791376744560191</v>
      </c>
      <c r="M7" s="289">
        <v>4.8055315471045805</v>
      </c>
      <c r="N7" s="289">
        <v>4.5247127606207558</v>
      </c>
      <c r="O7" s="289">
        <v>4.4663922289656517</v>
      </c>
      <c r="P7" s="289">
        <v>4.842830450090883</v>
      </c>
      <c r="Q7" s="289">
        <v>0.9</v>
      </c>
      <c r="R7" s="289">
        <v>1.5646641092578757</v>
      </c>
      <c r="S7" s="289">
        <v>1.2181839027745931</v>
      </c>
      <c r="T7" s="289">
        <v>1.3018264257223879</v>
      </c>
      <c r="U7" s="289">
        <v>1.2834244213769579</v>
      </c>
      <c r="V7" s="289">
        <v>1.1959596465316544</v>
      </c>
      <c r="W7" s="289">
        <v>1.353298325666225</v>
      </c>
      <c r="X7" s="289">
        <v>1.3793947330998515</v>
      </c>
      <c r="Y7" s="289">
        <v>1.3672379347368135</v>
      </c>
      <c r="Z7" s="289">
        <v>1.2531294541019014</v>
      </c>
      <c r="AA7" s="289">
        <v>1.2465271221643783</v>
      </c>
      <c r="AB7" s="289">
        <v>1.3047868159271405</v>
      </c>
      <c r="AC7" s="289">
        <v>1.1533613944971581</v>
      </c>
      <c r="AD7" s="289">
        <v>1.1533613944971581</v>
      </c>
      <c r="AE7" s="289">
        <v>1.237189757852414</v>
      </c>
      <c r="AF7" s="289">
        <v>7.881253090026517</v>
      </c>
      <c r="AG7" s="289">
        <v>11.324989052693038</v>
      </c>
      <c r="AH7" s="289">
        <v>11.1</v>
      </c>
      <c r="AI7" s="289">
        <v>11.533879851415396</v>
      </c>
      <c r="AJ7" s="289">
        <v>12.206002122461069</v>
      </c>
      <c r="AK7" s="289">
        <v>11.198851780058682</v>
      </c>
      <c r="AL7" s="289">
        <v>10.904846773811965</v>
      </c>
      <c r="AM7" s="289">
        <v>10.445577364262045</v>
      </c>
      <c r="AN7" s="289">
        <v>10.148210374726231</v>
      </c>
      <c r="AO7" s="289">
        <v>9.6782828282828284</v>
      </c>
      <c r="AP7" s="289">
        <v>10.247862225677212</v>
      </c>
      <c r="AQ7" s="289">
        <v>9.9112499135230223</v>
      </c>
      <c r="AR7" s="289">
        <v>9.4373434452442009</v>
      </c>
      <c r="AS7" s="289">
        <v>9.1352907085252877</v>
      </c>
      <c r="AT7" s="290">
        <v>9.4433140796312536</v>
      </c>
      <c r="AU7" s="282"/>
      <c r="AV7" s="283"/>
    </row>
    <row r="8" spans="1:50" s="127" customFormat="1" ht="12.75" customHeight="1">
      <c r="A8" s="291" t="s">
        <v>39</v>
      </c>
      <c r="B8" s="292">
        <v>7.7473053421100948</v>
      </c>
      <c r="C8" s="292">
        <v>9.0868062941605956</v>
      </c>
      <c r="D8" s="292">
        <v>7.8994206472448498</v>
      </c>
      <c r="E8" s="292">
        <v>8.178755158300433</v>
      </c>
      <c r="F8" s="292">
        <v>8.4836648217415913</v>
      </c>
      <c r="G8" s="292">
        <v>7.7916560121166825</v>
      </c>
      <c r="H8" s="292">
        <v>7.9185147323121567</v>
      </c>
      <c r="I8" s="292">
        <v>7.575687673134361</v>
      </c>
      <c r="J8" s="292">
        <v>7.516862161188909</v>
      </c>
      <c r="K8" s="292">
        <v>7.1765664127475608</v>
      </c>
      <c r="L8" s="292">
        <v>6.9187145557655958</v>
      </c>
      <c r="M8" s="292">
        <v>6.9936282687785161</v>
      </c>
      <c r="N8" s="292">
        <v>6.9251737135926739</v>
      </c>
      <c r="O8" s="292">
        <v>6.6153858670007644</v>
      </c>
      <c r="P8" s="292">
        <v>6.7068752939382001</v>
      </c>
      <c r="Q8" s="292">
        <v>0.8</v>
      </c>
      <c r="R8" s="292">
        <v>1.0261812626436444</v>
      </c>
      <c r="S8" s="292">
        <v>0.949159760212271</v>
      </c>
      <c r="T8" s="292">
        <v>1.2476642564501341</v>
      </c>
      <c r="U8" s="292">
        <v>1.5471518174815684</v>
      </c>
      <c r="V8" s="292">
        <v>1.5874158259694096</v>
      </c>
      <c r="W8" s="292">
        <v>1.8051887735903425</v>
      </c>
      <c r="X8" s="292">
        <v>1.8658703150681761</v>
      </c>
      <c r="Y8" s="292">
        <v>1.9417904565161255</v>
      </c>
      <c r="Z8" s="292">
        <v>2.0247525920135323</v>
      </c>
      <c r="AA8" s="292">
        <v>2.1413832168963935</v>
      </c>
      <c r="AB8" s="292">
        <v>2.3690130919144554</v>
      </c>
      <c r="AC8" s="292">
        <v>2.3648155131354107</v>
      </c>
      <c r="AD8" s="292">
        <v>2.452910096991662</v>
      </c>
      <c r="AE8" s="292">
        <v>2.566205145258321</v>
      </c>
      <c r="AF8" s="292">
        <v>24.496606589060182</v>
      </c>
      <c r="AG8" s="292">
        <v>26.607429572325209</v>
      </c>
      <c r="AH8" s="292">
        <v>19.600000000000001</v>
      </c>
      <c r="AI8" s="292">
        <v>19.652875624439606</v>
      </c>
      <c r="AJ8" s="292">
        <v>20.151657247217354</v>
      </c>
      <c r="AK8" s="292">
        <v>18.292605421208172</v>
      </c>
      <c r="AL8" s="292">
        <v>17.399281842604715</v>
      </c>
      <c r="AM8" s="292">
        <v>16.37777211317869</v>
      </c>
      <c r="AN8" s="292">
        <v>15.721600512035844</v>
      </c>
      <c r="AO8" s="292">
        <v>14.89848484848485</v>
      </c>
      <c r="AP8" s="292">
        <v>13.979250134545238</v>
      </c>
      <c r="AQ8" s="292">
        <v>13.738473854303587</v>
      </c>
      <c r="AR8" s="292">
        <v>13.570388998346584</v>
      </c>
      <c r="AS8" s="292">
        <v>12.504543088121176</v>
      </c>
      <c r="AT8" s="293">
        <v>11.990009932210254</v>
      </c>
      <c r="AU8" s="282"/>
    </row>
    <row r="9" spans="1:50" s="127" customFormat="1" ht="12.75" customHeight="1">
      <c r="A9" s="288" t="s">
        <v>40</v>
      </c>
      <c r="B9" s="289">
        <v>2.4458445883926467</v>
      </c>
      <c r="C9" s="289">
        <v>3.0312350881630916</v>
      </c>
      <c r="D9" s="289">
        <v>3.0623668339893828</v>
      </c>
      <c r="E9" s="289">
        <v>3.2489755754022327</v>
      </c>
      <c r="F9" s="289">
        <v>3.3641127566677245</v>
      </c>
      <c r="G9" s="289">
        <v>3.2734711540352879</v>
      </c>
      <c r="H9" s="289">
        <v>3.4056620884103612</v>
      </c>
      <c r="I9" s="289">
        <v>3.2704215802892107</v>
      </c>
      <c r="J9" s="289">
        <v>3.2815970803274115</v>
      </c>
      <c r="K9" s="289">
        <v>3.1887092568975519</v>
      </c>
      <c r="L9" s="289">
        <v>2.9153762619152959</v>
      </c>
      <c r="M9" s="289">
        <v>2.472513115314265</v>
      </c>
      <c r="N9" s="289">
        <v>2.2813948662571546</v>
      </c>
      <c r="O9" s="289">
        <v>2.2449925966904769</v>
      </c>
      <c r="P9" s="289">
        <v>2.1860528177816194</v>
      </c>
      <c r="Q9" s="289">
        <v>1.7</v>
      </c>
      <c r="R9" s="289">
        <v>1.8815421678656268</v>
      </c>
      <c r="S9" s="289">
        <v>1.8467258492482066</v>
      </c>
      <c r="T9" s="289">
        <v>1.814819543258164</v>
      </c>
      <c r="U9" s="289">
        <v>1.6678281920551663</v>
      </c>
      <c r="V9" s="289">
        <v>1.5019901369314341</v>
      </c>
      <c r="W9" s="289">
        <v>1.6356874802954748</v>
      </c>
      <c r="X9" s="289">
        <v>1.5831125838765256</v>
      </c>
      <c r="Y9" s="289">
        <v>1.7002133760991589</v>
      </c>
      <c r="Z9" s="289">
        <v>1.5971588094764757</v>
      </c>
      <c r="AA9" s="289">
        <v>1.4414128880856687</v>
      </c>
      <c r="AB9" s="289">
        <v>1.2705662320765456</v>
      </c>
      <c r="AC9" s="289">
        <v>1.2569770720587585</v>
      </c>
      <c r="AD9" s="289">
        <v>1.2458950379426939</v>
      </c>
      <c r="AE9" s="289">
        <v>1.1990235496840898</v>
      </c>
      <c r="AF9" s="289">
        <v>4.2889568070475077</v>
      </c>
      <c r="AG9" s="289">
        <v>5.5302145672164649</v>
      </c>
      <c r="AH9" s="289">
        <v>5.131815583655146</v>
      </c>
      <c r="AI9" s="289">
        <v>5.623158703727424</v>
      </c>
      <c r="AJ9" s="289">
        <v>6.2174535403144198</v>
      </c>
      <c r="AK9" s="289">
        <v>6.2717806942281822</v>
      </c>
      <c r="AL9" s="289">
        <v>6.1506027580188114</v>
      </c>
      <c r="AM9" s="289">
        <v>5.8715268926841704</v>
      </c>
      <c r="AN9" s="289">
        <v>5.608892622483574</v>
      </c>
      <c r="AO9" s="289">
        <v>5.5742424242424242</v>
      </c>
      <c r="AP9" s="289">
        <v>5.0937830134146589</v>
      </c>
      <c r="AQ9" s="289">
        <v>4.2255121907830366</v>
      </c>
      <c r="AR9" s="289">
        <v>3.7741453224161656</v>
      </c>
      <c r="AS9" s="289">
        <v>3.6585365853658534</v>
      </c>
      <c r="AT9" s="290">
        <v>3.4454162367530348</v>
      </c>
      <c r="AU9" s="282"/>
    </row>
    <row r="10" spans="1:50" s="127" customFormat="1" ht="12.75" customHeight="1">
      <c r="A10" s="291" t="s">
        <v>41</v>
      </c>
      <c r="B10" s="292">
        <v>0.37913210017686316</v>
      </c>
      <c r="C10" s="292">
        <v>0.70500505201440178</v>
      </c>
      <c r="D10" s="292">
        <v>0.87413568749521597</v>
      </c>
      <c r="E10" s="292">
        <v>1.1771532391927819</v>
      </c>
      <c r="F10" s="292">
        <v>1.8034612748457846</v>
      </c>
      <c r="G10" s="292">
        <v>2.1360021988540585</v>
      </c>
      <c r="H10" s="292">
        <v>2.3218613474592962</v>
      </c>
      <c r="I10" s="292">
        <v>2.3619400505767074</v>
      </c>
      <c r="J10" s="292">
        <v>2.5651015533071235</v>
      </c>
      <c r="K10" s="292">
        <v>2.3262004144493362</v>
      </c>
      <c r="L10" s="292">
        <v>2.3263926997914677</v>
      </c>
      <c r="M10" s="292">
        <v>2.6230628530079798</v>
      </c>
      <c r="N10" s="292">
        <v>2.6937946623741094</v>
      </c>
      <c r="O10" s="292">
        <v>2.6906148814656925</v>
      </c>
      <c r="P10" s="292">
        <v>2.8942585130858109</v>
      </c>
      <c r="Q10" s="292">
        <v>0.19561973137579158</v>
      </c>
      <c r="R10" s="292">
        <v>0.28133035028550435</v>
      </c>
      <c r="S10" s="292">
        <v>0.45741633025133477</v>
      </c>
      <c r="T10" s="292">
        <v>0.54439279265434704</v>
      </c>
      <c r="U10" s="292">
        <v>1.5153263613415073</v>
      </c>
      <c r="V10" s="292">
        <v>1.7948576269937746</v>
      </c>
      <c r="W10" s="292">
        <v>1.8661676925326702</v>
      </c>
      <c r="X10" s="292">
        <v>1.7524665365898002</v>
      </c>
      <c r="Y10" s="292">
        <v>1.617609743719868</v>
      </c>
      <c r="Z10" s="292">
        <v>1.6182076512143182</v>
      </c>
      <c r="AA10" s="292">
        <v>1.4638818554213673</v>
      </c>
      <c r="AB10" s="292">
        <v>1.4955411595695662</v>
      </c>
      <c r="AC10" s="292">
        <v>1.4363510974768734</v>
      </c>
      <c r="AD10" s="292">
        <v>1.3812806787333458</v>
      </c>
      <c r="AE10" s="292">
        <v>1.3754950270564406</v>
      </c>
      <c r="AF10" s="292">
        <v>0.81929853815796794</v>
      </c>
      <c r="AG10" s="292">
        <v>1.6131485474505454</v>
      </c>
      <c r="AH10" s="292">
        <v>1.5745338641058264</v>
      </c>
      <c r="AI10" s="292">
        <v>2.2051480501323213</v>
      </c>
      <c r="AJ10" s="292">
        <v>2.284102119877764</v>
      </c>
      <c r="AK10" s="292">
        <v>2.7073575758198931</v>
      </c>
      <c r="AL10" s="292">
        <v>3.0187969542631166</v>
      </c>
      <c r="AM10" s="292">
        <v>3.2836626979256169</v>
      </c>
      <c r="AN10" s="292">
        <v>3.924960467679333</v>
      </c>
      <c r="AO10" s="292">
        <v>3.367764568310271</v>
      </c>
      <c r="AP10" s="292">
        <v>3.5745803357314152</v>
      </c>
      <c r="AQ10" s="292">
        <v>4.2675152940711385</v>
      </c>
      <c r="AR10" s="292">
        <v>4.5261031850539091</v>
      </c>
      <c r="AS10" s="292">
        <v>4.5430881211752112</v>
      </c>
      <c r="AT10" s="293">
        <v>4.8320685033219863</v>
      </c>
      <c r="AU10" s="282"/>
    </row>
    <row r="11" spans="1:50" s="127" customFormat="1" ht="12.75" customHeight="1">
      <c r="A11" s="288" t="s">
        <v>96</v>
      </c>
      <c r="B11" s="289">
        <v>0.26220046446939421</v>
      </c>
      <c r="C11" s="289">
        <v>0.28177432438201766</v>
      </c>
      <c r="D11" s="289">
        <v>0.21177251039726483</v>
      </c>
      <c r="E11" s="289">
        <v>0.22187554993270014</v>
      </c>
      <c r="F11" s="289">
        <v>0.18735795966956459</v>
      </c>
      <c r="G11" s="289">
        <v>0.14761537737063954</v>
      </c>
      <c r="H11" s="289">
        <v>0.1752348186761733</v>
      </c>
      <c r="I11" s="289">
        <v>0.21164827691333557</v>
      </c>
      <c r="J11" s="289">
        <v>0.17079688157951697</v>
      </c>
      <c r="K11" s="289">
        <v>0.11909010428270887</v>
      </c>
      <c r="L11" s="564">
        <v>0.23695103403941739</v>
      </c>
      <c r="M11" s="564">
        <v>0.26672830696870414</v>
      </c>
      <c r="N11" s="564">
        <v>0.24014682802706888</v>
      </c>
      <c r="O11" s="564">
        <v>0.24691257586358387</v>
      </c>
      <c r="P11" s="564">
        <v>0.24362445396345209</v>
      </c>
      <c r="Q11" s="289">
        <v>0.28990037510587668</v>
      </c>
      <c r="R11" s="289">
        <v>0.26713861154706647</v>
      </c>
      <c r="S11" s="289">
        <v>0.15789816382341451</v>
      </c>
      <c r="T11" s="289">
        <v>0.1498328787122056</v>
      </c>
      <c r="U11" s="289">
        <v>0.16877028489001081</v>
      </c>
      <c r="V11" s="289">
        <v>0.10467700543952063</v>
      </c>
      <c r="W11" s="289">
        <v>9.5053243110301652E-2</v>
      </c>
      <c r="X11" s="289">
        <v>7.9864165987604818E-2</v>
      </c>
      <c r="Y11" s="289">
        <v>0.11852455294541861</v>
      </c>
      <c r="Z11" s="289">
        <v>9.1409191922871835E-2</v>
      </c>
      <c r="AA11" s="564">
        <v>0.26082748929513605</v>
      </c>
      <c r="AB11" s="564">
        <v>0.25479088173908326</v>
      </c>
      <c r="AC11" s="564">
        <v>0.25615154387359568</v>
      </c>
      <c r="AD11" s="564">
        <v>0.27007699624391629</v>
      </c>
      <c r="AE11" s="564">
        <v>0.28265667039511472</v>
      </c>
      <c r="AF11" s="289">
        <v>0.24679006169751544</v>
      </c>
      <c r="AG11" s="289">
        <v>0.31314586334314526</v>
      </c>
      <c r="AH11" s="289">
        <v>0.30232144567105784</v>
      </c>
      <c r="AI11" s="289">
        <v>0.33891746142707346</v>
      </c>
      <c r="AJ11" s="289">
        <v>0.21836425323034722</v>
      </c>
      <c r="AK11" s="289">
        <v>0.2195293742641653</v>
      </c>
      <c r="AL11" s="289">
        <v>0.29786412109752253</v>
      </c>
      <c r="AM11" s="289">
        <v>0.41094881551491347</v>
      </c>
      <c r="AN11" s="289">
        <v>0.24581915760218506</v>
      </c>
      <c r="AO11" s="289">
        <v>0.15981290196842721</v>
      </c>
      <c r="AP11" s="564">
        <v>0.20239808153477221</v>
      </c>
      <c r="AQ11" s="564">
        <v>0.28413863989010013</v>
      </c>
      <c r="AR11" s="564">
        <v>0.21682524281456983</v>
      </c>
      <c r="AS11" s="564">
        <v>0.21413907252242076</v>
      </c>
      <c r="AT11" s="562">
        <v>0.19382274379719006</v>
      </c>
      <c r="AU11" s="282"/>
    </row>
    <row r="12" spans="1:50" s="127" customFormat="1" ht="12.75" customHeight="1">
      <c r="A12" s="291" t="s">
        <v>97</v>
      </c>
      <c r="B12" s="292">
        <v>0.33732396213054994</v>
      </c>
      <c r="C12" s="292">
        <v>0.23887684763049116</v>
      </c>
      <c r="D12" s="292">
        <v>0.20661689976629849</v>
      </c>
      <c r="E12" s="292">
        <v>0.19174044855205813</v>
      </c>
      <c r="F12" s="292">
        <v>0.19875502063463582</v>
      </c>
      <c r="G12" s="292">
        <v>0.15145852593481382</v>
      </c>
      <c r="H12" s="292">
        <v>0.16385266039011362</v>
      </c>
      <c r="I12" s="292">
        <v>0.12998240824505697</v>
      </c>
      <c r="J12" s="292">
        <v>0.14606455163037982</v>
      </c>
      <c r="K12" s="292">
        <v>0.13501031777952491</v>
      </c>
      <c r="L12" s="565"/>
      <c r="M12" s="565"/>
      <c r="N12" s="565"/>
      <c r="O12" s="565"/>
      <c r="P12" s="565"/>
      <c r="Q12" s="292">
        <v>0.4</v>
      </c>
      <c r="R12" s="292">
        <v>0.33996189069175947</v>
      </c>
      <c r="S12" s="292">
        <v>0.31406623644642445</v>
      </c>
      <c r="T12" s="292">
        <v>0.27584019065083587</v>
      </c>
      <c r="U12" s="292">
        <v>0.28170047316876351</v>
      </c>
      <c r="V12" s="292">
        <v>0.2062107292162115</v>
      </c>
      <c r="W12" s="292">
        <v>0.23628480285304579</v>
      </c>
      <c r="X12" s="292">
        <v>0.18089880580331308</v>
      </c>
      <c r="Y12" s="292">
        <v>0.18381603446635589</v>
      </c>
      <c r="Z12" s="292">
        <v>0.17353096769628373</v>
      </c>
      <c r="AA12" s="565"/>
      <c r="AB12" s="565"/>
      <c r="AC12" s="565"/>
      <c r="AD12" s="565"/>
      <c r="AE12" s="565"/>
      <c r="AF12" s="292">
        <v>6.404782237403929E-2</v>
      </c>
      <c r="AG12" s="292">
        <v>1.915778718435265E-2</v>
      </c>
      <c r="AH12" s="292">
        <v>2.3700316468931674E-2</v>
      </c>
      <c r="AI12" s="292">
        <v>5.251697194825157E-2</v>
      </c>
      <c r="AJ12" s="292">
        <v>5.923147165527283E-2</v>
      </c>
      <c r="AK12" s="292">
        <v>5.878801360068639E-2</v>
      </c>
      <c r="AL12" s="292">
        <v>5.1522272868265967E-2</v>
      </c>
      <c r="AM12" s="292">
        <v>5.1491205709915881E-2</v>
      </c>
      <c r="AN12" s="292">
        <v>9.0506335443481037E-2</v>
      </c>
      <c r="AO12" s="292">
        <v>7.7272727272727271E-2</v>
      </c>
      <c r="AP12" s="565"/>
      <c r="AQ12" s="565"/>
      <c r="AR12" s="565"/>
      <c r="AS12" s="565"/>
      <c r="AT12" s="563"/>
      <c r="AU12" s="282"/>
    </row>
    <row r="13" spans="1:50" s="127" customFormat="1" ht="25.5" customHeight="1">
      <c r="A13" s="288" t="s">
        <v>34</v>
      </c>
      <c r="B13" s="289">
        <v>15.690645406624531</v>
      </c>
      <c r="C13" s="289">
        <v>17.00337474631911</v>
      </c>
      <c r="D13" s="289">
        <v>15.974246402905534</v>
      </c>
      <c r="E13" s="289">
        <v>15.671827177942371</v>
      </c>
      <c r="F13" s="289">
        <v>16.251443504345467</v>
      </c>
      <c r="G13" s="289">
        <v>15.167292826373455</v>
      </c>
      <c r="H13" s="289">
        <v>17.383427591551389</v>
      </c>
      <c r="I13" s="289">
        <v>18.306257008117882</v>
      </c>
      <c r="J13" s="289">
        <v>19.840097754004638</v>
      </c>
      <c r="K13" s="289">
        <v>21.127902064970684</v>
      </c>
      <c r="L13" s="289">
        <v>21.500623416321439</v>
      </c>
      <c r="M13" s="289">
        <v>22.312717332314929</v>
      </c>
      <c r="N13" s="289">
        <v>23.394773583043055</v>
      </c>
      <c r="O13" s="289">
        <v>23.84272441790462</v>
      </c>
      <c r="P13" s="289">
        <v>19.643333799397507</v>
      </c>
      <c r="Q13" s="289">
        <v>18.7</v>
      </c>
      <c r="R13" s="289">
        <v>19.835307350731547</v>
      </c>
      <c r="S13" s="289">
        <v>19.465964555966849</v>
      </c>
      <c r="T13" s="289">
        <v>19.373421076047553</v>
      </c>
      <c r="U13" s="289">
        <v>19.995598430106735</v>
      </c>
      <c r="V13" s="289">
        <v>18.450071344531505</v>
      </c>
      <c r="W13" s="289">
        <v>21.682266435692902</v>
      </c>
      <c r="X13" s="289">
        <v>22.62557915728275</v>
      </c>
      <c r="Y13" s="289">
        <v>24.505293629975945</v>
      </c>
      <c r="Z13" s="289">
        <v>25.768843272895136</v>
      </c>
      <c r="AA13" s="289">
        <v>26.083672753756105</v>
      </c>
      <c r="AB13" s="289">
        <v>26.738473423142601</v>
      </c>
      <c r="AC13" s="289">
        <v>28.007827230200061</v>
      </c>
      <c r="AD13" s="289">
        <v>28.329966049447002</v>
      </c>
      <c r="AE13" s="289">
        <v>22.822258834910368</v>
      </c>
      <c r="AF13" s="289">
        <v>8.4913928715897349</v>
      </c>
      <c r="AG13" s="289">
        <v>10.847868924244636</v>
      </c>
      <c r="AH13" s="289">
        <v>10.030113343278172</v>
      </c>
      <c r="AI13" s="289">
        <v>9.5439989752785959</v>
      </c>
      <c r="AJ13" s="289">
        <v>9.9533552160714738</v>
      </c>
      <c r="AK13" s="289">
        <v>9.6110457910960001</v>
      </c>
      <c r="AL13" s="289">
        <v>10.716632756599321</v>
      </c>
      <c r="AM13" s="289">
        <v>11.647718582717308</v>
      </c>
      <c r="AN13" s="289">
        <v>12.9744082085746</v>
      </c>
      <c r="AO13" s="289">
        <v>14.171717171717171</v>
      </c>
      <c r="AP13" s="289">
        <v>14.727221989674899</v>
      </c>
      <c r="AQ13" s="289">
        <v>15.857901030805571</v>
      </c>
      <c r="AR13" s="289">
        <v>16.67277209587834</v>
      </c>
      <c r="AS13" s="289">
        <v>17.494081706825927</v>
      </c>
      <c r="AT13" s="290">
        <v>15.58730219955064</v>
      </c>
      <c r="AU13" s="282"/>
    </row>
    <row r="14" spans="1:50" s="127" customFormat="1" ht="12.75" customHeight="1">
      <c r="A14" s="291" t="s">
        <v>0</v>
      </c>
      <c r="B14" s="292">
        <v>1.5876189976659412</v>
      </c>
      <c r="C14" s="292">
        <v>1.2076072646157561</v>
      </c>
      <c r="D14" s="292">
        <v>1.7775244148433993</v>
      </c>
      <c r="E14" s="292">
        <v>1.7384467335386604</v>
      </c>
      <c r="F14" s="292">
        <v>1.5286193427281887</v>
      </c>
      <c r="G14" s="292">
        <v>1.3247703534687936</v>
      </c>
      <c r="H14" s="292">
        <v>1.3534848060149385</v>
      </c>
      <c r="I14" s="292">
        <v>1.4667150757528649</v>
      </c>
      <c r="J14" s="292">
        <v>1.4638824038745546</v>
      </c>
      <c r="K14" s="292">
        <v>1.4810712704915547</v>
      </c>
      <c r="L14" s="292">
        <v>0.75272493263081686</v>
      </c>
      <c r="M14" s="292">
        <v>0.5276275853751683</v>
      </c>
      <c r="N14" s="292">
        <v>0.54375527587672734</v>
      </c>
      <c r="O14" s="292">
        <v>0.66975544672057796</v>
      </c>
      <c r="P14" s="292">
        <v>0.70185027476601458</v>
      </c>
      <c r="Q14" s="292">
        <v>0.9</v>
      </c>
      <c r="R14" s="292">
        <v>0.66607348213311401</v>
      </c>
      <c r="S14" s="292">
        <v>1.3901628066957119</v>
      </c>
      <c r="T14" s="292">
        <v>0.90528197212195771</v>
      </c>
      <c r="U14" s="292">
        <v>0.77614349117852033</v>
      </c>
      <c r="V14" s="292">
        <v>0.60736726162164867</v>
      </c>
      <c r="W14" s="292">
        <v>0.56579531701826891</v>
      </c>
      <c r="X14" s="292">
        <v>0.60883857675301523</v>
      </c>
      <c r="Y14" s="292">
        <v>0.64794302722244124</v>
      </c>
      <c r="Z14" s="292">
        <v>0.78274259797760615</v>
      </c>
      <c r="AA14" s="292">
        <v>0.4275348636473984</v>
      </c>
      <c r="AB14" s="292">
        <v>0.40217656465996265</v>
      </c>
      <c r="AC14" s="292">
        <v>0.41174492198249063</v>
      </c>
      <c r="AD14" s="292">
        <v>0.49190116153936941</v>
      </c>
      <c r="AE14" s="292">
        <v>0.49200399044711146</v>
      </c>
      <c r="AF14" s="292">
        <v>3.2630680030563171</v>
      </c>
      <c r="AG14" s="292">
        <v>2.3846883666618015</v>
      </c>
      <c r="AH14" s="292">
        <v>2.4369501875113277</v>
      </c>
      <c r="AI14" s="292">
        <v>3.1177148712693734</v>
      </c>
      <c r="AJ14" s="292">
        <v>2.7943680742367776</v>
      </c>
      <c r="AK14" s="292">
        <v>2.5390066414566719</v>
      </c>
      <c r="AL14" s="292">
        <v>2.5750621684568027</v>
      </c>
      <c r="AM14" s="292">
        <v>2.789191944940097</v>
      </c>
      <c r="AN14" s="292">
        <v>2.664686528056964</v>
      </c>
      <c r="AO14" s="292">
        <v>2.5277777777777777</v>
      </c>
      <c r="AP14" s="292">
        <v>1.2333313400705614</v>
      </c>
      <c r="AQ14" s="292">
        <v>0.71059367680341556</v>
      </c>
      <c r="AR14" s="292">
        <v>0.73611674900745516</v>
      </c>
      <c r="AS14" s="292">
        <v>0.92138738544050769</v>
      </c>
      <c r="AT14" s="293">
        <v>0.96959586511479912</v>
      </c>
      <c r="AU14" s="282"/>
    </row>
    <row r="15" spans="1:50" s="127" customFormat="1" ht="12.75" customHeight="1">
      <c r="A15" s="294" t="s">
        <v>255</v>
      </c>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V15" s="283"/>
    </row>
    <row r="16" spans="1:50" s="127" customFormat="1" ht="25.5" customHeight="1">
      <c r="A16" s="291" t="s">
        <v>26</v>
      </c>
      <c r="B16" s="292">
        <v>81.358871469453774</v>
      </c>
      <c r="C16" s="292">
        <v>76.864997038725207</v>
      </c>
      <c r="D16" s="292">
        <v>77.513461408582145</v>
      </c>
      <c r="E16" s="292">
        <v>76.363958769491262</v>
      </c>
      <c r="F16" s="292">
        <v>74.970059880239532</v>
      </c>
      <c r="G16" s="292">
        <v>76.672517453817818</v>
      </c>
      <c r="H16" s="292">
        <v>75.186167359778864</v>
      </c>
      <c r="I16" s="292">
        <v>75.48045876537995</v>
      </c>
      <c r="J16" s="292">
        <v>74.873811302469264</v>
      </c>
      <c r="K16" s="292">
        <v>75.767538521067749</v>
      </c>
      <c r="L16" s="292">
        <v>76.947374893043602</v>
      </c>
      <c r="M16" s="292">
        <v>77.230389493456698</v>
      </c>
      <c r="N16" s="292">
        <v>77.535503892278555</v>
      </c>
      <c r="O16" s="292">
        <v>77.764365298949912</v>
      </c>
      <c r="P16" s="292">
        <v>78.128147128764041</v>
      </c>
      <c r="Q16" s="292">
        <v>95.279434683824775</v>
      </c>
      <c r="R16" s="292">
        <v>92.478089234667706</v>
      </c>
      <c r="S16" s="292">
        <v>92.130752451989807</v>
      </c>
      <c r="T16" s="292">
        <v>92.255021448518761</v>
      </c>
      <c r="U16" s="292">
        <v>90.914009059399575</v>
      </c>
      <c r="V16" s="292">
        <v>91.373065146154858</v>
      </c>
      <c r="W16" s="292">
        <v>90.300141976591178</v>
      </c>
      <c r="X16" s="292">
        <v>90.326716930809866</v>
      </c>
      <c r="Y16" s="292">
        <v>89.922724838316242</v>
      </c>
      <c r="Z16" s="292">
        <v>89.801226503738064</v>
      </c>
      <c r="AA16" s="292">
        <v>90.514268510747002</v>
      </c>
      <c r="AB16" s="292">
        <v>90.312958141212704</v>
      </c>
      <c r="AC16" s="292">
        <v>90.4442368130468</v>
      </c>
      <c r="AD16" s="292">
        <v>90.221208290346183</v>
      </c>
      <c r="AE16" s="292">
        <v>90.732335473004397</v>
      </c>
      <c r="AF16" s="292">
        <v>55.117327079163545</v>
      </c>
      <c r="AG16" s="292">
        <v>46.349449987209006</v>
      </c>
      <c r="AH16" s="292">
        <v>55.239445567874547</v>
      </c>
      <c r="AI16" s="292">
        <v>52.915645930981746</v>
      </c>
      <c r="AJ16" s="292">
        <v>51.14153373896837</v>
      </c>
      <c r="AK16" s="292">
        <v>54.224308155648139</v>
      </c>
      <c r="AL16" s="292">
        <v>54.625644045340792</v>
      </c>
      <c r="AM16" s="292">
        <v>55.437586192968382</v>
      </c>
      <c r="AN16" s="292">
        <v>55.661087457408975</v>
      </c>
      <c r="AO16" s="292">
        <v>57.575026479934102</v>
      </c>
      <c r="AP16" s="292">
        <v>59.566858732366377</v>
      </c>
      <c r="AQ16" s="292">
        <v>60.617236822786666</v>
      </c>
      <c r="AR16" s="292">
        <v>61.284055939070612</v>
      </c>
      <c r="AS16" s="292">
        <v>62.454832814443975</v>
      </c>
      <c r="AT16" s="293">
        <v>63.424664576157916</v>
      </c>
      <c r="AU16" s="282"/>
      <c r="AV16" s="283"/>
    </row>
    <row r="17" spans="1:48" s="127" customFormat="1" ht="25.5" customHeight="1">
      <c r="A17" s="288" t="s">
        <v>102</v>
      </c>
      <c r="B17" s="289">
        <v>3.502161876322011</v>
      </c>
      <c r="C17" s="289">
        <v>5.5907483539814429</v>
      </c>
      <c r="D17" s="289">
        <v>5.7729028138488268</v>
      </c>
      <c r="E17" s="289">
        <v>6.113075013442244</v>
      </c>
      <c r="F17" s="289">
        <v>6.3950997088392025</v>
      </c>
      <c r="G17" s="289">
        <v>5.7890331361687624</v>
      </c>
      <c r="H17" s="289">
        <v>6.1704033189555165</v>
      </c>
      <c r="I17" s="289">
        <v>6.0549958626650326</v>
      </c>
      <c r="J17" s="289">
        <v>6.1375658705001115</v>
      </c>
      <c r="K17" s="289">
        <v>5.8635561101985694</v>
      </c>
      <c r="L17" s="289">
        <v>6.2155113668386512</v>
      </c>
      <c r="M17" s="289">
        <v>6.1857377193390981</v>
      </c>
      <c r="N17" s="289">
        <v>5.9065327161792549</v>
      </c>
      <c r="O17" s="289">
        <v>5.8646953883624784</v>
      </c>
      <c r="P17" s="289">
        <v>6.0266691975513691</v>
      </c>
      <c r="Q17" s="289">
        <v>0.53952894491421988</v>
      </c>
      <c r="R17" s="289">
        <v>1.951812022910755</v>
      </c>
      <c r="S17" s="289">
        <v>1.5126323871118637</v>
      </c>
      <c r="T17" s="289">
        <v>1.61463681467904</v>
      </c>
      <c r="U17" s="289">
        <v>1.6041922646665077</v>
      </c>
      <c r="V17" s="289">
        <v>1.4665367171372221</v>
      </c>
      <c r="W17" s="289">
        <v>1.727958999930743</v>
      </c>
      <c r="X17" s="289">
        <v>1.782752902155887</v>
      </c>
      <c r="Y17" s="289">
        <v>1.8110381515169245</v>
      </c>
      <c r="Z17" s="289">
        <v>1.6881448563556227</v>
      </c>
      <c r="AA17" s="289">
        <v>1.6864029485822722</v>
      </c>
      <c r="AB17" s="289">
        <v>1.7809986726911995</v>
      </c>
      <c r="AC17" s="289">
        <v>1.602064988627462</v>
      </c>
      <c r="AD17" s="289">
        <v>1.6274575335299843</v>
      </c>
      <c r="AE17" s="289">
        <v>1.6030396059479917</v>
      </c>
      <c r="AF17" s="289">
        <v>8.6125811957415976</v>
      </c>
      <c r="AG17" s="289">
        <v>12.702993092862624</v>
      </c>
      <c r="AH17" s="289">
        <v>12.264757610270475</v>
      </c>
      <c r="AI17" s="289">
        <v>12.75081776858919</v>
      </c>
      <c r="AJ17" s="289">
        <v>13.55519925450858</v>
      </c>
      <c r="AK17" s="289">
        <v>12.389624239015157</v>
      </c>
      <c r="AL17" s="289">
        <v>12.213749447961137</v>
      </c>
      <c r="AM17" s="289">
        <v>11.822645886106992</v>
      </c>
      <c r="AN17" s="289">
        <v>11.661179390826195</v>
      </c>
      <c r="AO17" s="289">
        <v>11.276332823349417</v>
      </c>
      <c r="AP17" s="289">
        <v>12.017741728123795</v>
      </c>
      <c r="AQ17" s="289">
        <v>11.779180737043019</v>
      </c>
      <c r="AR17" s="289">
        <v>11.325641909152479</v>
      </c>
      <c r="AS17" s="289">
        <v>11.072285355414408</v>
      </c>
      <c r="AT17" s="290">
        <v>11.18707768581824</v>
      </c>
      <c r="AU17" s="282"/>
      <c r="AV17" s="283"/>
    </row>
    <row r="18" spans="1:48" s="127" customFormat="1" ht="12.75" customHeight="1">
      <c r="A18" s="291" t="s">
        <v>39</v>
      </c>
      <c r="B18" s="292">
        <v>9.1891408485753381</v>
      </c>
      <c r="C18" s="292">
        <v>10.948404548241072</v>
      </c>
      <c r="D18" s="292">
        <v>9.4011898841428607</v>
      </c>
      <c r="E18" s="292">
        <v>9.6987221287938592</v>
      </c>
      <c r="F18" s="292">
        <v>10.12992363896061</v>
      </c>
      <c r="G18" s="292">
        <v>9.1847310686072419</v>
      </c>
      <c r="H18" s="292">
        <v>9.5846565664377348</v>
      </c>
      <c r="I18" s="292">
        <v>9.2732777268966053</v>
      </c>
      <c r="J18" s="292">
        <v>9.3773344909043175</v>
      </c>
      <c r="K18" s="292">
        <v>9.0989926737580102</v>
      </c>
      <c r="L18" s="292">
        <v>8.8137191107376527</v>
      </c>
      <c r="M18" s="292">
        <v>9.0022820063026838</v>
      </c>
      <c r="N18" s="292">
        <v>9.040079949505575</v>
      </c>
      <c r="O18" s="292">
        <v>8.686479153090982</v>
      </c>
      <c r="P18" s="292">
        <v>8.3463832075799989</v>
      </c>
      <c r="Q18" s="292">
        <v>0.22094398788250535</v>
      </c>
      <c r="R18" s="292">
        <v>1.2800913079444194</v>
      </c>
      <c r="S18" s="292">
        <v>1.1785821422942184</v>
      </c>
      <c r="T18" s="292">
        <v>1.5474602458662419</v>
      </c>
      <c r="U18" s="292">
        <v>1.9338333730675419</v>
      </c>
      <c r="V18" s="292">
        <v>1.9465569769851199</v>
      </c>
      <c r="W18" s="292">
        <v>2.3049553293164347</v>
      </c>
      <c r="X18" s="292">
        <v>2.4114821083585509</v>
      </c>
      <c r="Y18" s="292">
        <v>2.5720882296021927</v>
      </c>
      <c r="Z18" s="292">
        <v>2.7276317402099854</v>
      </c>
      <c r="AA18" s="292">
        <v>2.8970368207860453</v>
      </c>
      <c r="AB18" s="292">
        <v>3.2336387222687266</v>
      </c>
      <c r="AC18" s="292">
        <v>3.284823088611418</v>
      </c>
      <c r="AD18" s="292">
        <v>3.4225044440246633</v>
      </c>
      <c r="AE18" s="292">
        <v>3.3250586328628011</v>
      </c>
      <c r="AF18" s="292">
        <v>26.769729490784517</v>
      </c>
      <c r="AG18" s="292">
        <v>29.844973138910209</v>
      </c>
      <c r="AH18" s="292">
        <v>21.930905174751487</v>
      </c>
      <c r="AI18" s="292">
        <v>21.72644755660658</v>
      </c>
      <c r="AJ18" s="292">
        <v>22.379131721756291</v>
      </c>
      <c r="AK18" s="292">
        <v>20.237655785828544</v>
      </c>
      <c r="AL18" s="292">
        <v>19.4877079346386</v>
      </c>
      <c r="AM18" s="292">
        <v>18.536897803269419</v>
      </c>
      <c r="AN18" s="292">
        <v>18.065491068093934</v>
      </c>
      <c r="AO18" s="292">
        <v>17.35847946334</v>
      </c>
      <c r="AP18" s="292">
        <v>16.393567162609131</v>
      </c>
      <c r="AQ18" s="292">
        <v>16.327705182792542</v>
      </c>
      <c r="AR18" s="292">
        <v>16.285659969345197</v>
      </c>
      <c r="AS18" s="292">
        <v>15.155934685422087</v>
      </c>
      <c r="AT18" s="293">
        <v>14.204035938472787</v>
      </c>
      <c r="AU18" s="282"/>
    </row>
    <row r="19" spans="1:48" s="127" customFormat="1" ht="12.75" customHeight="1">
      <c r="A19" s="288" t="s">
        <v>40</v>
      </c>
      <c r="B19" s="289">
        <v>2.9010358342665175</v>
      </c>
      <c r="C19" s="289">
        <v>3.6522389662206862</v>
      </c>
      <c r="D19" s="289">
        <v>3.6445574159007323</v>
      </c>
      <c r="E19" s="289">
        <v>3.8527759664115502</v>
      </c>
      <c r="F19" s="289">
        <v>4.0169202878646377</v>
      </c>
      <c r="G19" s="289">
        <v>3.8587371110714361</v>
      </c>
      <c r="H19" s="289">
        <v>4.1222505232643716</v>
      </c>
      <c r="I19" s="289">
        <v>4.0032705817068406</v>
      </c>
      <c r="J19" s="289">
        <v>4.0938137252922528</v>
      </c>
      <c r="K19" s="289">
        <v>4.0428863189669979</v>
      </c>
      <c r="L19" s="289">
        <v>3.7138846049402328</v>
      </c>
      <c r="M19" s="289">
        <v>3.1826484727116551</v>
      </c>
      <c r="N19" s="289">
        <v>2.97811908268462</v>
      </c>
      <c r="O19" s="289">
        <v>2.9478373268098834</v>
      </c>
      <c r="P19" s="289">
        <v>2.7204374212393954</v>
      </c>
      <c r="Q19" s="289">
        <v>1.8658187758576443</v>
      </c>
      <c r="R19" s="289">
        <v>2.3470958419283567</v>
      </c>
      <c r="S19" s="289">
        <v>2.2930998540754639</v>
      </c>
      <c r="T19" s="289">
        <v>2.2508948878631134</v>
      </c>
      <c r="U19" s="289">
        <v>2.0846705422802545</v>
      </c>
      <c r="V19" s="289">
        <v>1.8418043543324609</v>
      </c>
      <c r="W19" s="289">
        <v>2.0885275988641872</v>
      </c>
      <c r="X19" s="289">
        <v>2.0460412713066969</v>
      </c>
      <c r="Y19" s="289">
        <v>2.2520961506438097</v>
      </c>
      <c r="Z19" s="289">
        <v>2.1516016722575024</v>
      </c>
      <c r="AA19" s="289">
        <v>1.9500602123855053</v>
      </c>
      <c r="AB19" s="289">
        <v>1.7342885023609447</v>
      </c>
      <c r="AC19" s="289">
        <v>1.7459912983568808</v>
      </c>
      <c r="AD19" s="289">
        <v>1.7383765142378316</v>
      </c>
      <c r="AE19" s="289">
        <v>1.5535872540235121</v>
      </c>
      <c r="AF19" s="289">
        <v>4.686943601959749</v>
      </c>
      <c r="AG19" s="289">
        <v>6.2031210028140187</v>
      </c>
      <c r="AH19" s="289">
        <v>5.7039258071264207</v>
      </c>
      <c r="AI19" s="289">
        <v>6.2164573273481638</v>
      </c>
      <c r="AJ19" s="289">
        <v>6.9047031738200957</v>
      </c>
      <c r="AK19" s="289">
        <v>6.9386583229329624</v>
      </c>
      <c r="AL19" s="289">
        <v>6.8888561754747526</v>
      </c>
      <c r="AM19" s="289">
        <v>6.645586054482612</v>
      </c>
      <c r="AN19" s="289">
        <v>6.4451071311602579</v>
      </c>
      <c r="AO19" s="289">
        <v>6.4946451688831353</v>
      </c>
      <c r="AP19" s="289">
        <v>5.9735159710615822</v>
      </c>
      <c r="AQ19" s="289">
        <v>5.0218763764498604</v>
      </c>
      <c r="AR19" s="289">
        <v>4.5293062272019773</v>
      </c>
      <c r="AS19" s="289">
        <v>4.4342716995958025</v>
      </c>
      <c r="AT19" s="290">
        <v>4.0816326530612246</v>
      </c>
      <c r="AU19" s="282"/>
    </row>
    <row r="20" spans="1:48" s="127" customFormat="1" ht="12.75" customHeight="1">
      <c r="A20" s="291" t="s">
        <v>41</v>
      </c>
      <c r="B20" s="292">
        <v>0.44915551816880372</v>
      </c>
      <c r="C20" s="292">
        <v>0.84772445703881671</v>
      </c>
      <c r="D20" s="292">
        <v>1.0381755262089321</v>
      </c>
      <c r="E20" s="292">
        <v>1.3922993190390602</v>
      </c>
      <c r="F20" s="292">
        <v>2.145136635468905</v>
      </c>
      <c r="G20" s="292">
        <v>2.5076608553982518</v>
      </c>
      <c r="H20" s="292">
        <v>2.7957171374992438</v>
      </c>
      <c r="I20" s="292">
        <v>2.8746349028151728</v>
      </c>
      <c r="J20" s="292">
        <v>3.1784578773870127</v>
      </c>
      <c r="K20" s="292">
        <v>2.9301391058580428</v>
      </c>
      <c r="L20" s="292">
        <v>2.9430870925671555</v>
      </c>
      <c r="M20" s="292">
        <v>3.3764378968284769</v>
      </c>
      <c r="N20" s="292">
        <v>3.5164632863454663</v>
      </c>
      <c r="O20" s="292">
        <v>3.5329715524884895</v>
      </c>
      <c r="P20" s="292">
        <v>3.601765292079913</v>
      </c>
      <c r="Q20" s="292">
        <v>0.24139561506109547</v>
      </c>
      <c r="R20" s="292">
        <v>0.35046485991805154</v>
      </c>
      <c r="S20" s="292">
        <v>0.56713541114794463</v>
      </c>
      <c r="T20" s="292">
        <v>0.6740781968765015</v>
      </c>
      <c r="U20" s="292">
        <v>1.886114926431643</v>
      </c>
      <c r="V20" s="292">
        <v>2.1915128072503203</v>
      </c>
      <c r="W20" s="292">
        <v>2.369948295874222</v>
      </c>
      <c r="X20" s="292">
        <v>2.2528463156488931</v>
      </c>
      <c r="Y20" s="292">
        <v>2.130672448140444</v>
      </c>
      <c r="Z20" s="292">
        <v>2.167096153249092</v>
      </c>
      <c r="AA20" s="292">
        <v>1.9686057083771593</v>
      </c>
      <c r="AB20" s="292">
        <v>2.0413731865123226</v>
      </c>
      <c r="AC20" s="292">
        <v>1.9951489755278087</v>
      </c>
      <c r="AD20" s="292">
        <v>1.9272778350939905</v>
      </c>
      <c r="AE20" s="292">
        <v>1.7822431782683845</v>
      </c>
      <c r="AF20" s="292">
        <v>0.89443918541712175</v>
      </c>
      <c r="AG20" s="292">
        <v>1.805202346863173</v>
      </c>
      <c r="AH20" s="292">
        <v>1.7464134797023054</v>
      </c>
      <c r="AI20" s="292">
        <v>2.431286730803639</v>
      </c>
      <c r="AJ20" s="292">
        <v>2.5295794915525236</v>
      </c>
      <c r="AK20" s="292">
        <v>2.9859378543887503</v>
      </c>
      <c r="AL20" s="292">
        <v>3.3677346186560819</v>
      </c>
      <c r="AM20" s="292">
        <v>3.698542261154246</v>
      </c>
      <c r="AN20" s="292">
        <v>4.4822510301352176</v>
      </c>
      <c r="AO20" s="292">
        <v>3.9011175076193698</v>
      </c>
      <c r="AP20" s="292">
        <v>4.1649436142746969</v>
      </c>
      <c r="AQ20" s="292">
        <v>5.07179562472471</v>
      </c>
      <c r="AR20" s="292">
        <v>5.4317217779784466</v>
      </c>
      <c r="AS20" s="292">
        <v>5.5063784697625415</v>
      </c>
      <c r="AT20" s="293">
        <v>5.7243384339462065</v>
      </c>
      <c r="AU20" s="282"/>
    </row>
    <row r="21" spans="1:48" s="127" customFormat="1" ht="12.75" customHeight="1">
      <c r="A21" s="288" t="s">
        <v>96</v>
      </c>
      <c r="B21" s="289">
        <v>0.31062731282292699</v>
      </c>
      <c r="C21" s="289">
        <v>0.33881599211482782</v>
      </c>
      <c r="D21" s="289">
        <v>0.25151362719013826</v>
      </c>
      <c r="E21" s="289">
        <v>0.26242732619463499</v>
      </c>
      <c r="F21" s="289">
        <v>0.22285392474992627</v>
      </c>
      <c r="G21" s="289">
        <v>0.17330005731538353</v>
      </c>
      <c r="H21" s="289">
        <v>0.21099751981126369</v>
      </c>
      <c r="I21" s="289">
        <v>0.25758974017448555</v>
      </c>
      <c r="J21" s="289">
        <v>0.21163711549339728</v>
      </c>
      <c r="K21" s="289">
        <v>0.15000881674336822</v>
      </c>
      <c r="L21" s="564">
        <v>0.29976346208202959</v>
      </c>
      <c r="M21" s="564">
        <v>0.34333586889589185</v>
      </c>
      <c r="N21" s="564">
        <v>0.31348621922996001</v>
      </c>
      <c r="O21" s="564">
        <v>0.3242140346754121</v>
      </c>
      <c r="P21" s="564">
        <v>0.30317889663972325</v>
      </c>
      <c r="Q21" s="289">
        <v>0.35773834706219049</v>
      </c>
      <c r="R21" s="289">
        <v>0.33278562366105785</v>
      </c>
      <c r="S21" s="289">
        <v>0.19577272199768908</v>
      </c>
      <c r="T21" s="289">
        <v>0.18552610923206461</v>
      </c>
      <c r="U21" s="289">
        <v>0.21006705986911209</v>
      </c>
      <c r="V21" s="289">
        <v>0.12781013635579944</v>
      </c>
      <c r="W21" s="289">
        <v>0.12071330589849109</v>
      </c>
      <c r="X21" s="289">
        <v>0.10266769056125004</v>
      </c>
      <c r="Y21" s="289">
        <v>0.15611738268108516</v>
      </c>
      <c r="Z21" s="289">
        <v>0.12241476428504899</v>
      </c>
      <c r="AA21" s="564">
        <v>0.35075677892072099</v>
      </c>
      <c r="AB21" s="564">
        <v>0.34778265434011479</v>
      </c>
      <c r="AC21" s="564">
        <v>0.3558047132327265</v>
      </c>
      <c r="AD21" s="564">
        <v>0.37683391698997853</v>
      </c>
      <c r="AE21" s="564">
        <v>0.3662411805892174</v>
      </c>
      <c r="AF21" s="289">
        <v>0.26942401514599867</v>
      </c>
      <c r="AG21" s="289">
        <v>0.35042752157632312</v>
      </c>
      <c r="AH21" s="289">
        <v>0.33532352651104214</v>
      </c>
      <c r="AI21" s="289">
        <v>0.3736735620793592</v>
      </c>
      <c r="AJ21" s="289">
        <v>0.24183232958482118</v>
      </c>
      <c r="AK21" s="289">
        <v>0.24211839419369471</v>
      </c>
      <c r="AL21" s="289">
        <v>0.3322937340516019</v>
      </c>
      <c r="AM21" s="289">
        <v>0.46287079434600836</v>
      </c>
      <c r="AN21" s="289">
        <v>0.28072210700273059</v>
      </c>
      <c r="AO21" s="289">
        <v>0.18512247431990067</v>
      </c>
      <c r="AP21" s="564">
        <v>0.23582533278195655</v>
      </c>
      <c r="AQ21" s="564">
        <v>0.33768903244751136</v>
      </c>
      <c r="AR21" s="564">
        <v>0.26020935565509784</v>
      </c>
      <c r="AS21" s="564">
        <v>0.25954389327745603</v>
      </c>
      <c r="AT21" s="562">
        <v>0.22961325588169776</v>
      </c>
      <c r="AU21" s="282"/>
    </row>
    <row r="22" spans="1:48" s="127" customFormat="1" ht="12.75" customHeight="1">
      <c r="A22" s="291" t="s">
        <v>97</v>
      </c>
      <c r="B22" s="292">
        <v>0.40010265024262781</v>
      </c>
      <c r="C22" s="292">
        <v>0.28781513332663727</v>
      </c>
      <c r="D22" s="292">
        <v>0.24589711001823505</v>
      </c>
      <c r="E22" s="292">
        <v>0.22737412911418473</v>
      </c>
      <c r="F22" s="292">
        <v>0.23732351810141186</v>
      </c>
      <c r="G22" s="292">
        <v>0.17853789060960254</v>
      </c>
      <c r="H22" s="292">
        <v>0.19832904659859446</v>
      </c>
      <c r="I22" s="292">
        <v>0.15910938033280378</v>
      </c>
      <c r="J22" s="292">
        <v>0.18221647923438794</v>
      </c>
      <c r="K22" s="292">
        <v>0.17117627312353134</v>
      </c>
      <c r="L22" s="565"/>
      <c r="M22" s="565"/>
      <c r="N22" s="565"/>
      <c r="O22" s="565"/>
      <c r="P22" s="565"/>
      <c r="Q22" s="292">
        <v>0.58709762219203976</v>
      </c>
      <c r="R22" s="292">
        <v>0.42407932901226164</v>
      </c>
      <c r="S22" s="292">
        <v>0.38997950955119304</v>
      </c>
      <c r="T22" s="292">
        <v>0.34212066831089316</v>
      </c>
      <c r="U22" s="292">
        <v>0.35210621870931064</v>
      </c>
      <c r="V22" s="292">
        <v>0.25286438948022744</v>
      </c>
      <c r="W22" s="292">
        <v>0.30170025625043284</v>
      </c>
      <c r="X22" s="292">
        <v>0.23379665247644935</v>
      </c>
      <c r="Y22" s="292">
        <v>0.2434820178853519</v>
      </c>
      <c r="Z22" s="292">
        <v>0.23377106776637419</v>
      </c>
      <c r="AA22" s="565"/>
      <c r="AB22" s="565"/>
      <c r="AC22" s="565"/>
      <c r="AD22" s="565"/>
      <c r="AE22" s="565"/>
      <c r="AF22" s="292">
        <v>6.9991036235710166E-2</v>
      </c>
      <c r="AG22" s="292">
        <v>2.1488871834228703E-2</v>
      </c>
      <c r="AH22" s="292">
        <v>2.6342498973417321E-2</v>
      </c>
      <c r="AI22" s="292">
        <v>5.8058029708718616E-2</v>
      </c>
      <c r="AJ22" s="292">
        <v>6.5778654826508798E-2</v>
      </c>
      <c r="AK22" s="292">
        <v>6.5038935470829159E-2</v>
      </c>
      <c r="AL22" s="292">
        <v>5.7706462534962456E-2</v>
      </c>
      <c r="AM22" s="292">
        <v>5.8279429669422914E-2</v>
      </c>
      <c r="AN22" s="292">
        <v>0.10399967823303971</v>
      </c>
      <c r="AO22" s="292">
        <v>9.0031775920913257E-2</v>
      </c>
      <c r="AP22" s="565"/>
      <c r="AQ22" s="565"/>
      <c r="AR22" s="565"/>
      <c r="AS22" s="565"/>
      <c r="AT22" s="563"/>
      <c r="AU22" s="282"/>
    </row>
    <row r="23" spans="1:48" s="127" customFormat="1" ht="12.75" customHeight="1">
      <c r="A23" s="296" t="s">
        <v>0</v>
      </c>
      <c r="B23" s="297">
        <v>1.8830875948737089</v>
      </c>
      <c r="C23" s="297">
        <v>1.4550076716067426</v>
      </c>
      <c r="D23" s="297">
        <v>2.1154519165239174</v>
      </c>
      <c r="E23" s="297">
        <v>2.0615254373019414</v>
      </c>
      <c r="F23" s="297">
        <v>1.8252485853980114</v>
      </c>
      <c r="G23" s="297">
        <v>1.5616268743580173</v>
      </c>
      <c r="H23" s="297">
        <v>1.6382727660540504</v>
      </c>
      <c r="I23" s="297">
        <v>1.7953823904220081</v>
      </c>
      <c r="J23" s="297">
        <v>1.826202830664863</v>
      </c>
      <c r="K23" s="297">
        <v>1.8778139662413738</v>
      </c>
      <c r="L23" s="297">
        <v>0.95889287965036152</v>
      </c>
      <c r="M23" s="297">
        <v>0.67916854246549829</v>
      </c>
      <c r="N23" s="297">
        <v>0.70981485377656217</v>
      </c>
      <c r="O23" s="297">
        <v>0.87943724562284353</v>
      </c>
      <c r="P23" s="297">
        <v>0.87341885614556813</v>
      </c>
      <c r="Q23" s="297">
        <v>0.90443077192696952</v>
      </c>
      <c r="R23" s="297">
        <v>0.83088135202772739</v>
      </c>
      <c r="S23" s="297">
        <v>1.7261804888217738</v>
      </c>
      <c r="T23" s="297">
        <v>1.1228083644424824</v>
      </c>
      <c r="U23" s="297">
        <v>0.97012598800638195</v>
      </c>
      <c r="V23" s="297">
        <v>0.74477963578318895</v>
      </c>
      <c r="W23" s="297">
        <v>0.72243576424960176</v>
      </c>
      <c r="X23" s="297">
        <v>0.78687319416662405</v>
      </c>
      <c r="Y23" s="297">
        <v>0.85826286156629594</v>
      </c>
      <c r="Z23" s="297">
        <v>1.0544663891675481</v>
      </c>
      <c r="AA23" s="297">
        <v>0.57840382439878846</v>
      </c>
      <c r="AB23" s="297">
        <v>0.54896012061398436</v>
      </c>
      <c r="AC23" s="297">
        <v>0.57193012259690257</v>
      </c>
      <c r="AD23" s="297">
        <v>0.68634146577737742</v>
      </c>
      <c r="AE23" s="297">
        <v>0.6374946753036913</v>
      </c>
      <c r="AF23" s="297">
        <v>3.5658591092719703</v>
      </c>
      <c r="AG23" s="297">
        <v>2.6748529035558963</v>
      </c>
      <c r="AH23" s="297">
        <v>2.708628717972557</v>
      </c>
      <c r="AI23" s="297">
        <v>3.4466644953907588</v>
      </c>
      <c r="AJ23" s="297">
        <v>3.1032450803047746</v>
      </c>
      <c r="AK23" s="297">
        <v>2.8089788887131082</v>
      </c>
      <c r="AL23" s="297">
        <v>2.8841454438392464</v>
      </c>
      <c r="AM23" s="297">
        <v>3.156898611103097</v>
      </c>
      <c r="AN23" s="297">
        <v>3.0619573773694402</v>
      </c>
      <c r="AO23" s="297">
        <v>2.9451571142756268</v>
      </c>
      <c r="AP23" s="297">
        <v>1.4463365318310912</v>
      </c>
      <c r="AQ23" s="297">
        <v>0.84451622375568935</v>
      </c>
      <c r="AR23" s="297">
        <v>0.88340482159618827</v>
      </c>
      <c r="AS23" s="297">
        <v>1.1167530820837328</v>
      </c>
      <c r="AT23" s="298">
        <v>1.148637456661926</v>
      </c>
      <c r="AU23" s="282"/>
    </row>
    <row r="24" spans="1:48" ht="119.25" customHeight="1">
      <c r="A24" s="511" t="s">
        <v>256</v>
      </c>
      <c r="B24" s="511"/>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row>
  </sheetData>
  <mergeCells count="38">
    <mergeCell ref="Q3:AE3"/>
    <mergeCell ref="B5:AT5"/>
    <mergeCell ref="AQ11:AQ12"/>
    <mergeCell ref="A24:AT24"/>
    <mergeCell ref="L11:L12"/>
    <mergeCell ref="L21:L22"/>
    <mergeCell ref="AA11:AA12"/>
    <mergeCell ref="AA21:AA22"/>
    <mergeCell ref="AB11:AB12"/>
    <mergeCell ref="AB21:AB22"/>
    <mergeCell ref="M21:M22"/>
    <mergeCell ref="O11:O12"/>
    <mergeCell ref="O21:O22"/>
    <mergeCell ref="N11:N12"/>
    <mergeCell ref="N21:N22"/>
    <mergeCell ref="AD11:AD12"/>
    <mergeCell ref="AC11:AC12"/>
    <mergeCell ref="AR11:AR12"/>
    <mergeCell ref="AS11:AS12"/>
    <mergeCell ref="AT11:AT12"/>
    <mergeCell ref="M11:M12"/>
    <mergeCell ref="AP11:AP12"/>
    <mergeCell ref="A1:AT1"/>
    <mergeCell ref="A2:AT2"/>
    <mergeCell ref="AT21:AT22"/>
    <mergeCell ref="P21:P22"/>
    <mergeCell ref="AC21:AC22"/>
    <mergeCell ref="AR21:AR22"/>
    <mergeCell ref="AP21:AP22"/>
    <mergeCell ref="AQ21:AQ22"/>
    <mergeCell ref="AE11:AE12"/>
    <mergeCell ref="AD21:AD22"/>
    <mergeCell ref="AE21:AE22"/>
    <mergeCell ref="AS21:AS22"/>
    <mergeCell ref="AF3:AT3"/>
    <mergeCell ref="B3:P3"/>
    <mergeCell ref="A3:A5"/>
    <mergeCell ref="P11:P12"/>
  </mergeCells>
  <phoneticPr fontId="13" type="noConversion"/>
  <hyperlinks>
    <hyperlink ref="A1" location="Inhalt!A1" display="Zurück zum Inhalt"/>
    <hyperlink ref="A1:B1" location="Inhalt!A12" display="Zurück zum Inhalt"/>
  </hyperlinks>
  <pageMargins left="0.70866141732283472" right="0.70866141732283472" top="0.78740157480314965" bottom="0.78740157480314965" header="0.31496062992125984" footer="0.31496062992125984"/>
  <pageSetup paperSize="9" scale="53" orientation="landscape" r:id="rId1"/>
  <headerFooter scaleWithDoc="0">
    <oddHeader>&amp;CBildungsbericht 2020 - Tabellen F3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
  <sheetViews>
    <sheetView showGridLines="0" zoomScaleNormal="100" workbookViewId="0">
      <selection sqref="A1:B1"/>
    </sheetView>
  </sheetViews>
  <sheetFormatPr baseColWidth="10" defaultRowHeight="12.75"/>
  <cols>
    <col min="1" max="1" width="24.140625" style="132" customWidth="1"/>
    <col min="2" max="2" width="8.42578125" style="132" customWidth="1"/>
    <col min="3" max="4" width="9.5703125" style="132" customWidth="1"/>
    <col min="5" max="5" width="8.140625" style="132" customWidth="1"/>
    <col min="6" max="7" width="9.5703125" style="132" customWidth="1"/>
    <col min="8" max="8" width="8.140625" style="132" customWidth="1"/>
    <col min="9" max="10" width="9.5703125" style="132" customWidth="1"/>
    <col min="11" max="11" width="8.140625" style="132" customWidth="1"/>
    <col min="12" max="13" width="9.5703125" style="132" customWidth="1"/>
    <col min="14" max="14" width="8.140625" style="132" customWidth="1"/>
    <col min="15" max="16" width="9.5703125" style="132" customWidth="1"/>
    <col min="17" max="17" width="8.140625" style="132" customWidth="1"/>
    <col min="18" max="19" width="9.5703125" style="132" customWidth="1"/>
    <col min="20" max="20" width="8.140625" style="132" customWidth="1"/>
    <col min="21" max="22" width="9.5703125" style="132" customWidth="1"/>
    <col min="23" max="23" width="8.140625" style="132" customWidth="1"/>
    <col min="24" max="25" width="9.5703125" style="132" customWidth="1"/>
    <col min="26" max="26" width="8.140625" style="132" customWidth="1"/>
    <col min="27" max="28" width="9.5703125" style="132" customWidth="1"/>
    <col min="29" max="29" width="8.140625" style="132" customWidth="1"/>
    <col min="30" max="31" width="9.5703125" style="132" customWidth="1"/>
    <col min="32" max="16384" width="11.42578125" style="132"/>
  </cols>
  <sheetData>
    <row r="1" spans="1:39" ht="24" customHeight="1">
      <c r="A1" s="507" t="s">
        <v>100</v>
      </c>
      <c r="B1" s="507"/>
    </row>
    <row r="2" spans="1:39" s="350" customFormat="1" ht="15" customHeight="1">
      <c r="A2" s="535" t="s">
        <v>243</v>
      </c>
      <c r="B2" s="535"/>
      <c r="C2" s="535"/>
      <c r="D2" s="535"/>
      <c r="E2" s="535"/>
      <c r="F2" s="535"/>
      <c r="G2" s="535"/>
      <c r="H2" s="535"/>
      <c r="I2" s="535"/>
      <c r="J2" s="535"/>
      <c r="K2" s="535"/>
      <c r="L2" s="535"/>
      <c r="M2" s="535"/>
      <c r="N2" s="535"/>
      <c r="O2" s="535"/>
      <c r="P2" s="535"/>
      <c r="Q2" s="535"/>
      <c r="R2" s="535"/>
      <c r="S2" s="535"/>
      <c r="T2" s="243"/>
      <c r="U2" s="243"/>
      <c r="V2" s="243"/>
      <c r="W2" s="243"/>
      <c r="X2" s="243"/>
      <c r="Y2" s="243"/>
      <c r="Z2" s="243"/>
      <c r="AA2" s="243"/>
      <c r="AB2" s="243"/>
      <c r="AC2" s="243"/>
      <c r="AD2" s="243"/>
      <c r="AE2" s="243"/>
      <c r="AF2" s="133"/>
      <c r="AG2" s="133"/>
      <c r="AH2" s="133"/>
      <c r="AI2" s="133"/>
      <c r="AJ2" s="133"/>
      <c r="AK2" s="133"/>
      <c r="AL2" s="133"/>
      <c r="AM2" s="133"/>
    </row>
    <row r="3" spans="1:39" s="268" customFormat="1" ht="12">
      <c r="A3" s="536" t="s">
        <v>2</v>
      </c>
      <c r="B3" s="520">
        <v>2011</v>
      </c>
      <c r="C3" s="520"/>
      <c r="D3" s="520"/>
      <c r="E3" s="520">
        <v>2012</v>
      </c>
      <c r="F3" s="520"/>
      <c r="G3" s="520"/>
      <c r="H3" s="520">
        <v>2013</v>
      </c>
      <c r="I3" s="520"/>
      <c r="J3" s="520"/>
      <c r="K3" s="520">
        <v>2014</v>
      </c>
      <c r="L3" s="520"/>
      <c r="M3" s="520"/>
      <c r="N3" s="520">
        <v>2015</v>
      </c>
      <c r="O3" s="520"/>
      <c r="P3" s="520"/>
      <c r="Q3" s="520">
        <v>2016</v>
      </c>
      <c r="R3" s="520"/>
      <c r="S3" s="520"/>
      <c r="T3" s="520">
        <v>2017</v>
      </c>
      <c r="U3" s="520"/>
      <c r="V3" s="520"/>
      <c r="W3" s="520">
        <v>2018</v>
      </c>
      <c r="X3" s="520"/>
      <c r="Y3" s="520"/>
      <c r="Z3" s="520">
        <v>2019</v>
      </c>
      <c r="AA3" s="520"/>
      <c r="AB3" s="520"/>
      <c r="AC3" s="520">
        <v>2020</v>
      </c>
      <c r="AD3" s="520"/>
      <c r="AE3" s="518"/>
    </row>
    <row r="4" spans="1:39" s="268" customFormat="1" ht="12.75" customHeight="1">
      <c r="A4" s="536"/>
      <c r="B4" s="520" t="s">
        <v>219</v>
      </c>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18"/>
    </row>
    <row r="5" spans="1:39" s="460" customFormat="1" ht="72" customHeight="1">
      <c r="A5" s="536"/>
      <c r="B5" s="330" t="s">
        <v>94</v>
      </c>
      <c r="C5" s="330" t="s">
        <v>48</v>
      </c>
      <c r="D5" s="330" t="s">
        <v>50</v>
      </c>
      <c r="E5" s="330" t="s">
        <v>94</v>
      </c>
      <c r="F5" s="330" t="s">
        <v>95</v>
      </c>
      <c r="G5" s="330" t="s">
        <v>50</v>
      </c>
      <c r="H5" s="330" t="s">
        <v>94</v>
      </c>
      <c r="I5" s="330" t="s">
        <v>48</v>
      </c>
      <c r="J5" s="330" t="s">
        <v>50</v>
      </c>
      <c r="K5" s="330" t="s">
        <v>94</v>
      </c>
      <c r="L5" s="330" t="s">
        <v>95</v>
      </c>
      <c r="M5" s="330" t="s">
        <v>50</v>
      </c>
      <c r="N5" s="330" t="s">
        <v>94</v>
      </c>
      <c r="O5" s="330" t="s">
        <v>95</v>
      </c>
      <c r="P5" s="330" t="s">
        <v>50</v>
      </c>
      <c r="Q5" s="330" t="s">
        <v>94</v>
      </c>
      <c r="R5" s="330" t="s">
        <v>95</v>
      </c>
      <c r="S5" s="330" t="s">
        <v>50</v>
      </c>
      <c r="T5" s="330" t="s">
        <v>94</v>
      </c>
      <c r="U5" s="330" t="s">
        <v>95</v>
      </c>
      <c r="V5" s="330" t="s">
        <v>50</v>
      </c>
      <c r="W5" s="330" t="s">
        <v>94</v>
      </c>
      <c r="X5" s="330" t="s">
        <v>95</v>
      </c>
      <c r="Y5" s="330" t="s">
        <v>50</v>
      </c>
      <c r="Z5" s="330" t="s">
        <v>94</v>
      </c>
      <c r="AA5" s="330" t="s">
        <v>95</v>
      </c>
      <c r="AB5" s="330" t="s">
        <v>50</v>
      </c>
      <c r="AC5" s="330" t="s">
        <v>94</v>
      </c>
      <c r="AD5" s="330" t="s">
        <v>95</v>
      </c>
      <c r="AE5" s="331" t="s">
        <v>50</v>
      </c>
    </row>
    <row r="6" spans="1:39">
      <c r="A6" s="536"/>
      <c r="B6" s="461" t="s">
        <v>16</v>
      </c>
      <c r="C6" s="568" t="s">
        <v>17</v>
      </c>
      <c r="D6" s="520"/>
      <c r="E6" s="461" t="s">
        <v>16</v>
      </c>
      <c r="F6" s="568" t="s">
        <v>17</v>
      </c>
      <c r="G6" s="520"/>
      <c r="H6" s="461" t="s">
        <v>16</v>
      </c>
      <c r="I6" s="568" t="s">
        <v>17</v>
      </c>
      <c r="J6" s="520"/>
      <c r="K6" s="461" t="s">
        <v>16</v>
      </c>
      <c r="L6" s="568" t="s">
        <v>17</v>
      </c>
      <c r="M6" s="520"/>
      <c r="N6" s="461" t="s">
        <v>16</v>
      </c>
      <c r="O6" s="568" t="s">
        <v>17</v>
      </c>
      <c r="P6" s="520"/>
      <c r="Q6" s="461" t="s">
        <v>16</v>
      </c>
      <c r="R6" s="568" t="s">
        <v>17</v>
      </c>
      <c r="S6" s="520"/>
      <c r="T6" s="461" t="s">
        <v>16</v>
      </c>
      <c r="U6" s="568" t="s">
        <v>17</v>
      </c>
      <c r="V6" s="520"/>
      <c r="W6" s="461" t="s">
        <v>16</v>
      </c>
      <c r="X6" s="568" t="s">
        <v>17</v>
      </c>
      <c r="Y6" s="520"/>
      <c r="Z6" s="461" t="s">
        <v>16</v>
      </c>
      <c r="AA6" s="568" t="s">
        <v>17</v>
      </c>
      <c r="AB6" s="520"/>
      <c r="AC6" s="461" t="s">
        <v>16</v>
      </c>
      <c r="AD6" s="568" t="s">
        <v>17</v>
      </c>
      <c r="AE6" s="518"/>
    </row>
    <row r="7" spans="1:39" ht="13.5">
      <c r="A7" s="462" t="s">
        <v>6</v>
      </c>
      <c r="B7" s="341">
        <v>11100</v>
      </c>
      <c r="C7" s="463">
        <v>100</v>
      </c>
      <c r="D7" s="463">
        <v>100</v>
      </c>
      <c r="E7" s="341">
        <v>11500</v>
      </c>
      <c r="F7" s="463">
        <v>100</v>
      </c>
      <c r="G7" s="463">
        <v>100</v>
      </c>
      <c r="H7" s="341">
        <v>12100</v>
      </c>
      <c r="I7" s="463">
        <v>100</v>
      </c>
      <c r="J7" s="463">
        <v>100</v>
      </c>
      <c r="K7" s="341">
        <v>13000</v>
      </c>
      <c r="L7" s="463">
        <v>100</v>
      </c>
      <c r="M7" s="463">
        <v>100</v>
      </c>
      <c r="N7" s="341">
        <v>11800</v>
      </c>
      <c r="O7" s="463">
        <v>100</v>
      </c>
      <c r="P7" s="463">
        <v>100</v>
      </c>
      <c r="Q7" s="341">
        <v>11800</v>
      </c>
      <c r="R7" s="463">
        <v>100</v>
      </c>
      <c r="S7" s="464">
        <v>100</v>
      </c>
      <c r="T7" s="341">
        <v>13000</v>
      </c>
      <c r="U7" s="463">
        <v>100</v>
      </c>
      <c r="V7" s="464">
        <v>100</v>
      </c>
      <c r="W7" s="341">
        <v>13300</v>
      </c>
      <c r="X7" s="463">
        <v>100</v>
      </c>
      <c r="Y7" s="464">
        <v>100</v>
      </c>
      <c r="Z7" s="341">
        <v>13200</v>
      </c>
      <c r="AA7" s="463">
        <v>100</v>
      </c>
      <c r="AB7" s="464">
        <v>100</v>
      </c>
      <c r="AC7" s="341">
        <v>13600</v>
      </c>
      <c r="AD7" s="463">
        <v>100</v>
      </c>
      <c r="AE7" s="464">
        <v>100</v>
      </c>
    </row>
    <row r="8" spans="1:39" ht="13.5" customHeight="1">
      <c r="A8" s="465" t="s">
        <v>180</v>
      </c>
      <c r="B8" s="346">
        <v>9300</v>
      </c>
      <c r="C8" s="480">
        <v>83.208652546191971</v>
      </c>
      <c r="D8" s="480">
        <v>93.828740431731433</v>
      </c>
      <c r="E8" s="346">
        <v>9100</v>
      </c>
      <c r="F8" s="480">
        <v>79.188697234983096</v>
      </c>
      <c r="G8" s="480">
        <v>92.828929788229004</v>
      </c>
      <c r="H8" s="346">
        <v>9200</v>
      </c>
      <c r="I8" s="480">
        <v>76</v>
      </c>
      <c r="J8" s="480">
        <v>92.1</v>
      </c>
      <c r="K8" s="346">
        <v>8600</v>
      </c>
      <c r="L8" s="480">
        <v>66</v>
      </c>
      <c r="M8" s="480">
        <v>91</v>
      </c>
      <c r="N8" s="346">
        <v>8700</v>
      </c>
      <c r="O8" s="480">
        <v>73</v>
      </c>
      <c r="P8" s="480">
        <v>92</v>
      </c>
      <c r="Q8" s="346">
        <v>8100</v>
      </c>
      <c r="R8" s="480">
        <v>68.924525291207914</v>
      </c>
      <c r="S8" s="486">
        <v>91.162673371659196</v>
      </c>
      <c r="T8" s="346">
        <v>8400</v>
      </c>
      <c r="U8" s="480">
        <v>63.899554599907852</v>
      </c>
      <c r="V8" s="486">
        <v>90.352785242948968</v>
      </c>
      <c r="W8" s="346">
        <v>8200</v>
      </c>
      <c r="X8" s="480">
        <v>61.146496815286625</v>
      </c>
      <c r="Y8" s="486">
        <v>89.669102285813281</v>
      </c>
      <c r="Z8" s="346">
        <v>7900</v>
      </c>
      <c r="AA8" s="480">
        <v>60</v>
      </c>
      <c r="AB8" s="486">
        <v>88</v>
      </c>
      <c r="AC8" s="346">
        <v>7400</v>
      </c>
      <c r="AD8" s="480">
        <v>54</v>
      </c>
      <c r="AE8" s="486">
        <v>85.563361444519813</v>
      </c>
    </row>
    <row r="9" spans="1:39">
      <c r="A9" s="466" t="s">
        <v>354</v>
      </c>
      <c r="B9" s="467"/>
      <c r="C9" s="481"/>
      <c r="D9" s="481"/>
      <c r="E9" s="467"/>
      <c r="F9" s="481"/>
      <c r="G9" s="481"/>
      <c r="H9" s="467"/>
      <c r="I9" s="481"/>
      <c r="J9" s="481"/>
      <c r="K9" s="467"/>
      <c r="L9" s="481"/>
      <c r="M9" s="481"/>
      <c r="N9" s="467"/>
      <c r="O9" s="481"/>
      <c r="P9" s="481"/>
      <c r="Q9" s="467"/>
      <c r="R9" s="481"/>
      <c r="S9" s="487"/>
      <c r="T9" s="467"/>
      <c r="U9" s="481"/>
      <c r="V9" s="487"/>
      <c r="W9" s="467"/>
      <c r="X9" s="481"/>
      <c r="Y9" s="487"/>
      <c r="Z9" s="467"/>
      <c r="AA9" s="481"/>
      <c r="AB9" s="487"/>
      <c r="AC9" s="467"/>
      <c r="AD9" s="481"/>
      <c r="AE9" s="487"/>
    </row>
    <row r="10" spans="1:39">
      <c r="A10" s="468" t="s">
        <v>33</v>
      </c>
      <c r="B10" s="346">
        <v>1800</v>
      </c>
      <c r="C10" s="480">
        <v>16.37674628210906</v>
      </c>
      <c r="D10" s="480">
        <v>59.749184980554972</v>
      </c>
      <c r="E10" s="346">
        <v>2100</v>
      </c>
      <c r="F10" s="480">
        <v>18.609690560804367</v>
      </c>
      <c r="G10" s="480">
        <v>57.591313715011026</v>
      </c>
      <c r="H10" s="346">
        <v>2200</v>
      </c>
      <c r="I10" s="480">
        <v>18.426501035196686</v>
      </c>
      <c r="J10" s="480">
        <v>57.620186742804222</v>
      </c>
      <c r="K10" s="346">
        <v>2300</v>
      </c>
      <c r="L10" s="480">
        <v>17.628992628992631</v>
      </c>
      <c r="M10" s="480">
        <v>56.823500746325195</v>
      </c>
      <c r="N10" s="346">
        <v>2300</v>
      </c>
      <c r="O10" s="480">
        <v>19.220315950399183</v>
      </c>
      <c r="P10" s="480">
        <v>57.220092220552296</v>
      </c>
      <c r="Q10" s="346">
        <v>2200</v>
      </c>
      <c r="R10" s="480">
        <v>19</v>
      </c>
      <c r="S10" s="486">
        <v>57.124664852087378</v>
      </c>
      <c r="T10" s="346">
        <v>2400</v>
      </c>
      <c r="U10" s="480">
        <v>18.230686530486867</v>
      </c>
      <c r="V10" s="486">
        <v>56.774354866907629</v>
      </c>
      <c r="W10" s="346">
        <v>2400</v>
      </c>
      <c r="X10" s="480">
        <v>17.94679655301611</v>
      </c>
      <c r="Y10" s="486">
        <v>56.803122484127712</v>
      </c>
      <c r="Z10" s="346">
        <v>2200</v>
      </c>
      <c r="AA10" s="480">
        <v>17</v>
      </c>
      <c r="AB10" s="486">
        <v>56</v>
      </c>
      <c r="AC10" s="346">
        <v>2000</v>
      </c>
      <c r="AD10" s="480">
        <v>15</v>
      </c>
      <c r="AE10" s="486">
        <v>53.399342193956493</v>
      </c>
    </row>
    <row r="11" spans="1:39">
      <c r="A11" s="466" t="s">
        <v>25</v>
      </c>
      <c r="B11" s="347">
        <v>3900</v>
      </c>
      <c r="C11" s="481">
        <v>34.709328526363223</v>
      </c>
      <c r="D11" s="481">
        <v>32.24451777518599</v>
      </c>
      <c r="E11" s="347">
        <v>4000</v>
      </c>
      <c r="F11" s="481">
        <v>34.809742567391872</v>
      </c>
      <c r="G11" s="481">
        <v>33.48691462355535</v>
      </c>
      <c r="H11" s="347">
        <v>4400</v>
      </c>
      <c r="I11" s="481">
        <v>36.12422360248447</v>
      </c>
      <c r="J11" s="481">
        <v>32.969567989732802</v>
      </c>
      <c r="K11" s="347">
        <v>4300</v>
      </c>
      <c r="L11" s="481">
        <v>32.954545454545453</v>
      </c>
      <c r="M11" s="481">
        <v>33.175741667059114</v>
      </c>
      <c r="N11" s="347">
        <v>4300</v>
      </c>
      <c r="O11" s="481">
        <v>36.724987260064552</v>
      </c>
      <c r="P11" s="481">
        <v>33.143371264403072</v>
      </c>
      <c r="Q11" s="347">
        <v>4300</v>
      </c>
      <c r="R11" s="481">
        <v>37</v>
      </c>
      <c r="S11" s="487">
        <v>33.112817195376486</v>
      </c>
      <c r="T11" s="347">
        <v>4500</v>
      </c>
      <c r="U11" s="481">
        <v>34.487789894025497</v>
      </c>
      <c r="V11" s="487">
        <v>32.669328378537713</v>
      </c>
      <c r="W11" s="347">
        <v>4400</v>
      </c>
      <c r="X11" s="481">
        <v>32.731360059947548</v>
      </c>
      <c r="Y11" s="487">
        <v>31.967552253712029</v>
      </c>
      <c r="Z11" s="347">
        <v>4300</v>
      </c>
      <c r="AA11" s="481">
        <v>33</v>
      </c>
      <c r="AB11" s="487">
        <v>31</v>
      </c>
      <c r="AC11" s="347">
        <v>4000</v>
      </c>
      <c r="AD11" s="481">
        <v>30</v>
      </c>
      <c r="AE11" s="487">
        <v>31.189293639567655</v>
      </c>
    </row>
    <row r="12" spans="1:39">
      <c r="A12" s="469" t="s">
        <v>13</v>
      </c>
      <c r="B12" s="348">
        <v>3600</v>
      </c>
      <c r="C12" s="482">
        <v>32.122577737719695</v>
      </c>
      <c r="D12" s="482">
        <v>1.8350376759904627</v>
      </c>
      <c r="E12" s="348">
        <v>3000</v>
      </c>
      <c r="F12" s="482">
        <v>25.76926410678686</v>
      </c>
      <c r="G12" s="482">
        <v>1.7507014496626363</v>
      </c>
      <c r="H12" s="348">
        <v>2600</v>
      </c>
      <c r="I12" s="482">
        <v>21.540372670807454</v>
      </c>
      <c r="J12" s="482">
        <v>1.5595745285739233</v>
      </c>
      <c r="K12" s="348">
        <v>2000</v>
      </c>
      <c r="L12" s="482">
        <v>15.601965601965603</v>
      </c>
      <c r="M12" s="482">
        <v>1.2186906855749366</v>
      </c>
      <c r="N12" s="348">
        <v>2100</v>
      </c>
      <c r="O12" s="482">
        <v>17.462204858162053</v>
      </c>
      <c r="P12" s="482">
        <v>1.2274944023556116</v>
      </c>
      <c r="Q12" s="348">
        <v>1600</v>
      </c>
      <c r="R12" s="482">
        <v>14</v>
      </c>
      <c r="S12" s="488">
        <v>0.92519132419533989</v>
      </c>
      <c r="T12" s="348">
        <v>1500</v>
      </c>
      <c r="U12" s="482">
        <v>11.181078175395484</v>
      </c>
      <c r="V12" s="488">
        <v>0.90910199750362863</v>
      </c>
      <c r="W12" s="348">
        <v>1400</v>
      </c>
      <c r="X12" s="482">
        <v>10.468340202322967</v>
      </c>
      <c r="Y12" s="488">
        <v>0.89842754797354463</v>
      </c>
      <c r="Z12" s="348">
        <v>1400</v>
      </c>
      <c r="AA12" s="482">
        <v>10</v>
      </c>
      <c r="AB12" s="488">
        <v>1</v>
      </c>
      <c r="AC12" s="348">
        <v>1300</v>
      </c>
      <c r="AD12" s="482">
        <v>10.468340202322967</v>
      </c>
      <c r="AE12" s="488">
        <v>0.97472561099567534</v>
      </c>
    </row>
    <row r="13" spans="1:39" ht="13.5">
      <c r="A13" s="470" t="s">
        <v>1</v>
      </c>
      <c r="B13" s="347">
        <v>1800</v>
      </c>
      <c r="C13" s="481">
        <v>16.791347453808022</v>
      </c>
      <c r="D13" s="481">
        <v>6.1712595682685762</v>
      </c>
      <c r="E13" s="347">
        <v>2400</v>
      </c>
      <c r="F13" s="481">
        <v>20.811302765016901</v>
      </c>
      <c r="G13" s="481">
        <v>7.1710702117709939</v>
      </c>
      <c r="H13" s="347">
        <v>3000</v>
      </c>
      <c r="I13" s="481">
        <v>23.90890269151139</v>
      </c>
      <c r="J13" s="481">
        <v>7.8506707388890469</v>
      </c>
      <c r="K13" s="347">
        <v>4400</v>
      </c>
      <c r="L13" s="481">
        <v>33.81449631449631</v>
      </c>
      <c r="M13" s="481">
        <v>8.7820669010407588</v>
      </c>
      <c r="N13" s="347">
        <v>3100</v>
      </c>
      <c r="O13" s="481">
        <v>26.592491931374212</v>
      </c>
      <c r="P13" s="481">
        <v>8.4090421126890167</v>
      </c>
      <c r="Q13" s="347">
        <v>3700</v>
      </c>
      <c r="R13" s="481">
        <v>31.075474708792083</v>
      </c>
      <c r="S13" s="487">
        <v>8.837326628340799</v>
      </c>
      <c r="T13" s="347">
        <v>4700</v>
      </c>
      <c r="U13" s="481">
        <v>36.100445400092148</v>
      </c>
      <c r="V13" s="487">
        <v>9.647214757051028</v>
      </c>
      <c r="W13" s="347">
        <v>5200</v>
      </c>
      <c r="X13" s="481">
        <v>38.853503184713375</v>
      </c>
      <c r="Y13" s="487">
        <v>10.330897714186717</v>
      </c>
      <c r="Z13" s="347">
        <v>5300</v>
      </c>
      <c r="AA13" s="481">
        <v>40</v>
      </c>
      <c r="AB13" s="487">
        <v>12</v>
      </c>
      <c r="AC13" s="347">
        <v>6300</v>
      </c>
      <c r="AD13" s="481">
        <v>46</v>
      </c>
      <c r="AE13" s="487">
        <v>14.436638555480183</v>
      </c>
    </row>
    <row r="14" spans="1:39">
      <c r="A14" s="466" t="s">
        <v>354</v>
      </c>
      <c r="B14" s="471"/>
      <c r="C14" s="481"/>
      <c r="D14" s="481"/>
      <c r="E14" s="471"/>
      <c r="F14" s="481"/>
      <c r="G14" s="481"/>
      <c r="H14" s="471"/>
      <c r="I14" s="481"/>
      <c r="J14" s="481"/>
      <c r="K14" s="471"/>
      <c r="L14" s="481"/>
      <c r="M14" s="481"/>
      <c r="N14" s="471"/>
      <c r="O14" s="481"/>
      <c r="P14" s="481"/>
      <c r="Q14" s="471"/>
      <c r="R14" s="481"/>
      <c r="S14" s="487"/>
      <c r="T14" s="471"/>
      <c r="U14" s="481"/>
      <c r="V14" s="487"/>
      <c r="W14" s="471"/>
      <c r="X14" s="481"/>
      <c r="Y14" s="487"/>
      <c r="Z14" s="471"/>
      <c r="AA14" s="481"/>
      <c r="AB14" s="487"/>
      <c r="AC14" s="471"/>
      <c r="AD14" s="481"/>
      <c r="AE14" s="487"/>
    </row>
    <row r="15" spans="1:39">
      <c r="A15" s="468" t="s">
        <v>33</v>
      </c>
      <c r="B15" s="340">
        <v>400</v>
      </c>
      <c r="C15" s="480">
        <v>4.0198287516899498</v>
      </c>
      <c r="D15" s="480">
        <v>0.82755820572324756</v>
      </c>
      <c r="E15" s="340">
        <v>500</v>
      </c>
      <c r="F15" s="480">
        <v>4.1431914709196498</v>
      </c>
      <c r="G15" s="480">
        <v>0.93317856904268826</v>
      </c>
      <c r="H15" s="340">
        <v>600</v>
      </c>
      <c r="I15" s="480">
        <v>4.63768115942029</v>
      </c>
      <c r="J15" s="480">
        <v>0.98143537716116824</v>
      </c>
      <c r="K15" s="340">
        <v>500</v>
      </c>
      <c r="L15" s="480">
        <v>3.8774570024570028</v>
      </c>
      <c r="M15" s="480">
        <v>1.0100472365492543</v>
      </c>
      <c r="N15" s="340">
        <v>500</v>
      </c>
      <c r="O15" s="480">
        <v>4.6033633429590628</v>
      </c>
      <c r="P15" s="480">
        <v>1.0632968336247175</v>
      </c>
      <c r="Q15" s="340">
        <v>600</v>
      </c>
      <c r="R15" s="480">
        <v>4.6673049305887986</v>
      </c>
      <c r="S15" s="486">
        <v>1.1245509323113101</v>
      </c>
      <c r="T15" s="340">
        <v>600</v>
      </c>
      <c r="U15" s="480">
        <v>4.2696974351098138</v>
      </c>
      <c r="V15" s="486">
        <v>1.1752054220859742</v>
      </c>
      <c r="W15" s="340">
        <v>400</v>
      </c>
      <c r="X15" s="480">
        <v>3.0723117272386662</v>
      </c>
      <c r="Y15" s="486">
        <v>1.156460505263587</v>
      </c>
      <c r="Z15" s="340">
        <v>400</v>
      </c>
      <c r="AA15" s="480">
        <v>3</v>
      </c>
      <c r="AB15" s="486">
        <v>1</v>
      </c>
      <c r="AC15" s="340">
        <v>300</v>
      </c>
      <c r="AD15" s="480">
        <v>2</v>
      </c>
      <c r="AE15" s="486">
        <v>1.2723860555390307</v>
      </c>
    </row>
    <row r="16" spans="1:39">
      <c r="A16" s="466" t="s">
        <v>25</v>
      </c>
      <c r="B16" s="472">
        <v>700</v>
      </c>
      <c r="C16" s="481">
        <v>6.3271744028841823</v>
      </c>
      <c r="D16" s="481">
        <v>3.8748751099629408</v>
      </c>
      <c r="E16" s="472">
        <v>900</v>
      </c>
      <c r="F16" s="481">
        <v>7.7489815376614368</v>
      </c>
      <c r="G16" s="481">
        <v>4.6554546061861179</v>
      </c>
      <c r="H16" s="472">
        <v>1500</v>
      </c>
      <c r="I16" s="481">
        <v>12.149068322981368</v>
      </c>
      <c r="J16" s="481">
        <v>5.2645793819373656</v>
      </c>
      <c r="K16" s="472">
        <v>1400</v>
      </c>
      <c r="L16" s="481">
        <v>10.618857493857494</v>
      </c>
      <c r="M16" s="481">
        <v>5.0162471616096056</v>
      </c>
      <c r="N16" s="472">
        <v>1700</v>
      </c>
      <c r="O16" s="481">
        <v>14.565992865636149</v>
      </c>
      <c r="P16" s="481">
        <v>5.7824944534756515</v>
      </c>
      <c r="Q16" s="472">
        <v>1600</v>
      </c>
      <c r="R16" s="481">
        <v>13</v>
      </c>
      <c r="S16" s="487">
        <v>5.4575709862604613</v>
      </c>
      <c r="T16" s="472">
        <v>1900</v>
      </c>
      <c r="U16" s="481">
        <v>14.882506527415144</v>
      </c>
      <c r="V16" s="487">
        <v>5.7268140365998939</v>
      </c>
      <c r="W16" s="472">
        <v>1900</v>
      </c>
      <c r="X16" s="481">
        <v>13.892843761708503</v>
      </c>
      <c r="Y16" s="487">
        <v>6.0378896735862702</v>
      </c>
      <c r="Z16" s="472">
        <v>2500</v>
      </c>
      <c r="AA16" s="481">
        <v>19</v>
      </c>
      <c r="AB16" s="487">
        <v>7</v>
      </c>
      <c r="AC16" s="472">
        <v>2000</v>
      </c>
      <c r="AD16" s="481">
        <v>14</v>
      </c>
      <c r="AE16" s="487">
        <v>7.5801767987485853</v>
      </c>
    </row>
    <row r="17" spans="1:31" ht="13.5">
      <c r="A17" s="469" t="s">
        <v>179</v>
      </c>
      <c r="B17" s="342">
        <v>700</v>
      </c>
      <c r="C17" s="482">
        <v>6.4443442992338893</v>
      </c>
      <c r="D17" s="482">
        <v>1.4688262525823876</v>
      </c>
      <c r="E17" s="342">
        <v>1000</v>
      </c>
      <c r="F17" s="482">
        <v>8.9191297564358152</v>
      </c>
      <c r="G17" s="482">
        <v>1.5824370365421871</v>
      </c>
      <c r="H17" s="342">
        <v>900</v>
      </c>
      <c r="I17" s="482">
        <v>7.1221532091097313</v>
      </c>
      <c r="J17" s="482">
        <v>1.6046559797905133</v>
      </c>
      <c r="K17" s="342">
        <v>2500</v>
      </c>
      <c r="L17" s="482">
        <v>19.318181818181817</v>
      </c>
      <c r="M17" s="482">
        <v>2.7557725028819005</v>
      </c>
      <c r="N17" s="342">
        <v>900</v>
      </c>
      <c r="O17" s="482">
        <v>7.4231357227790049</v>
      </c>
      <c r="P17" s="482">
        <v>1.5632508255886473</v>
      </c>
      <c r="Q17" s="342">
        <v>1500</v>
      </c>
      <c r="R17" s="482">
        <v>12.725386947502793</v>
      </c>
      <c r="S17" s="488">
        <v>2.255204709769028</v>
      </c>
      <c r="T17" s="342">
        <v>2200</v>
      </c>
      <c r="U17" s="482">
        <v>16.948241437567194</v>
      </c>
      <c r="V17" s="488">
        <v>2.7451952983651613</v>
      </c>
      <c r="W17" s="342">
        <v>2900</v>
      </c>
      <c r="X17" s="482">
        <v>21.888347695766207</v>
      </c>
      <c r="Y17" s="488">
        <v>3.1365475353368595</v>
      </c>
      <c r="Z17" s="342">
        <v>2500</v>
      </c>
      <c r="AA17" s="482">
        <v>19</v>
      </c>
      <c r="AB17" s="488">
        <v>3</v>
      </c>
      <c r="AC17" s="342">
        <v>4000</v>
      </c>
      <c r="AD17" s="482">
        <v>30</v>
      </c>
      <c r="AE17" s="488">
        <v>5.5840757011925675</v>
      </c>
    </row>
    <row r="18" spans="1:31" ht="24">
      <c r="A18" s="473" t="s">
        <v>355</v>
      </c>
      <c r="B18" s="474">
        <v>4800</v>
      </c>
      <c r="C18" s="483">
        <v>43.181613339342043</v>
      </c>
      <c r="D18" s="484">
        <v>4.1586889631041988</v>
      </c>
      <c r="E18" s="475">
        <v>4600</v>
      </c>
      <c r="F18" s="485">
        <v>40.261766490422119</v>
      </c>
      <c r="G18" s="484">
        <v>4.3780062128398693</v>
      </c>
      <c r="H18" s="476">
        <v>4300</v>
      </c>
      <c r="I18" s="485">
        <v>35.776397515527954</v>
      </c>
      <c r="J18" s="484">
        <v>4.3318807087941318</v>
      </c>
      <c r="K18" s="476">
        <v>5100</v>
      </c>
      <c r="L18" s="485">
        <v>39.534705159705155</v>
      </c>
      <c r="M18" s="484">
        <v>4.7289785070629593</v>
      </c>
      <c r="N18" s="476">
        <v>3900</v>
      </c>
      <c r="O18" s="485">
        <v>32.809580431459146</v>
      </c>
      <c r="P18" s="484">
        <v>3.9961557729861266</v>
      </c>
      <c r="Q18" s="476">
        <v>3800</v>
      </c>
      <c r="R18" s="489">
        <v>31.570129248444236</v>
      </c>
      <c r="S18" s="490">
        <v>3.9755967565412331</v>
      </c>
      <c r="T18" s="476">
        <v>4500</v>
      </c>
      <c r="U18" s="489">
        <v>34.664414068499461</v>
      </c>
      <c r="V18" s="490">
        <v>4.2224860443085577</v>
      </c>
      <c r="W18" s="476">
        <v>5200</v>
      </c>
      <c r="X18" s="489">
        <v>39.280629449231924</v>
      </c>
      <c r="Y18" s="490">
        <v>4.6193198609964643</v>
      </c>
      <c r="Z18" s="476">
        <v>5200</v>
      </c>
      <c r="AA18" s="489">
        <v>40</v>
      </c>
      <c r="AB18" s="490">
        <v>5</v>
      </c>
      <c r="AC18" s="476">
        <v>6100</v>
      </c>
      <c r="AD18" s="489">
        <v>45</v>
      </c>
      <c r="AE18" s="490">
        <v>7.1444926398051836</v>
      </c>
    </row>
    <row r="19" spans="1:31" ht="112.5" customHeight="1">
      <c r="A19" s="525" t="s">
        <v>231</v>
      </c>
      <c r="B19" s="569"/>
      <c r="C19" s="569"/>
      <c r="D19" s="569"/>
      <c r="E19" s="569"/>
      <c r="F19" s="569"/>
      <c r="G19" s="569"/>
      <c r="H19" s="569"/>
      <c r="I19" s="569"/>
      <c r="J19" s="569"/>
      <c r="K19" s="569"/>
      <c r="L19" s="569"/>
      <c r="M19" s="569"/>
      <c r="N19" s="569"/>
      <c r="O19" s="569"/>
      <c r="P19" s="569"/>
      <c r="Q19" s="569"/>
      <c r="R19" s="569"/>
      <c r="S19" s="569"/>
      <c r="T19" s="477"/>
      <c r="U19" s="477"/>
      <c r="V19" s="477"/>
      <c r="W19" s="477"/>
      <c r="X19" s="477"/>
      <c r="Y19" s="477"/>
      <c r="Z19" s="477"/>
      <c r="AA19" s="477"/>
      <c r="AB19" s="477"/>
      <c r="AC19" s="477"/>
      <c r="AD19" s="477"/>
      <c r="AE19" s="477"/>
    </row>
    <row r="20" spans="1:31">
      <c r="A20" s="478"/>
      <c r="B20" s="479"/>
      <c r="C20" s="479"/>
      <c r="D20" s="479"/>
    </row>
    <row r="21" spans="1:31">
      <c r="A21" s="478"/>
      <c r="B21" s="479"/>
      <c r="C21" s="479"/>
      <c r="D21" s="479"/>
    </row>
  </sheetData>
  <mergeCells count="25">
    <mergeCell ref="U6:V6"/>
    <mergeCell ref="X6:Y6"/>
    <mergeCell ref="AA6:AB6"/>
    <mergeCell ref="AD6:AE6"/>
    <mergeCell ref="A19:S19"/>
    <mergeCell ref="C6:D6"/>
    <mergeCell ref="F6:G6"/>
    <mergeCell ref="I6:J6"/>
    <mergeCell ref="L6:M6"/>
    <mergeCell ref="O6:P6"/>
    <mergeCell ref="T3:V3"/>
    <mergeCell ref="W3:Y3"/>
    <mergeCell ref="Z3:AB3"/>
    <mergeCell ref="AC3:AE3"/>
    <mergeCell ref="B4:AE4"/>
    <mergeCell ref="A1:B1"/>
    <mergeCell ref="A2:S2"/>
    <mergeCell ref="A3:A6"/>
    <mergeCell ref="B3:D3"/>
    <mergeCell ref="E3:G3"/>
    <mergeCell ref="H3:J3"/>
    <mergeCell ref="K3:M3"/>
    <mergeCell ref="N3:P3"/>
    <mergeCell ref="Q3:S3"/>
    <mergeCell ref="R6:S6"/>
  </mergeCells>
  <hyperlinks>
    <hyperlink ref="A1" location="Inhalt!A1" display="Zurück zum Inhalt"/>
    <hyperlink ref="A1:B1" location="Inhalt!A13" display="Zurück zum Inhalt"/>
  </hyperlinks>
  <pageMargins left="0.70866141732283472" right="0.70866141732283472" top="0.78740157480314965" bottom="0.78740157480314965" header="0.31496062992125984" footer="0.31496062992125984"/>
  <pageSetup paperSize="9" scale="54" orientation="landscape" r:id="rId1"/>
  <headerFooter scaleWithDoc="0">
    <oddHeader>&amp;CBildungsbericht 2020 - 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W52"/>
  <sheetViews>
    <sheetView showGridLines="0" zoomScaleNormal="100" workbookViewId="0">
      <selection sqref="A1:T1"/>
    </sheetView>
  </sheetViews>
  <sheetFormatPr baseColWidth="10" defaultColWidth="10.85546875" defaultRowHeight="12.75"/>
  <cols>
    <col min="1" max="1" width="29.85546875" style="119" customWidth="1"/>
    <col min="2" max="20" width="7.5703125" style="119" customWidth="1"/>
    <col min="21" max="16384" width="10.85546875" style="119"/>
  </cols>
  <sheetData>
    <row r="1" spans="1:23" ht="24" customHeight="1">
      <c r="A1" s="507" t="s">
        <v>100</v>
      </c>
      <c r="B1" s="507"/>
      <c r="C1" s="507"/>
      <c r="D1" s="507"/>
      <c r="E1" s="507"/>
      <c r="F1" s="507"/>
      <c r="G1" s="507"/>
      <c r="H1" s="507"/>
      <c r="I1" s="507"/>
      <c r="J1" s="507"/>
      <c r="K1" s="507"/>
      <c r="L1" s="507"/>
      <c r="M1" s="507"/>
      <c r="N1" s="507"/>
      <c r="O1" s="507"/>
      <c r="P1" s="507"/>
      <c r="Q1" s="507"/>
      <c r="R1" s="507"/>
      <c r="S1" s="507"/>
      <c r="T1" s="507"/>
    </row>
    <row r="2" spans="1:23" ht="15" customHeight="1">
      <c r="A2" s="561" t="s">
        <v>331</v>
      </c>
      <c r="B2" s="561"/>
      <c r="C2" s="561"/>
      <c r="D2" s="561"/>
      <c r="E2" s="561"/>
      <c r="F2" s="561"/>
      <c r="G2" s="561"/>
      <c r="H2" s="561"/>
      <c r="I2" s="561"/>
      <c r="J2" s="561"/>
      <c r="K2" s="561"/>
      <c r="L2" s="561"/>
      <c r="M2" s="561"/>
      <c r="N2" s="561"/>
      <c r="O2" s="561"/>
      <c r="P2" s="561"/>
      <c r="Q2" s="561"/>
      <c r="R2" s="561"/>
      <c r="S2" s="561"/>
      <c r="T2" s="561"/>
      <c r="U2" s="299"/>
    </row>
    <row r="3" spans="1:23" ht="12.75" customHeight="1">
      <c r="A3" s="516" t="s">
        <v>32</v>
      </c>
      <c r="B3" s="509" t="s">
        <v>19</v>
      </c>
      <c r="C3" s="509"/>
      <c r="D3" s="509"/>
      <c r="E3" s="509"/>
      <c r="F3" s="509"/>
      <c r="G3" s="509"/>
      <c r="H3" s="509"/>
      <c r="I3" s="509"/>
      <c r="J3" s="509"/>
      <c r="K3" s="509"/>
      <c r="L3" s="509"/>
      <c r="M3" s="509"/>
      <c r="N3" s="509"/>
      <c r="O3" s="509"/>
      <c r="P3" s="509"/>
      <c r="Q3" s="509"/>
      <c r="R3" s="509"/>
      <c r="S3" s="509"/>
      <c r="T3" s="510"/>
    </row>
    <row r="4" spans="1:23" ht="13.5">
      <c r="A4" s="516"/>
      <c r="B4" s="244">
        <v>1995</v>
      </c>
      <c r="C4" s="244">
        <v>2000</v>
      </c>
      <c r="D4" s="244">
        <v>2005</v>
      </c>
      <c r="E4" s="244">
        <v>2006</v>
      </c>
      <c r="F4" s="244">
        <v>2007</v>
      </c>
      <c r="G4" s="244">
        <v>2008</v>
      </c>
      <c r="H4" s="244">
        <v>2009</v>
      </c>
      <c r="I4" s="244">
        <v>2010</v>
      </c>
      <c r="J4" s="244">
        <v>2011</v>
      </c>
      <c r="K4" s="244">
        <v>2012</v>
      </c>
      <c r="L4" s="244">
        <v>2013</v>
      </c>
      <c r="M4" s="244">
        <v>2014</v>
      </c>
      <c r="N4" s="244">
        <v>2015</v>
      </c>
      <c r="O4" s="244">
        <v>2016</v>
      </c>
      <c r="P4" s="244">
        <v>2017</v>
      </c>
      <c r="Q4" s="244">
        <v>2018</v>
      </c>
      <c r="R4" s="244">
        <v>2019</v>
      </c>
      <c r="S4" s="244">
        <v>2020</v>
      </c>
      <c r="T4" s="284" t="s">
        <v>258</v>
      </c>
    </row>
    <row r="5" spans="1:23" ht="12.75" customHeight="1">
      <c r="A5" s="517"/>
      <c r="B5" s="570" t="s">
        <v>223</v>
      </c>
      <c r="C5" s="570"/>
      <c r="D5" s="570"/>
      <c r="E5" s="570"/>
      <c r="F5" s="570"/>
      <c r="G5" s="570"/>
      <c r="H5" s="570"/>
      <c r="I5" s="570"/>
      <c r="J5" s="570"/>
      <c r="K5" s="570"/>
      <c r="L5" s="570"/>
      <c r="M5" s="570"/>
      <c r="N5" s="570"/>
      <c r="O5" s="570"/>
      <c r="P5" s="570"/>
      <c r="Q5" s="570"/>
      <c r="R5" s="570"/>
      <c r="S5" s="570"/>
      <c r="T5" s="571"/>
      <c r="U5" s="300"/>
    </row>
    <row r="6" spans="1:23" ht="12.75" customHeight="1">
      <c r="A6" s="294"/>
      <c r="B6" s="572" t="s">
        <v>234</v>
      </c>
      <c r="C6" s="572"/>
      <c r="D6" s="572"/>
      <c r="E6" s="572"/>
      <c r="F6" s="572"/>
      <c r="G6" s="572"/>
      <c r="H6" s="572"/>
      <c r="I6" s="572"/>
      <c r="J6" s="572"/>
      <c r="K6" s="572"/>
      <c r="L6" s="572"/>
      <c r="M6" s="572"/>
      <c r="N6" s="572"/>
      <c r="O6" s="572"/>
      <c r="P6" s="572"/>
      <c r="Q6" s="572"/>
      <c r="R6" s="572"/>
      <c r="S6" s="572"/>
      <c r="T6" s="572"/>
    </row>
    <row r="7" spans="1:23" ht="12.75" customHeight="1">
      <c r="A7" s="304" t="s">
        <v>24</v>
      </c>
      <c r="B7" s="305">
        <v>31.168930523626099</v>
      </c>
      <c r="C7" s="305">
        <v>31.311538473766369</v>
      </c>
      <c r="D7" s="305">
        <v>33.065139158503321</v>
      </c>
      <c r="E7" s="305">
        <v>33.973760374918072</v>
      </c>
      <c r="F7" s="305">
        <v>35.183750276732347</v>
      </c>
      <c r="G7" s="305">
        <v>38.42414462570283</v>
      </c>
      <c r="H7" s="305">
        <v>39.07625514703976</v>
      </c>
      <c r="I7" s="305">
        <v>38.680815459910747</v>
      </c>
      <c r="J7" s="305">
        <v>38.394750437592052</v>
      </c>
      <c r="K7" s="305">
        <v>40.4</v>
      </c>
      <c r="L7" s="305">
        <v>40.5</v>
      </c>
      <c r="M7" s="305">
        <v>41.703407925020102</v>
      </c>
      <c r="N7" s="305">
        <v>41.4</v>
      </c>
      <c r="O7" s="305">
        <v>41.818895166352796</v>
      </c>
      <c r="P7" s="305">
        <v>42.485667405868668</v>
      </c>
      <c r="Q7" s="305">
        <v>42.526833290671021</v>
      </c>
      <c r="R7" s="305">
        <v>43.370900491262837</v>
      </c>
      <c r="S7" s="305">
        <v>46.01594438233878</v>
      </c>
      <c r="T7" s="11">
        <v>46.565974843300737</v>
      </c>
    </row>
    <row r="8" spans="1:23" ht="12.75" customHeight="1">
      <c r="A8" s="403" t="s">
        <v>311</v>
      </c>
      <c r="B8" s="306">
        <v>30.836636445092413</v>
      </c>
      <c r="C8" s="306">
        <v>31.781468766682146</v>
      </c>
      <c r="D8" s="306">
        <v>32.904882388714121</v>
      </c>
      <c r="E8" s="306">
        <v>33.724780757091672</v>
      </c>
      <c r="F8" s="306">
        <v>35.435446761965828</v>
      </c>
      <c r="G8" s="306">
        <v>39.351345475790943</v>
      </c>
      <c r="H8" s="306">
        <v>39.649890175276461</v>
      </c>
      <c r="I8" s="306">
        <v>39.199875949759658</v>
      </c>
      <c r="J8" s="306">
        <v>38.972869709518832</v>
      </c>
      <c r="K8" s="306">
        <v>41.5</v>
      </c>
      <c r="L8" s="306">
        <v>41.367335511200281</v>
      </c>
      <c r="M8" s="306">
        <v>42.931503998497547</v>
      </c>
      <c r="N8" s="306">
        <v>42.730113686929947</v>
      </c>
      <c r="O8" s="306">
        <v>43.034659534158031</v>
      </c>
      <c r="P8" s="306">
        <v>43.695887172544779</v>
      </c>
      <c r="Q8" s="306">
        <v>43.742048406393145</v>
      </c>
      <c r="R8" s="306">
        <v>44.031590551750313</v>
      </c>
      <c r="S8" s="306">
        <v>44.775072088765114</v>
      </c>
      <c r="T8" s="401">
        <v>44.176881771954129</v>
      </c>
      <c r="U8" s="301"/>
      <c r="V8" s="301"/>
      <c r="W8" s="301"/>
    </row>
    <row r="9" spans="1:23" ht="12.75" customHeight="1">
      <c r="A9" s="404" t="s">
        <v>312</v>
      </c>
      <c r="B9" s="305">
        <v>36.129241855931951</v>
      </c>
      <c r="C9" s="305">
        <v>32.354288093255619</v>
      </c>
      <c r="D9" s="305">
        <v>32.845742111263547</v>
      </c>
      <c r="E9" s="305">
        <v>34.320387382181217</v>
      </c>
      <c r="F9" s="305">
        <v>33.614109448804754</v>
      </c>
      <c r="G9" s="305">
        <v>34.770006517339553</v>
      </c>
      <c r="H9" s="305">
        <v>35.424512012629293</v>
      </c>
      <c r="I9" s="305">
        <v>35.690554474875626</v>
      </c>
      <c r="J9" s="305">
        <v>34.281085727510167</v>
      </c>
      <c r="K9" s="305">
        <v>34.5</v>
      </c>
      <c r="L9" s="305">
        <v>34.5</v>
      </c>
      <c r="M9" s="305">
        <v>34.543995915837073</v>
      </c>
      <c r="N9" s="305">
        <v>34.658710785643251</v>
      </c>
      <c r="O9" s="305">
        <v>36.360041698119986</v>
      </c>
      <c r="P9" s="305">
        <v>35.689574399077443</v>
      </c>
      <c r="Q9" s="305">
        <v>34.92383593215456</v>
      </c>
      <c r="R9" s="305">
        <v>40.09253943057854</v>
      </c>
      <c r="S9" s="305">
        <v>51.653410851569305</v>
      </c>
      <c r="T9" s="11">
        <v>56.995504604507033</v>
      </c>
      <c r="U9" s="302"/>
      <c r="V9" s="302"/>
      <c r="W9" s="302"/>
    </row>
    <row r="10" spans="1:23" ht="12.75" customHeight="1">
      <c r="A10" s="403" t="s">
        <v>106</v>
      </c>
      <c r="B10" s="306">
        <v>27.761681153628402</v>
      </c>
      <c r="C10" s="306">
        <v>26.923076923076923</v>
      </c>
      <c r="D10" s="306">
        <v>34.493972081218274</v>
      </c>
      <c r="E10" s="306">
        <v>35.235370330382203</v>
      </c>
      <c r="F10" s="306">
        <v>35.693324455623781</v>
      </c>
      <c r="G10" s="306">
        <v>37.059895240264176</v>
      </c>
      <c r="H10" s="306">
        <v>39.935584371842367</v>
      </c>
      <c r="I10" s="306">
        <v>38.673806406222518</v>
      </c>
      <c r="J10" s="306">
        <v>38.684375841335367</v>
      </c>
      <c r="K10" s="306">
        <v>39.299999999999997</v>
      </c>
      <c r="L10" s="306">
        <v>40.6</v>
      </c>
      <c r="M10" s="306">
        <v>40.074625533358329</v>
      </c>
      <c r="N10" s="306">
        <v>38.945208785903937</v>
      </c>
      <c r="O10" s="306">
        <v>38.846737481031866</v>
      </c>
      <c r="P10" s="306">
        <v>40.833549306725416</v>
      </c>
      <c r="Q10" s="306">
        <v>41.417067661789254</v>
      </c>
      <c r="R10" s="306">
        <v>42.37689089153524</v>
      </c>
      <c r="S10" s="306">
        <v>47.242522610099471</v>
      </c>
      <c r="T10" s="401">
        <v>48.373316929806577</v>
      </c>
      <c r="U10" s="302"/>
      <c r="V10" s="302"/>
      <c r="W10" s="302"/>
    </row>
    <row r="11" spans="1:23" ht="12.75" customHeight="1">
      <c r="A11" s="405" t="s">
        <v>313</v>
      </c>
      <c r="B11" s="305">
        <v>34.298690889660698</v>
      </c>
      <c r="C11" s="305">
        <v>34.158314116760657</v>
      </c>
      <c r="D11" s="305">
        <v>33.807333898099962</v>
      </c>
      <c r="E11" s="305">
        <v>34.769780585106389</v>
      </c>
      <c r="F11" s="305">
        <v>36.942568276209251</v>
      </c>
      <c r="G11" s="305">
        <v>46.797777814411234</v>
      </c>
      <c r="H11" s="305">
        <v>46.540928644693132</v>
      </c>
      <c r="I11" s="305">
        <v>46.068777905910878</v>
      </c>
      <c r="J11" s="305">
        <v>46.619075692717807</v>
      </c>
      <c r="K11" s="305">
        <v>47.673632836941557</v>
      </c>
      <c r="L11" s="305">
        <v>47.79929013492562</v>
      </c>
      <c r="M11" s="305">
        <v>48.932602214650764</v>
      </c>
      <c r="N11" s="305">
        <v>48.548636399360774</v>
      </c>
      <c r="O11" s="305">
        <v>48.380050964688756</v>
      </c>
      <c r="P11" s="305">
        <v>49.746186112372762</v>
      </c>
      <c r="Q11" s="305">
        <v>50.38037173918908</v>
      </c>
      <c r="R11" s="305">
        <v>50.761027761531032</v>
      </c>
      <c r="S11" s="305">
        <v>51.780411023996194</v>
      </c>
      <c r="T11" s="402">
        <v>50.66578510363491</v>
      </c>
      <c r="V11" s="303"/>
    </row>
    <row r="12" spans="1:23" ht="12.75" customHeight="1">
      <c r="A12" s="406" t="s">
        <v>42</v>
      </c>
      <c r="B12" s="306">
        <v>30.408215955707281</v>
      </c>
      <c r="C12" s="306">
        <v>30.854247672911512</v>
      </c>
      <c r="D12" s="306">
        <v>30.74943584464943</v>
      </c>
      <c r="E12" s="306">
        <v>30.699591648046841</v>
      </c>
      <c r="F12" s="306">
        <v>32.846894933091058</v>
      </c>
      <c r="G12" s="306">
        <v>36.204796276431338</v>
      </c>
      <c r="H12" s="306">
        <v>37.556913390091566</v>
      </c>
      <c r="I12" s="306">
        <v>36.559637986687058</v>
      </c>
      <c r="J12" s="306">
        <v>34.575564535851953</v>
      </c>
      <c r="K12" s="306">
        <v>40.073194329542744</v>
      </c>
      <c r="L12" s="306">
        <v>37.907352362338315</v>
      </c>
      <c r="M12" s="306">
        <v>39.202157079646014</v>
      </c>
      <c r="N12" s="306">
        <v>39.031028117968823</v>
      </c>
      <c r="O12" s="306">
        <v>38.939499162547492</v>
      </c>
      <c r="P12" s="306">
        <v>39.14996365146952</v>
      </c>
      <c r="Q12" s="306">
        <v>40.466900935352179</v>
      </c>
      <c r="R12" s="306">
        <v>39.874744544795306</v>
      </c>
      <c r="S12" s="306">
        <v>41.534259171613634</v>
      </c>
      <c r="T12" s="307">
        <v>39.658813526782041</v>
      </c>
      <c r="V12" s="303"/>
    </row>
    <row r="13" spans="1:23" ht="12.75" customHeight="1">
      <c r="A13" s="405" t="s">
        <v>314</v>
      </c>
      <c r="B13" s="305">
        <v>26.076036077177761</v>
      </c>
      <c r="C13" s="305">
        <v>21.7508896797153</v>
      </c>
      <c r="D13" s="305">
        <v>29.211746522411129</v>
      </c>
      <c r="E13" s="305">
        <v>30.751058175017228</v>
      </c>
      <c r="F13" s="305">
        <v>32.682752137517348</v>
      </c>
      <c r="G13" s="305">
        <v>33.412609004047233</v>
      </c>
      <c r="H13" s="305">
        <v>35.478234445035326</v>
      </c>
      <c r="I13" s="305">
        <v>35.116117850953202</v>
      </c>
      <c r="J13" s="305">
        <v>33.450726772107316</v>
      </c>
      <c r="K13" s="305">
        <v>35.139392030240984</v>
      </c>
      <c r="L13" s="305">
        <v>35.799999999999997</v>
      </c>
      <c r="M13" s="305">
        <v>35.307621671258033</v>
      </c>
      <c r="N13" s="305">
        <v>34.130860803182308</v>
      </c>
      <c r="O13" s="305">
        <v>35.315407017841487</v>
      </c>
      <c r="P13" s="305">
        <v>36.337636868769408</v>
      </c>
      <c r="Q13" s="305">
        <v>36.576611135466905</v>
      </c>
      <c r="R13" s="305">
        <v>36.794010789386768</v>
      </c>
      <c r="S13" s="305">
        <v>41.843470785102397</v>
      </c>
      <c r="T13" s="11">
        <v>43.048758917516658</v>
      </c>
      <c r="V13" s="303"/>
    </row>
    <row r="14" spans="1:23" ht="12.75" customHeight="1">
      <c r="A14" s="406" t="s">
        <v>315</v>
      </c>
      <c r="B14" s="306">
        <v>39.815647482014391</v>
      </c>
      <c r="C14" s="306">
        <v>32.426429761243753</v>
      </c>
      <c r="D14" s="306">
        <v>36.798199152542374</v>
      </c>
      <c r="E14" s="306">
        <v>39.220092531394577</v>
      </c>
      <c r="F14" s="306">
        <v>35.666783339166955</v>
      </c>
      <c r="G14" s="306">
        <v>34.826677478207984</v>
      </c>
      <c r="H14" s="306">
        <v>35.531026252983295</v>
      </c>
      <c r="I14" s="306">
        <v>36.014317296557529</v>
      </c>
      <c r="J14" s="306">
        <v>36.411332633788042</v>
      </c>
      <c r="K14" s="306">
        <v>33.751930005146683</v>
      </c>
      <c r="L14" s="306">
        <v>30.075912760573566</v>
      </c>
      <c r="M14" s="306">
        <v>29.134241245136188</v>
      </c>
      <c r="N14" s="306">
        <v>30.755131964809383</v>
      </c>
      <c r="O14" s="306">
        <v>32.051282051282051</v>
      </c>
      <c r="P14" s="306">
        <v>31.284981343283579</v>
      </c>
      <c r="Q14" s="306">
        <v>32.337246531483459</v>
      </c>
      <c r="R14" s="306">
        <v>32.932205409269628</v>
      </c>
      <c r="S14" s="306">
        <v>33.621108949416346</v>
      </c>
      <c r="T14" s="307">
        <v>35.773004508088043</v>
      </c>
      <c r="V14" s="303"/>
    </row>
    <row r="15" spans="1:23" ht="12.75" customHeight="1">
      <c r="A15" s="405" t="s">
        <v>316</v>
      </c>
      <c r="B15" s="305">
        <v>40.79225884487451</v>
      </c>
      <c r="C15" s="305">
        <v>40.401212969442504</v>
      </c>
      <c r="D15" s="305">
        <v>43.24581430745814</v>
      </c>
      <c r="E15" s="305">
        <v>44.885654885654887</v>
      </c>
      <c r="F15" s="305">
        <v>45.686667882546047</v>
      </c>
      <c r="G15" s="305">
        <v>48.13611491108071</v>
      </c>
      <c r="H15" s="305">
        <v>50.119331742243432</v>
      </c>
      <c r="I15" s="305">
        <v>47.051559123186173</v>
      </c>
      <c r="J15" s="305">
        <v>46.331267118350873</v>
      </c>
      <c r="K15" s="305">
        <v>44.509219088937094</v>
      </c>
      <c r="L15" s="305">
        <v>51.8</v>
      </c>
      <c r="M15" s="305">
        <v>49.477351916376307</v>
      </c>
      <c r="N15" s="305">
        <v>50.172105190692548</v>
      </c>
      <c r="O15" s="305">
        <v>46.553203661327231</v>
      </c>
      <c r="P15" s="305">
        <v>45.967624325506783</v>
      </c>
      <c r="Q15" s="305">
        <v>46.719238208599911</v>
      </c>
      <c r="R15" s="305">
        <v>47.896803140773976</v>
      </c>
      <c r="S15" s="305">
        <v>49.775717703349279</v>
      </c>
      <c r="T15" s="11">
        <v>52.680095595766474</v>
      </c>
      <c r="V15" s="303"/>
    </row>
    <row r="16" spans="1:23" ht="12.75" customHeight="1">
      <c r="A16" s="406" t="s">
        <v>317</v>
      </c>
      <c r="B16" s="306">
        <v>26.287763529667462</v>
      </c>
      <c r="C16" s="306">
        <v>31.69867611411523</v>
      </c>
      <c r="D16" s="306">
        <v>39.834794335805803</v>
      </c>
      <c r="E16" s="306">
        <v>38.984899328859065</v>
      </c>
      <c r="F16" s="306">
        <v>36.672165920339381</v>
      </c>
      <c r="G16" s="306">
        <v>38.666193685704151</v>
      </c>
      <c r="H16" s="306">
        <v>43.697753396029256</v>
      </c>
      <c r="I16" s="306">
        <v>41.727163689161038</v>
      </c>
      <c r="J16" s="306">
        <v>44.97834017327861</v>
      </c>
      <c r="K16" s="306">
        <v>45.04159435035011</v>
      </c>
      <c r="L16" s="306">
        <v>45.3</v>
      </c>
      <c r="M16" s="306">
        <v>45.603160133697962</v>
      </c>
      <c r="N16" s="306">
        <v>43.963746223564954</v>
      </c>
      <c r="O16" s="306">
        <v>43.03580909680845</v>
      </c>
      <c r="P16" s="306">
        <v>47.982383704927059</v>
      </c>
      <c r="Q16" s="306">
        <v>49.30373021643085</v>
      </c>
      <c r="R16" s="306">
        <v>51.129792246733771</v>
      </c>
      <c r="S16" s="306">
        <v>55.901907356948236</v>
      </c>
      <c r="T16" s="307">
        <v>56.663465642338885</v>
      </c>
      <c r="V16" s="303"/>
    </row>
    <row r="17" spans="1:22" ht="12.75" customHeight="1">
      <c r="A17" s="405" t="s">
        <v>318</v>
      </c>
      <c r="B17" s="305">
        <v>33.531821646341463</v>
      </c>
      <c r="C17" s="305">
        <v>34.691806882556861</v>
      </c>
      <c r="D17" s="305">
        <v>34.465551082870356</v>
      </c>
      <c r="E17" s="305">
        <v>36.110722284434488</v>
      </c>
      <c r="F17" s="305">
        <v>36.411746394106046</v>
      </c>
      <c r="G17" s="305">
        <v>36.119366773821795</v>
      </c>
      <c r="H17" s="305">
        <v>36.623820325408161</v>
      </c>
      <c r="I17" s="305">
        <v>36.393103260425463</v>
      </c>
      <c r="J17" s="305">
        <v>35.835798816568051</v>
      </c>
      <c r="K17" s="305">
        <v>38.297817846532119</v>
      </c>
      <c r="L17" s="305">
        <v>38.700000000000003</v>
      </c>
      <c r="M17" s="305">
        <v>39.800511751326759</v>
      </c>
      <c r="N17" s="305">
        <v>40.610300031684901</v>
      </c>
      <c r="O17" s="305">
        <v>41.461507475771867</v>
      </c>
      <c r="P17" s="305">
        <v>43.976936263051272</v>
      </c>
      <c r="Q17" s="305">
        <v>43.684175369063261</v>
      </c>
      <c r="R17" s="305">
        <v>46.249364103038431</v>
      </c>
      <c r="S17" s="305">
        <v>45.19226164823062</v>
      </c>
      <c r="T17" s="11">
        <v>45.99535616109317</v>
      </c>
      <c r="V17" s="303"/>
    </row>
    <row r="18" spans="1:22" ht="12.75" customHeight="1">
      <c r="A18" s="406" t="s">
        <v>319</v>
      </c>
      <c r="B18" s="306">
        <v>30.298470027589669</v>
      </c>
      <c r="C18" s="306">
        <v>34.140435835351091</v>
      </c>
      <c r="D18" s="306">
        <v>30.34527476090128</v>
      </c>
      <c r="E18" s="306">
        <v>31.509041446631457</v>
      </c>
      <c r="F18" s="306">
        <v>32.796334614247705</v>
      </c>
      <c r="G18" s="306">
        <v>32.429378531073446</v>
      </c>
      <c r="H18" s="306">
        <v>35.957252704287761</v>
      </c>
      <c r="I18" s="306">
        <v>37.348883515858347</v>
      </c>
      <c r="J18" s="306">
        <v>36.875167067628979</v>
      </c>
      <c r="K18" s="306">
        <v>39.750418505554705</v>
      </c>
      <c r="L18" s="306">
        <v>41.889858561540777</v>
      </c>
      <c r="M18" s="306">
        <v>40.022349936143037</v>
      </c>
      <c r="N18" s="306">
        <v>39.788039364118092</v>
      </c>
      <c r="O18" s="306">
        <v>36.933139534883722</v>
      </c>
      <c r="P18" s="306">
        <v>42.499642499642498</v>
      </c>
      <c r="Q18" s="306">
        <v>41.2129963898917</v>
      </c>
      <c r="R18" s="306">
        <v>42.364532019704434</v>
      </c>
      <c r="S18" s="306">
        <v>42.884305982155915</v>
      </c>
      <c r="T18" s="307">
        <v>42.747613831951185</v>
      </c>
      <c r="V18" s="303"/>
    </row>
    <row r="19" spans="1:22" ht="12.75" customHeight="1">
      <c r="A19" s="405" t="s">
        <v>320</v>
      </c>
      <c r="B19" s="305">
        <v>33.224657671665746</v>
      </c>
      <c r="C19" s="305">
        <v>33.919656786271453</v>
      </c>
      <c r="D19" s="305">
        <v>33.22406478981874</v>
      </c>
      <c r="E19" s="305">
        <v>32.103245800032617</v>
      </c>
      <c r="F19" s="305">
        <v>32.871220352954403</v>
      </c>
      <c r="G19" s="305">
        <v>37.48784965979047</v>
      </c>
      <c r="H19" s="305">
        <v>37.245283018867923</v>
      </c>
      <c r="I19" s="305">
        <v>38.398476583933125</v>
      </c>
      <c r="J19" s="305">
        <v>37.143086300930385</v>
      </c>
      <c r="K19" s="305">
        <v>37.19408565601632</v>
      </c>
      <c r="L19" s="305">
        <v>36.299999999999997</v>
      </c>
      <c r="M19" s="305">
        <v>36.267067320364802</v>
      </c>
      <c r="N19" s="305">
        <v>35.372504630582426</v>
      </c>
      <c r="O19" s="305">
        <v>35.049557996249661</v>
      </c>
      <c r="P19" s="305">
        <v>36.030259945811089</v>
      </c>
      <c r="Q19" s="305">
        <v>36.256504859715299</v>
      </c>
      <c r="R19" s="305">
        <v>35.852976206963412</v>
      </c>
      <c r="S19" s="305">
        <v>39.602116816934533</v>
      </c>
      <c r="T19" s="11">
        <v>37.642572944297079</v>
      </c>
      <c r="V19" s="303"/>
    </row>
    <row r="20" spans="1:22" ht="12.75" customHeight="1">
      <c r="A20" s="406" t="s">
        <v>321</v>
      </c>
      <c r="B20" s="306">
        <v>25.53947621182045</v>
      </c>
      <c r="C20" s="306">
        <v>26.144166403309676</v>
      </c>
      <c r="D20" s="306">
        <v>31.372137003572181</v>
      </c>
      <c r="E20" s="306">
        <v>34.071915256041734</v>
      </c>
      <c r="F20" s="306">
        <v>36.208230198019805</v>
      </c>
      <c r="G20" s="306">
        <v>37.585746838731005</v>
      </c>
      <c r="H20" s="306">
        <v>37.806882946076279</v>
      </c>
      <c r="I20" s="306">
        <v>37.295476419634269</v>
      </c>
      <c r="J20" s="306">
        <v>38.195419974232159</v>
      </c>
      <c r="K20" s="306">
        <v>40.325084622106097</v>
      </c>
      <c r="L20" s="306">
        <v>41.5</v>
      </c>
      <c r="M20" s="306">
        <v>44.507660358136434</v>
      </c>
      <c r="N20" s="306">
        <v>44.046444075331195</v>
      </c>
      <c r="O20" s="306">
        <v>45.043429532081817</v>
      </c>
      <c r="P20" s="306">
        <v>45.155877272353379</v>
      </c>
      <c r="Q20" s="306">
        <v>44.341086544224503</v>
      </c>
      <c r="R20" s="306">
        <v>44.26651679361138</v>
      </c>
      <c r="S20" s="306">
        <v>43.970443611620553</v>
      </c>
      <c r="T20" s="307">
        <v>44.258666615564458</v>
      </c>
      <c r="V20" s="303"/>
    </row>
    <row r="21" spans="1:22" ht="12.75" customHeight="1">
      <c r="A21" s="405" t="s">
        <v>322</v>
      </c>
      <c r="B21" s="305">
        <v>35.464039076974899</v>
      </c>
      <c r="C21" s="305">
        <v>39.134589134589135</v>
      </c>
      <c r="D21" s="305">
        <v>37.530652979754777</v>
      </c>
      <c r="E21" s="305">
        <v>35.142454160789846</v>
      </c>
      <c r="F21" s="305">
        <v>35.558214545832897</v>
      </c>
      <c r="G21" s="305">
        <v>38.417316536692667</v>
      </c>
      <c r="H21" s="305">
        <v>38.753478552921983</v>
      </c>
      <c r="I21" s="305">
        <v>37.800640765308422</v>
      </c>
      <c r="J21" s="305">
        <v>39.511993382961123</v>
      </c>
      <c r="K21" s="305">
        <v>40.621730031391699</v>
      </c>
      <c r="L21" s="305">
        <v>41.8</v>
      </c>
      <c r="M21" s="305">
        <v>42.128699903955294</v>
      </c>
      <c r="N21" s="305">
        <v>42.232533238154723</v>
      </c>
      <c r="O21" s="305">
        <v>41.68005209463859</v>
      </c>
      <c r="P21" s="305">
        <v>43.940592319184461</v>
      </c>
      <c r="Q21" s="305">
        <v>41.911700928094369</v>
      </c>
      <c r="R21" s="305">
        <v>42.64116575591985</v>
      </c>
      <c r="S21" s="305">
        <v>43.830872095819906</v>
      </c>
      <c r="T21" s="11">
        <v>43.907630094711074</v>
      </c>
      <c r="V21" s="303"/>
    </row>
    <row r="22" spans="1:22" ht="12.75" customHeight="1">
      <c r="A22" s="406" t="s">
        <v>323</v>
      </c>
      <c r="B22" s="306">
        <v>19.48011274663326</v>
      </c>
      <c r="C22" s="306">
        <v>25.845697329376854</v>
      </c>
      <c r="D22" s="306">
        <v>26.550802139037433</v>
      </c>
      <c r="E22" s="306">
        <v>26.279770052012047</v>
      </c>
      <c r="F22" s="306">
        <v>27.647221454243848</v>
      </c>
      <c r="G22" s="306">
        <v>36.692100538599639</v>
      </c>
      <c r="H22" s="306">
        <v>35.983590545028328</v>
      </c>
      <c r="I22" s="306">
        <v>40.062597809076685</v>
      </c>
      <c r="J22" s="306">
        <v>41.070805720265085</v>
      </c>
      <c r="K22" s="306">
        <v>42.149349492069149</v>
      </c>
      <c r="L22" s="306">
        <v>43.2</v>
      </c>
      <c r="M22" s="306">
        <v>44.240929904896092</v>
      </c>
      <c r="N22" s="306">
        <v>48.809730668983491</v>
      </c>
      <c r="O22" s="306">
        <v>48.252940173853759</v>
      </c>
      <c r="P22" s="306">
        <v>47.018739352640544</v>
      </c>
      <c r="Q22" s="306">
        <v>51.214378238341972</v>
      </c>
      <c r="R22" s="306">
        <v>51.698530573550329</v>
      </c>
      <c r="S22" s="306">
        <v>51.784799316823225</v>
      </c>
      <c r="T22" s="307">
        <v>50.121200820436314</v>
      </c>
      <c r="V22" s="303"/>
    </row>
    <row r="23" spans="1:22" ht="12.75" customHeight="1">
      <c r="A23" s="405" t="s">
        <v>324</v>
      </c>
      <c r="B23" s="305">
        <v>34.388947927736453</v>
      </c>
      <c r="C23" s="305">
        <v>29.106756231610504</v>
      </c>
      <c r="D23" s="305">
        <v>29.563691073219662</v>
      </c>
      <c r="E23" s="305">
        <v>30.489247311827956</v>
      </c>
      <c r="F23" s="305">
        <v>29.495850721926413</v>
      </c>
      <c r="G23" s="305">
        <v>31.753715087855173</v>
      </c>
      <c r="H23" s="305">
        <v>32.688749074759436</v>
      </c>
      <c r="I23" s="305">
        <v>33.672110118900783</v>
      </c>
      <c r="J23" s="305">
        <v>30.743085948412329</v>
      </c>
      <c r="K23" s="305">
        <v>31.161023470565603</v>
      </c>
      <c r="L23" s="305">
        <v>32.1</v>
      </c>
      <c r="M23" s="305">
        <v>31.549427436316897</v>
      </c>
      <c r="N23" s="305">
        <v>32.894238059135709</v>
      </c>
      <c r="O23" s="305">
        <v>34.772409662607309</v>
      </c>
      <c r="P23" s="305">
        <v>33.912099837221923</v>
      </c>
      <c r="Q23" s="305">
        <v>32.759556103575832</v>
      </c>
      <c r="R23" s="305">
        <v>32.049080993738635</v>
      </c>
      <c r="S23" s="305">
        <v>34.491950101290115</v>
      </c>
      <c r="T23" s="11">
        <v>34.618327349773409</v>
      </c>
      <c r="V23" s="303"/>
    </row>
    <row r="24" spans="1:22" ht="12.75" customHeight="1">
      <c r="A24" s="406" t="s">
        <v>325</v>
      </c>
      <c r="B24" s="306">
        <v>47.59299781181619</v>
      </c>
      <c r="C24" s="306">
        <v>41.675734494015231</v>
      </c>
      <c r="D24" s="306">
        <v>40.673131774101542</v>
      </c>
      <c r="E24" s="306">
        <v>42.111464592906799</v>
      </c>
      <c r="F24" s="306">
        <v>41.975176546115982</v>
      </c>
      <c r="G24" s="306">
        <v>41.996047430830039</v>
      </c>
      <c r="H24" s="306">
        <v>41.368523949169109</v>
      </c>
      <c r="I24" s="306">
        <v>39.563708477937531</v>
      </c>
      <c r="J24" s="306">
        <v>37.940528634361229</v>
      </c>
      <c r="K24" s="306">
        <v>38.574817157541013</v>
      </c>
      <c r="L24" s="306">
        <v>38.200000000000003</v>
      </c>
      <c r="M24" s="306">
        <v>41.602399314481573</v>
      </c>
      <c r="N24" s="306">
        <v>39.112613997335792</v>
      </c>
      <c r="O24" s="306">
        <v>38.364779874213838</v>
      </c>
      <c r="P24" s="306">
        <v>39.038204098445064</v>
      </c>
      <c r="Q24" s="306">
        <v>37.466414568613793</v>
      </c>
      <c r="R24" s="306">
        <v>38.925047239134997</v>
      </c>
      <c r="S24" s="306">
        <v>39.538074548364968</v>
      </c>
      <c r="T24" s="307">
        <v>42.862279755483641</v>
      </c>
      <c r="V24" s="303"/>
    </row>
    <row r="25" spans="1:22" ht="12.75" customHeight="1">
      <c r="A25" s="405" t="s">
        <v>326</v>
      </c>
      <c r="B25" s="305">
        <v>44.593400117855033</v>
      </c>
      <c r="C25" s="305">
        <v>47.826686904926177</v>
      </c>
      <c r="D25" s="305">
        <v>42.213467930567525</v>
      </c>
      <c r="E25" s="305">
        <v>40.580441640378552</v>
      </c>
      <c r="F25" s="305">
        <v>43.674558960074279</v>
      </c>
      <c r="G25" s="305">
        <v>46.124206708975521</v>
      </c>
      <c r="H25" s="305">
        <v>45.682392586352151</v>
      </c>
      <c r="I25" s="305">
        <v>43.976463301331684</v>
      </c>
      <c r="J25" s="305">
        <v>43.285864474816016</v>
      </c>
      <c r="K25" s="305">
        <v>44.500256278831365</v>
      </c>
      <c r="L25" s="305">
        <v>44.1</v>
      </c>
      <c r="M25" s="305">
        <v>44.263096168881937</v>
      </c>
      <c r="N25" s="305">
        <v>44.27358961557664</v>
      </c>
      <c r="O25" s="305">
        <v>43.370240345665678</v>
      </c>
      <c r="P25" s="305">
        <v>40.934065934065934</v>
      </c>
      <c r="Q25" s="305">
        <v>40.186915887850468</v>
      </c>
      <c r="R25" s="305">
        <v>41.683907529009623</v>
      </c>
      <c r="S25" s="305">
        <v>42.904999141041053</v>
      </c>
      <c r="T25" s="11">
        <v>44.278315254568554</v>
      </c>
      <c r="V25" s="303"/>
    </row>
    <row r="26" spans="1:22" ht="12.75" customHeight="1">
      <c r="A26" s="406" t="s">
        <v>327</v>
      </c>
      <c r="B26" s="306">
        <v>30.72961373390558</v>
      </c>
      <c r="C26" s="306">
        <v>28.996579247434433</v>
      </c>
      <c r="D26" s="306">
        <v>30.959785522788202</v>
      </c>
      <c r="E26" s="306">
        <v>32.773109243697476</v>
      </c>
      <c r="F26" s="306">
        <v>33.185535520740963</v>
      </c>
      <c r="G26" s="306">
        <v>35.261317455817029</v>
      </c>
      <c r="H26" s="306">
        <v>34.816660733357068</v>
      </c>
      <c r="I26" s="306">
        <v>34.54091193004372</v>
      </c>
      <c r="J26" s="306">
        <v>33.957508102268633</v>
      </c>
      <c r="K26" s="306">
        <v>34.458672875436555</v>
      </c>
      <c r="L26" s="306">
        <v>34.420913973046915</v>
      </c>
      <c r="M26" s="306">
        <v>35.410823724940272</v>
      </c>
      <c r="N26" s="306">
        <v>33.813322283228011</v>
      </c>
      <c r="O26" s="306">
        <v>40.335441297772888</v>
      </c>
      <c r="P26" s="306">
        <v>35.05279034690799</v>
      </c>
      <c r="Q26" s="306">
        <v>34.577922077922082</v>
      </c>
      <c r="R26" s="306">
        <v>54.813951894744051</v>
      </c>
      <c r="S26" s="306">
        <v>76.89255673702587</v>
      </c>
      <c r="T26" s="307">
        <v>82.419409569053272</v>
      </c>
      <c r="V26" s="303"/>
    </row>
    <row r="27" spans="1:22" ht="12.75" customHeight="1">
      <c r="A27" s="294"/>
      <c r="B27" s="572" t="s">
        <v>328</v>
      </c>
      <c r="C27" s="572"/>
      <c r="D27" s="572"/>
      <c r="E27" s="572"/>
      <c r="F27" s="572"/>
      <c r="G27" s="572"/>
      <c r="H27" s="572"/>
      <c r="I27" s="572"/>
      <c r="J27" s="572"/>
      <c r="K27" s="572"/>
      <c r="L27" s="572"/>
      <c r="M27" s="572"/>
      <c r="N27" s="572"/>
      <c r="O27" s="572"/>
      <c r="P27" s="572"/>
      <c r="Q27" s="572"/>
      <c r="R27" s="572"/>
      <c r="S27" s="572"/>
      <c r="T27" s="572"/>
    </row>
    <row r="28" spans="1:22">
      <c r="A28" s="304" t="s">
        <v>24</v>
      </c>
      <c r="B28" s="308">
        <v>82.735792541147575</v>
      </c>
      <c r="C28" s="308">
        <v>100</v>
      </c>
      <c r="D28" s="308">
        <v>119.50714307472052</v>
      </c>
      <c r="E28" s="308">
        <v>118.94869373622913</v>
      </c>
      <c r="F28" s="308">
        <v>129.09317981053337</v>
      </c>
      <c r="G28" s="308">
        <v>154.73514270919003</v>
      </c>
      <c r="H28" s="308">
        <v>168.33693786997267</v>
      </c>
      <c r="I28" s="308">
        <v>174.62000060921744</v>
      </c>
      <c r="J28" s="308">
        <v>202.23176662909825</v>
      </c>
      <c r="K28" s="308">
        <v>203.17909977966599</v>
      </c>
      <c r="L28" s="308">
        <v>209.41037903479648</v>
      </c>
      <c r="M28" s="308">
        <v>213.78760648613522</v>
      </c>
      <c r="N28" s="308">
        <v>213.33272411587316</v>
      </c>
      <c r="O28" s="308">
        <v>216</v>
      </c>
      <c r="P28" s="308">
        <v>220.43800048531912</v>
      </c>
      <c r="Q28" s="308">
        <v>220.05176737037937</v>
      </c>
      <c r="R28" s="308">
        <v>223.06782334384854</v>
      </c>
      <c r="S28" s="308">
        <v>228.07166545336895</v>
      </c>
      <c r="T28" s="407">
        <v>222.04056458788321</v>
      </c>
    </row>
    <row r="29" spans="1:22">
      <c r="A29" s="403" t="s">
        <v>311</v>
      </c>
      <c r="B29" s="309">
        <v>83.185393565302888</v>
      </c>
      <c r="C29" s="309">
        <v>100</v>
      </c>
      <c r="D29" s="309">
        <v>119.70011471022013</v>
      </c>
      <c r="E29" s="309">
        <v>118.63221718468347</v>
      </c>
      <c r="F29" s="309">
        <v>128.29791882886329</v>
      </c>
      <c r="G29" s="309">
        <v>158.20178073960781</v>
      </c>
      <c r="H29" s="309">
        <v>171.07800294969138</v>
      </c>
      <c r="I29" s="309">
        <v>179.51603211886166</v>
      </c>
      <c r="J29" s="309">
        <v>214.23635767739117</v>
      </c>
      <c r="K29" s="309">
        <v>216.19599060468673</v>
      </c>
      <c r="L29" s="309">
        <v>225.20347408095262</v>
      </c>
      <c r="M29" s="309">
        <v>231.00453378489104</v>
      </c>
      <c r="N29" s="309">
        <v>229</v>
      </c>
      <c r="O29" s="309">
        <v>231.30939091131864</v>
      </c>
      <c r="P29" s="309">
        <v>235.52971928009367</v>
      </c>
      <c r="Q29" s="309">
        <v>235.43850573147819</v>
      </c>
      <c r="R29" s="309">
        <v>232.18340730252947</v>
      </c>
      <c r="S29" s="309">
        <v>222.38679990197946</v>
      </c>
      <c r="T29" s="408">
        <v>207.09559724453399</v>
      </c>
    </row>
    <row r="30" spans="1:22">
      <c r="A30" s="404" t="s">
        <v>312</v>
      </c>
      <c r="B30" s="308">
        <v>78.70423985073667</v>
      </c>
      <c r="C30" s="308">
        <v>100</v>
      </c>
      <c r="D30" s="308">
        <v>109.36112719552209</v>
      </c>
      <c r="E30" s="308">
        <v>110.80872418452037</v>
      </c>
      <c r="F30" s="308">
        <v>120.41433442707327</v>
      </c>
      <c r="G30" s="308">
        <v>130.43170559094125</v>
      </c>
      <c r="H30" s="308">
        <v>138.59615260889146</v>
      </c>
      <c r="I30" s="308">
        <v>133.39123721289326</v>
      </c>
      <c r="J30" s="308">
        <v>133.42340603487099</v>
      </c>
      <c r="K30" s="308">
        <v>127.54937914173583</v>
      </c>
      <c r="L30" s="308">
        <v>122.46670526925303</v>
      </c>
      <c r="M30" s="308">
        <v>121.89410023804928</v>
      </c>
      <c r="N30" s="308">
        <v>122.33159621694654</v>
      </c>
      <c r="O30" s="308">
        <v>128.5750603787975</v>
      </c>
      <c r="P30" s="308">
        <v>125.88661497394178</v>
      </c>
      <c r="Q30" s="308">
        <v>123.27443752383374</v>
      </c>
      <c r="R30" s="308">
        <v>150.89614846828525</v>
      </c>
      <c r="S30" s="308">
        <v>222.47997966187873</v>
      </c>
      <c r="T30" s="10">
        <v>248.99580526248886</v>
      </c>
    </row>
    <row r="31" spans="1:22">
      <c r="A31" s="403" t="s">
        <v>106</v>
      </c>
      <c r="B31" s="309">
        <v>85.796624125154381</v>
      </c>
      <c r="C31" s="309">
        <v>100</v>
      </c>
      <c r="D31" s="309">
        <v>134.28365582544257</v>
      </c>
      <c r="E31" s="309">
        <v>134.35570193495266</v>
      </c>
      <c r="F31" s="309">
        <v>148.97076986414163</v>
      </c>
      <c r="G31" s="309">
        <v>167.48662000823384</v>
      </c>
      <c r="H31" s="309">
        <v>195.25524907369288</v>
      </c>
      <c r="I31" s="309">
        <v>203.67435158501439</v>
      </c>
      <c r="J31" s="309">
        <v>221.8299711815562</v>
      </c>
      <c r="K31" s="309">
        <v>226.06010703993414</v>
      </c>
      <c r="L31" s="309">
        <v>229.46685878962535</v>
      </c>
      <c r="M31" s="309">
        <v>231.03128859613008</v>
      </c>
      <c r="N31" s="309">
        <v>232</v>
      </c>
      <c r="O31" s="309">
        <v>237.13462330177029</v>
      </c>
      <c r="P31" s="309">
        <v>259.4586249485385</v>
      </c>
      <c r="Q31" s="309">
        <v>260.44668587896251</v>
      </c>
      <c r="R31" s="309">
        <v>271.02717167558666</v>
      </c>
      <c r="S31" s="309">
        <v>280.10498147385755</v>
      </c>
      <c r="T31" s="408">
        <v>291.37505146150676</v>
      </c>
    </row>
    <row r="32" spans="1:22" ht="13.5">
      <c r="A32" s="405" t="s">
        <v>313</v>
      </c>
      <c r="B32" s="308">
        <v>85.809772074059225</v>
      </c>
      <c r="C32" s="308">
        <v>100</v>
      </c>
      <c r="D32" s="308">
        <v>112.03128133146181</v>
      </c>
      <c r="E32" s="308">
        <v>111.85081211148989</v>
      </c>
      <c r="F32" s="308">
        <v>117.71940378316958</v>
      </c>
      <c r="G32" s="308">
        <v>189.74667468752088</v>
      </c>
      <c r="H32" s="308">
        <v>203.20165764320569</v>
      </c>
      <c r="I32" s="308">
        <v>208.27484793797203</v>
      </c>
      <c r="J32" s="308">
        <v>243.13214357329053</v>
      </c>
      <c r="K32" s="308">
        <v>254.63538533520483</v>
      </c>
      <c r="L32" s="308">
        <v>249.24136087159945</v>
      </c>
      <c r="M32" s="308">
        <v>245.74560524029141</v>
      </c>
      <c r="N32" s="308">
        <v>247.51687721408993</v>
      </c>
      <c r="O32" s="308">
        <v>248.7266893924203</v>
      </c>
      <c r="P32" s="308">
        <v>248.90715861239224</v>
      </c>
      <c r="Q32" s="308">
        <v>249.65577167301652</v>
      </c>
      <c r="R32" s="308">
        <v>249.44188222712387</v>
      </c>
      <c r="S32" s="308">
        <v>233.0793396163358</v>
      </c>
      <c r="T32" s="407">
        <v>220.24597286277654</v>
      </c>
    </row>
    <row r="33" spans="1:20">
      <c r="A33" s="406" t="s">
        <v>42</v>
      </c>
      <c r="B33" s="309">
        <v>80.959291224318335</v>
      </c>
      <c r="C33" s="309">
        <v>100</v>
      </c>
      <c r="D33" s="309">
        <v>118.6435499885435</v>
      </c>
      <c r="E33" s="309">
        <v>121.7291682578477</v>
      </c>
      <c r="F33" s="309">
        <v>132.54410753837928</v>
      </c>
      <c r="G33" s="309">
        <v>152.08890246696708</v>
      </c>
      <c r="H33" s="309">
        <v>169.47223707324522</v>
      </c>
      <c r="I33" s="309">
        <v>180.79890017566638</v>
      </c>
      <c r="J33" s="309">
        <v>226.75475444894221</v>
      </c>
      <c r="K33" s="309">
        <v>218.27694187733903</v>
      </c>
      <c r="L33" s="309">
        <v>213.14442832047661</v>
      </c>
      <c r="M33" s="309">
        <v>216.53555334911786</v>
      </c>
      <c r="N33" s="309">
        <v>221.24799511189184</v>
      </c>
      <c r="O33" s="309">
        <v>218.40678225005726</v>
      </c>
      <c r="P33" s="309">
        <v>230.33682120216912</v>
      </c>
      <c r="Q33" s="309">
        <v>239.23470556786071</v>
      </c>
      <c r="R33" s="309">
        <v>230.98602306576032</v>
      </c>
      <c r="S33" s="309">
        <v>234.59100282593752</v>
      </c>
      <c r="T33" s="32">
        <v>220.88138700068737</v>
      </c>
    </row>
    <row r="34" spans="1:20">
      <c r="A34" s="405" t="s">
        <v>314</v>
      </c>
      <c r="B34" s="308">
        <v>99.650959860383949</v>
      </c>
      <c r="C34" s="308">
        <v>100</v>
      </c>
      <c r="D34" s="308">
        <v>131.93717277486911</v>
      </c>
      <c r="E34" s="308">
        <v>136.30017452006982</v>
      </c>
      <c r="F34" s="308">
        <v>159.27137870855148</v>
      </c>
      <c r="G34" s="308">
        <v>174.69458987783594</v>
      </c>
      <c r="H34" s="308">
        <v>203.75218150087261</v>
      </c>
      <c r="I34" s="308">
        <v>221.00785340314135</v>
      </c>
      <c r="J34" s="308">
        <v>227.92321116928446</v>
      </c>
      <c r="K34" s="308">
        <v>243.34642233856894</v>
      </c>
      <c r="L34" s="308">
        <v>248.97469458987783</v>
      </c>
      <c r="M34" s="308">
        <v>251.63612565445027</v>
      </c>
      <c r="N34" s="308">
        <v>256.71902268760908</v>
      </c>
      <c r="O34" s="308">
        <v>272.46945898778358</v>
      </c>
      <c r="P34" s="308">
        <v>291.03403141361258</v>
      </c>
      <c r="Q34" s="308">
        <v>291.20855148342059</v>
      </c>
      <c r="R34" s="308">
        <v>291.62303664921467</v>
      </c>
      <c r="S34" s="308">
        <v>297.29493891797557</v>
      </c>
      <c r="T34" s="10">
        <v>318.564572425829</v>
      </c>
    </row>
    <row r="35" spans="1:20">
      <c r="A35" s="406" t="s">
        <v>315</v>
      </c>
      <c r="B35" s="309">
        <v>75.813356164383563</v>
      </c>
      <c r="C35" s="309">
        <v>100</v>
      </c>
      <c r="D35" s="309">
        <v>118.96404109589041</v>
      </c>
      <c r="E35" s="309">
        <v>127.01198630136987</v>
      </c>
      <c r="F35" s="309">
        <v>130.86472602739727</v>
      </c>
      <c r="G35" s="309">
        <v>147.08904109589039</v>
      </c>
      <c r="H35" s="309">
        <v>152.95376712328766</v>
      </c>
      <c r="I35" s="309">
        <v>146.44691780821915</v>
      </c>
      <c r="J35" s="309">
        <v>148.54452054794521</v>
      </c>
      <c r="K35" s="309">
        <v>140.36815068493152</v>
      </c>
      <c r="L35" s="309">
        <v>106.63527397260275</v>
      </c>
      <c r="M35" s="309">
        <v>102.56849315068494</v>
      </c>
      <c r="N35" s="309">
        <v>109.24657534246577</v>
      </c>
      <c r="O35" s="309">
        <v>111.30136986301369</v>
      </c>
      <c r="P35" s="309">
        <v>114.85445205479452</v>
      </c>
      <c r="Q35" s="309">
        <v>116.73801369863013</v>
      </c>
      <c r="R35" s="309">
        <v>118.32191780821917</v>
      </c>
      <c r="S35" s="309">
        <v>118.36472602739727</v>
      </c>
      <c r="T35" s="32">
        <v>115.49657534246576</v>
      </c>
    </row>
    <row r="36" spans="1:20">
      <c r="A36" s="405" t="s">
        <v>316</v>
      </c>
      <c r="B36" s="308">
        <v>77.886836027713628</v>
      </c>
      <c r="C36" s="308">
        <v>100</v>
      </c>
      <c r="D36" s="308">
        <v>131.23556581986142</v>
      </c>
      <c r="E36" s="308">
        <v>124.65357967667437</v>
      </c>
      <c r="F36" s="308">
        <v>144.63048498845265</v>
      </c>
      <c r="G36" s="308">
        <v>162.52886836027713</v>
      </c>
      <c r="H36" s="308">
        <v>169.7459584295612</v>
      </c>
      <c r="I36" s="308">
        <v>175.98152424942265</v>
      </c>
      <c r="J36" s="308">
        <v>185.56581986143189</v>
      </c>
      <c r="K36" s="308">
        <v>189.54965357967669</v>
      </c>
      <c r="L36" s="308">
        <v>197.92147806004618</v>
      </c>
      <c r="M36" s="308">
        <v>196.76674364896073</v>
      </c>
      <c r="N36" s="308">
        <v>203.7528868360277</v>
      </c>
      <c r="O36" s="308">
        <v>187.93302540415704</v>
      </c>
      <c r="P36" s="308">
        <v>181.98614318706697</v>
      </c>
      <c r="Q36" s="308">
        <v>181.29330254041571</v>
      </c>
      <c r="R36" s="308">
        <v>197.22863741339492</v>
      </c>
      <c r="S36" s="308">
        <v>192.20554272517322</v>
      </c>
      <c r="T36" s="10">
        <v>178.17551963048498</v>
      </c>
    </row>
    <row r="37" spans="1:20">
      <c r="A37" s="406" t="s">
        <v>317</v>
      </c>
      <c r="B37" s="309">
        <v>71.147058823529406</v>
      </c>
      <c r="C37" s="309">
        <v>100</v>
      </c>
      <c r="D37" s="309">
        <v>139</v>
      </c>
      <c r="E37" s="309">
        <v>136.67647058823528</v>
      </c>
      <c r="F37" s="309">
        <v>137.29411764705884</v>
      </c>
      <c r="G37" s="309">
        <v>160.29411764705884</v>
      </c>
      <c r="H37" s="309">
        <v>196.79411764705884</v>
      </c>
      <c r="I37" s="309">
        <v>194.41176470588235</v>
      </c>
      <c r="J37" s="309">
        <v>232.08823529411765</v>
      </c>
      <c r="K37" s="309">
        <v>221.35294117647058</v>
      </c>
      <c r="L37" s="309">
        <v>219.23529411764707</v>
      </c>
      <c r="M37" s="309">
        <v>220.70588235294116</v>
      </c>
      <c r="N37" s="309">
        <v>218.17647058823528</v>
      </c>
      <c r="O37" s="309">
        <v>214.55882352941177</v>
      </c>
      <c r="P37" s="309">
        <v>256.35294117647061</v>
      </c>
      <c r="Q37" s="309">
        <v>259.29411764705878</v>
      </c>
      <c r="R37" s="309">
        <v>280.85294117647061</v>
      </c>
      <c r="S37" s="309">
        <v>301.70588235294116</v>
      </c>
      <c r="T37" s="32">
        <v>312.38235294117646</v>
      </c>
    </row>
    <row r="38" spans="1:20">
      <c r="A38" s="405" t="s">
        <v>318</v>
      </c>
      <c r="B38" s="308">
        <v>85.778698513282961</v>
      </c>
      <c r="C38" s="308">
        <v>100</v>
      </c>
      <c r="D38" s="308">
        <v>126.24908603460882</v>
      </c>
      <c r="E38" s="308">
        <v>125.7494516207653</v>
      </c>
      <c r="F38" s="308">
        <v>128.28418230563003</v>
      </c>
      <c r="G38" s="308">
        <v>145.13770411893736</v>
      </c>
      <c r="H38" s="308">
        <v>159.3711918108701</v>
      </c>
      <c r="I38" s="308">
        <v>162.81988788691203</v>
      </c>
      <c r="J38" s="308">
        <v>177.12649281013893</v>
      </c>
      <c r="K38" s="308">
        <v>182.22032659029978</v>
      </c>
      <c r="L38" s="308">
        <v>203.50962710212039</v>
      </c>
      <c r="M38" s="308">
        <v>204.71606141847428</v>
      </c>
      <c r="N38" s="308">
        <v>201.4867170363149</v>
      </c>
      <c r="O38" s="308">
        <v>213.23421886424566</v>
      </c>
      <c r="P38" s="308">
        <v>240.72629783085549</v>
      </c>
      <c r="Q38" s="308">
        <v>239.08116012673653</v>
      </c>
      <c r="R38" s="308">
        <v>243.73629051913235</v>
      </c>
      <c r="S38" s="308">
        <v>230.01462344625884</v>
      </c>
      <c r="T38" s="10">
        <v>210.01706068730198</v>
      </c>
    </row>
    <row r="39" spans="1:20">
      <c r="A39" s="406" t="s">
        <v>319</v>
      </c>
      <c r="B39" s="309">
        <v>61.19554204660588</v>
      </c>
      <c r="C39" s="309">
        <v>100</v>
      </c>
      <c r="D39" s="309">
        <v>94.832826747720361</v>
      </c>
      <c r="E39" s="309">
        <v>99.746707193515704</v>
      </c>
      <c r="F39" s="309">
        <v>112.41134751773049</v>
      </c>
      <c r="G39" s="309">
        <v>116.31205673758865</v>
      </c>
      <c r="H39" s="309">
        <v>139.76697061803443</v>
      </c>
      <c r="I39" s="309">
        <v>133.02938196555218</v>
      </c>
      <c r="J39" s="309">
        <v>139.76697061803443</v>
      </c>
      <c r="K39" s="309">
        <v>132.32016210739616</v>
      </c>
      <c r="L39" s="309">
        <v>139.76697061803446</v>
      </c>
      <c r="M39" s="309">
        <v>127.00101317122596</v>
      </c>
      <c r="N39" s="309">
        <v>132.16818642350557</v>
      </c>
      <c r="O39" s="309">
        <v>117.36720554272517</v>
      </c>
      <c r="P39" s="309">
        <v>137.27482678983833</v>
      </c>
      <c r="Q39" s="309">
        <v>131.82448036951502</v>
      </c>
      <c r="R39" s="309">
        <v>135.05773672055429</v>
      </c>
      <c r="S39" s="309">
        <v>135.42725173210161</v>
      </c>
      <c r="T39" s="32">
        <v>126.18937644341801</v>
      </c>
    </row>
    <row r="40" spans="1:20">
      <c r="A40" s="405" t="s">
        <v>320</v>
      </c>
      <c r="B40" s="308">
        <v>76.16419454984478</v>
      </c>
      <c r="C40" s="308">
        <v>100</v>
      </c>
      <c r="D40" s="308">
        <v>99.057146142347946</v>
      </c>
      <c r="E40" s="308">
        <v>90.525468552374377</v>
      </c>
      <c r="F40" s="308">
        <v>100.87386455099458</v>
      </c>
      <c r="G40" s="308">
        <v>119.73094170403587</v>
      </c>
      <c r="H40" s="308">
        <v>124.83615039668851</v>
      </c>
      <c r="I40" s="308">
        <v>136.79429688398298</v>
      </c>
      <c r="J40" s="308">
        <v>159.74473956536735</v>
      </c>
      <c r="K40" s="308">
        <v>150.98309761986891</v>
      </c>
      <c r="L40" s="308">
        <v>151.47752098424746</v>
      </c>
      <c r="M40" s="308">
        <v>158.20397838335057</v>
      </c>
      <c r="N40" s="308">
        <v>157.60607105898586</v>
      </c>
      <c r="O40" s="308">
        <v>146.6322985542979</v>
      </c>
      <c r="P40" s="308">
        <v>150.52112518211365</v>
      </c>
      <c r="Q40" s="308">
        <v>147.57368598005155</v>
      </c>
      <c r="R40" s="308">
        <v>145.06331951137511</v>
      </c>
      <c r="S40" s="308">
        <v>135.86237812394936</v>
      </c>
      <c r="T40" s="10">
        <v>127.23299338787403</v>
      </c>
    </row>
    <row r="41" spans="1:20">
      <c r="A41" s="406" t="s">
        <v>321</v>
      </c>
      <c r="B41" s="309">
        <v>87.659340659340657</v>
      </c>
      <c r="C41" s="309">
        <v>100</v>
      </c>
      <c r="D41" s="309">
        <v>139.45604395604397</v>
      </c>
      <c r="E41" s="309">
        <v>140.67582417582418</v>
      </c>
      <c r="F41" s="309">
        <v>154.31868131868131</v>
      </c>
      <c r="G41" s="309">
        <v>174.91208791208791</v>
      </c>
      <c r="H41" s="309">
        <v>189.53296703296704</v>
      </c>
      <c r="I41" s="309">
        <v>200.13736263736263</v>
      </c>
      <c r="J41" s="309">
        <v>252.47802197802196</v>
      </c>
      <c r="K41" s="309">
        <v>261.17582417582418</v>
      </c>
      <c r="L41" s="309">
        <v>292.75274725274727</v>
      </c>
      <c r="M41" s="309">
        <v>312.05494505494505</v>
      </c>
      <c r="N41" s="309">
        <v>304.85714285714283</v>
      </c>
      <c r="O41" s="309">
        <v>309.15384615384613</v>
      </c>
      <c r="P41" s="309">
        <v>301.62637362637361</v>
      </c>
      <c r="Q41" s="309">
        <v>296.74175824175825</v>
      </c>
      <c r="R41" s="309">
        <v>289.95054945054943</v>
      </c>
      <c r="S41" s="309">
        <v>272.6868131868132</v>
      </c>
      <c r="T41" s="32">
        <v>253.79670329670333</v>
      </c>
    </row>
    <row r="42" spans="1:20">
      <c r="A42" s="405" t="s">
        <v>322</v>
      </c>
      <c r="B42" s="308">
        <v>73.439134984304161</v>
      </c>
      <c r="C42" s="308">
        <v>100</v>
      </c>
      <c r="D42" s="308">
        <v>114.77153819323334</v>
      </c>
      <c r="E42" s="308">
        <v>108.6327171259156</v>
      </c>
      <c r="F42" s="308">
        <v>119.20125566794559</v>
      </c>
      <c r="G42" s="308">
        <v>134.02511335891177</v>
      </c>
      <c r="H42" s="308">
        <v>140.8615277293338</v>
      </c>
      <c r="I42" s="308">
        <v>146.09347750261597</v>
      </c>
      <c r="J42" s="308">
        <v>166.62016044645972</v>
      </c>
      <c r="K42" s="308">
        <v>162.4869201255668</v>
      </c>
      <c r="L42" s="308">
        <v>170.648761771887</v>
      </c>
      <c r="M42" s="308">
        <v>168.29438437390999</v>
      </c>
      <c r="N42" s="308">
        <v>163.76002790373212</v>
      </c>
      <c r="O42" s="308">
        <v>167.43983257760726</v>
      </c>
      <c r="P42" s="308">
        <v>174.39832577607254</v>
      </c>
      <c r="Q42" s="308">
        <v>168.53854202999651</v>
      </c>
      <c r="R42" s="308">
        <v>163.30659225671434</v>
      </c>
      <c r="S42" s="308">
        <v>158.91175444715731</v>
      </c>
      <c r="T42" s="10">
        <v>143.91349843041507</v>
      </c>
    </row>
    <row r="43" spans="1:20">
      <c r="A43" s="406" t="s">
        <v>323</v>
      </c>
      <c r="B43" s="309">
        <v>71.412169919632603</v>
      </c>
      <c r="C43" s="309">
        <v>100</v>
      </c>
      <c r="D43" s="309">
        <v>114.0068886337543</v>
      </c>
      <c r="E43" s="309">
        <v>110.21814006888633</v>
      </c>
      <c r="F43" s="309">
        <v>114.81056257175659</v>
      </c>
      <c r="G43" s="309">
        <v>187.71526980482204</v>
      </c>
      <c r="H43" s="309">
        <v>211.48105625717565</v>
      </c>
      <c r="I43" s="309">
        <v>264.52353616532724</v>
      </c>
      <c r="J43" s="309">
        <v>270.37887485648685</v>
      </c>
      <c r="K43" s="309">
        <v>271.52698048220441</v>
      </c>
      <c r="L43" s="309">
        <v>270.26406429391511</v>
      </c>
      <c r="M43" s="309">
        <v>288.40413318025264</v>
      </c>
      <c r="N43" s="309">
        <v>324.6842709529277</v>
      </c>
      <c r="O43" s="309">
        <v>325.0287026406429</v>
      </c>
      <c r="P43" s="309">
        <v>316.87715269804823</v>
      </c>
      <c r="Q43" s="309">
        <v>363.1458094144661</v>
      </c>
      <c r="R43" s="309">
        <v>375.66016073478761</v>
      </c>
      <c r="S43" s="309">
        <v>348.105625717566</v>
      </c>
      <c r="T43" s="32">
        <v>308.61079219288172</v>
      </c>
    </row>
    <row r="44" spans="1:20">
      <c r="A44" s="405" t="s">
        <v>324</v>
      </c>
      <c r="B44" s="308">
        <v>92.580583635323293</v>
      </c>
      <c r="C44" s="308">
        <v>100</v>
      </c>
      <c r="D44" s="308">
        <v>112.43562845699027</v>
      </c>
      <c r="E44" s="308">
        <v>108.16326530612245</v>
      </c>
      <c r="F44" s="308">
        <v>117.2801831012779</v>
      </c>
      <c r="G44" s="308">
        <v>125.11920656112912</v>
      </c>
      <c r="H44" s="308">
        <v>134.77016975014305</v>
      </c>
      <c r="I44" s="308">
        <v>130.173564753004</v>
      </c>
      <c r="J44" s="308">
        <v>125.9393477016975</v>
      </c>
      <c r="K44" s="308">
        <v>123.57428952889566</v>
      </c>
      <c r="L44" s="308">
        <v>126.24451649818805</v>
      </c>
      <c r="M44" s="308">
        <v>128.74308601945447</v>
      </c>
      <c r="N44" s="308">
        <v>129.41064276177758</v>
      </c>
      <c r="O44" s="308">
        <v>132.88193782185772</v>
      </c>
      <c r="P44" s="308">
        <v>131.12721724203701</v>
      </c>
      <c r="Q44" s="308">
        <v>126.68319664314325</v>
      </c>
      <c r="R44" s="308">
        <v>121.05664695784857</v>
      </c>
      <c r="S44" s="308">
        <v>123.40263208086972</v>
      </c>
      <c r="T44" s="10">
        <v>112.18767880984169</v>
      </c>
    </row>
    <row r="45" spans="1:20">
      <c r="A45" s="406" t="s">
        <v>325</v>
      </c>
      <c r="B45" s="309">
        <v>75.718015665796344</v>
      </c>
      <c r="C45" s="309">
        <v>100</v>
      </c>
      <c r="D45" s="309">
        <v>103.42326660864521</v>
      </c>
      <c r="E45" s="309">
        <v>103.68436321438932</v>
      </c>
      <c r="F45" s="309">
        <v>113.80910937046707</v>
      </c>
      <c r="G45" s="309">
        <v>123.29561937917029</v>
      </c>
      <c r="H45" s="309">
        <v>122.77342616768203</v>
      </c>
      <c r="I45" s="309">
        <v>115.75282854656224</v>
      </c>
      <c r="J45" s="309">
        <v>119.93037423846825</v>
      </c>
      <c r="K45" s="309">
        <v>113.22889469103568</v>
      </c>
      <c r="L45" s="309">
        <v>109.37046707281695</v>
      </c>
      <c r="M45" s="309">
        <v>112.67769074557586</v>
      </c>
      <c r="N45" s="309">
        <v>110.35683202785032</v>
      </c>
      <c r="O45" s="309">
        <v>107.94894110821002</v>
      </c>
      <c r="P45" s="309">
        <v>109.9796924862199</v>
      </c>
      <c r="Q45" s="309">
        <v>109.22541340295911</v>
      </c>
      <c r="R45" s="309">
        <v>107.57180156657964</v>
      </c>
      <c r="S45" s="309">
        <v>100.31911807368728</v>
      </c>
      <c r="T45" s="32">
        <v>103.74238468233246</v>
      </c>
    </row>
    <row r="46" spans="1:20">
      <c r="A46" s="405" t="s">
        <v>326</v>
      </c>
      <c r="B46" s="308">
        <v>87.334102712060016</v>
      </c>
      <c r="C46" s="308">
        <v>100</v>
      </c>
      <c r="D46" s="308">
        <v>98.932487016733987</v>
      </c>
      <c r="E46" s="308">
        <v>92.787074437391809</v>
      </c>
      <c r="F46" s="308">
        <v>108.56895556837853</v>
      </c>
      <c r="G46" s="308">
        <v>117.42642815926139</v>
      </c>
      <c r="H46" s="308">
        <v>125.15868436237739</v>
      </c>
      <c r="I46" s="308">
        <v>122.90825158684362</v>
      </c>
      <c r="J46" s="308">
        <v>130.66935949221005</v>
      </c>
      <c r="K46" s="308">
        <v>125.24523946912869</v>
      </c>
      <c r="L46" s="308">
        <v>127.58222735141376</v>
      </c>
      <c r="M46" s="308">
        <v>130.66935949221005</v>
      </c>
      <c r="N46" s="308">
        <v>127.92844777841894</v>
      </c>
      <c r="O46" s="308">
        <v>139.00750144258512</v>
      </c>
      <c r="P46" s="308">
        <v>137.56491633006348</v>
      </c>
      <c r="Q46" s="308">
        <v>133.98730525100981</v>
      </c>
      <c r="R46" s="308">
        <v>133.69878822850546</v>
      </c>
      <c r="S46" s="308">
        <v>144.11425274091172</v>
      </c>
      <c r="T46" s="10">
        <v>130.72706289671089</v>
      </c>
    </row>
    <row r="47" spans="1:20" ht="13.5">
      <c r="A47" s="406" t="s">
        <v>327</v>
      </c>
      <c r="B47" s="309">
        <v>70.389303971686985</v>
      </c>
      <c r="C47" s="309">
        <v>100</v>
      </c>
      <c r="D47" s="309">
        <v>113.52732992528509</v>
      </c>
      <c r="E47" s="309">
        <v>119.62249311836413</v>
      </c>
      <c r="F47" s="309">
        <v>132.441997640582</v>
      </c>
      <c r="G47" s="309">
        <v>146.71647660243806</v>
      </c>
      <c r="H47" s="309">
        <v>153.83405426661423</v>
      </c>
      <c r="I47" s="309">
        <v>152.22178529296107</v>
      </c>
      <c r="J47" s="309">
        <v>148.32874557609125</v>
      </c>
      <c r="K47" s="309">
        <v>139.67754620526938</v>
      </c>
      <c r="L47" s="309">
        <v>133.54305937868662</v>
      </c>
      <c r="M47" s="309">
        <v>134.05426661423519</v>
      </c>
      <c r="N47" s="309">
        <v>128.35233975619349</v>
      </c>
      <c r="O47" s="309">
        <v>173.06331104994101</v>
      </c>
      <c r="P47" s="309">
        <v>137.08218639402281</v>
      </c>
      <c r="Q47" s="309">
        <v>134.01494298073143</v>
      </c>
      <c r="R47" s="309">
        <v>314.54974439638221</v>
      </c>
      <c r="S47" s="309">
        <v>762.09201730239874</v>
      </c>
      <c r="T47" s="32">
        <v>955.13173417223754</v>
      </c>
    </row>
    <row r="48" spans="1:20" ht="12.75" customHeight="1">
      <c r="A48" s="294"/>
      <c r="B48" s="572" t="s">
        <v>329</v>
      </c>
      <c r="C48" s="572"/>
      <c r="D48" s="572"/>
      <c r="E48" s="572"/>
      <c r="F48" s="572"/>
      <c r="G48" s="572"/>
      <c r="H48" s="572"/>
      <c r="I48" s="572"/>
      <c r="J48" s="572"/>
      <c r="K48" s="572"/>
      <c r="L48" s="572"/>
      <c r="M48" s="572"/>
      <c r="N48" s="572"/>
      <c r="O48" s="572"/>
      <c r="P48" s="572"/>
      <c r="Q48" s="572"/>
      <c r="R48" s="572"/>
      <c r="S48" s="572"/>
      <c r="T48" s="572"/>
    </row>
    <row r="49" spans="1:20">
      <c r="A49" s="304" t="s">
        <v>24</v>
      </c>
      <c r="B49" s="308">
        <v>83.286893895913948</v>
      </c>
      <c r="C49" s="308">
        <v>100</v>
      </c>
      <c r="D49" s="308">
        <v>110</v>
      </c>
      <c r="E49" s="308">
        <v>86.462055431099913</v>
      </c>
      <c r="F49" s="308">
        <v>92.387017940125531</v>
      </c>
      <c r="G49" s="308">
        <v>113</v>
      </c>
      <c r="H49" s="308">
        <v>120</v>
      </c>
      <c r="I49" s="308">
        <v>126</v>
      </c>
      <c r="J49" s="308">
        <v>148</v>
      </c>
      <c r="K49" s="308">
        <v>137</v>
      </c>
      <c r="L49" s="308">
        <v>140</v>
      </c>
      <c r="M49" s="308">
        <v>136.69626046246734</v>
      </c>
      <c r="N49" s="308">
        <v>137.3009529362709</v>
      </c>
      <c r="O49" s="308">
        <v>137</v>
      </c>
      <c r="P49" s="308">
        <v>136.60785366485845</v>
      </c>
      <c r="Q49" s="308">
        <v>136.13898505915242</v>
      </c>
      <c r="R49" s="308">
        <v>133.33179049488086</v>
      </c>
      <c r="S49" s="308">
        <v>122.48532760631701</v>
      </c>
      <c r="T49" s="10">
        <v>116.63719845222447</v>
      </c>
    </row>
    <row r="50" spans="1:20" ht="12.75" customHeight="1">
      <c r="A50" s="294"/>
      <c r="B50" s="572" t="s">
        <v>330</v>
      </c>
      <c r="C50" s="572"/>
      <c r="D50" s="572"/>
      <c r="E50" s="572"/>
      <c r="F50" s="572"/>
      <c r="G50" s="572"/>
      <c r="H50" s="572"/>
      <c r="I50" s="572"/>
      <c r="J50" s="572"/>
      <c r="K50" s="572"/>
      <c r="L50" s="572"/>
      <c r="M50" s="572"/>
      <c r="N50" s="572"/>
      <c r="O50" s="572"/>
      <c r="P50" s="572"/>
      <c r="Q50" s="572"/>
      <c r="R50" s="572"/>
      <c r="S50" s="572"/>
      <c r="T50" s="572"/>
    </row>
    <row r="51" spans="1:20">
      <c r="A51" s="310" t="s">
        <v>24</v>
      </c>
      <c r="B51" s="311">
        <v>82.735792541147575</v>
      </c>
      <c r="C51" s="311">
        <v>100</v>
      </c>
      <c r="D51" s="311">
        <v>113</v>
      </c>
      <c r="E51" s="311">
        <v>110</v>
      </c>
      <c r="F51" s="311">
        <v>115</v>
      </c>
      <c r="G51" s="311">
        <v>126</v>
      </c>
      <c r="H51" s="311">
        <v>135</v>
      </c>
      <c r="I51" s="311">
        <v>141</v>
      </c>
      <c r="J51" s="311">
        <v>165</v>
      </c>
      <c r="K51" s="311">
        <v>157</v>
      </c>
      <c r="L51" s="311">
        <v>161.29152191125618</v>
      </c>
      <c r="M51" s="311">
        <v>160.10582765084186</v>
      </c>
      <c r="N51" s="311">
        <v>160.37664415215073</v>
      </c>
      <c r="O51" s="311">
        <v>161.85117921233442</v>
      </c>
      <c r="P51" s="311">
        <v>162.93260010922162</v>
      </c>
      <c r="Q51" s="311">
        <v>162.48968109831213</v>
      </c>
      <c r="R51" s="311">
        <v>161.51113171363619</v>
      </c>
      <c r="S51" s="311">
        <v>155.6420579382517</v>
      </c>
      <c r="T51" s="110">
        <v>149.73647112612556</v>
      </c>
    </row>
    <row r="52" spans="1:20" ht="98.25" customHeight="1">
      <c r="A52" s="511" t="s">
        <v>257</v>
      </c>
      <c r="B52" s="511"/>
      <c r="C52" s="511"/>
      <c r="D52" s="511"/>
      <c r="E52" s="511"/>
      <c r="F52" s="511"/>
      <c r="G52" s="511"/>
      <c r="H52" s="511"/>
      <c r="I52" s="511"/>
      <c r="J52" s="511"/>
      <c r="K52" s="511"/>
      <c r="L52" s="511"/>
      <c r="M52" s="511"/>
      <c r="N52" s="511"/>
      <c r="O52" s="511"/>
      <c r="P52" s="511"/>
      <c r="Q52" s="511"/>
      <c r="R52" s="511"/>
      <c r="S52" s="511"/>
      <c r="T52" s="511"/>
    </row>
  </sheetData>
  <mergeCells count="10">
    <mergeCell ref="B3:T3"/>
    <mergeCell ref="A52:T52"/>
    <mergeCell ref="A3:A5"/>
    <mergeCell ref="B5:T5"/>
    <mergeCell ref="A1:T1"/>
    <mergeCell ref="A2:T2"/>
    <mergeCell ref="B27:T27"/>
    <mergeCell ref="B6:T6"/>
    <mergeCell ref="B48:T48"/>
    <mergeCell ref="B50:T50"/>
  </mergeCells>
  <phoneticPr fontId="38" type="noConversion"/>
  <hyperlinks>
    <hyperlink ref="A1" location="Inhalt!A1" display="Zurück zum Inhalt"/>
    <hyperlink ref="A1:C1" location="Inhalt!A14"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2020 - 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N58"/>
  <sheetViews>
    <sheetView showGridLines="0" zoomScale="115" zoomScaleNormal="115" zoomScaleSheetLayoutView="100" workbookViewId="0">
      <selection sqref="A1:L1"/>
    </sheetView>
  </sheetViews>
  <sheetFormatPr baseColWidth="10" defaultRowHeight="12.75"/>
  <cols>
    <col min="1" max="1" width="10.7109375" style="119" customWidth="1"/>
    <col min="2" max="12" width="13.42578125" style="119" customWidth="1"/>
    <col min="13" max="13" width="11.42578125" style="119" customWidth="1"/>
    <col min="14" max="16384" width="11.42578125" style="119"/>
  </cols>
  <sheetData>
    <row r="1" spans="1:13" s="138" customFormat="1" ht="24" customHeight="1">
      <c r="A1" s="507" t="s">
        <v>100</v>
      </c>
      <c r="B1" s="507"/>
      <c r="C1" s="507"/>
      <c r="D1" s="507"/>
      <c r="E1" s="507"/>
      <c r="F1" s="507"/>
      <c r="G1" s="507"/>
      <c r="H1" s="507"/>
      <c r="I1" s="507"/>
      <c r="J1" s="507"/>
      <c r="K1" s="507"/>
      <c r="L1" s="507"/>
    </row>
    <row r="2" spans="1:13" s="149" customFormat="1" ht="15" customHeight="1">
      <c r="A2" s="581" t="s">
        <v>244</v>
      </c>
      <c r="B2" s="581"/>
      <c r="C2" s="581"/>
      <c r="D2" s="581"/>
      <c r="E2" s="581"/>
      <c r="F2" s="581"/>
      <c r="G2" s="581"/>
      <c r="H2" s="581"/>
      <c r="I2" s="581"/>
      <c r="J2" s="581"/>
      <c r="K2" s="581"/>
      <c r="L2" s="581"/>
    </row>
    <row r="3" spans="1:13" ht="12.75" customHeight="1">
      <c r="A3" s="516" t="s">
        <v>19</v>
      </c>
      <c r="B3" s="509" t="s">
        <v>44</v>
      </c>
      <c r="C3" s="509"/>
      <c r="D3" s="509"/>
      <c r="E3" s="509"/>
      <c r="F3" s="509"/>
      <c r="G3" s="509"/>
      <c r="H3" s="509"/>
      <c r="I3" s="509"/>
      <c r="J3" s="509"/>
      <c r="K3" s="509"/>
      <c r="L3" s="510"/>
    </row>
    <row r="4" spans="1:13" ht="12.75" customHeight="1">
      <c r="A4" s="576"/>
      <c r="B4" s="573" t="s">
        <v>332</v>
      </c>
      <c r="C4" s="573" t="s">
        <v>333</v>
      </c>
      <c r="D4" s="573" t="s">
        <v>225</v>
      </c>
      <c r="E4" s="573"/>
      <c r="F4" s="573"/>
      <c r="G4" s="573" t="s">
        <v>336</v>
      </c>
      <c r="H4" s="573" t="s">
        <v>337</v>
      </c>
      <c r="I4" s="573" t="s">
        <v>297</v>
      </c>
      <c r="J4" s="573" t="s">
        <v>338</v>
      </c>
      <c r="K4" s="573" t="s">
        <v>23</v>
      </c>
      <c r="L4" s="575" t="s">
        <v>296</v>
      </c>
      <c r="M4" s="122"/>
    </row>
    <row r="5" spans="1:13">
      <c r="A5" s="576"/>
      <c r="B5" s="574"/>
      <c r="C5" s="573"/>
      <c r="D5" s="573" t="s">
        <v>334</v>
      </c>
      <c r="E5" s="573" t="s">
        <v>134</v>
      </c>
      <c r="F5" s="573" t="s">
        <v>335</v>
      </c>
      <c r="G5" s="574"/>
      <c r="H5" s="573"/>
      <c r="I5" s="573"/>
      <c r="J5" s="573"/>
      <c r="K5" s="573"/>
      <c r="L5" s="575"/>
      <c r="M5" s="122"/>
    </row>
    <row r="6" spans="1:13" ht="38.450000000000003" customHeight="1">
      <c r="A6" s="576"/>
      <c r="B6" s="574"/>
      <c r="C6" s="573"/>
      <c r="D6" s="573"/>
      <c r="E6" s="573"/>
      <c r="F6" s="573"/>
      <c r="G6" s="574"/>
      <c r="H6" s="573"/>
      <c r="I6" s="573"/>
      <c r="J6" s="573"/>
      <c r="K6" s="573"/>
      <c r="L6" s="575"/>
      <c r="M6" s="122"/>
    </row>
    <row r="7" spans="1:13">
      <c r="A7" s="577"/>
      <c r="B7" s="578" t="s">
        <v>17</v>
      </c>
      <c r="C7" s="579"/>
      <c r="D7" s="579"/>
      <c r="E7" s="579"/>
      <c r="F7" s="579"/>
      <c r="G7" s="579"/>
      <c r="H7" s="579"/>
      <c r="I7" s="579"/>
      <c r="J7" s="579"/>
      <c r="K7" s="579"/>
      <c r="L7" s="580"/>
      <c r="M7" s="122"/>
    </row>
    <row r="8" spans="1:13" ht="12.75" customHeight="1">
      <c r="A8" s="312" t="s">
        <v>31</v>
      </c>
      <c r="B8" s="295"/>
      <c r="C8" s="295"/>
      <c r="D8" s="295"/>
      <c r="E8" s="295"/>
      <c r="F8" s="295"/>
      <c r="G8" s="295"/>
      <c r="H8" s="295"/>
      <c r="I8" s="295"/>
      <c r="J8" s="295"/>
      <c r="K8" s="295"/>
      <c r="L8" s="295"/>
      <c r="M8" s="122"/>
    </row>
    <row r="9" spans="1:13" ht="12.75" customHeight="1">
      <c r="A9" s="352">
        <v>1975</v>
      </c>
      <c r="B9" s="313">
        <v>19.06000110127442</v>
      </c>
      <c r="C9" s="313">
        <v>28.080050413895634</v>
      </c>
      <c r="D9" s="314" t="s">
        <v>35</v>
      </c>
      <c r="E9" s="314" t="s">
        <v>35</v>
      </c>
      <c r="F9" s="314" t="s">
        <v>35</v>
      </c>
      <c r="G9" s="313">
        <v>15.774532417236168</v>
      </c>
      <c r="H9" s="313">
        <v>22.60610473119727</v>
      </c>
      <c r="I9" s="313">
        <v>3.0444119500510869</v>
      </c>
      <c r="J9" s="313">
        <v>3.7143538884164289</v>
      </c>
      <c r="K9" s="313">
        <v>1.7271653808268124</v>
      </c>
      <c r="L9" s="315">
        <v>5.8551089955765478</v>
      </c>
      <c r="M9" s="122"/>
    </row>
    <row r="10" spans="1:13" ht="12.75" customHeight="1">
      <c r="A10" s="353">
        <v>1976</v>
      </c>
      <c r="B10" s="316">
        <v>17.666357090303826</v>
      </c>
      <c r="C10" s="316">
        <v>29.319494867867178</v>
      </c>
      <c r="D10" s="317" t="s">
        <v>35</v>
      </c>
      <c r="E10" s="317" t="s">
        <v>35</v>
      </c>
      <c r="F10" s="317" t="s">
        <v>35</v>
      </c>
      <c r="G10" s="316">
        <v>14.354292055144796</v>
      </c>
      <c r="H10" s="316">
        <v>24.947834372625408</v>
      </c>
      <c r="I10" s="316">
        <v>3.6540061995682014</v>
      </c>
      <c r="J10" s="316">
        <v>3.4881617194755696</v>
      </c>
      <c r="K10" s="316">
        <v>1.7078966095357559</v>
      </c>
      <c r="L10" s="153">
        <v>4.7075709512839374</v>
      </c>
      <c r="M10" s="122"/>
    </row>
    <row r="11" spans="1:13" ht="12.75" customHeight="1">
      <c r="A11" s="352">
        <v>1977</v>
      </c>
      <c r="B11" s="313">
        <v>16.857798867289148</v>
      </c>
      <c r="C11" s="313">
        <v>30.180927598346852</v>
      </c>
      <c r="D11" s="314" t="s">
        <v>35</v>
      </c>
      <c r="E11" s="314" t="s">
        <v>35</v>
      </c>
      <c r="F11" s="314" t="s">
        <v>35</v>
      </c>
      <c r="G11" s="313">
        <v>14.01806214602786</v>
      </c>
      <c r="H11" s="313">
        <v>23.581203122608297</v>
      </c>
      <c r="I11" s="313">
        <v>4.5706413592530231</v>
      </c>
      <c r="J11" s="313">
        <v>3.8181539874483388</v>
      </c>
      <c r="K11" s="313">
        <v>1.7498851982243995</v>
      </c>
      <c r="L11" s="315">
        <v>5.0433185366600339</v>
      </c>
      <c r="M11" s="122"/>
    </row>
    <row r="12" spans="1:13" ht="12.75" customHeight="1">
      <c r="A12" s="353">
        <v>1978</v>
      </c>
      <c r="B12" s="316">
        <v>17.132241395657534</v>
      </c>
      <c r="C12" s="316">
        <v>30.751042950602063</v>
      </c>
      <c r="D12" s="317" t="s">
        <v>35</v>
      </c>
      <c r="E12" s="317" t="s">
        <v>35</v>
      </c>
      <c r="F12" s="317" t="s">
        <v>35</v>
      </c>
      <c r="G12" s="316">
        <v>13.857020953825733</v>
      </c>
      <c r="H12" s="316">
        <v>21.964184128188112</v>
      </c>
      <c r="I12" s="316">
        <v>5.0648288612875705</v>
      </c>
      <c r="J12" s="316">
        <v>3.8251398501943679</v>
      </c>
      <c r="K12" s="316">
        <v>1.8737555703043518</v>
      </c>
      <c r="L12" s="153">
        <v>5.3984545368351196</v>
      </c>
      <c r="M12" s="122"/>
    </row>
    <row r="13" spans="1:13" ht="12.75" customHeight="1">
      <c r="A13" s="352">
        <v>1979</v>
      </c>
      <c r="B13" s="313">
        <v>16.157696681242157</v>
      </c>
      <c r="C13" s="313">
        <v>32.23567752599557</v>
      </c>
      <c r="D13" s="314" t="s">
        <v>35</v>
      </c>
      <c r="E13" s="314" t="s">
        <v>35</v>
      </c>
      <c r="F13" s="314" t="s">
        <v>35</v>
      </c>
      <c r="G13" s="313">
        <v>12.643166125458659</v>
      </c>
      <c r="H13" s="313">
        <v>22.376704219077876</v>
      </c>
      <c r="I13" s="313">
        <v>5.400747922112938</v>
      </c>
      <c r="J13" s="313">
        <v>3.8884916122527931</v>
      </c>
      <c r="K13" s="313">
        <v>1.9166969508692542</v>
      </c>
      <c r="L13" s="315">
        <v>5.2225595817263164</v>
      </c>
      <c r="M13" s="122"/>
    </row>
    <row r="14" spans="1:13" ht="12.75" customHeight="1">
      <c r="A14" s="353">
        <v>1980</v>
      </c>
      <c r="B14" s="316">
        <v>16.591125640256259</v>
      </c>
      <c r="C14" s="316">
        <v>33.350705137316218</v>
      </c>
      <c r="D14" s="317" t="s">
        <v>35</v>
      </c>
      <c r="E14" s="317" t="s">
        <v>35</v>
      </c>
      <c r="F14" s="317" t="s">
        <v>35</v>
      </c>
      <c r="G14" s="316">
        <v>12.864084058474546</v>
      </c>
      <c r="H14" s="316">
        <v>21.747392913356812</v>
      </c>
      <c r="I14" s="316">
        <v>5.3499892084247982</v>
      </c>
      <c r="J14" s="316">
        <v>3.6017540257839689</v>
      </c>
      <c r="K14" s="316">
        <v>1.6392665940209408</v>
      </c>
      <c r="L14" s="153">
        <v>4.7530308533767096</v>
      </c>
      <c r="M14" s="122"/>
    </row>
    <row r="15" spans="1:13" ht="12.75" customHeight="1">
      <c r="A15" s="352">
        <v>1981</v>
      </c>
      <c r="B15" s="313">
        <v>16.393350870319583</v>
      </c>
      <c r="C15" s="313">
        <v>33.790414357941081</v>
      </c>
      <c r="D15" s="314" t="s">
        <v>35</v>
      </c>
      <c r="E15" s="314" t="s">
        <v>35</v>
      </c>
      <c r="F15" s="314" t="s">
        <v>35</v>
      </c>
      <c r="G15" s="313">
        <v>13.023544336859386</v>
      </c>
      <c r="H15" s="313">
        <v>23.334919124643196</v>
      </c>
      <c r="I15" s="313">
        <v>4.5190388239025392</v>
      </c>
      <c r="J15" s="313">
        <v>3.2088953564299172</v>
      </c>
      <c r="K15" s="313">
        <v>1.3437249305050278</v>
      </c>
      <c r="L15" s="315">
        <v>4.3035577694446001</v>
      </c>
      <c r="M15" s="122"/>
    </row>
    <row r="16" spans="1:13" ht="12.75" customHeight="1">
      <c r="A16" s="353">
        <v>1982</v>
      </c>
      <c r="B16" s="316">
        <v>15.297835935352891</v>
      </c>
      <c r="C16" s="316">
        <v>33.30585033289892</v>
      </c>
      <c r="D16" s="317" t="s">
        <v>35</v>
      </c>
      <c r="E16" s="317" t="s">
        <v>35</v>
      </c>
      <c r="F16" s="317" t="s">
        <v>35</v>
      </c>
      <c r="G16" s="316">
        <v>13.169676498488435</v>
      </c>
      <c r="H16" s="316">
        <v>25.796342101297022</v>
      </c>
      <c r="I16" s="316">
        <v>3.9446971107387609</v>
      </c>
      <c r="J16" s="316">
        <v>3.0656843710382367</v>
      </c>
      <c r="K16" s="316">
        <v>1.0580955167247357</v>
      </c>
      <c r="L16" s="153">
        <v>4.2962135517788598</v>
      </c>
      <c r="M16" s="122"/>
    </row>
    <row r="17" spans="1:14" ht="12.75" customHeight="1">
      <c r="A17" s="352">
        <v>1983</v>
      </c>
      <c r="B17" s="313">
        <v>14.652524373484063</v>
      </c>
      <c r="C17" s="313">
        <v>32.543932585721855</v>
      </c>
      <c r="D17" s="314" t="s">
        <v>35</v>
      </c>
      <c r="E17" s="314" t="s">
        <v>35</v>
      </c>
      <c r="F17" s="314" t="s">
        <v>35</v>
      </c>
      <c r="G17" s="313">
        <v>13.504396489701314</v>
      </c>
      <c r="H17" s="313">
        <v>27.600305018589761</v>
      </c>
      <c r="I17" s="313">
        <v>3.7145060465196429</v>
      </c>
      <c r="J17" s="313">
        <v>3.0178746063407678</v>
      </c>
      <c r="K17" s="313">
        <v>0.85258727279777013</v>
      </c>
      <c r="L17" s="315">
        <v>4.038911411055631</v>
      </c>
      <c r="M17" s="122"/>
    </row>
    <row r="18" spans="1:14" ht="12.75" customHeight="1">
      <c r="A18" s="353">
        <v>1984</v>
      </c>
      <c r="B18" s="316">
        <v>15.128348391727195</v>
      </c>
      <c r="C18" s="316">
        <v>32.238136120612509</v>
      </c>
      <c r="D18" s="317" t="s">
        <v>35</v>
      </c>
      <c r="E18" s="317" t="s">
        <v>35</v>
      </c>
      <c r="F18" s="317" t="s">
        <v>35</v>
      </c>
      <c r="G18" s="316">
        <v>13.385844655519366</v>
      </c>
      <c r="H18" s="316">
        <v>27.028794919665856</v>
      </c>
      <c r="I18" s="316">
        <v>4.0137546958113592</v>
      </c>
      <c r="J18" s="316">
        <v>3.1702120894146075</v>
      </c>
      <c r="K18" s="316">
        <v>0.80084308835620488</v>
      </c>
      <c r="L18" s="153">
        <v>4.1223204916804077</v>
      </c>
      <c r="M18" s="122"/>
    </row>
    <row r="19" spans="1:14" ht="12.75" customHeight="1">
      <c r="A19" s="352">
        <v>1985</v>
      </c>
      <c r="B19" s="313">
        <v>15.085362846491929</v>
      </c>
      <c r="C19" s="313">
        <v>32.664162109629977</v>
      </c>
      <c r="D19" s="314" t="s">
        <v>35</v>
      </c>
      <c r="E19" s="314" t="s">
        <v>35</v>
      </c>
      <c r="F19" s="314" t="s">
        <v>35</v>
      </c>
      <c r="G19" s="313">
        <v>12.924094515600295</v>
      </c>
      <c r="H19" s="313">
        <v>26.569578818603347</v>
      </c>
      <c r="I19" s="313">
        <v>4.3892603820658245</v>
      </c>
      <c r="J19" s="313">
        <v>3.4275685006019643</v>
      </c>
      <c r="K19" s="313">
        <v>0.68561040116428051</v>
      </c>
      <c r="L19" s="315">
        <v>4.110277870449611</v>
      </c>
      <c r="M19" s="122"/>
    </row>
    <row r="20" spans="1:14" ht="12.75" customHeight="1">
      <c r="A20" s="353">
        <v>1986</v>
      </c>
      <c r="B20" s="316">
        <v>14.717870485384617</v>
      </c>
      <c r="C20" s="316">
        <v>34.141756679529024</v>
      </c>
      <c r="D20" s="317" t="s">
        <v>35</v>
      </c>
      <c r="E20" s="317" t="s">
        <v>35</v>
      </c>
      <c r="F20" s="317" t="s">
        <v>35</v>
      </c>
      <c r="G20" s="316">
        <v>12.514582319852263</v>
      </c>
      <c r="H20" s="316">
        <v>26.111680497239398</v>
      </c>
      <c r="I20" s="316">
        <v>4.5317363233189596</v>
      </c>
      <c r="J20" s="316">
        <v>3.2097634239995467</v>
      </c>
      <c r="K20" s="316">
        <v>0.70514667334186631</v>
      </c>
      <c r="L20" s="153">
        <v>3.9900060926939624</v>
      </c>
      <c r="M20" s="122"/>
    </row>
    <row r="21" spans="1:14" ht="12.75" customHeight="1">
      <c r="A21" s="352">
        <v>1987</v>
      </c>
      <c r="B21" s="313">
        <v>14.091320250127817</v>
      </c>
      <c r="C21" s="313">
        <v>35.184384053696206</v>
      </c>
      <c r="D21" s="314" t="s">
        <v>35</v>
      </c>
      <c r="E21" s="314" t="s">
        <v>35</v>
      </c>
      <c r="F21" s="314" t="s">
        <v>35</v>
      </c>
      <c r="G21" s="313">
        <v>12.425986374938276</v>
      </c>
      <c r="H21" s="313">
        <v>26.160730282333304</v>
      </c>
      <c r="I21" s="313">
        <v>4.680501479180049</v>
      </c>
      <c r="J21" s="313">
        <v>2.9290823839925189</v>
      </c>
      <c r="K21" s="313">
        <v>0.77301905673321891</v>
      </c>
      <c r="L21" s="315">
        <v>3.6916139012335965</v>
      </c>
      <c r="M21" s="122"/>
    </row>
    <row r="22" spans="1:14" ht="12.75" customHeight="1">
      <c r="A22" s="353">
        <v>1988</v>
      </c>
      <c r="B22" s="316">
        <v>13.830715532286215</v>
      </c>
      <c r="C22" s="316">
        <v>35.200861183148213</v>
      </c>
      <c r="D22" s="317" t="s">
        <v>35</v>
      </c>
      <c r="E22" s="317" t="s">
        <v>35</v>
      </c>
      <c r="F22" s="317" t="s">
        <v>35</v>
      </c>
      <c r="G22" s="316">
        <v>12.54464941038313</v>
      </c>
      <c r="H22" s="316">
        <v>26.702386194973172</v>
      </c>
      <c r="I22" s="316">
        <v>4.4812513252108106</v>
      </c>
      <c r="J22" s="316">
        <v>2.8673484366590007</v>
      </c>
      <c r="K22" s="316">
        <v>0.81714537358712136</v>
      </c>
      <c r="L22" s="153">
        <v>3.5014108398166726</v>
      </c>
      <c r="M22" s="122"/>
    </row>
    <row r="23" spans="1:14" ht="12.75" customHeight="1">
      <c r="A23" s="352">
        <v>1989</v>
      </c>
      <c r="B23" s="313">
        <v>14.423623392881982</v>
      </c>
      <c r="C23" s="313">
        <v>32.897482264570868</v>
      </c>
      <c r="D23" s="314" t="s">
        <v>35</v>
      </c>
      <c r="E23" s="314" t="s">
        <v>35</v>
      </c>
      <c r="F23" s="314" t="s">
        <v>35</v>
      </c>
      <c r="G23" s="313">
        <v>12.82236750591181</v>
      </c>
      <c r="H23" s="313">
        <v>28.381058362975182</v>
      </c>
      <c r="I23" s="313">
        <v>4.2875027323490249</v>
      </c>
      <c r="J23" s="313">
        <v>2.7200286151461559</v>
      </c>
      <c r="K23" s="313">
        <v>0.82228801939471019</v>
      </c>
      <c r="L23" s="315">
        <v>3.5864316515311092</v>
      </c>
      <c r="M23" s="122"/>
    </row>
    <row r="24" spans="1:14" ht="12.75" customHeight="1">
      <c r="A24" s="353">
        <v>1990</v>
      </c>
      <c r="B24" s="316">
        <v>14.858134078051449</v>
      </c>
      <c r="C24" s="316">
        <v>34.754631695625257</v>
      </c>
      <c r="D24" s="317" t="s">
        <v>35</v>
      </c>
      <c r="E24" s="317" t="s">
        <v>35</v>
      </c>
      <c r="F24" s="317" t="s">
        <v>35</v>
      </c>
      <c r="G24" s="316">
        <v>13.155527084802857</v>
      </c>
      <c r="H24" s="316">
        <v>26.961362949314061</v>
      </c>
      <c r="I24" s="316">
        <v>3.4879871017893387</v>
      </c>
      <c r="J24" s="316">
        <v>2.4738364979054803</v>
      </c>
      <c r="K24" s="316">
        <v>0.92993795615184183</v>
      </c>
      <c r="L24" s="153">
        <v>3.3145234427857835</v>
      </c>
      <c r="M24" s="122"/>
    </row>
    <row r="25" spans="1:14" ht="12.75" customHeight="1">
      <c r="A25" s="352">
        <v>1991</v>
      </c>
      <c r="B25" s="313">
        <v>14.826403092718918</v>
      </c>
      <c r="C25" s="313">
        <v>36.651225183989503</v>
      </c>
      <c r="D25" s="314" t="s">
        <v>35</v>
      </c>
      <c r="E25" s="314" t="s">
        <v>35</v>
      </c>
      <c r="F25" s="314" t="s">
        <v>35</v>
      </c>
      <c r="G25" s="313">
        <v>12.256262276715791</v>
      </c>
      <c r="H25" s="313">
        <v>26.409357759621443</v>
      </c>
      <c r="I25" s="313">
        <v>3.2327610034384016</v>
      </c>
      <c r="J25" s="313">
        <v>2.5561366073698988</v>
      </c>
      <c r="K25" s="313">
        <v>0.85757351288202921</v>
      </c>
      <c r="L25" s="315">
        <v>3.1137252300559801</v>
      </c>
      <c r="M25" s="122"/>
    </row>
    <row r="26" spans="1:14" ht="12.75" customHeight="1">
      <c r="A26" s="353">
        <v>1992</v>
      </c>
      <c r="B26" s="316">
        <v>15.010350504101345</v>
      </c>
      <c r="C26" s="316">
        <v>37.333173189015042</v>
      </c>
      <c r="D26" s="317" t="s">
        <v>35</v>
      </c>
      <c r="E26" s="317" t="s">
        <v>35</v>
      </c>
      <c r="F26" s="317" t="s">
        <v>35</v>
      </c>
      <c r="G26" s="316">
        <v>11.339277513618155</v>
      </c>
      <c r="H26" s="316">
        <v>25.477430248906664</v>
      </c>
      <c r="I26" s="316">
        <v>4.0879192307420569</v>
      </c>
      <c r="J26" s="316">
        <v>2.5840934300793421</v>
      </c>
      <c r="K26" s="316">
        <v>0.84782286154346154</v>
      </c>
      <c r="L26" s="153">
        <v>3.2800146955962663</v>
      </c>
      <c r="M26" s="122"/>
    </row>
    <row r="27" spans="1:14" ht="12.75" customHeight="1">
      <c r="A27" s="318" t="s">
        <v>24</v>
      </c>
      <c r="B27" s="295"/>
      <c r="C27" s="295"/>
      <c r="D27" s="295"/>
      <c r="E27" s="295"/>
      <c r="F27" s="295"/>
      <c r="G27" s="295"/>
      <c r="H27" s="295"/>
      <c r="I27" s="295"/>
      <c r="J27" s="295"/>
      <c r="K27" s="295"/>
      <c r="L27" s="295"/>
      <c r="M27" s="122"/>
    </row>
    <row r="28" spans="1:14" ht="12.75" customHeight="1">
      <c r="A28" s="352">
        <v>1993</v>
      </c>
      <c r="B28" s="319">
        <v>15.254628544222301</v>
      </c>
      <c r="C28" s="319">
        <v>38.434320299227764</v>
      </c>
      <c r="D28" s="319">
        <v>21.356768513275163</v>
      </c>
      <c r="E28" s="319">
        <v>6.1028613474627322</v>
      </c>
      <c r="F28" s="319">
        <v>12.766594408595944</v>
      </c>
      <c r="G28" s="319">
        <v>10.534288919266935</v>
      </c>
      <c r="H28" s="319">
        <v>24.459056364902054</v>
      </c>
      <c r="I28" s="319">
        <v>4.0653280287974258</v>
      </c>
      <c r="J28" s="319">
        <v>2.7617972421703394</v>
      </c>
      <c r="K28" s="319">
        <v>0.90929748563555246</v>
      </c>
      <c r="L28" s="150">
        <v>3.4644198133794055</v>
      </c>
      <c r="M28" s="122"/>
      <c r="N28" s="303"/>
    </row>
    <row r="29" spans="1:14" ht="12.75" customHeight="1">
      <c r="A29" s="353">
        <v>1994</v>
      </c>
      <c r="B29" s="320">
        <v>15.602063530261102</v>
      </c>
      <c r="C29" s="320">
        <v>39.486448682469018</v>
      </c>
      <c r="D29" s="320">
        <v>21.329788834075323</v>
      </c>
      <c r="E29" s="320">
        <v>6.4034111418601851</v>
      </c>
      <c r="F29" s="320">
        <v>11.75324870653351</v>
      </c>
      <c r="G29" s="320">
        <v>9.9664601131031159</v>
      </c>
      <c r="H29" s="320">
        <v>23.384294910359767</v>
      </c>
      <c r="I29" s="320">
        <v>4.1169083142822762</v>
      </c>
      <c r="J29" s="320">
        <v>2.6670226206232703</v>
      </c>
      <c r="K29" s="320">
        <v>1.0265010227409457</v>
      </c>
      <c r="L29" s="321">
        <v>3.6683311274214896</v>
      </c>
      <c r="M29" s="122"/>
      <c r="N29" s="303"/>
    </row>
    <row r="30" spans="1:14" ht="12.75" customHeight="1">
      <c r="A30" s="352">
        <v>1995</v>
      </c>
      <c r="B30" s="319">
        <v>16.230917235021629</v>
      </c>
      <c r="C30" s="319">
        <v>40.574997991791207</v>
      </c>
      <c r="D30" s="319">
        <v>21.780076273682518</v>
      </c>
      <c r="E30" s="319">
        <v>6.4071423380140535</v>
      </c>
      <c r="F30" s="319">
        <v>12.387779380094635</v>
      </c>
      <c r="G30" s="319">
        <v>9.8054141309046123</v>
      </c>
      <c r="H30" s="319">
        <v>21.410183339899859</v>
      </c>
      <c r="I30" s="319">
        <v>4.178986868227077</v>
      </c>
      <c r="J30" s="319">
        <v>2.7613827186939375</v>
      </c>
      <c r="K30" s="319">
        <v>1.1972749562975515</v>
      </c>
      <c r="L30" s="150">
        <v>3.7448312530840346</v>
      </c>
      <c r="M30" s="122"/>
      <c r="N30" s="303"/>
    </row>
    <row r="31" spans="1:14" ht="12.75" customHeight="1">
      <c r="A31" s="353">
        <v>1996</v>
      </c>
      <c r="B31" s="320">
        <v>16.555737625006092</v>
      </c>
      <c r="C31" s="320">
        <v>40.457915083974846</v>
      </c>
      <c r="D31" s="320">
        <v>21.807587171478175</v>
      </c>
      <c r="E31" s="320">
        <v>6.2042769238845539</v>
      </c>
      <c r="F31" s="320">
        <v>12.446050988612118</v>
      </c>
      <c r="G31" s="320">
        <v>9.8932456400199484</v>
      </c>
      <c r="H31" s="320">
        <v>20.943653046455207</v>
      </c>
      <c r="I31" s="320">
        <v>4.2660497137093296</v>
      </c>
      <c r="J31" s="320">
        <v>2.8599069320964277</v>
      </c>
      <c r="K31" s="320">
        <v>1.2677783319021925</v>
      </c>
      <c r="L31" s="321">
        <v>3.6518465467008139</v>
      </c>
      <c r="M31" s="122"/>
      <c r="N31" s="303"/>
    </row>
    <row r="32" spans="1:14" ht="12.75" customHeight="1">
      <c r="A32" s="352">
        <v>1997</v>
      </c>
      <c r="B32" s="319">
        <v>16.377400571796368</v>
      </c>
      <c r="C32" s="319">
        <v>40.461328902659901</v>
      </c>
      <c r="D32" s="319">
        <v>22.45797596060293</v>
      </c>
      <c r="E32" s="319">
        <v>5.8841139401559719</v>
      </c>
      <c r="F32" s="319">
        <v>12.119239001900999</v>
      </c>
      <c r="G32" s="319">
        <v>9.958537279027647</v>
      </c>
      <c r="H32" s="319">
        <v>20.955139431496701</v>
      </c>
      <c r="I32" s="319">
        <v>4.1391620638555837</v>
      </c>
      <c r="J32" s="319">
        <v>3.0086667564776146</v>
      </c>
      <c r="K32" s="319">
        <v>1.222177316748245</v>
      </c>
      <c r="L32" s="150">
        <v>3.7458649542712585</v>
      </c>
      <c r="M32" s="122"/>
      <c r="N32" s="303"/>
    </row>
    <row r="33" spans="1:14" ht="12.75" customHeight="1">
      <c r="A33" s="353">
        <v>1998</v>
      </c>
      <c r="B33" s="320">
        <v>15.988661723021041</v>
      </c>
      <c r="C33" s="320">
        <v>40.067794366891057</v>
      </c>
      <c r="D33" s="320">
        <v>23.013319901911405</v>
      </c>
      <c r="E33" s="320">
        <v>5.5647263409056649</v>
      </c>
      <c r="F33" s="320">
        <v>11.489748124073985</v>
      </c>
      <c r="G33" s="320">
        <v>9.5801822800819121</v>
      </c>
      <c r="H33" s="320">
        <v>22.653392108059219</v>
      </c>
      <c r="I33" s="320">
        <v>3.9694998878672347</v>
      </c>
      <c r="J33" s="320">
        <v>2.7404512516590134</v>
      </c>
      <c r="K33" s="320">
        <v>1.1198570582980083</v>
      </c>
      <c r="L33" s="321">
        <v>3.7220725076195129</v>
      </c>
      <c r="M33" s="122"/>
      <c r="N33" s="303"/>
    </row>
    <row r="34" spans="1:14" ht="12.75" customHeight="1">
      <c r="A34" s="352">
        <v>1999</v>
      </c>
      <c r="B34" s="319">
        <v>15.72291164775949</v>
      </c>
      <c r="C34" s="319">
        <v>39.798544932178167</v>
      </c>
      <c r="D34" s="319">
        <v>23.362876869095444</v>
      </c>
      <c r="E34" s="319">
        <v>4.9978864744675802</v>
      </c>
      <c r="F34" s="319">
        <v>11.437781588615142</v>
      </c>
      <c r="G34" s="319">
        <v>9.7730795269826753</v>
      </c>
      <c r="H34" s="319">
        <v>23.377310701999772</v>
      </c>
      <c r="I34" s="319">
        <v>3.9455913232044484</v>
      </c>
      <c r="J34" s="319">
        <v>2.5183601791169932</v>
      </c>
      <c r="K34" s="319">
        <v>1.0553881154569167</v>
      </c>
      <c r="L34" s="150">
        <v>3.6366385665141951</v>
      </c>
      <c r="M34" s="122"/>
      <c r="N34" s="303"/>
    </row>
    <row r="35" spans="1:14" ht="12.75" customHeight="1">
      <c r="A35" s="353">
        <v>2000</v>
      </c>
      <c r="B35" s="320">
        <v>15.721738798686333</v>
      </c>
      <c r="C35" s="320">
        <v>38.166968166109768</v>
      </c>
      <c r="D35" s="320">
        <v>22.914487551623168</v>
      </c>
      <c r="E35" s="320">
        <v>4.4639933362794437</v>
      </c>
      <c r="F35" s="320">
        <v>10.788487278207153</v>
      </c>
      <c r="G35" s="320">
        <v>10.062981061172065</v>
      </c>
      <c r="H35" s="320">
        <v>25.419423346548442</v>
      </c>
      <c r="I35" s="320">
        <v>3.6768095530284004</v>
      </c>
      <c r="J35" s="320">
        <v>2.2594972324576603</v>
      </c>
      <c r="K35" s="320">
        <v>1.032622345718655</v>
      </c>
      <c r="L35" s="321">
        <v>3.4768343512251261</v>
      </c>
      <c r="M35" s="122"/>
      <c r="N35" s="303"/>
    </row>
    <row r="36" spans="1:14" ht="12.75" customHeight="1">
      <c r="A36" s="352">
        <v>2001</v>
      </c>
      <c r="B36" s="319">
        <v>16.467290858500721</v>
      </c>
      <c r="C36" s="319">
        <v>37.892235513942765</v>
      </c>
      <c r="D36" s="319">
        <v>22.790642345042492</v>
      </c>
      <c r="E36" s="319">
        <v>4.1069578917132592</v>
      </c>
      <c r="F36" s="319">
        <v>10.994635277187017</v>
      </c>
      <c r="G36" s="319">
        <v>10.988542298329653</v>
      </c>
      <c r="H36" s="319">
        <v>24.296478548362295</v>
      </c>
      <c r="I36" s="319">
        <v>3.5110065310930514</v>
      </c>
      <c r="J36" s="319">
        <v>2.1569145155066312</v>
      </c>
      <c r="K36" s="319">
        <v>1.0851305203113801</v>
      </c>
      <c r="L36" s="150">
        <v>3.3897272376464853</v>
      </c>
      <c r="M36" s="122"/>
      <c r="N36" s="303"/>
    </row>
    <row r="37" spans="1:14" ht="12.75" customHeight="1">
      <c r="A37" s="353">
        <v>2002</v>
      </c>
      <c r="B37" s="320">
        <v>16.947144863876566</v>
      </c>
      <c r="C37" s="320">
        <v>38.342828156703604</v>
      </c>
      <c r="D37" s="320">
        <v>22.979051929808914</v>
      </c>
      <c r="E37" s="320">
        <v>4.5636469040558323</v>
      </c>
      <c r="F37" s="320">
        <v>10.80012932283886</v>
      </c>
      <c r="G37" s="320">
        <v>11.287598385694219</v>
      </c>
      <c r="H37" s="320">
        <v>23.247731276059667</v>
      </c>
      <c r="I37" s="320">
        <v>3.3846908515240024</v>
      </c>
      <c r="J37" s="320">
        <v>2.2355570915739484</v>
      </c>
      <c r="K37" s="320">
        <v>1.0317955807264376</v>
      </c>
      <c r="L37" s="321">
        <v>3.3587705411491893</v>
      </c>
      <c r="M37" s="122"/>
      <c r="N37" s="303"/>
    </row>
    <row r="38" spans="1:14" ht="12.75" customHeight="1">
      <c r="A38" s="352">
        <v>2003</v>
      </c>
      <c r="B38" s="319">
        <v>16.833291379059077</v>
      </c>
      <c r="C38" s="319">
        <v>36.64648445262921</v>
      </c>
      <c r="D38" s="319">
        <v>22.147087269306695</v>
      </c>
      <c r="E38" s="319">
        <v>4.5093337219624008</v>
      </c>
      <c r="F38" s="319">
        <v>9.9900634613601138</v>
      </c>
      <c r="G38" s="319">
        <v>11.936830111686694</v>
      </c>
      <c r="H38" s="319">
        <v>24.530531671060825</v>
      </c>
      <c r="I38" s="319">
        <v>3.2019502113170546</v>
      </c>
      <c r="J38" s="319">
        <v>2.3921885557572304</v>
      </c>
      <c r="K38" s="319">
        <v>1.1131573020310286</v>
      </c>
      <c r="L38" s="150">
        <v>3.2289775964175469</v>
      </c>
      <c r="M38" s="122"/>
      <c r="N38" s="303"/>
    </row>
    <row r="39" spans="1:14" ht="12.75" customHeight="1">
      <c r="A39" s="353">
        <v>2004</v>
      </c>
      <c r="B39" s="320">
        <v>16.895546188500827</v>
      </c>
      <c r="C39" s="320">
        <v>35.521209688210895</v>
      </c>
      <c r="D39" s="320">
        <v>21.672186538204201</v>
      </c>
      <c r="E39" s="320">
        <v>4.3654377982960879</v>
      </c>
      <c r="F39" s="320">
        <v>9.4835853517106017</v>
      </c>
      <c r="G39" s="320">
        <v>11.820888532048707</v>
      </c>
      <c r="H39" s="320">
        <v>24.717873232525982</v>
      </c>
      <c r="I39" s="320">
        <v>3.9815558231856909</v>
      </c>
      <c r="J39" s="320">
        <v>2.4507672063874395</v>
      </c>
      <c r="K39" s="320">
        <v>1.1176345956554707</v>
      </c>
      <c r="L39" s="321">
        <v>3.3844060841250725</v>
      </c>
      <c r="M39" s="122"/>
      <c r="N39" s="303"/>
    </row>
    <row r="40" spans="1:14" ht="12.75" customHeight="1">
      <c r="A40" s="352">
        <v>2005</v>
      </c>
      <c r="B40" s="319">
        <v>16.261893859158725</v>
      </c>
      <c r="C40" s="319">
        <v>35.489562058764861</v>
      </c>
      <c r="D40" s="319">
        <v>21.198389711232409</v>
      </c>
      <c r="E40" s="319">
        <v>4.3754793362194171</v>
      </c>
      <c r="F40" s="319">
        <v>9.9156930113130368</v>
      </c>
      <c r="G40" s="319">
        <v>12.174086487002791</v>
      </c>
      <c r="H40" s="319">
        <v>24.695402024379078</v>
      </c>
      <c r="I40" s="319">
        <v>4.347948230283655</v>
      </c>
      <c r="J40" s="319">
        <v>2.5418514949671454</v>
      </c>
      <c r="K40" s="319">
        <v>1.1124814235267348</v>
      </c>
      <c r="L40" s="150">
        <v>3.3124415315160931</v>
      </c>
      <c r="M40" s="122"/>
      <c r="N40" s="303"/>
    </row>
    <row r="41" spans="1:14" ht="12.75" customHeight="1">
      <c r="A41" s="353">
        <v>2006</v>
      </c>
      <c r="B41" s="320">
        <v>15.943878290828312</v>
      </c>
      <c r="C41" s="320">
        <v>36.219556756819458</v>
      </c>
      <c r="D41" s="320">
        <v>21.761952543631207</v>
      </c>
      <c r="E41" s="320">
        <v>4.4936227966893059</v>
      </c>
      <c r="F41" s="320">
        <v>9.9639814164989478</v>
      </c>
      <c r="G41" s="320">
        <v>12.229498117869509</v>
      </c>
      <c r="H41" s="320">
        <v>23.919007487921302</v>
      </c>
      <c r="I41" s="320">
        <v>4.6299250047850773</v>
      </c>
      <c r="J41" s="320">
        <v>2.5044805725852761</v>
      </c>
      <c r="K41" s="320">
        <v>1.0327067298490236</v>
      </c>
      <c r="L41" s="321">
        <v>3.4438057896537924</v>
      </c>
      <c r="M41" s="122"/>
      <c r="N41" s="303"/>
    </row>
    <row r="42" spans="1:14" ht="12.75" customHeight="1">
      <c r="A42" s="352">
        <v>2007</v>
      </c>
      <c r="B42" s="319">
        <v>14.923345140580031</v>
      </c>
      <c r="C42" s="319">
        <v>37.105379676776622</v>
      </c>
      <c r="D42" s="319">
        <v>22.365231348239984</v>
      </c>
      <c r="E42" s="319">
        <v>4.6048262120876693</v>
      </c>
      <c r="F42" s="319">
        <v>10.13532211644897</v>
      </c>
      <c r="G42" s="319">
        <v>11.691111357095417</v>
      </c>
      <c r="H42" s="319">
        <v>24.671518707106486</v>
      </c>
      <c r="I42" s="319">
        <v>4.4421075935355328</v>
      </c>
      <c r="J42" s="319">
        <v>2.548428160283374</v>
      </c>
      <c r="K42" s="319">
        <v>0.96579588222271417</v>
      </c>
      <c r="L42" s="150">
        <v>3.4818463582023464</v>
      </c>
      <c r="M42" s="122"/>
      <c r="N42" s="303"/>
    </row>
    <row r="43" spans="1:14" ht="12.75" customHeight="1">
      <c r="A43" s="353">
        <v>2008</v>
      </c>
      <c r="B43" s="320">
        <v>13.043544035702578</v>
      </c>
      <c r="C43" s="320">
        <v>39.198709059277377</v>
      </c>
      <c r="D43" s="320">
        <v>24.078313708681073</v>
      </c>
      <c r="E43" s="320">
        <v>4.4396258288999269</v>
      </c>
      <c r="F43" s="320">
        <v>10.680769521696378</v>
      </c>
      <c r="G43" s="320">
        <v>10.883739693905852</v>
      </c>
      <c r="H43" s="320">
        <v>25.404301454829682</v>
      </c>
      <c r="I43" s="320">
        <v>4.5999848717884069</v>
      </c>
      <c r="J43" s="320">
        <v>2.3776505887395678</v>
      </c>
      <c r="K43" s="320">
        <v>0.81591487859610201</v>
      </c>
      <c r="L43" s="321">
        <v>3.4366254002672654</v>
      </c>
      <c r="M43" s="122"/>
      <c r="N43" s="303"/>
    </row>
    <row r="44" spans="1:14" ht="12.75" customHeight="1">
      <c r="A44" s="352">
        <v>2009</v>
      </c>
      <c r="B44" s="319">
        <v>13.121975709036398</v>
      </c>
      <c r="C44" s="319">
        <v>38.388254732212509</v>
      </c>
      <c r="D44" s="319">
        <v>23.16621609199737</v>
      </c>
      <c r="E44" s="319">
        <v>4.4895621451282546</v>
      </c>
      <c r="F44" s="319">
        <v>10.732476495086891</v>
      </c>
      <c r="G44" s="319">
        <v>10.985379696563298</v>
      </c>
      <c r="H44" s="319">
        <v>26.056807762926233</v>
      </c>
      <c r="I44" s="319">
        <v>4.474477518013166</v>
      </c>
      <c r="J44" s="319">
        <v>2.3864351490667564</v>
      </c>
      <c r="K44" s="319">
        <v>0.87420128077912096</v>
      </c>
      <c r="L44" s="150">
        <v>3.4051188739325862</v>
      </c>
      <c r="M44" s="122"/>
      <c r="N44" s="303"/>
    </row>
    <row r="45" spans="1:14" ht="12.75" customHeight="1">
      <c r="A45" s="353">
        <v>2010</v>
      </c>
      <c r="B45" s="320">
        <v>13.006513602994099</v>
      </c>
      <c r="C45" s="320">
        <v>37.694103569886281</v>
      </c>
      <c r="D45" s="320">
        <v>22.036940405930615</v>
      </c>
      <c r="E45" s="320">
        <v>4.53455628328775</v>
      </c>
      <c r="F45" s="320">
        <v>11.122606880667913</v>
      </c>
      <c r="G45" s="320">
        <v>11.020044623578523</v>
      </c>
      <c r="H45" s="320">
        <v>26.832400676551028</v>
      </c>
      <c r="I45" s="320">
        <v>4.4268209298977981</v>
      </c>
      <c r="J45" s="320">
        <v>2.3128238808118611</v>
      </c>
      <c r="K45" s="320">
        <v>0.914963293507989</v>
      </c>
      <c r="L45" s="321">
        <v>3.4401090398733265</v>
      </c>
      <c r="M45" s="122"/>
      <c r="N45" s="303"/>
    </row>
    <row r="46" spans="1:14" ht="12.75" customHeight="1">
      <c r="A46" s="352">
        <v>2011</v>
      </c>
      <c r="B46" s="319">
        <v>12.314842659634351</v>
      </c>
      <c r="C46" s="319">
        <v>36.933732756560019</v>
      </c>
      <c r="D46" s="319">
        <v>21.603745942153029</v>
      </c>
      <c r="E46" s="319">
        <v>4.7213676004533998</v>
      </c>
      <c r="F46" s="319">
        <v>10.608619213953595</v>
      </c>
      <c r="G46" s="319">
        <v>11.188091327581022</v>
      </c>
      <c r="H46" s="319">
        <v>28.849267852598949</v>
      </c>
      <c r="I46" s="319">
        <v>4.3097997486255366</v>
      </c>
      <c r="J46" s="319">
        <v>2.1625143615011528</v>
      </c>
      <c r="K46" s="319">
        <v>0.81581037420867164</v>
      </c>
      <c r="L46" s="150">
        <v>3.0961083223453389</v>
      </c>
      <c r="M46" s="122"/>
      <c r="N46" s="303"/>
    </row>
    <row r="47" spans="1:14" ht="12.75" customHeight="1">
      <c r="A47" s="353">
        <v>2012</v>
      </c>
      <c r="B47" s="322">
        <v>12.251155350159971</v>
      </c>
      <c r="C47" s="322">
        <v>37.574330220082089</v>
      </c>
      <c r="D47" s="322">
        <v>21.997907442717253</v>
      </c>
      <c r="E47" s="322">
        <v>4.3642746340044596</v>
      </c>
      <c r="F47" s="322">
        <v>11.212148143360372</v>
      </c>
      <c r="G47" s="322">
        <v>10.645784183821865</v>
      </c>
      <c r="H47" s="322">
        <v>28.128130756552373</v>
      </c>
      <c r="I47" s="322">
        <v>4.881758394467246</v>
      </c>
      <c r="J47" s="322">
        <v>2.1660795656529745</v>
      </c>
      <c r="K47" s="322">
        <v>0.81157289209191097</v>
      </c>
      <c r="L47" s="323">
        <v>3.2458875997802408</v>
      </c>
      <c r="M47" s="122"/>
      <c r="N47" s="303"/>
    </row>
    <row r="48" spans="1:14" ht="12.75" customHeight="1">
      <c r="A48" s="352">
        <v>2013</v>
      </c>
      <c r="B48" s="324">
        <v>11.964901173958605</v>
      </c>
      <c r="C48" s="324">
        <v>37.917427711400045</v>
      </c>
      <c r="D48" s="324">
        <v>22.162474612727355</v>
      </c>
      <c r="E48" s="324">
        <v>4.5084650456823452</v>
      </c>
      <c r="F48" s="324">
        <v>11.24648805299034</v>
      </c>
      <c r="G48" s="324">
        <v>10.577227444403594</v>
      </c>
      <c r="H48" s="324">
        <v>28.186016700057611</v>
      </c>
      <c r="I48" s="324">
        <v>4.8987359939915969</v>
      </c>
      <c r="J48" s="324">
        <v>2.2157952581588254</v>
      </c>
      <c r="K48" s="324">
        <v>0.79863002117490223</v>
      </c>
      <c r="L48" s="325">
        <v>3.1353404597922614</v>
      </c>
      <c r="M48" s="122"/>
      <c r="N48" s="303"/>
    </row>
    <row r="49" spans="1:14" ht="12.75" customHeight="1">
      <c r="A49" s="353">
        <v>2014</v>
      </c>
      <c r="B49" s="322">
        <v>11.457924822037624</v>
      </c>
      <c r="C49" s="322">
        <v>38.568021834804966</v>
      </c>
      <c r="D49" s="322">
        <v>22.442273640177309</v>
      </c>
      <c r="E49" s="322">
        <v>4.5452204673567289</v>
      </c>
      <c r="F49" s="322">
        <v>11.580527727270926</v>
      </c>
      <c r="G49" s="322">
        <v>10.250910113650319</v>
      </c>
      <c r="H49" s="322">
        <v>28.283242421001344</v>
      </c>
      <c r="I49" s="322">
        <v>5.0249365198204732</v>
      </c>
      <c r="J49" s="322">
        <v>2.1947702631505974</v>
      </c>
      <c r="K49" s="322">
        <v>0.74928399111079425</v>
      </c>
      <c r="L49" s="323">
        <v>3.1233040591663004</v>
      </c>
      <c r="M49" s="122"/>
      <c r="N49" s="303"/>
    </row>
    <row r="50" spans="1:14" ht="12.75" customHeight="1">
      <c r="A50" s="352">
        <v>2015</v>
      </c>
      <c r="B50" s="319">
        <v>11.239488333530735</v>
      </c>
      <c r="C50" s="319">
        <v>38.098424730546014</v>
      </c>
      <c r="D50" s="319">
        <v>21.837024754234278</v>
      </c>
      <c r="E50" s="319">
        <v>4.4879387263610884</v>
      </c>
      <c r="F50" s="319">
        <v>11.77346124995065</v>
      </c>
      <c r="G50" s="319">
        <v>10.348414860436653</v>
      </c>
      <c r="H50" s="319">
        <v>28.547119902088514</v>
      </c>
      <c r="I50" s="319">
        <v>5.2230644715543448</v>
      </c>
      <c r="J50" s="319">
        <v>2.1976785502783369</v>
      </c>
      <c r="K50" s="319">
        <v>0.73670496269098662</v>
      </c>
      <c r="L50" s="150">
        <v>3.1049390027241501</v>
      </c>
      <c r="M50" s="122"/>
      <c r="N50" s="303"/>
    </row>
    <row r="51" spans="1:14" ht="12.75" customHeight="1">
      <c r="A51" s="353">
        <v>2016</v>
      </c>
      <c r="B51" s="322">
        <v>11.3</v>
      </c>
      <c r="C51" s="322">
        <v>38.299999999999997</v>
      </c>
      <c r="D51" s="322">
        <v>21.651365348399246</v>
      </c>
      <c r="E51" s="322">
        <v>4.5374293785310735</v>
      </c>
      <c r="F51" s="322">
        <v>12.160428436911488</v>
      </c>
      <c r="G51" s="322">
        <v>10.7</v>
      </c>
      <c r="H51" s="322">
        <v>28.1</v>
      </c>
      <c r="I51" s="322">
        <v>5.2</v>
      </c>
      <c r="J51" s="322">
        <v>2.1</v>
      </c>
      <c r="K51" s="322">
        <v>0.7</v>
      </c>
      <c r="L51" s="323">
        <v>3</v>
      </c>
      <c r="M51" s="122"/>
      <c r="N51" s="303"/>
    </row>
    <row r="52" spans="1:14" ht="12.75" customHeight="1">
      <c r="A52" s="352">
        <v>2017</v>
      </c>
      <c r="B52" s="319">
        <v>11.306567477006121</v>
      </c>
      <c r="C52" s="319">
        <v>38.815500596191789</v>
      </c>
      <c r="D52" s="319">
        <v>21.771245796896679</v>
      </c>
      <c r="E52" s="319">
        <v>4.4360181804343712</v>
      </c>
      <c r="F52" s="319">
        <v>12.608236618860738</v>
      </c>
      <c r="G52" s="319">
        <v>10.670759671284632</v>
      </c>
      <c r="H52" s="319">
        <v>27.545816997418125</v>
      </c>
      <c r="I52" s="319">
        <v>5.2023832059310839</v>
      </c>
      <c r="J52" s="319">
        <v>2.1119435461994969</v>
      </c>
      <c r="K52" s="319">
        <v>0.78685606895919169</v>
      </c>
      <c r="L52" s="150">
        <v>3.0246731678567738</v>
      </c>
      <c r="M52" s="122"/>
      <c r="N52" s="303"/>
    </row>
    <row r="53" spans="1:14" ht="12.75" customHeight="1">
      <c r="A53" s="353">
        <v>2018</v>
      </c>
      <c r="B53" s="322">
        <v>11.287861172282133</v>
      </c>
      <c r="C53" s="322">
        <v>38.732948916605281</v>
      </c>
      <c r="D53" s="322">
        <v>21.59470904431527</v>
      </c>
      <c r="E53" s="322">
        <v>4.3721482592662042</v>
      </c>
      <c r="F53" s="322">
        <v>12.75450809425589</v>
      </c>
      <c r="G53" s="322">
        <v>10.859740000898839</v>
      </c>
      <c r="H53" s="322">
        <v>27.350514194825422</v>
      </c>
      <c r="I53" s="322">
        <v>5.3359803505864933</v>
      </c>
      <c r="J53" s="322">
        <v>2.041928909609962</v>
      </c>
      <c r="K53" s="322">
        <v>0.76440439180805475</v>
      </c>
      <c r="L53" s="323">
        <v>2.9498219716131149</v>
      </c>
      <c r="M53" s="122"/>
      <c r="N53" s="303"/>
    </row>
    <row r="54" spans="1:14" ht="12.75" customHeight="1">
      <c r="A54" s="352">
        <v>2019</v>
      </c>
      <c r="B54" s="319">
        <v>11.1</v>
      </c>
      <c r="C54" s="319">
        <v>38.9</v>
      </c>
      <c r="D54" s="319">
        <v>21.5</v>
      </c>
      <c r="E54" s="319">
        <v>4.2</v>
      </c>
      <c r="F54" s="319">
        <v>13.2</v>
      </c>
      <c r="G54" s="319">
        <v>10.9</v>
      </c>
      <c r="H54" s="319">
        <v>27</v>
      </c>
      <c r="I54" s="319">
        <v>5.6</v>
      </c>
      <c r="J54" s="319">
        <v>2.1</v>
      </c>
      <c r="K54" s="319">
        <v>0.8</v>
      </c>
      <c r="L54" s="150">
        <v>3</v>
      </c>
      <c r="M54" s="122"/>
      <c r="N54" s="303"/>
    </row>
    <row r="55" spans="1:14" ht="12.75" customHeight="1">
      <c r="A55" s="353">
        <v>2020</v>
      </c>
      <c r="B55" s="322">
        <v>10</v>
      </c>
      <c r="C55" s="322">
        <v>41</v>
      </c>
      <c r="D55" s="322">
        <v>22.5</v>
      </c>
      <c r="E55" s="322">
        <v>4.3</v>
      </c>
      <c r="F55" s="322">
        <v>14.2</v>
      </c>
      <c r="G55" s="322">
        <v>10.6</v>
      </c>
      <c r="H55" s="322">
        <v>26.2</v>
      </c>
      <c r="I55" s="322">
        <v>5.6</v>
      </c>
      <c r="J55" s="322">
        <v>2.2000000000000002</v>
      </c>
      <c r="K55" s="322">
        <v>0.9</v>
      </c>
      <c r="L55" s="323">
        <v>3</v>
      </c>
      <c r="M55" s="122"/>
      <c r="N55" s="303"/>
    </row>
    <row r="56" spans="1:14" ht="12.75" customHeight="1">
      <c r="A56" s="354" t="s">
        <v>339</v>
      </c>
      <c r="B56" s="151">
        <v>9.8090771070644003</v>
      </c>
      <c r="C56" s="151">
        <v>40.710214501997442</v>
      </c>
      <c r="D56" s="151" t="s">
        <v>35</v>
      </c>
      <c r="E56" s="151" t="s">
        <v>35</v>
      </c>
      <c r="F56" s="151" t="s">
        <v>35</v>
      </c>
      <c r="G56" s="151">
        <v>10.520054961365892</v>
      </c>
      <c r="H56" s="151">
        <v>25.944224391650621</v>
      </c>
      <c r="I56" s="151">
        <v>6.1490148514431597</v>
      </c>
      <c r="J56" s="151">
        <v>2.1172424322100745</v>
      </c>
      <c r="K56" s="151">
        <v>0.80067175002756541</v>
      </c>
      <c r="L56" s="152">
        <v>3.1859356578824602</v>
      </c>
      <c r="M56" s="122"/>
    </row>
    <row r="57" spans="1:14" ht="188.25" customHeight="1">
      <c r="A57" s="511" t="s">
        <v>340</v>
      </c>
      <c r="B57" s="511"/>
      <c r="C57" s="511"/>
      <c r="D57" s="511"/>
      <c r="E57" s="511"/>
      <c r="F57" s="511"/>
      <c r="G57" s="511"/>
      <c r="H57" s="511"/>
      <c r="I57" s="511"/>
      <c r="J57" s="511"/>
      <c r="K57" s="511"/>
      <c r="L57" s="511"/>
      <c r="M57" s="122"/>
    </row>
    <row r="58" spans="1:14" ht="12.75" customHeight="1"/>
  </sheetData>
  <mergeCells count="18">
    <mergeCell ref="A2:L2"/>
    <mergeCell ref="B3:L3"/>
    <mergeCell ref="A1:L1"/>
    <mergeCell ref="A57:L57"/>
    <mergeCell ref="K4:K6"/>
    <mergeCell ref="H4:H6"/>
    <mergeCell ref="I4:I6"/>
    <mergeCell ref="J4:J6"/>
    <mergeCell ref="B4:B6"/>
    <mergeCell ref="G4:G6"/>
    <mergeCell ref="L4:L6"/>
    <mergeCell ref="A3:A7"/>
    <mergeCell ref="B7:L7"/>
    <mergeCell ref="C4:C6"/>
    <mergeCell ref="D5:D6"/>
    <mergeCell ref="E5:E6"/>
    <mergeCell ref="F5:F6"/>
    <mergeCell ref="D4:F4"/>
  </mergeCells>
  <phoneticPr fontId="0" type="noConversion"/>
  <hyperlinks>
    <hyperlink ref="A1" location="Inhalt!A1" display="Zurück zum Inhalt"/>
    <hyperlink ref="A1:B1" location="Inhalt!A15"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2020 - 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selection sqref="A1:J1"/>
    </sheetView>
  </sheetViews>
  <sheetFormatPr baseColWidth="10" defaultRowHeight="12.75"/>
  <cols>
    <col min="1" max="1" width="11.42578125" style="119"/>
    <col min="2" max="2" width="11.42578125" style="119" customWidth="1"/>
    <col min="3" max="3" width="13.42578125" style="119" customWidth="1"/>
    <col min="4" max="10" width="12.7109375" style="119" customWidth="1"/>
    <col min="11" max="252" width="11.42578125" style="119"/>
    <col min="253" max="262" width="9.140625" style="119" customWidth="1"/>
    <col min="263" max="508" width="11.42578125" style="119"/>
    <col min="509" max="518" width="9.140625" style="119" customWidth="1"/>
    <col min="519" max="764" width="11.42578125" style="119"/>
    <col min="765" max="774" width="9.140625" style="119" customWidth="1"/>
    <col min="775" max="1020" width="11.42578125" style="119"/>
    <col min="1021" max="1030" width="9.140625" style="119" customWidth="1"/>
    <col min="1031" max="1276" width="11.42578125" style="119"/>
    <col min="1277" max="1286" width="9.140625" style="119" customWidth="1"/>
    <col min="1287" max="1532" width="11.42578125" style="119"/>
    <col min="1533" max="1542" width="9.140625" style="119" customWidth="1"/>
    <col min="1543" max="1788" width="11.42578125" style="119"/>
    <col min="1789" max="1798" width="9.140625" style="119" customWidth="1"/>
    <col min="1799" max="2044" width="11.42578125" style="119"/>
    <col min="2045" max="2054" width="9.140625" style="119" customWidth="1"/>
    <col min="2055" max="2300" width="11.42578125" style="119"/>
    <col min="2301" max="2310" width="9.140625" style="119" customWidth="1"/>
    <col min="2311" max="2556" width="11.42578125" style="119"/>
    <col min="2557" max="2566" width="9.140625" style="119" customWidth="1"/>
    <col min="2567" max="2812" width="11.42578125" style="119"/>
    <col min="2813" max="2822" width="9.140625" style="119" customWidth="1"/>
    <col min="2823" max="3068" width="11.42578125" style="119"/>
    <col min="3069" max="3078" width="9.140625" style="119" customWidth="1"/>
    <col min="3079" max="3324" width="11.42578125" style="119"/>
    <col min="3325" max="3334" width="9.140625" style="119" customWidth="1"/>
    <col min="3335" max="3580" width="11.42578125" style="119"/>
    <col min="3581" max="3590" width="9.140625" style="119" customWidth="1"/>
    <col min="3591" max="3836" width="11.42578125" style="119"/>
    <col min="3837" max="3846" width="9.140625" style="119" customWidth="1"/>
    <col min="3847" max="4092" width="11.42578125" style="119"/>
    <col min="4093" max="4102" width="9.140625" style="119" customWidth="1"/>
    <col min="4103" max="4348" width="11.42578125" style="119"/>
    <col min="4349" max="4358" width="9.140625" style="119" customWidth="1"/>
    <col min="4359" max="4604" width="11.42578125" style="119"/>
    <col min="4605" max="4614" width="9.140625" style="119" customWidth="1"/>
    <col min="4615" max="4860" width="11.42578125" style="119"/>
    <col min="4861" max="4870" width="9.140625" style="119" customWidth="1"/>
    <col min="4871" max="5116" width="11.42578125" style="119"/>
    <col min="5117" max="5126" width="9.140625" style="119" customWidth="1"/>
    <col min="5127" max="5372" width="11.42578125" style="119"/>
    <col min="5373" max="5382" width="9.140625" style="119" customWidth="1"/>
    <col min="5383" max="5628" width="11.42578125" style="119"/>
    <col min="5629" max="5638" width="9.140625" style="119" customWidth="1"/>
    <col min="5639" max="5884" width="11.42578125" style="119"/>
    <col min="5885" max="5894" width="9.140625" style="119" customWidth="1"/>
    <col min="5895" max="6140" width="11.42578125" style="119"/>
    <col min="6141" max="6150" width="9.140625" style="119" customWidth="1"/>
    <col min="6151" max="6396" width="11.42578125" style="119"/>
    <col min="6397" max="6406" width="9.140625" style="119" customWidth="1"/>
    <col min="6407" max="6652" width="11.42578125" style="119"/>
    <col min="6653" max="6662" width="9.140625" style="119" customWidth="1"/>
    <col min="6663" max="6908" width="11.42578125" style="119"/>
    <col min="6909" max="6918" width="9.140625" style="119" customWidth="1"/>
    <col min="6919" max="7164" width="11.42578125" style="119"/>
    <col min="7165" max="7174" width="9.140625" style="119" customWidth="1"/>
    <col min="7175" max="7420" width="11.42578125" style="119"/>
    <col min="7421" max="7430" width="9.140625" style="119" customWidth="1"/>
    <col min="7431" max="7676" width="11.42578125" style="119"/>
    <col min="7677" max="7686" width="9.140625" style="119" customWidth="1"/>
    <col min="7687" max="7932" width="11.42578125" style="119"/>
    <col min="7933" max="7942" width="9.140625" style="119" customWidth="1"/>
    <col min="7943" max="8188" width="11.42578125" style="119"/>
    <col min="8189" max="8198" width="9.140625" style="119" customWidth="1"/>
    <col min="8199" max="8444" width="11.42578125" style="119"/>
    <col min="8445" max="8454" width="9.140625" style="119" customWidth="1"/>
    <col min="8455" max="8700" width="11.42578125" style="119"/>
    <col min="8701" max="8710" width="9.140625" style="119" customWidth="1"/>
    <col min="8711" max="8956" width="11.42578125" style="119"/>
    <col min="8957" max="8966" width="9.140625" style="119" customWidth="1"/>
    <col min="8967" max="9212" width="11.42578125" style="119"/>
    <col min="9213" max="9222" width="9.140625" style="119" customWidth="1"/>
    <col min="9223" max="9468" width="11.42578125" style="119"/>
    <col min="9469" max="9478" width="9.140625" style="119" customWidth="1"/>
    <col min="9479" max="9724" width="11.42578125" style="119"/>
    <col min="9725" max="9734" width="9.140625" style="119" customWidth="1"/>
    <col min="9735" max="9980" width="11.42578125" style="119"/>
    <col min="9981" max="9990" width="9.140625" style="119" customWidth="1"/>
    <col min="9991" max="10236" width="11.42578125" style="119"/>
    <col min="10237" max="10246" width="9.140625" style="119" customWidth="1"/>
    <col min="10247" max="10492" width="11.42578125" style="119"/>
    <col min="10493" max="10502" width="9.140625" style="119" customWidth="1"/>
    <col min="10503" max="10748" width="11.42578125" style="119"/>
    <col min="10749" max="10758" width="9.140625" style="119" customWidth="1"/>
    <col min="10759" max="11004" width="11.42578125" style="119"/>
    <col min="11005" max="11014" width="9.140625" style="119" customWidth="1"/>
    <col min="11015" max="11260" width="11.42578125" style="119"/>
    <col min="11261" max="11270" width="9.140625" style="119" customWidth="1"/>
    <col min="11271" max="11516" width="11.42578125" style="119"/>
    <col min="11517" max="11526" width="9.140625" style="119" customWidth="1"/>
    <col min="11527" max="11772" width="11.42578125" style="119"/>
    <col min="11773" max="11782" width="9.140625" style="119" customWidth="1"/>
    <col min="11783" max="12028" width="11.42578125" style="119"/>
    <col min="12029" max="12038" width="9.140625" style="119" customWidth="1"/>
    <col min="12039" max="12284" width="11.42578125" style="119"/>
    <col min="12285" max="12294" width="9.140625" style="119" customWidth="1"/>
    <col min="12295" max="12540" width="11.42578125" style="119"/>
    <col min="12541" max="12550" width="9.140625" style="119" customWidth="1"/>
    <col min="12551" max="12796" width="11.42578125" style="119"/>
    <col min="12797" max="12806" width="9.140625" style="119" customWidth="1"/>
    <col min="12807" max="13052" width="11.42578125" style="119"/>
    <col min="13053" max="13062" width="9.140625" style="119" customWidth="1"/>
    <col min="13063" max="13308" width="11.42578125" style="119"/>
    <col min="13309" max="13318" width="9.140625" style="119" customWidth="1"/>
    <col min="13319" max="13564" width="11.42578125" style="119"/>
    <col min="13565" max="13574" width="9.140625" style="119" customWidth="1"/>
    <col min="13575" max="13820" width="11.42578125" style="119"/>
    <col min="13821" max="13830" width="9.140625" style="119" customWidth="1"/>
    <col min="13831" max="14076" width="11.42578125" style="119"/>
    <col min="14077" max="14086" width="9.140625" style="119" customWidth="1"/>
    <col min="14087" max="14332" width="11.42578125" style="119"/>
    <col min="14333" max="14342" width="9.140625" style="119" customWidth="1"/>
    <col min="14343" max="14588" width="11.42578125" style="119"/>
    <col min="14589" max="14598" width="9.140625" style="119" customWidth="1"/>
    <col min="14599" max="14844" width="11.42578125" style="119"/>
    <col min="14845" max="14854" width="9.140625" style="119" customWidth="1"/>
    <col min="14855" max="15100" width="11.42578125" style="119"/>
    <col min="15101" max="15110" width="9.140625" style="119" customWidth="1"/>
    <col min="15111" max="15356" width="11.42578125" style="119"/>
    <col min="15357" max="15366" width="9.140625" style="119" customWidth="1"/>
    <col min="15367" max="15612" width="11.42578125" style="119"/>
    <col min="15613" max="15622" width="9.140625" style="119" customWidth="1"/>
    <col min="15623" max="15868" width="11.42578125" style="119"/>
    <col min="15869" max="15878" width="9.140625" style="119" customWidth="1"/>
    <col min="15879" max="16124" width="11.42578125" style="119"/>
    <col min="16125" max="16134" width="9.140625" style="119" customWidth="1"/>
    <col min="16135" max="16384" width="11.42578125" style="119"/>
  </cols>
  <sheetData>
    <row r="1" spans="1:11" ht="24" customHeight="1">
      <c r="A1" s="507" t="s">
        <v>100</v>
      </c>
      <c r="B1" s="507"/>
      <c r="C1" s="507"/>
      <c r="D1" s="507"/>
      <c r="E1" s="507"/>
      <c r="F1" s="507"/>
      <c r="G1" s="507"/>
      <c r="H1" s="507"/>
      <c r="I1" s="507"/>
      <c r="J1" s="507"/>
    </row>
    <row r="2" spans="1:11" s="149" customFormat="1" ht="15" customHeight="1">
      <c r="A2" s="588" t="s">
        <v>245</v>
      </c>
      <c r="B2" s="588"/>
      <c r="C2" s="588"/>
      <c r="D2" s="588"/>
      <c r="E2" s="588"/>
      <c r="F2" s="588"/>
      <c r="G2" s="588"/>
      <c r="H2" s="588"/>
      <c r="I2" s="588"/>
      <c r="J2" s="588"/>
    </row>
    <row r="3" spans="1:11" ht="12.75" customHeight="1">
      <c r="A3" s="516" t="s">
        <v>19</v>
      </c>
      <c r="B3" s="509" t="s">
        <v>199</v>
      </c>
      <c r="C3" s="573" t="s">
        <v>226</v>
      </c>
      <c r="D3" s="573" t="s">
        <v>23</v>
      </c>
      <c r="E3" s="573" t="s">
        <v>341</v>
      </c>
      <c r="F3" s="573" t="s">
        <v>342</v>
      </c>
      <c r="G3" s="573" t="s">
        <v>343</v>
      </c>
      <c r="H3" s="573" t="s">
        <v>344</v>
      </c>
      <c r="I3" s="573" t="s">
        <v>227</v>
      </c>
      <c r="J3" s="575" t="s">
        <v>228</v>
      </c>
    </row>
    <row r="4" spans="1:11" ht="81" customHeight="1">
      <c r="A4" s="516"/>
      <c r="B4" s="509"/>
      <c r="C4" s="573"/>
      <c r="D4" s="573"/>
      <c r="E4" s="573"/>
      <c r="F4" s="573"/>
      <c r="G4" s="573"/>
      <c r="H4" s="573"/>
      <c r="I4" s="573"/>
      <c r="J4" s="575"/>
      <c r="K4" s="122"/>
    </row>
    <row r="5" spans="1:11">
      <c r="A5" s="517"/>
      <c r="B5" s="583" t="s">
        <v>17</v>
      </c>
      <c r="C5" s="584"/>
      <c r="D5" s="584"/>
      <c r="E5" s="584"/>
      <c r="F5" s="584"/>
      <c r="G5" s="584"/>
      <c r="H5" s="584"/>
      <c r="I5" s="584"/>
      <c r="J5" s="585"/>
      <c r="K5" s="122"/>
    </row>
    <row r="6" spans="1:11">
      <c r="A6" s="409">
        <v>1995</v>
      </c>
      <c r="B6" s="326">
        <v>47.760942825339384</v>
      </c>
      <c r="C6" s="326">
        <v>69.58191930618402</v>
      </c>
      <c r="D6" s="326">
        <v>51.789137380191697</v>
      </c>
      <c r="E6" s="326">
        <v>51.05586665912476</v>
      </c>
      <c r="F6" s="326">
        <v>50.34719513146603</v>
      </c>
      <c r="G6" s="326">
        <v>52.942791762013726</v>
      </c>
      <c r="H6" s="326">
        <v>56.600637207369445</v>
      </c>
      <c r="I6" s="326">
        <v>18.502108196955621</v>
      </c>
      <c r="J6" s="327">
        <v>64.392236976506638</v>
      </c>
      <c r="K6" s="122"/>
    </row>
    <row r="7" spans="1:11">
      <c r="A7" s="353">
        <v>1996</v>
      </c>
      <c r="B7" s="316">
        <v>47.944219253281936</v>
      </c>
      <c r="C7" s="316">
        <v>69.149755390469295</v>
      </c>
      <c r="D7" s="316">
        <v>48.861283643892342</v>
      </c>
      <c r="E7" s="316">
        <v>51.159449840587236</v>
      </c>
      <c r="F7" s="316">
        <v>50.780776228016975</v>
      </c>
      <c r="G7" s="316">
        <v>51.437109958688588</v>
      </c>
      <c r="H7" s="316">
        <v>57.886456011537959</v>
      </c>
      <c r="I7" s="316">
        <v>18.589537007197336</v>
      </c>
      <c r="J7" s="153">
        <v>64.893726255262351</v>
      </c>
      <c r="K7" s="122"/>
    </row>
    <row r="8" spans="1:11">
      <c r="A8" s="352">
        <v>1997</v>
      </c>
      <c r="B8" s="313">
        <v>48.62215037346386</v>
      </c>
      <c r="C8" s="313">
        <v>70.439849194561859</v>
      </c>
      <c r="D8" s="313">
        <v>46.723821187997551</v>
      </c>
      <c r="E8" s="313">
        <v>51.715622803447893</v>
      </c>
      <c r="F8" s="313">
        <v>51.536900646324966</v>
      </c>
      <c r="G8" s="313">
        <v>52.617304041225935</v>
      </c>
      <c r="H8" s="313">
        <v>57.57462686567164</v>
      </c>
      <c r="I8" s="313">
        <v>19.389978213507625</v>
      </c>
      <c r="J8" s="315">
        <v>64.905094905094913</v>
      </c>
      <c r="K8" s="122"/>
    </row>
    <row r="9" spans="1:11">
      <c r="A9" s="353">
        <v>1998</v>
      </c>
      <c r="B9" s="316">
        <v>48.538781392578649</v>
      </c>
      <c r="C9" s="316">
        <v>70.493688059049418</v>
      </c>
      <c r="D9" s="316">
        <v>43.893630991464214</v>
      </c>
      <c r="E9" s="316">
        <v>52.737099023709902</v>
      </c>
      <c r="F9" s="316">
        <v>51.692378540179597</v>
      </c>
      <c r="G9" s="316">
        <v>54.904140038899698</v>
      </c>
      <c r="H9" s="316">
        <v>57.915213308290845</v>
      </c>
      <c r="I9" s="316">
        <v>19.647175292532904</v>
      </c>
      <c r="J9" s="153">
        <v>64.677992888186481</v>
      </c>
      <c r="K9" s="122"/>
    </row>
    <row r="10" spans="1:11">
      <c r="A10" s="352">
        <v>1999</v>
      </c>
      <c r="B10" s="313">
        <v>49.369207135812061</v>
      </c>
      <c r="C10" s="313">
        <v>71.524119691372874</v>
      </c>
      <c r="D10" s="313">
        <v>44.154998371865837</v>
      </c>
      <c r="E10" s="313">
        <v>53.764452925988927</v>
      </c>
      <c r="F10" s="313">
        <v>53.354666291581687</v>
      </c>
      <c r="G10" s="313">
        <v>57.747582963156518</v>
      </c>
      <c r="H10" s="313">
        <v>59.129366812227069</v>
      </c>
      <c r="I10" s="313">
        <v>20.525108785134659</v>
      </c>
      <c r="J10" s="315">
        <v>65.91381591381591</v>
      </c>
      <c r="K10" s="122"/>
    </row>
    <row r="11" spans="1:11">
      <c r="A11" s="353">
        <v>2000</v>
      </c>
      <c r="B11" s="316">
        <v>49.222512947520016</v>
      </c>
      <c r="C11" s="316">
        <v>71.681058017026956</v>
      </c>
      <c r="D11" s="316">
        <v>44.919950738916256</v>
      </c>
      <c r="E11" s="316">
        <v>54.618908788004994</v>
      </c>
      <c r="F11" s="316">
        <v>53.563755844812334</v>
      </c>
      <c r="G11" s="316">
        <v>61.80717682663208</v>
      </c>
      <c r="H11" s="316">
        <v>58.885605740818917</v>
      </c>
      <c r="I11" s="316">
        <v>20.803211846811916</v>
      </c>
      <c r="J11" s="153">
        <v>65.462692026335048</v>
      </c>
      <c r="K11" s="122"/>
    </row>
    <row r="12" spans="1:11">
      <c r="A12" s="352">
        <v>2001</v>
      </c>
      <c r="B12" s="313">
        <v>49.392297894440588</v>
      </c>
      <c r="C12" s="313">
        <v>71.28056945521179</v>
      </c>
      <c r="D12" s="313">
        <v>42.459893048128343</v>
      </c>
      <c r="E12" s="313">
        <v>55.078522806453343</v>
      </c>
      <c r="F12" s="313">
        <v>52.274707575317514</v>
      </c>
      <c r="G12" s="313">
        <v>61.333774068258819</v>
      </c>
      <c r="H12" s="313">
        <v>57.869249394673126</v>
      </c>
      <c r="I12" s="313">
        <v>19.917602101743491</v>
      </c>
      <c r="J12" s="315">
        <v>65.796456389625959</v>
      </c>
      <c r="K12" s="122"/>
    </row>
    <row r="13" spans="1:11">
      <c r="A13" s="353">
        <v>2002</v>
      </c>
      <c r="B13" s="316">
        <v>50.641039934000752</v>
      </c>
      <c r="C13" s="316">
        <v>72.574623797385087</v>
      </c>
      <c r="D13" s="316">
        <v>42.517558076715289</v>
      </c>
      <c r="E13" s="316">
        <v>55.961648894025629</v>
      </c>
      <c r="F13" s="316">
        <v>52.366725104323564</v>
      </c>
      <c r="G13" s="316">
        <v>63.018774703557312</v>
      </c>
      <c r="H13" s="316">
        <v>59.356688692183027</v>
      </c>
      <c r="I13" s="316">
        <v>20.503290932850582</v>
      </c>
      <c r="J13" s="153">
        <v>66.118994274334071</v>
      </c>
    </row>
    <row r="14" spans="1:11">
      <c r="A14" s="352">
        <v>2003</v>
      </c>
      <c r="B14" s="313">
        <v>48.168099736350506</v>
      </c>
      <c r="C14" s="313">
        <v>70.23832011081727</v>
      </c>
      <c r="D14" s="313">
        <v>41.061651987621993</v>
      </c>
      <c r="E14" s="313">
        <v>53.720842793307398</v>
      </c>
      <c r="F14" s="313">
        <v>49.548269661923683</v>
      </c>
      <c r="G14" s="313">
        <v>62.487586891757694</v>
      </c>
      <c r="H14" s="313">
        <v>58.407177669472752</v>
      </c>
      <c r="I14" s="313">
        <v>19.247761323006795</v>
      </c>
      <c r="J14" s="315">
        <v>65.066469719350067</v>
      </c>
    </row>
    <row r="15" spans="1:11">
      <c r="A15" s="353">
        <v>2004</v>
      </c>
      <c r="B15" s="316">
        <v>48.796221954592092</v>
      </c>
      <c r="C15" s="316">
        <v>71.256496988697307</v>
      </c>
      <c r="D15" s="316">
        <v>41.406834622100277</v>
      </c>
      <c r="E15" s="316">
        <v>53.595309851196085</v>
      </c>
      <c r="F15" s="316">
        <v>51.516437903872458</v>
      </c>
      <c r="G15" s="316">
        <v>65.950147038229943</v>
      </c>
      <c r="H15" s="316">
        <v>59.299283357979746</v>
      </c>
      <c r="I15" s="316">
        <v>19.517504285843184</v>
      </c>
      <c r="J15" s="153">
        <v>65.098846787479403</v>
      </c>
    </row>
    <row r="16" spans="1:11">
      <c r="A16" s="352">
        <v>2005</v>
      </c>
      <c r="B16" s="313">
        <v>48.833720548037569</v>
      </c>
      <c r="C16" s="313">
        <v>71.274574163010058</v>
      </c>
      <c r="D16" s="313">
        <v>42.853535353535356</v>
      </c>
      <c r="E16" s="313">
        <v>54.03905674864837</v>
      </c>
      <c r="F16" s="313">
        <v>51.122649128879658</v>
      </c>
      <c r="G16" s="313">
        <v>66.337145441623051</v>
      </c>
      <c r="H16" s="313">
        <v>58.687002652519894</v>
      </c>
      <c r="I16" s="313">
        <v>19.399130889814121</v>
      </c>
      <c r="J16" s="315">
        <v>65.219235009753206</v>
      </c>
    </row>
    <row r="17" spans="1:11">
      <c r="A17" s="353">
        <v>2006</v>
      </c>
      <c r="B17" s="316">
        <v>49.41216047699973</v>
      </c>
      <c r="C17" s="316">
        <v>71.133908108698023</v>
      </c>
      <c r="D17" s="316">
        <v>40.522325189553499</v>
      </c>
      <c r="E17" s="316">
        <v>54.544289912164814</v>
      </c>
      <c r="F17" s="316">
        <v>52.184017073749111</v>
      </c>
      <c r="G17" s="316">
        <v>65.311619166927656</v>
      </c>
      <c r="H17" s="316">
        <v>58.881426586382581</v>
      </c>
      <c r="I17" s="316">
        <v>19.847716966948763</v>
      </c>
      <c r="J17" s="153">
        <v>64.614736842105259</v>
      </c>
    </row>
    <row r="18" spans="1:11">
      <c r="A18" s="352">
        <v>2007</v>
      </c>
      <c r="B18" s="313">
        <v>49.812098738100509</v>
      </c>
      <c r="C18" s="313">
        <v>72.405288630926989</v>
      </c>
      <c r="D18" s="313">
        <v>40.888252148997132</v>
      </c>
      <c r="E18" s="313">
        <v>55.43390710301005</v>
      </c>
      <c r="F18" s="313">
        <v>52.496035221435847</v>
      </c>
      <c r="G18" s="313">
        <v>66.415399950161969</v>
      </c>
      <c r="H18" s="313">
        <v>59.192094689977196</v>
      </c>
      <c r="I18" s="313">
        <v>20.683544019831075</v>
      </c>
      <c r="J18" s="315">
        <v>64.512796057860427</v>
      </c>
    </row>
    <row r="19" spans="1:11">
      <c r="A19" s="353">
        <v>2008</v>
      </c>
      <c r="B19" s="316">
        <v>49.649781901616194</v>
      </c>
      <c r="C19" s="316">
        <v>72.643624835691639</v>
      </c>
      <c r="D19" s="316">
        <v>42.119901112484548</v>
      </c>
      <c r="E19" s="316">
        <v>55.864304735440548</v>
      </c>
      <c r="F19" s="316">
        <v>52.068757818653566</v>
      </c>
      <c r="G19" s="316">
        <v>67.139881604911196</v>
      </c>
      <c r="H19" s="316">
        <v>60.731707317073166</v>
      </c>
      <c r="I19" s="316">
        <v>21.319822144586922</v>
      </c>
      <c r="J19" s="153">
        <v>63.573000733675713</v>
      </c>
    </row>
    <row r="20" spans="1:11">
      <c r="A20" s="352">
        <v>2009</v>
      </c>
      <c r="B20" s="313">
        <v>49.90183207510259</v>
      </c>
      <c r="C20" s="313">
        <v>72.469599267149249</v>
      </c>
      <c r="D20" s="313">
        <v>41.089242383391749</v>
      </c>
      <c r="E20" s="313">
        <v>57.013219050659728</v>
      </c>
      <c r="F20" s="313">
        <v>52.512444215585305</v>
      </c>
      <c r="G20" s="313">
        <v>67.577960387694901</v>
      </c>
      <c r="H20" s="313">
        <v>58.498765432098764</v>
      </c>
      <c r="I20" s="313">
        <v>21.469534698603372</v>
      </c>
      <c r="J20" s="315">
        <v>64.400913684501973</v>
      </c>
    </row>
    <row r="21" spans="1:11">
      <c r="A21" s="353">
        <v>2010</v>
      </c>
      <c r="B21" s="316">
        <v>49.501808334532896</v>
      </c>
      <c r="C21" s="316">
        <v>72.483917825274958</v>
      </c>
      <c r="D21" s="316">
        <v>41.863323500491646</v>
      </c>
      <c r="E21" s="316">
        <v>57.695818987893141</v>
      </c>
      <c r="F21" s="316">
        <v>50.602089966527878</v>
      </c>
      <c r="G21" s="316">
        <v>66.111167564271923</v>
      </c>
      <c r="H21" s="316">
        <v>56.802489545852374</v>
      </c>
      <c r="I21" s="316">
        <v>21.38492359533609</v>
      </c>
      <c r="J21" s="153">
        <v>63.811703170970901</v>
      </c>
    </row>
    <row r="22" spans="1:11">
      <c r="A22" s="352">
        <v>2011</v>
      </c>
      <c r="B22" s="313">
        <v>46.616661654599149</v>
      </c>
      <c r="C22" s="313">
        <v>69.799477169199946</v>
      </c>
      <c r="D22" s="313">
        <v>38.374291115311912</v>
      </c>
      <c r="E22" s="313">
        <v>55.647126982718575</v>
      </c>
      <c r="F22" s="313">
        <v>45.725214514628348</v>
      </c>
      <c r="G22" s="313">
        <v>66.958894306033898</v>
      </c>
      <c r="H22" s="313">
        <v>55.838830451060794</v>
      </c>
      <c r="I22" s="313">
        <v>20.213156927600149</v>
      </c>
      <c r="J22" s="315">
        <v>62.455637880580298</v>
      </c>
    </row>
    <row r="23" spans="1:11">
      <c r="A23" s="353">
        <v>2012</v>
      </c>
      <c r="B23" s="316">
        <v>49.468579323271825</v>
      </c>
      <c r="C23" s="316">
        <v>71.612754311339728</v>
      </c>
      <c r="D23" s="316">
        <v>42.309606769537083</v>
      </c>
      <c r="E23" s="316">
        <v>58.433767322847338</v>
      </c>
      <c r="F23" s="316">
        <v>48.903350662163703</v>
      </c>
      <c r="G23" s="316">
        <v>67.847242335222802</v>
      </c>
      <c r="H23" s="316">
        <v>57.413278627377842</v>
      </c>
      <c r="I23" s="316">
        <v>22.723127410077627</v>
      </c>
      <c r="J23" s="153">
        <v>64.150591163658987</v>
      </c>
    </row>
    <row r="24" spans="1:11">
      <c r="A24" s="352">
        <v>2013</v>
      </c>
      <c r="B24" s="313">
        <v>49.812925537875941</v>
      </c>
      <c r="C24" s="313">
        <v>71.800644143551992</v>
      </c>
      <c r="D24" s="313">
        <v>42.294436238306254</v>
      </c>
      <c r="E24" s="313">
        <v>58.662940224830962</v>
      </c>
      <c r="F24" s="313">
        <v>49.200713781181456</v>
      </c>
      <c r="G24" s="313">
        <v>68.859367474715043</v>
      </c>
      <c r="H24" s="313">
        <v>57.054125998225381</v>
      </c>
      <c r="I24" s="313">
        <v>23.407505580357142</v>
      </c>
      <c r="J24" s="315">
        <v>64.94011412804916</v>
      </c>
    </row>
    <row r="25" spans="1:11">
      <c r="A25" s="353">
        <v>2014</v>
      </c>
      <c r="B25" s="316">
        <v>50.058627560499282</v>
      </c>
      <c r="C25" s="316">
        <v>71.128282252070036</v>
      </c>
      <c r="D25" s="316">
        <v>39.809674861221254</v>
      </c>
      <c r="E25" s="316">
        <v>58.827154470709672</v>
      </c>
      <c r="F25" s="316">
        <v>49.643512704086561</v>
      </c>
      <c r="G25" s="316">
        <v>68.931809223492309</v>
      </c>
      <c r="H25" s="316">
        <v>58.586770147098633</v>
      </c>
      <c r="I25" s="316">
        <v>24.211292954333775</v>
      </c>
      <c r="J25" s="153">
        <v>65.260955038366419</v>
      </c>
    </row>
    <row r="26" spans="1:11">
      <c r="A26" s="352">
        <v>2015</v>
      </c>
      <c r="B26" s="313">
        <v>50.223656678115994</v>
      </c>
      <c r="C26" s="313">
        <v>71.410506349122713</v>
      </c>
      <c r="D26" s="313">
        <v>42.122186495176848</v>
      </c>
      <c r="E26" s="313">
        <v>59.085280234612611</v>
      </c>
      <c r="F26" s="313">
        <v>49.62516452702058</v>
      </c>
      <c r="G26" s="313">
        <v>69.341244945009265</v>
      </c>
      <c r="H26" s="313">
        <v>58.573609988323007</v>
      </c>
      <c r="I26" s="313">
        <v>24.686406571977816</v>
      </c>
      <c r="J26" s="315">
        <v>65.05817280183102</v>
      </c>
    </row>
    <row r="27" spans="1:11">
      <c r="A27" s="353">
        <v>2016</v>
      </c>
      <c r="B27" s="316">
        <v>50.528680163214055</v>
      </c>
      <c r="C27" s="316">
        <v>70.894082891650015</v>
      </c>
      <c r="D27" s="316">
        <v>43.193997856377273</v>
      </c>
      <c r="E27" s="316">
        <v>59.226861869465793</v>
      </c>
      <c r="F27" s="316">
        <v>50.919029973951645</v>
      </c>
      <c r="G27" s="316">
        <v>69.71152028432077</v>
      </c>
      <c r="H27" s="316">
        <v>59.553144538433244</v>
      </c>
      <c r="I27" s="316">
        <v>24.81063512212814</v>
      </c>
      <c r="J27" s="153">
        <v>64.36139096522588</v>
      </c>
    </row>
    <row r="28" spans="1:11">
      <c r="A28" s="352">
        <v>2017</v>
      </c>
      <c r="B28" s="313">
        <v>50.78988093727984</v>
      </c>
      <c r="C28" s="313">
        <v>70.571482817543199</v>
      </c>
      <c r="D28" s="313">
        <v>44.12202380952381</v>
      </c>
      <c r="E28" s="313">
        <v>59.353537994348862</v>
      </c>
      <c r="F28" s="313">
        <v>51.396331315495893</v>
      </c>
      <c r="G28" s="313">
        <v>69.315027383899761</v>
      </c>
      <c r="H28" s="313">
        <v>58.039179449270009</v>
      </c>
      <c r="I28" s="313">
        <v>25.01239815798796</v>
      </c>
      <c r="J28" s="315">
        <v>64.391251048454734</v>
      </c>
    </row>
    <row r="29" spans="1:11">
      <c r="A29" s="353">
        <v>2018</v>
      </c>
      <c r="B29" s="316">
        <v>51.312582036377272</v>
      </c>
      <c r="C29" s="316">
        <v>70.328263164270027</v>
      </c>
      <c r="D29" s="316">
        <v>45.88445807770961</v>
      </c>
      <c r="E29" s="316">
        <v>59.794896111298875</v>
      </c>
      <c r="F29" s="316">
        <v>52.680815916110035</v>
      </c>
      <c r="G29" s="316">
        <v>70.152696913105572</v>
      </c>
      <c r="H29" s="316">
        <v>58.650717703349287</v>
      </c>
      <c r="I29" s="316">
        <v>25.367282076920329</v>
      </c>
      <c r="J29" s="153">
        <v>65.152618685029466</v>
      </c>
    </row>
    <row r="30" spans="1:11">
      <c r="A30" s="352">
        <v>2019</v>
      </c>
      <c r="B30" s="313">
        <v>51.784489147593128</v>
      </c>
      <c r="C30" s="313">
        <v>70.498605176736461</v>
      </c>
      <c r="D30" s="313">
        <v>42.744599745870396</v>
      </c>
      <c r="E30" s="313">
        <v>60.010914382731016</v>
      </c>
      <c r="F30" s="313">
        <v>53.464111372265407</v>
      </c>
      <c r="G30" s="313">
        <v>69.683384701597078</v>
      </c>
      <c r="H30" s="313">
        <v>59.876131491186278</v>
      </c>
      <c r="I30" s="313">
        <v>25.85076672913279</v>
      </c>
      <c r="J30" s="315">
        <v>65.402261712439412</v>
      </c>
    </row>
    <row r="31" spans="1:11">
      <c r="A31" s="353">
        <v>2020</v>
      </c>
      <c r="B31" s="316">
        <v>52.451282344158571</v>
      </c>
      <c r="C31" s="316">
        <v>70.846038134731884</v>
      </c>
      <c r="D31" s="316">
        <v>45.002192021043399</v>
      </c>
      <c r="E31" s="316">
        <v>60.471564510919528</v>
      </c>
      <c r="F31" s="316">
        <v>54.130657541132578</v>
      </c>
      <c r="G31" s="316">
        <v>72.826323817825227</v>
      </c>
      <c r="H31" s="316">
        <v>61.659172249242914</v>
      </c>
      <c r="I31" s="316">
        <v>25.588897633500345</v>
      </c>
      <c r="J31" s="153">
        <v>66.826145552560646</v>
      </c>
      <c r="K31" s="122"/>
    </row>
    <row r="32" spans="1:11" ht="13.5">
      <c r="A32" s="352" t="s">
        <v>178</v>
      </c>
      <c r="B32" s="313">
        <v>52.332889458104681</v>
      </c>
      <c r="C32" s="313">
        <v>70.123216601815813</v>
      </c>
      <c r="D32" s="313">
        <v>42.558262711864408</v>
      </c>
      <c r="E32" s="313">
        <v>59.977811459912175</v>
      </c>
      <c r="F32" s="313">
        <v>53.528309112530991</v>
      </c>
      <c r="G32" s="313">
        <v>73.212869409289965</v>
      </c>
      <c r="H32" s="313">
        <v>60.210315473209818</v>
      </c>
      <c r="I32" s="313">
        <v>26.070255161253414</v>
      </c>
      <c r="J32" s="315">
        <v>66.688851913477549</v>
      </c>
      <c r="K32" s="122"/>
    </row>
    <row r="33" spans="1:11" ht="12.75" customHeight="1">
      <c r="A33" s="328"/>
      <c r="B33" s="586" t="s">
        <v>346</v>
      </c>
      <c r="C33" s="587"/>
      <c r="D33" s="587"/>
      <c r="E33" s="587"/>
      <c r="F33" s="587"/>
      <c r="G33" s="587"/>
      <c r="H33" s="587"/>
      <c r="I33" s="587"/>
      <c r="J33" s="587"/>
      <c r="K33" s="122"/>
    </row>
    <row r="34" spans="1:11">
      <c r="A34" s="352">
        <v>1995</v>
      </c>
      <c r="B34" s="313">
        <v>52.484397837092857</v>
      </c>
      <c r="C34" s="313">
        <v>69.416225149467749</v>
      </c>
      <c r="D34" s="313">
        <v>51.789137380191697</v>
      </c>
      <c r="E34" s="313">
        <v>51.805907433726752</v>
      </c>
      <c r="F34" s="313">
        <v>50.561024020739666</v>
      </c>
      <c r="G34" s="313">
        <v>52.942791762013726</v>
      </c>
      <c r="H34" s="313">
        <v>60.815765352887261</v>
      </c>
      <c r="I34" s="313">
        <v>20.234142932028657</v>
      </c>
      <c r="J34" s="315">
        <v>64.635237000127759</v>
      </c>
      <c r="K34" s="122"/>
    </row>
    <row r="35" spans="1:11">
      <c r="A35" s="353">
        <v>2000</v>
      </c>
      <c r="B35" s="316">
        <v>53.217281024938444</v>
      </c>
      <c r="C35" s="316">
        <v>71.803292492947662</v>
      </c>
      <c r="D35" s="316">
        <v>44.919950738916256</v>
      </c>
      <c r="E35" s="316">
        <v>54.741815259708773</v>
      </c>
      <c r="F35" s="316">
        <v>53.735238031514498</v>
      </c>
      <c r="G35" s="316">
        <v>61.80717682663208</v>
      </c>
      <c r="H35" s="316">
        <v>62.174115456238368</v>
      </c>
      <c r="I35" s="316">
        <v>21.217436837282367</v>
      </c>
      <c r="J35" s="153">
        <v>65.618107951247822</v>
      </c>
      <c r="K35" s="122"/>
    </row>
    <row r="36" spans="1:11">
      <c r="A36" s="352">
        <v>2005</v>
      </c>
      <c r="B36" s="313">
        <v>53.580931915286534</v>
      </c>
      <c r="C36" s="313">
        <v>71.427801143103636</v>
      </c>
      <c r="D36" s="313">
        <v>42.853535353535356</v>
      </c>
      <c r="E36" s="313">
        <v>54.760463388459314</v>
      </c>
      <c r="F36" s="313">
        <v>51.069767441860471</v>
      </c>
      <c r="G36" s="313">
        <v>64.914895285904777</v>
      </c>
      <c r="H36" s="313">
        <v>65.868263473053887</v>
      </c>
      <c r="I36" s="313">
        <v>20.452271889643551</v>
      </c>
      <c r="J36" s="315">
        <v>66.40633842671194</v>
      </c>
      <c r="K36" s="122"/>
    </row>
    <row r="37" spans="1:11">
      <c r="A37" s="353">
        <v>2010</v>
      </c>
      <c r="B37" s="316">
        <v>53.906760077761071</v>
      </c>
      <c r="C37" s="316">
        <v>72.418235167823667</v>
      </c>
      <c r="D37" s="316">
        <v>42.114471382154463</v>
      </c>
      <c r="E37" s="316">
        <v>58.458469932827441</v>
      </c>
      <c r="F37" s="316">
        <v>50.68478117729687</v>
      </c>
      <c r="G37" s="316">
        <v>62.652193046794778</v>
      </c>
      <c r="H37" s="316">
        <v>61.587030716723547</v>
      </c>
      <c r="I37" s="316">
        <v>22.816826411075613</v>
      </c>
      <c r="J37" s="153">
        <v>64.94450446910912</v>
      </c>
      <c r="K37" s="122"/>
    </row>
    <row r="38" spans="1:11">
      <c r="A38" s="352">
        <v>2015</v>
      </c>
      <c r="B38" s="313">
        <v>53.242670422573177</v>
      </c>
      <c r="C38" s="313">
        <v>71.333515134987721</v>
      </c>
      <c r="D38" s="313">
        <v>42.551995503091625</v>
      </c>
      <c r="E38" s="313">
        <v>59.188973444734181</v>
      </c>
      <c r="F38" s="313">
        <v>49.525864752142432</v>
      </c>
      <c r="G38" s="313">
        <v>65.037277147487842</v>
      </c>
      <c r="H38" s="313">
        <v>63.949645948072387</v>
      </c>
      <c r="I38" s="313">
        <v>25.825061235013536</v>
      </c>
      <c r="J38" s="315">
        <v>64.91489997014034</v>
      </c>
      <c r="K38" s="122"/>
    </row>
    <row r="39" spans="1:11">
      <c r="A39" s="353">
        <v>2016</v>
      </c>
      <c r="B39" s="316">
        <v>53.423313462627789</v>
      </c>
      <c r="C39" s="316">
        <v>70.792337440417313</v>
      </c>
      <c r="D39" s="316">
        <v>43.528745397904281</v>
      </c>
      <c r="E39" s="316">
        <v>59.069727304107701</v>
      </c>
      <c r="F39" s="316">
        <v>50.998307952622667</v>
      </c>
      <c r="G39" s="316">
        <v>65.701777313120758</v>
      </c>
      <c r="H39" s="316">
        <v>64.91935483870968</v>
      </c>
      <c r="I39" s="316">
        <v>25.848495737105154</v>
      </c>
      <c r="J39" s="153">
        <v>63.731205891377719</v>
      </c>
      <c r="K39" s="122"/>
    </row>
    <row r="40" spans="1:11">
      <c r="A40" s="352">
        <v>2017</v>
      </c>
      <c r="B40" s="313">
        <v>53.477285663947093</v>
      </c>
      <c r="C40" s="313">
        <v>70.561006559076361</v>
      </c>
      <c r="D40" s="313">
        <v>43.986254295532646</v>
      </c>
      <c r="E40" s="313">
        <v>58.835006485508437</v>
      </c>
      <c r="F40" s="313">
        <v>51.466418132423811</v>
      </c>
      <c r="G40" s="313">
        <v>65.477731745209738</v>
      </c>
      <c r="H40" s="313">
        <v>63.581652569941447</v>
      </c>
      <c r="I40" s="313">
        <v>25.771623048937919</v>
      </c>
      <c r="J40" s="315">
        <v>64.10626029654037</v>
      </c>
      <c r="K40" s="122"/>
    </row>
    <row r="41" spans="1:11">
      <c r="A41" s="353">
        <v>2018</v>
      </c>
      <c r="B41" s="316">
        <v>54.028838574651402</v>
      </c>
      <c r="C41" s="316">
        <v>70.311632985483385</v>
      </c>
      <c r="D41" s="316">
        <v>45.704187058183791</v>
      </c>
      <c r="E41" s="316">
        <v>59.628552248825237</v>
      </c>
      <c r="F41" s="316">
        <v>52.782747355320467</v>
      </c>
      <c r="G41" s="316">
        <v>66.734228527995938</v>
      </c>
      <c r="H41" s="316">
        <v>64.08142664872139</v>
      </c>
      <c r="I41" s="316">
        <v>26.314912616830217</v>
      </c>
      <c r="J41" s="153">
        <v>64.781060129897341</v>
      </c>
      <c r="K41" s="122"/>
    </row>
    <row r="42" spans="1:11">
      <c r="A42" s="352">
        <v>2019</v>
      </c>
      <c r="B42" s="313">
        <v>54.582630369429232</v>
      </c>
      <c r="C42" s="313">
        <v>70.460714480899199</v>
      </c>
      <c r="D42" s="313">
        <v>42.706600110926232</v>
      </c>
      <c r="E42" s="313">
        <v>59.825533827308455</v>
      </c>
      <c r="F42" s="313">
        <v>53.662638351128322</v>
      </c>
      <c r="G42" s="313">
        <v>66.677127793120761</v>
      </c>
      <c r="H42" s="313">
        <v>65.034965034965026</v>
      </c>
      <c r="I42" s="313">
        <v>27.345233573870111</v>
      </c>
      <c r="J42" s="315">
        <v>64.668231278002992</v>
      </c>
      <c r="K42" s="122"/>
    </row>
    <row r="43" spans="1:11">
      <c r="A43" s="353">
        <v>2020</v>
      </c>
      <c r="B43" s="316">
        <v>54.946113848665313</v>
      </c>
      <c r="C43" s="316">
        <v>70.838406314286914</v>
      </c>
      <c r="D43" s="316">
        <v>45.440844009042955</v>
      </c>
      <c r="E43" s="316">
        <v>59.84584393809633</v>
      </c>
      <c r="F43" s="316">
        <v>54.222418581166373</v>
      </c>
      <c r="G43" s="316">
        <v>68.405815748841988</v>
      </c>
      <c r="H43" s="316">
        <v>65.614392396469796</v>
      </c>
      <c r="I43" s="316">
        <v>26.689327785266364</v>
      </c>
      <c r="J43" s="153">
        <v>65.587815326035226</v>
      </c>
      <c r="K43" s="122"/>
    </row>
    <row r="44" spans="1:11" ht="13.5">
      <c r="A44" s="352" t="s">
        <v>178</v>
      </c>
      <c r="B44" s="319" t="s">
        <v>35</v>
      </c>
      <c r="C44" s="319" t="s">
        <v>35</v>
      </c>
      <c r="D44" s="319" t="s">
        <v>35</v>
      </c>
      <c r="E44" s="319" t="s">
        <v>35</v>
      </c>
      <c r="F44" s="319" t="s">
        <v>35</v>
      </c>
      <c r="G44" s="319" t="s">
        <v>35</v>
      </c>
      <c r="H44" s="319" t="s">
        <v>35</v>
      </c>
      <c r="I44" s="319" t="s">
        <v>35</v>
      </c>
      <c r="J44" s="150" t="s">
        <v>35</v>
      </c>
      <c r="K44" s="122"/>
    </row>
    <row r="45" spans="1:11" ht="12.75" customHeight="1">
      <c r="A45" s="329"/>
      <c r="B45" s="586" t="s">
        <v>345</v>
      </c>
      <c r="C45" s="587"/>
      <c r="D45" s="587"/>
      <c r="E45" s="587"/>
      <c r="F45" s="587"/>
      <c r="G45" s="587"/>
      <c r="H45" s="587"/>
      <c r="I45" s="587"/>
      <c r="J45" s="587"/>
      <c r="K45" s="122"/>
    </row>
    <row r="46" spans="1:11">
      <c r="A46" s="352">
        <v>1995</v>
      </c>
      <c r="B46" s="313">
        <v>37.330027980953318</v>
      </c>
      <c r="C46" s="313">
        <v>74.883359253499222</v>
      </c>
      <c r="D46" s="313" t="s">
        <v>36</v>
      </c>
      <c r="E46" s="313">
        <v>49.881476464612255</v>
      </c>
      <c r="F46" s="313">
        <v>44.772967265047519</v>
      </c>
      <c r="G46" s="313" t="s">
        <v>200</v>
      </c>
      <c r="H46" s="313">
        <v>50.15761821366025</v>
      </c>
      <c r="I46" s="313">
        <v>17.303506650544133</v>
      </c>
      <c r="J46" s="315">
        <v>63.423331635252168</v>
      </c>
      <c r="K46" s="122"/>
    </row>
    <row r="47" spans="1:11">
      <c r="A47" s="353">
        <v>2000</v>
      </c>
      <c r="B47" s="316">
        <v>40.459146892483275</v>
      </c>
      <c r="C47" s="316">
        <v>68.701898409440744</v>
      </c>
      <c r="D47" s="316" t="s">
        <v>36</v>
      </c>
      <c r="E47" s="316">
        <v>54.433605581434207</v>
      </c>
      <c r="F47" s="316">
        <v>50.653038046564447</v>
      </c>
      <c r="G47" s="316" t="s">
        <v>200</v>
      </c>
      <c r="H47" s="316">
        <v>53.85983635716827</v>
      </c>
      <c r="I47" s="316">
        <v>20.424339663306114</v>
      </c>
      <c r="J47" s="153">
        <v>64.885825075398543</v>
      </c>
      <c r="K47" s="122"/>
    </row>
    <row r="48" spans="1:11">
      <c r="A48" s="352">
        <v>2005</v>
      </c>
      <c r="B48" s="313">
        <v>39.223782699937978</v>
      </c>
      <c r="C48" s="313">
        <v>67.482206405693944</v>
      </c>
      <c r="D48" s="313" t="s">
        <v>36</v>
      </c>
      <c r="E48" s="313">
        <v>53.061680988685289</v>
      </c>
      <c r="F48" s="313">
        <v>51.991951710261574</v>
      </c>
      <c r="G48" s="313">
        <v>72.983870967741936</v>
      </c>
      <c r="H48" s="313">
        <v>48.326133909287257</v>
      </c>
      <c r="I48" s="313">
        <v>18.597756410256412</v>
      </c>
      <c r="J48" s="315">
        <v>61.671177266576457</v>
      </c>
      <c r="K48" s="122"/>
    </row>
    <row r="49" spans="1:11">
      <c r="A49" s="353">
        <v>2010</v>
      </c>
      <c r="B49" s="316">
        <v>42.518810545534897</v>
      </c>
      <c r="C49" s="316">
        <v>74.380165289256198</v>
      </c>
      <c r="D49" s="316">
        <v>26.865671641791046</v>
      </c>
      <c r="E49" s="316">
        <v>56.86782074098042</v>
      </c>
      <c r="F49" s="316">
        <v>49.504950495049506</v>
      </c>
      <c r="G49" s="316">
        <v>73.908730158730165</v>
      </c>
      <c r="H49" s="316">
        <v>50.463486321501236</v>
      </c>
      <c r="I49" s="316">
        <v>20.392785684891656</v>
      </c>
      <c r="J49" s="153">
        <v>61.556511536957373</v>
      </c>
      <c r="K49" s="122"/>
    </row>
    <row r="50" spans="1:11">
      <c r="A50" s="352">
        <v>2015</v>
      </c>
      <c r="B50" s="313">
        <v>45.953108392158356</v>
      </c>
      <c r="C50" s="313">
        <v>73.602484472049696</v>
      </c>
      <c r="D50" s="313">
        <v>33.333333333333329</v>
      </c>
      <c r="E50" s="313">
        <v>58.986914906506193</v>
      </c>
      <c r="F50" s="313">
        <v>50.756501182033098</v>
      </c>
      <c r="G50" s="313">
        <v>75.357984411818009</v>
      </c>
      <c r="H50" s="313">
        <v>51.423189619087481</v>
      </c>
      <c r="I50" s="313">
        <v>23.830519150173213</v>
      </c>
      <c r="J50" s="315">
        <v>65.311510031678992</v>
      </c>
      <c r="K50" s="122"/>
    </row>
    <row r="51" spans="1:11">
      <c r="A51" s="353">
        <v>2016</v>
      </c>
      <c r="B51" s="316">
        <v>46.501482343228126</v>
      </c>
      <c r="C51" s="316">
        <v>73.794871794871796</v>
      </c>
      <c r="D51" s="316">
        <v>37.313432835820898</v>
      </c>
      <c r="E51" s="316">
        <v>59.368584910249552</v>
      </c>
      <c r="F51" s="316">
        <v>49.988315026875441</v>
      </c>
      <c r="G51" s="316">
        <v>75.217586361597128</v>
      </c>
      <c r="H51" s="316">
        <v>52.437981180496152</v>
      </c>
      <c r="I51" s="316">
        <v>24.037103763938259</v>
      </c>
      <c r="J51" s="153">
        <v>65.460057061340933</v>
      </c>
      <c r="K51" s="122"/>
    </row>
    <row r="52" spans="1:11">
      <c r="A52" s="352">
        <v>2017</v>
      </c>
      <c r="B52" s="313">
        <v>47.13933954665746</v>
      </c>
      <c r="C52" s="313">
        <v>70.866935483870961</v>
      </c>
      <c r="D52" s="313">
        <v>46.184738955823299</v>
      </c>
      <c r="E52" s="313">
        <v>59.797489617843311</v>
      </c>
      <c r="F52" s="313">
        <v>50.564705882352946</v>
      </c>
      <c r="G52" s="313">
        <v>74.603033006244431</v>
      </c>
      <c r="H52" s="313">
        <v>50.748823277706457</v>
      </c>
      <c r="I52" s="313">
        <v>24.456768462510585</v>
      </c>
      <c r="J52" s="315">
        <v>64.869535165025056</v>
      </c>
      <c r="K52" s="122"/>
    </row>
    <row r="53" spans="1:11">
      <c r="A53" s="353">
        <v>2018</v>
      </c>
      <c r="B53" s="316">
        <v>47.639220731483185</v>
      </c>
      <c r="C53" s="316">
        <v>70.811654526534866</v>
      </c>
      <c r="D53" s="316">
        <v>48.717948717948715</v>
      </c>
      <c r="E53" s="316">
        <v>59.931472244421791</v>
      </c>
      <c r="F53" s="316">
        <v>51.452671040299904</v>
      </c>
      <c r="G53" s="316">
        <v>74.8372537106154</v>
      </c>
      <c r="H53" s="316">
        <v>51.486906347092763</v>
      </c>
      <c r="I53" s="316">
        <v>24.656215621562154</v>
      </c>
      <c r="J53" s="153">
        <v>65.79089436746446</v>
      </c>
      <c r="K53" s="122"/>
    </row>
    <row r="54" spans="1:11">
      <c r="A54" s="352">
        <v>2019</v>
      </c>
      <c r="B54" s="313">
        <v>48.130974558409598</v>
      </c>
      <c r="C54" s="313">
        <v>71.690544412607451</v>
      </c>
      <c r="D54" s="313">
        <v>43.161094224924014</v>
      </c>
      <c r="E54" s="313">
        <v>60.155680539932511</v>
      </c>
      <c r="F54" s="313">
        <v>51.030680728667313</v>
      </c>
      <c r="G54" s="313">
        <v>73.478605388272584</v>
      </c>
      <c r="H54" s="313">
        <v>53.346286701208982</v>
      </c>
      <c r="I54" s="313">
        <v>24.757937259357448</v>
      </c>
      <c r="J54" s="315">
        <v>66.530077036551376</v>
      </c>
      <c r="K54" s="122"/>
    </row>
    <row r="55" spans="1:11">
      <c r="A55" s="353">
        <v>2020</v>
      </c>
      <c r="B55" s="316">
        <v>49.540723139396739</v>
      </c>
      <c r="C55" s="316">
        <v>71.91157347204161</v>
      </c>
      <c r="D55" s="316">
        <v>41.996557659208264</v>
      </c>
      <c r="E55" s="316">
        <v>60.921230561190001</v>
      </c>
      <c r="F55" s="316">
        <v>53.001429252024778</v>
      </c>
      <c r="G55" s="316">
        <v>78.452440446443447</v>
      </c>
      <c r="H55" s="316">
        <v>57.071414282856573</v>
      </c>
      <c r="I55" s="316">
        <v>24.882251430499149</v>
      </c>
      <c r="J55" s="153">
        <v>68.315756823821346</v>
      </c>
      <c r="K55" s="122"/>
    </row>
    <row r="56" spans="1:11" ht="13.5">
      <c r="A56" s="354" t="s">
        <v>178</v>
      </c>
      <c r="B56" s="151" t="s">
        <v>35</v>
      </c>
      <c r="C56" s="151" t="s">
        <v>35</v>
      </c>
      <c r="D56" s="151" t="s">
        <v>35</v>
      </c>
      <c r="E56" s="151" t="s">
        <v>35</v>
      </c>
      <c r="F56" s="151" t="s">
        <v>35</v>
      </c>
      <c r="G56" s="151" t="s">
        <v>35</v>
      </c>
      <c r="H56" s="151" t="s">
        <v>35</v>
      </c>
      <c r="I56" s="151" t="s">
        <v>35</v>
      </c>
      <c r="J56" s="152" t="s">
        <v>35</v>
      </c>
      <c r="K56" s="122"/>
    </row>
    <row r="57" spans="1:11" ht="81.75" customHeight="1">
      <c r="A57" s="538" t="s">
        <v>259</v>
      </c>
      <c r="B57" s="538"/>
      <c r="C57" s="538"/>
      <c r="D57" s="538"/>
      <c r="E57" s="538"/>
      <c r="F57" s="538"/>
      <c r="G57" s="538"/>
      <c r="H57" s="538"/>
      <c r="I57" s="538"/>
      <c r="J57" s="538"/>
    </row>
    <row r="58" spans="1:11" ht="15" customHeight="1">
      <c r="A58" s="582"/>
      <c r="B58" s="582"/>
      <c r="C58" s="582"/>
      <c r="D58" s="582"/>
      <c r="E58" s="582"/>
      <c r="F58" s="582"/>
      <c r="G58" s="582"/>
      <c r="H58" s="582"/>
      <c r="I58" s="582"/>
      <c r="J58" s="582"/>
    </row>
  </sheetData>
  <mergeCells count="17">
    <mergeCell ref="G3:G4"/>
    <mergeCell ref="H3:H4"/>
    <mergeCell ref="A1:J1"/>
    <mergeCell ref="A58:J58"/>
    <mergeCell ref="I3:I4"/>
    <mergeCell ref="J3:J4"/>
    <mergeCell ref="B5:J5"/>
    <mergeCell ref="A57:J57"/>
    <mergeCell ref="B33:J33"/>
    <mergeCell ref="B45:J45"/>
    <mergeCell ref="A2:J2"/>
    <mergeCell ref="A3:A5"/>
    <mergeCell ref="B3:B4"/>
    <mergeCell ref="C3:C4"/>
    <mergeCell ref="D3:D4"/>
    <mergeCell ref="E3:E4"/>
    <mergeCell ref="F3:F4"/>
  </mergeCells>
  <hyperlinks>
    <hyperlink ref="A1" location="Inhalt!A1" display="Inhalt!A1"/>
    <hyperlink ref="A1:B1" location="Inhalt!A16" display="Zurück zum Inhalt"/>
  </hyperlinks>
  <pageMargins left="0.59055118110236227" right="0.59055118110236227" top="0.78740157480314965" bottom="0.59055118110236227" header="0.51181102362204722" footer="0.51181102362204722"/>
  <pageSetup paperSize="9" scale="72" orientation="portrait" r:id="rId1"/>
  <headerFooter alignWithMargins="0">
    <oddHeader>&amp;RBBE12: Tabellen F1, S.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zoomScaleNormal="100" workbookViewId="0">
      <selection sqref="A1:L1"/>
    </sheetView>
  </sheetViews>
  <sheetFormatPr baseColWidth="10" defaultColWidth="10.85546875" defaultRowHeight="12.75"/>
  <cols>
    <col min="1" max="1" width="40.85546875" style="15" customWidth="1"/>
    <col min="2" max="2" width="11.7109375" style="15" customWidth="1"/>
    <col min="3" max="12" width="10.42578125" style="15" customWidth="1"/>
    <col min="13" max="16384" width="10.85546875" style="47"/>
  </cols>
  <sheetData>
    <row r="1" spans="1:13" ht="24" customHeight="1">
      <c r="A1" s="589" t="s">
        <v>100</v>
      </c>
      <c r="B1" s="589"/>
      <c r="C1" s="589"/>
      <c r="D1" s="589"/>
      <c r="E1" s="589"/>
      <c r="F1" s="589"/>
      <c r="G1" s="589"/>
      <c r="H1" s="589"/>
      <c r="I1" s="589"/>
      <c r="J1" s="589"/>
      <c r="K1" s="589"/>
      <c r="L1" s="589"/>
    </row>
    <row r="2" spans="1:13" s="154" customFormat="1" ht="15" customHeight="1">
      <c r="A2" s="590" t="s">
        <v>246</v>
      </c>
      <c r="B2" s="590"/>
      <c r="C2" s="590"/>
      <c r="D2" s="590"/>
      <c r="E2" s="590"/>
      <c r="F2" s="590"/>
      <c r="G2" s="590"/>
      <c r="H2" s="590"/>
      <c r="I2" s="590"/>
      <c r="J2" s="590"/>
      <c r="K2" s="590"/>
      <c r="L2" s="590"/>
    </row>
    <row r="3" spans="1:13">
      <c r="A3" s="527" t="s">
        <v>136</v>
      </c>
      <c r="B3" s="61">
        <v>2005</v>
      </c>
      <c r="C3" s="61">
        <v>2010</v>
      </c>
      <c r="D3" s="62">
        <v>2012</v>
      </c>
      <c r="E3" s="62">
        <v>2014</v>
      </c>
      <c r="F3" s="63">
        <v>2016</v>
      </c>
      <c r="G3" s="64">
        <v>2017</v>
      </c>
      <c r="H3" s="64">
        <v>2018</v>
      </c>
      <c r="I3" s="64">
        <v>2019</v>
      </c>
      <c r="J3" s="64">
        <v>2020</v>
      </c>
      <c r="K3" s="65">
        <v>2019</v>
      </c>
      <c r="L3" s="65">
        <v>2020</v>
      </c>
    </row>
    <row r="4" spans="1:13" ht="13.5" customHeight="1">
      <c r="A4" s="594"/>
      <c r="B4" s="591" t="s">
        <v>135</v>
      </c>
      <c r="C4" s="592"/>
      <c r="D4" s="592"/>
      <c r="E4" s="592"/>
      <c r="F4" s="592"/>
      <c r="G4" s="592"/>
      <c r="H4" s="592"/>
      <c r="I4" s="592"/>
      <c r="J4" s="598"/>
      <c r="K4" s="591" t="s">
        <v>137</v>
      </c>
      <c r="L4" s="592"/>
      <c r="M4" s="55"/>
    </row>
    <row r="5" spans="1:13">
      <c r="A5" s="595" t="s">
        <v>18</v>
      </c>
      <c r="B5" s="595"/>
      <c r="C5" s="595"/>
      <c r="D5" s="595"/>
      <c r="E5" s="595"/>
      <c r="F5" s="595"/>
      <c r="G5" s="595"/>
      <c r="H5" s="595"/>
      <c r="I5" s="595"/>
      <c r="J5" s="595"/>
      <c r="K5" s="595"/>
      <c r="L5" s="595"/>
    </row>
    <row r="6" spans="1:13">
      <c r="A6" s="48" t="s">
        <v>18</v>
      </c>
      <c r="B6" s="56">
        <v>100</v>
      </c>
      <c r="C6" s="56">
        <v>100</v>
      </c>
      <c r="D6" s="56">
        <v>100</v>
      </c>
      <c r="E6" s="56">
        <v>100</v>
      </c>
      <c r="F6" s="56">
        <v>100</v>
      </c>
      <c r="G6" s="56">
        <v>100</v>
      </c>
      <c r="H6" s="56">
        <v>100</v>
      </c>
      <c r="I6" s="56">
        <v>100</v>
      </c>
      <c r="J6" s="56">
        <v>100</v>
      </c>
      <c r="K6" s="57">
        <v>110975</v>
      </c>
      <c r="L6" s="107">
        <v>86455</v>
      </c>
      <c r="M6" s="58"/>
    </row>
    <row r="7" spans="1:13">
      <c r="A7" s="67" t="s">
        <v>138</v>
      </c>
      <c r="B7" s="52">
        <v>26.821221738117014</v>
      </c>
      <c r="C7" s="52">
        <v>28.632948368542305</v>
      </c>
      <c r="D7" s="53">
        <v>28.07498396972478</v>
      </c>
      <c r="E7" s="53">
        <v>25.9901416333032</v>
      </c>
      <c r="F7" s="53">
        <v>24.646079728315595</v>
      </c>
      <c r="G7" s="54">
        <v>23.218029350104821</v>
      </c>
      <c r="H7" s="54">
        <v>22.00100004545661</v>
      </c>
      <c r="I7" s="54">
        <v>21.117368776751523</v>
      </c>
      <c r="J7" s="54">
        <v>21.444682204615116</v>
      </c>
      <c r="K7" s="66">
        <v>23435</v>
      </c>
      <c r="L7" s="66">
        <v>18540</v>
      </c>
      <c r="M7" s="58"/>
    </row>
    <row r="8" spans="1:13" ht="13.5">
      <c r="A8" s="69" t="s">
        <v>139</v>
      </c>
      <c r="B8" s="49">
        <v>20.886450433005219</v>
      </c>
      <c r="C8" s="49">
        <v>13.661481938777046</v>
      </c>
      <c r="D8" s="51">
        <v>12.771414561776281</v>
      </c>
      <c r="E8" s="51">
        <v>11.55882732790908</v>
      </c>
      <c r="F8" s="51">
        <v>9.1861314589215546</v>
      </c>
      <c r="G8" s="50">
        <v>8.1236897274633115</v>
      </c>
      <c r="H8" s="50">
        <v>7.2412382381017313</v>
      </c>
      <c r="I8" s="50">
        <v>6.8348727190808738</v>
      </c>
      <c r="J8" s="50">
        <v>6.4542247411948415</v>
      </c>
      <c r="K8" s="59">
        <v>7585</v>
      </c>
      <c r="L8" s="59">
        <v>5580</v>
      </c>
      <c r="M8" s="58"/>
    </row>
    <row r="9" spans="1:13" ht="12.75" customHeight="1">
      <c r="A9" s="67" t="s">
        <v>140</v>
      </c>
      <c r="B9" s="52">
        <v>12.513223244222116</v>
      </c>
      <c r="C9" s="52">
        <v>11.818469275593634</v>
      </c>
      <c r="D9" s="53">
        <v>11.266454606032413</v>
      </c>
      <c r="E9" s="53">
        <v>10.379267295191354</v>
      </c>
      <c r="F9" s="53">
        <v>9.6412423243232563</v>
      </c>
      <c r="G9" s="54">
        <v>9.4625500285877635</v>
      </c>
      <c r="H9" s="54">
        <v>9.4231555979817259</v>
      </c>
      <c r="I9" s="54">
        <v>9.745438161748142</v>
      </c>
      <c r="J9" s="54">
        <v>10.323289572610028</v>
      </c>
      <c r="K9" s="66">
        <v>10815</v>
      </c>
      <c r="L9" s="66">
        <v>8925</v>
      </c>
      <c r="M9" s="58"/>
    </row>
    <row r="10" spans="1:13">
      <c r="A10" s="69" t="s">
        <v>141</v>
      </c>
      <c r="B10" s="49">
        <v>5.4058415362272063</v>
      </c>
      <c r="C10" s="49">
        <v>6.5920828753406715</v>
      </c>
      <c r="D10" s="51">
        <v>5.7206080189094388</v>
      </c>
      <c r="E10" s="51">
        <v>5.4102630332773689</v>
      </c>
      <c r="F10" s="51">
        <v>5.7515746243607717</v>
      </c>
      <c r="G10" s="50">
        <v>5.4793215170573655</v>
      </c>
      <c r="H10" s="50">
        <v>4.8456748034001542</v>
      </c>
      <c r="I10" s="50">
        <v>4.5280468574003159</v>
      </c>
      <c r="J10" s="50">
        <v>2.3596090451680065</v>
      </c>
      <c r="K10" s="59">
        <v>5025</v>
      </c>
      <c r="L10" s="59">
        <v>2040</v>
      </c>
      <c r="M10" s="58"/>
    </row>
    <row r="11" spans="1:13">
      <c r="A11" s="67" t="s">
        <v>142</v>
      </c>
      <c r="B11" s="52">
        <v>4.8822907141448368</v>
      </c>
      <c r="C11" s="52">
        <v>6.1915588815442764</v>
      </c>
      <c r="D11" s="53">
        <v>6.4359983403950372</v>
      </c>
      <c r="E11" s="53">
        <v>7.6057944810366349</v>
      </c>
      <c r="F11" s="53">
        <v>6.0941418050427476</v>
      </c>
      <c r="G11" s="54">
        <v>6.1987802553840288</v>
      </c>
      <c r="H11" s="54">
        <v>6.2548297649893181</v>
      </c>
      <c r="I11" s="54">
        <v>6.0599234061725609</v>
      </c>
      <c r="J11" s="54">
        <v>5.6503383262969171</v>
      </c>
      <c r="K11" s="66">
        <v>6725</v>
      </c>
      <c r="L11" s="66">
        <v>4885</v>
      </c>
      <c r="M11" s="58"/>
    </row>
    <row r="12" spans="1:13">
      <c r="A12" s="69" t="s">
        <v>143</v>
      </c>
      <c r="B12" s="49">
        <v>7.9070517992577054</v>
      </c>
      <c r="C12" s="49">
        <v>6.9624922831373377</v>
      </c>
      <c r="D12" s="51">
        <v>7.373926600198649</v>
      </c>
      <c r="E12" s="51">
        <v>7.9943174480175641</v>
      </c>
      <c r="F12" s="51">
        <v>11.395541690524611</v>
      </c>
      <c r="G12" s="50">
        <v>13.703068420049553</v>
      </c>
      <c r="H12" s="50">
        <v>14.591572344197465</v>
      </c>
      <c r="I12" s="50">
        <v>13.831944131561164</v>
      </c>
      <c r="J12" s="50">
        <v>15.065641084957493</v>
      </c>
      <c r="K12" s="59">
        <v>15370</v>
      </c>
      <c r="L12" s="59">
        <v>13040</v>
      </c>
      <c r="M12" s="58"/>
    </row>
    <row r="13" spans="1:13">
      <c r="A13" s="355" t="s">
        <v>152</v>
      </c>
      <c r="B13" s="52">
        <v>0.72436483603177171</v>
      </c>
      <c r="C13" s="52">
        <v>0.60831463719452517</v>
      </c>
      <c r="D13" s="53">
        <v>0.48279417126620316</v>
      </c>
      <c r="E13" s="53">
        <v>0.71354772052176163</v>
      </c>
      <c r="F13" s="53">
        <v>2.2153335834304104</v>
      </c>
      <c r="G13" s="54">
        <v>4.1928721174004195</v>
      </c>
      <c r="H13" s="54">
        <v>5.2593299695440701</v>
      </c>
      <c r="I13" s="54">
        <v>4.2757377787790043</v>
      </c>
      <c r="J13" s="54">
        <v>3.6030304782835003</v>
      </c>
      <c r="K13" s="66">
        <v>4745</v>
      </c>
      <c r="L13" s="66">
        <v>3115</v>
      </c>
      <c r="M13" s="58"/>
    </row>
    <row r="14" spans="1:13">
      <c r="A14" s="69" t="s">
        <v>144</v>
      </c>
      <c r="B14" s="49">
        <v>3.0785505531350297</v>
      </c>
      <c r="C14" s="49">
        <v>3.2358122656708774</v>
      </c>
      <c r="D14" s="51">
        <v>3.2840061858003193</v>
      </c>
      <c r="E14" s="51">
        <v>3.2427138490679757</v>
      </c>
      <c r="F14" s="51">
        <v>3.2479712519991315</v>
      </c>
      <c r="G14" s="50">
        <v>3.2208881265485036</v>
      </c>
      <c r="H14" s="50">
        <v>3.4683394699759083</v>
      </c>
      <c r="I14" s="50">
        <v>4.4334309529173233</v>
      </c>
      <c r="J14" s="50">
        <v>5.5520212827482505</v>
      </c>
      <c r="K14" s="59">
        <v>4925</v>
      </c>
      <c r="L14" s="59">
        <v>4800</v>
      </c>
      <c r="M14" s="58"/>
    </row>
    <row r="15" spans="1:13">
      <c r="A15" s="67" t="s">
        <v>145</v>
      </c>
      <c r="B15" s="52">
        <v>10.254065587291342</v>
      </c>
      <c r="C15" s="52">
        <v>13.074247511782334</v>
      </c>
      <c r="D15" s="53">
        <v>13.830041364396445</v>
      </c>
      <c r="E15" s="53">
        <v>14.685307159154506</v>
      </c>
      <c r="F15" s="53">
        <v>16.437301320907459</v>
      </c>
      <c r="G15" s="54">
        <v>16.557080236325518</v>
      </c>
      <c r="H15" s="54">
        <v>16.218919041774626</v>
      </c>
      <c r="I15" s="54">
        <v>15.868438837576029</v>
      </c>
      <c r="J15" s="54">
        <v>12.781215661326703</v>
      </c>
      <c r="K15" s="66">
        <v>17610</v>
      </c>
      <c r="L15" s="66">
        <v>11050</v>
      </c>
      <c r="M15" s="58"/>
    </row>
    <row r="16" spans="1:13">
      <c r="A16" s="356" t="s">
        <v>146</v>
      </c>
      <c r="B16" s="49">
        <v>6.845606296953723</v>
      </c>
      <c r="C16" s="49">
        <v>9.2978784274163182</v>
      </c>
      <c r="D16" s="51">
        <v>9.8997950639325101</v>
      </c>
      <c r="E16" s="51">
        <v>10.498730035731198</v>
      </c>
      <c r="F16" s="51">
        <v>11.366912156692401</v>
      </c>
      <c r="G16" s="50">
        <v>11.4589289117591</v>
      </c>
      <c r="H16" s="50">
        <v>11.141415518887223</v>
      </c>
      <c r="I16" s="50">
        <v>10.439288127956747</v>
      </c>
      <c r="J16" s="50">
        <v>9.5136198022092415</v>
      </c>
      <c r="K16" s="59">
        <v>11585</v>
      </c>
      <c r="L16" s="59">
        <v>8225</v>
      </c>
      <c r="M16" s="58"/>
    </row>
    <row r="17" spans="1:13">
      <c r="A17" s="67" t="s">
        <v>147</v>
      </c>
      <c r="B17" s="52">
        <v>7.7349255015867895</v>
      </c>
      <c r="C17" s="52">
        <v>9.1367653923177699</v>
      </c>
      <c r="D17" s="53">
        <v>10.655418233023624</v>
      </c>
      <c r="E17" s="53">
        <v>12.417667570709028</v>
      </c>
      <c r="F17" s="53">
        <v>12.855647915967383</v>
      </c>
      <c r="G17" s="54">
        <v>13.312368972746331</v>
      </c>
      <c r="H17" s="54">
        <v>15.187053956998046</v>
      </c>
      <c r="I17" s="54">
        <v>16.850642036494705</v>
      </c>
      <c r="J17" s="54">
        <v>19.819559308310684</v>
      </c>
      <c r="K17" s="66">
        <v>18700</v>
      </c>
      <c r="L17" s="66">
        <v>17135</v>
      </c>
      <c r="M17" s="58"/>
    </row>
    <row r="18" spans="1:13">
      <c r="A18" s="68" t="s">
        <v>153</v>
      </c>
      <c r="B18" s="49">
        <v>1.9794524232155344</v>
      </c>
      <c r="C18" s="49">
        <v>3.201180491771189</v>
      </c>
      <c r="D18" s="51">
        <v>3.9629354891434176</v>
      </c>
      <c r="E18" s="51">
        <v>5.1648801067630981</v>
      </c>
      <c r="F18" s="51">
        <v>5.3171954903548091</v>
      </c>
      <c r="G18" s="50">
        <v>5.7223175147703449</v>
      </c>
      <c r="H18" s="50">
        <v>7.2003272876039821</v>
      </c>
      <c r="I18" s="50">
        <v>8.8173011939626047</v>
      </c>
      <c r="J18" s="50">
        <v>10.288589439592851</v>
      </c>
      <c r="K18" s="59">
        <v>9785</v>
      </c>
      <c r="L18" s="59">
        <v>8895</v>
      </c>
      <c r="M18" s="58"/>
    </row>
    <row r="19" spans="1:13">
      <c r="A19" s="67" t="s">
        <v>148</v>
      </c>
      <c r="B19" s="52">
        <v>0.40879995696842558</v>
      </c>
      <c r="C19" s="52">
        <v>0.60078599069459293</v>
      </c>
      <c r="D19" s="53">
        <v>0.54942982511284055</v>
      </c>
      <c r="E19" s="53">
        <v>0.61453355719144165</v>
      </c>
      <c r="F19" s="53">
        <v>0.65058147570438529</v>
      </c>
      <c r="G19" s="54">
        <v>0.56222603392414716</v>
      </c>
      <c r="H19" s="54">
        <v>0.55002500113641528</v>
      </c>
      <c r="I19" s="54">
        <v>0.49110159945933768</v>
      </c>
      <c r="J19" s="54">
        <v>0.24868428662309872</v>
      </c>
      <c r="K19" s="70">
        <v>545</v>
      </c>
      <c r="L19" s="70">
        <v>215</v>
      </c>
      <c r="M19" s="58"/>
    </row>
    <row r="20" spans="1:13" ht="12.75" customHeight="1">
      <c r="A20" s="596" t="s">
        <v>149</v>
      </c>
      <c r="B20" s="596"/>
      <c r="C20" s="596"/>
      <c r="D20" s="596"/>
      <c r="E20" s="596"/>
      <c r="F20" s="596"/>
      <c r="G20" s="596"/>
      <c r="H20" s="596"/>
      <c r="I20" s="596"/>
      <c r="J20" s="596"/>
      <c r="K20" s="596"/>
      <c r="L20" s="596"/>
    </row>
    <row r="21" spans="1:13">
      <c r="A21" s="48" t="s">
        <v>18</v>
      </c>
      <c r="B21" s="71">
        <v>10.060423502411561</v>
      </c>
      <c r="C21" s="71">
        <v>26.553536205261018</v>
      </c>
      <c r="D21" s="71">
        <v>26.614028691049445</v>
      </c>
      <c r="E21" s="71">
        <v>27.461362951483061</v>
      </c>
      <c r="F21" s="71">
        <v>28.682843998657376</v>
      </c>
      <c r="G21" s="71">
        <v>29.59786544692205</v>
      </c>
      <c r="H21" s="71">
        <v>29.760443656529844</v>
      </c>
      <c r="I21" s="71">
        <v>29.398513178643839</v>
      </c>
      <c r="J21" s="71">
        <v>35.532936209588804</v>
      </c>
      <c r="K21" s="57">
        <v>32625</v>
      </c>
      <c r="L21" s="107">
        <v>30720</v>
      </c>
      <c r="M21" s="58"/>
    </row>
    <row r="22" spans="1:13">
      <c r="A22" s="67" t="s">
        <v>138</v>
      </c>
      <c r="B22" s="72">
        <v>6.4977605454910092</v>
      </c>
      <c r="C22" s="72">
        <v>24.726546066470341</v>
      </c>
      <c r="D22" s="73">
        <v>24.32601880877743</v>
      </c>
      <c r="E22" s="73">
        <v>26.117023479233094</v>
      </c>
      <c r="F22" s="73">
        <v>26.753454836771478</v>
      </c>
      <c r="G22" s="74">
        <v>26.144059101169709</v>
      </c>
      <c r="H22" s="74">
        <v>26.549586776859503</v>
      </c>
      <c r="I22" s="74">
        <v>27.480264561553231</v>
      </c>
      <c r="J22" s="74">
        <v>38.807982740021572</v>
      </c>
      <c r="K22" s="66">
        <v>6440</v>
      </c>
      <c r="L22" s="108">
        <v>7195</v>
      </c>
      <c r="M22" s="58"/>
    </row>
    <row r="23" spans="1:13" ht="13.5">
      <c r="A23" s="69" t="s">
        <v>139</v>
      </c>
      <c r="B23" s="71">
        <v>11.786419435144648</v>
      </c>
      <c r="C23" s="71">
        <v>24.324920092582385</v>
      </c>
      <c r="D23" s="75">
        <v>25.585745225438078</v>
      </c>
      <c r="E23" s="75">
        <v>26.96461824953445</v>
      </c>
      <c r="F23" s="75">
        <v>28.758731864588931</v>
      </c>
      <c r="G23" s="76">
        <v>29.853372434017594</v>
      </c>
      <c r="H23" s="76">
        <v>30.194601381042059</v>
      </c>
      <c r="I23" s="76">
        <v>30.257086354647328</v>
      </c>
      <c r="J23" s="76">
        <v>38.082437275985662</v>
      </c>
      <c r="K23" s="59">
        <v>2295</v>
      </c>
      <c r="L23" s="107">
        <v>2125</v>
      </c>
      <c r="M23" s="58"/>
    </row>
    <row r="24" spans="1:13" ht="12.75" customHeight="1">
      <c r="A24" s="67" t="s">
        <v>140</v>
      </c>
      <c r="B24" s="72">
        <v>12.623585040836796</v>
      </c>
      <c r="C24" s="72">
        <v>33.061536501465156</v>
      </c>
      <c r="D24" s="73">
        <v>34.00290146189041</v>
      </c>
      <c r="E24" s="73">
        <v>33.119037743674824</v>
      </c>
      <c r="F24" s="73">
        <v>32.0704484947778</v>
      </c>
      <c r="G24" s="74">
        <v>30.664652567975832</v>
      </c>
      <c r="H24" s="74">
        <v>31.45200192957067</v>
      </c>
      <c r="I24" s="74">
        <v>31.761442441054093</v>
      </c>
      <c r="J24" s="74">
        <v>38.375350140056028</v>
      </c>
      <c r="K24" s="66">
        <v>3435</v>
      </c>
      <c r="L24" s="108">
        <v>3425</v>
      </c>
      <c r="M24" s="58"/>
    </row>
    <row r="25" spans="1:13">
      <c r="A25" s="69" t="s">
        <v>141</v>
      </c>
      <c r="B25" s="71">
        <v>3.2172470978441128</v>
      </c>
      <c r="C25" s="71">
        <v>12.402923709456374</v>
      </c>
      <c r="D25" s="75">
        <v>12.615384615384615</v>
      </c>
      <c r="E25" s="75">
        <v>11.060274517604933</v>
      </c>
      <c r="F25" s="75">
        <v>12.82183316168898</v>
      </c>
      <c r="G25" s="76">
        <v>12.521739130434783</v>
      </c>
      <c r="H25" s="76">
        <v>11.257035647279549</v>
      </c>
      <c r="I25" s="76">
        <v>10.746268656716417</v>
      </c>
      <c r="J25" s="76">
        <v>16.666666666666664</v>
      </c>
      <c r="K25" s="59">
        <v>540</v>
      </c>
      <c r="L25" s="107">
        <v>340</v>
      </c>
      <c r="M25" s="58"/>
    </row>
    <row r="26" spans="1:13">
      <c r="A26" s="67" t="s">
        <v>142</v>
      </c>
      <c r="B26" s="72">
        <v>7.8589790672052882</v>
      </c>
      <c r="C26" s="72">
        <v>23.176070038910506</v>
      </c>
      <c r="D26" s="73">
        <v>22.777886305919125</v>
      </c>
      <c r="E26" s="73">
        <v>21.565020517900098</v>
      </c>
      <c r="F26" s="73">
        <v>23.58658674874453</v>
      </c>
      <c r="G26" s="74">
        <v>22.828593389700231</v>
      </c>
      <c r="H26" s="74">
        <v>22.819767441860463</v>
      </c>
      <c r="I26" s="74">
        <v>23.122676579925649</v>
      </c>
      <c r="J26" s="74">
        <v>27.942681678607983</v>
      </c>
      <c r="K26" s="66">
        <v>1555</v>
      </c>
      <c r="L26" s="108">
        <v>1365</v>
      </c>
      <c r="M26" s="58"/>
    </row>
    <row r="27" spans="1:13">
      <c r="A27" s="69" t="s">
        <v>143</v>
      </c>
      <c r="B27" s="71">
        <v>15.532879818594104</v>
      </c>
      <c r="C27" s="71">
        <v>37.586505190311421</v>
      </c>
      <c r="D27" s="75">
        <v>36.112531969309465</v>
      </c>
      <c r="E27" s="75">
        <v>41.855142703284869</v>
      </c>
      <c r="F27" s="75">
        <v>43.905397210430564</v>
      </c>
      <c r="G27" s="76">
        <v>49.374130737134905</v>
      </c>
      <c r="H27" s="76">
        <v>52.180685358255452</v>
      </c>
      <c r="I27" s="76">
        <v>51.335504885993487</v>
      </c>
      <c r="J27" s="76">
        <v>47.907869481765836</v>
      </c>
      <c r="K27" s="59">
        <v>7885</v>
      </c>
      <c r="L27" s="107">
        <v>6240</v>
      </c>
      <c r="M27" s="58"/>
    </row>
    <row r="28" spans="1:13">
      <c r="A28" s="355" t="s">
        <v>152</v>
      </c>
      <c r="B28" s="72">
        <v>4.7029702970297027</v>
      </c>
      <c r="C28" s="72">
        <v>18.316831683168317</v>
      </c>
      <c r="D28" s="73">
        <v>27.34375</v>
      </c>
      <c r="E28" s="73">
        <v>36.199095022624434</v>
      </c>
      <c r="F28" s="73">
        <v>46.03386809269162</v>
      </c>
      <c r="G28" s="74">
        <v>58.18181818181818</v>
      </c>
      <c r="H28" s="74">
        <v>70.008643042350911</v>
      </c>
      <c r="I28" s="74">
        <v>72.602739726027394</v>
      </c>
      <c r="J28" s="74">
        <v>70.304975922953446</v>
      </c>
      <c r="K28" s="66">
        <v>3445</v>
      </c>
      <c r="L28" s="108">
        <v>2190</v>
      </c>
      <c r="M28" s="58"/>
    </row>
    <row r="29" spans="1:13">
      <c r="A29" s="69" t="s">
        <v>144</v>
      </c>
      <c r="B29" s="71">
        <v>20.326150262085033</v>
      </c>
      <c r="C29" s="71">
        <v>51.046998604001857</v>
      </c>
      <c r="D29" s="75">
        <v>49.004594180704444</v>
      </c>
      <c r="E29" s="75">
        <v>48.689014271490208</v>
      </c>
      <c r="F29" s="75">
        <v>45.744680851063826</v>
      </c>
      <c r="G29" s="76">
        <v>41.124260355029584</v>
      </c>
      <c r="H29" s="76">
        <v>36.041939711664483</v>
      </c>
      <c r="I29" s="76">
        <v>38.3130081300813</v>
      </c>
      <c r="J29" s="76">
        <v>44.583333333333336</v>
      </c>
      <c r="K29" s="59">
        <v>1885</v>
      </c>
      <c r="L29" s="107">
        <v>2140</v>
      </c>
      <c r="M29" s="58"/>
    </row>
    <row r="30" spans="1:13">
      <c r="A30" s="67" t="s">
        <v>145</v>
      </c>
      <c r="B30" s="72">
        <v>9.0225563909774422</v>
      </c>
      <c r="C30" s="72">
        <v>27.225613267303928</v>
      </c>
      <c r="D30" s="73">
        <v>26.045454545454543</v>
      </c>
      <c r="E30" s="73">
        <v>25.753023085379262</v>
      </c>
      <c r="F30" s="73">
        <v>25.687687687687689</v>
      </c>
      <c r="G30" s="74">
        <v>26.446043165467625</v>
      </c>
      <c r="H30" s="74">
        <v>25.028026905829599</v>
      </c>
      <c r="I30" s="74">
        <v>24.077228847245884</v>
      </c>
      <c r="J30" s="74">
        <v>31.040723981900452</v>
      </c>
      <c r="K30" s="66">
        <v>4240</v>
      </c>
      <c r="L30" s="108">
        <v>3430</v>
      </c>
      <c r="M30" s="58"/>
    </row>
    <row r="31" spans="1:13">
      <c r="A31" s="356" t="s">
        <v>146</v>
      </c>
      <c r="B31" s="71">
        <v>11.262441068622316</v>
      </c>
      <c r="C31" s="71">
        <v>29.7165991902834</v>
      </c>
      <c r="D31" s="75">
        <v>28.663957327914659</v>
      </c>
      <c r="E31" s="75">
        <v>28.313685289595082</v>
      </c>
      <c r="F31" s="75">
        <v>28.938683342018411</v>
      </c>
      <c r="G31" s="76">
        <v>29.521829521829524</v>
      </c>
      <c r="H31" s="76">
        <v>28.72297021623827</v>
      </c>
      <c r="I31" s="76">
        <v>27.708243418213208</v>
      </c>
      <c r="J31" s="76">
        <v>32.218844984802431</v>
      </c>
      <c r="K31" s="59">
        <v>3210</v>
      </c>
      <c r="L31" s="107">
        <v>2650</v>
      </c>
      <c r="M31" s="58"/>
    </row>
    <row r="32" spans="1:13">
      <c r="A32" s="67" t="s">
        <v>147</v>
      </c>
      <c r="B32" s="72">
        <v>11.613351877607789</v>
      </c>
      <c r="C32" s="72">
        <v>23.055372445616349</v>
      </c>
      <c r="D32" s="73">
        <v>23.90560471976401</v>
      </c>
      <c r="E32" s="73">
        <v>24.52764777257757</v>
      </c>
      <c r="F32" s="73">
        <v>25.764091537398247</v>
      </c>
      <c r="G32" s="74">
        <v>26.270579813886901</v>
      </c>
      <c r="H32" s="74">
        <v>23.974857826997905</v>
      </c>
      <c r="I32" s="74">
        <v>22.058823529411764</v>
      </c>
      <c r="J32" s="74">
        <v>25.007295010213014</v>
      </c>
      <c r="K32" s="66">
        <v>4125</v>
      </c>
      <c r="L32" s="108">
        <v>4285</v>
      </c>
      <c r="M32" s="58"/>
    </row>
    <row r="33" spans="1:13">
      <c r="A33" s="68" t="s">
        <v>153</v>
      </c>
      <c r="B33" s="71">
        <v>4.9818840579710146</v>
      </c>
      <c r="C33" s="71">
        <v>3.1514581373471309</v>
      </c>
      <c r="D33" s="75">
        <v>3.0456852791878175</v>
      </c>
      <c r="E33" s="75">
        <v>3.8132944363409043</v>
      </c>
      <c r="F33" s="75">
        <v>5.6256962495358342</v>
      </c>
      <c r="G33" s="76">
        <v>7.3272273105745214</v>
      </c>
      <c r="H33" s="76">
        <v>6.3762626262626254</v>
      </c>
      <c r="I33" s="76">
        <v>7.1027082268778745</v>
      </c>
      <c r="J33" s="76">
        <v>10.792580101180437</v>
      </c>
      <c r="K33" s="59">
        <v>695</v>
      </c>
      <c r="L33" s="107">
        <v>960</v>
      </c>
      <c r="M33" s="58"/>
    </row>
    <row r="34" spans="1:13">
      <c r="A34" s="67" t="s">
        <v>148</v>
      </c>
      <c r="B34" s="72">
        <v>8.3333333333333321</v>
      </c>
      <c r="C34" s="72">
        <v>7.518796992481203</v>
      </c>
      <c r="D34" s="73">
        <v>12.814645308924485</v>
      </c>
      <c r="E34" s="73">
        <v>11.208406304728546</v>
      </c>
      <c r="F34" s="73">
        <v>15.933232169954476</v>
      </c>
      <c r="G34" s="74">
        <v>12.711864406779661</v>
      </c>
      <c r="H34" s="74">
        <v>8.2644628099173563</v>
      </c>
      <c r="I34" s="74">
        <v>10.091743119266056</v>
      </c>
      <c r="J34" s="74">
        <v>16.279069767441861</v>
      </c>
      <c r="K34" s="70">
        <v>55</v>
      </c>
      <c r="L34" s="70">
        <v>35</v>
      </c>
      <c r="M34" s="58"/>
    </row>
    <row r="35" spans="1:13" ht="12.75" customHeight="1">
      <c r="A35" s="596" t="s">
        <v>150</v>
      </c>
      <c r="B35" s="596"/>
      <c r="C35" s="596"/>
      <c r="D35" s="596"/>
      <c r="E35" s="596"/>
      <c r="F35" s="596"/>
      <c r="G35" s="596"/>
      <c r="H35" s="596"/>
      <c r="I35" s="596"/>
      <c r="J35" s="596"/>
      <c r="K35" s="596"/>
      <c r="L35" s="596"/>
    </row>
    <row r="36" spans="1:13">
      <c r="A36" s="48" t="s">
        <v>18</v>
      </c>
      <c r="B36" s="71">
        <v>10.133935775375182</v>
      </c>
      <c r="C36" s="71">
        <v>19.84551217382139</v>
      </c>
      <c r="D36" s="71">
        <v>23.397915435583439</v>
      </c>
      <c r="E36" s="71">
        <v>25.256145335571915</v>
      </c>
      <c r="F36" s="71">
        <v>27.006535431516181</v>
      </c>
      <c r="G36" s="71">
        <v>27.768248522965504</v>
      </c>
      <c r="H36" s="71">
        <v>29.778626301195509</v>
      </c>
      <c r="I36" s="71">
        <v>31.763910790718629</v>
      </c>
      <c r="J36" s="71">
        <v>38.603897981608931</v>
      </c>
      <c r="K36" s="57">
        <v>35250</v>
      </c>
      <c r="L36" s="107">
        <v>33375</v>
      </c>
      <c r="M36" s="58"/>
    </row>
    <row r="37" spans="1:13">
      <c r="A37" s="67" t="s">
        <v>138</v>
      </c>
      <c r="B37" s="72">
        <v>3.3357844775720307</v>
      </c>
      <c r="C37" s="72">
        <v>9.0976020193521236</v>
      </c>
      <c r="D37" s="73">
        <v>11.410658307210031</v>
      </c>
      <c r="E37" s="73">
        <v>13.230361505652407</v>
      </c>
      <c r="F37" s="73">
        <v>13.747246144602443</v>
      </c>
      <c r="G37" s="74">
        <v>26.144059101169709</v>
      </c>
      <c r="H37" s="74">
        <v>26.549586776859503</v>
      </c>
      <c r="I37" s="74">
        <v>13.996159590356305</v>
      </c>
      <c r="J37" s="74">
        <v>17.961165048543691</v>
      </c>
      <c r="K37" s="66">
        <v>3280</v>
      </c>
      <c r="L37" s="108">
        <v>3330</v>
      </c>
      <c r="M37" s="58"/>
    </row>
    <row r="38" spans="1:13" ht="13.5">
      <c r="A38" s="69" t="s">
        <v>139</v>
      </c>
      <c r="B38" s="71">
        <v>5.2021632758176661</v>
      </c>
      <c r="C38" s="71">
        <v>12.928469084095667</v>
      </c>
      <c r="D38" s="75">
        <v>15.022642252411892</v>
      </c>
      <c r="E38" s="75">
        <v>15.353817504655492</v>
      </c>
      <c r="F38" s="75">
        <v>14.981192907039226</v>
      </c>
      <c r="G38" s="76">
        <v>14.545454545454545</v>
      </c>
      <c r="H38" s="76">
        <v>14.375392341494036</v>
      </c>
      <c r="I38" s="76">
        <v>14.963744232036916</v>
      </c>
      <c r="J38" s="76">
        <v>20.071684587813621</v>
      </c>
      <c r="K38" s="59">
        <v>1135</v>
      </c>
      <c r="L38" s="107">
        <v>1120</v>
      </c>
      <c r="M38" s="58"/>
    </row>
    <row r="39" spans="1:13" ht="12.75" customHeight="1">
      <c r="A39" s="67" t="s">
        <v>140</v>
      </c>
      <c r="B39" s="72">
        <v>11.763863017624301</v>
      </c>
      <c r="C39" s="72">
        <v>21.454962415594341</v>
      </c>
      <c r="D39" s="73">
        <v>24.216047316147751</v>
      </c>
      <c r="E39" s="73">
        <v>25.435503940273748</v>
      </c>
      <c r="F39" s="73">
        <v>25.988122056113045</v>
      </c>
      <c r="G39" s="74">
        <v>27.895266868076536</v>
      </c>
      <c r="H39" s="74">
        <v>27.013989387361313</v>
      </c>
      <c r="I39" s="74">
        <v>28.247803975959318</v>
      </c>
      <c r="J39" s="74">
        <v>33.109243697478988</v>
      </c>
      <c r="K39" s="66">
        <v>3055</v>
      </c>
      <c r="L39" s="108">
        <v>2955</v>
      </c>
      <c r="M39" s="58"/>
    </row>
    <row r="40" spans="1:13">
      <c r="A40" s="69" t="s">
        <v>141</v>
      </c>
      <c r="B40" s="71">
        <v>6.5008291873963522</v>
      </c>
      <c r="C40" s="71">
        <v>11.306532663316583</v>
      </c>
      <c r="D40" s="75">
        <v>12.659340659340659</v>
      </c>
      <c r="E40" s="75">
        <v>15.018897951064252</v>
      </c>
      <c r="F40" s="75">
        <v>19.893580501201509</v>
      </c>
      <c r="G40" s="76">
        <v>18.521739130434785</v>
      </c>
      <c r="H40" s="76">
        <v>19.887429643527206</v>
      </c>
      <c r="I40" s="76">
        <v>19.402985074626866</v>
      </c>
      <c r="J40" s="76">
        <v>48.03921568627451</v>
      </c>
      <c r="K40" s="59">
        <v>975</v>
      </c>
      <c r="L40" s="107">
        <v>980</v>
      </c>
      <c r="M40" s="58"/>
    </row>
    <row r="41" spans="1:13">
      <c r="A41" s="67" t="s">
        <v>142</v>
      </c>
      <c r="B41" s="72">
        <v>18.876239441792141</v>
      </c>
      <c r="C41" s="72">
        <v>27.140077821011673</v>
      </c>
      <c r="D41" s="73">
        <v>24.67278765383864</v>
      </c>
      <c r="E41" s="73">
        <v>21.437668034526673</v>
      </c>
      <c r="F41" s="73">
        <v>32.836546249797507</v>
      </c>
      <c r="G41" s="74">
        <v>31.975403535741737</v>
      </c>
      <c r="H41" s="74">
        <v>32.630813953488378</v>
      </c>
      <c r="I41" s="74">
        <v>33.308550185873607</v>
      </c>
      <c r="J41" s="74">
        <v>38.689866939611058</v>
      </c>
      <c r="K41" s="66">
        <v>2240</v>
      </c>
      <c r="L41" s="108">
        <v>1890</v>
      </c>
      <c r="M41" s="58"/>
    </row>
    <row r="42" spans="1:13">
      <c r="A42" s="69" t="s">
        <v>143</v>
      </c>
      <c r="B42" s="71">
        <v>9.6825396825396837</v>
      </c>
      <c r="C42" s="71">
        <v>25.519031141868513</v>
      </c>
      <c r="D42" s="75">
        <v>31.184995737425403</v>
      </c>
      <c r="E42" s="75">
        <v>29.981152396338178</v>
      </c>
      <c r="F42" s="75">
        <v>29.879580698258685</v>
      </c>
      <c r="G42" s="76">
        <v>27.53824756606398</v>
      </c>
      <c r="H42" s="76">
        <v>28.19314641744548</v>
      </c>
      <c r="I42" s="76">
        <v>29.928432010409889</v>
      </c>
      <c r="J42" s="76">
        <v>36.391554702495199</v>
      </c>
      <c r="K42" s="59">
        <v>4600</v>
      </c>
      <c r="L42" s="107">
        <v>4740</v>
      </c>
      <c r="M42" s="58"/>
    </row>
    <row r="43" spans="1:13">
      <c r="A43" s="355" t="s">
        <v>152</v>
      </c>
      <c r="B43" s="72">
        <v>11.633663366336634</v>
      </c>
      <c r="C43" s="72">
        <v>32.425742574257427</v>
      </c>
      <c r="D43" s="73">
        <v>35.9375</v>
      </c>
      <c r="E43" s="73">
        <v>30.76923076923077</v>
      </c>
      <c r="F43" s="73">
        <v>24.420677361853834</v>
      </c>
      <c r="G43" s="74">
        <v>20</v>
      </c>
      <c r="H43" s="74">
        <v>15.816767502160761</v>
      </c>
      <c r="I43" s="74">
        <v>16.43835616438356</v>
      </c>
      <c r="J43" s="74">
        <v>19.42215088282504</v>
      </c>
      <c r="K43" s="66">
        <v>780</v>
      </c>
      <c r="L43" s="108">
        <v>605</v>
      </c>
      <c r="M43" s="58"/>
    </row>
    <row r="44" spans="1:13">
      <c r="A44" s="69" t="s">
        <v>144</v>
      </c>
      <c r="B44" s="71">
        <v>14.793244030285383</v>
      </c>
      <c r="C44" s="71">
        <v>25.267566309911587</v>
      </c>
      <c r="D44" s="75">
        <v>31.776416539050533</v>
      </c>
      <c r="E44" s="75">
        <v>32.990375041486892</v>
      </c>
      <c r="F44" s="75">
        <v>36.960486322188451</v>
      </c>
      <c r="G44" s="76">
        <v>37.869822485207102</v>
      </c>
      <c r="H44" s="76">
        <v>45.216251638269988</v>
      </c>
      <c r="I44" s="76">
        <v>46.951219512195117</v>
      </c>
      <c r="J44" s="76">
        <v>45.3125</v>
      </c>
      <c r="K44" s="59">
        <v>2315</v>
      </c>
      <c r="L44" s="107">
        <v>2175</v>
      </c>
      <c r="M44" s="58"/>
    </row>
    <row r="45" spans="1:13">
      <c r="A45" s="67" t="s">
        <v>145</v>
      </c>
      <c r="B45" s="72">
        <v>17.118377338695577</v>
      </c>
      <c r="C45" s="72">
        <v>24.945295404814004</v>
      </c>
      <c r="D45" s="73">
        <v>28.972727272727273</v>
      </c>
      <c r="E45" s="73">
        <v>29.505313301575669</v>
      </c>
      <c r="F45" s="73">
        <v>28.780780780780781</v>
      </c>
      <c r="G45" s="74">
        <v>30.503597122302157</v>
      </c>
      <c r="H45" s="74">
        <v>30.437219730941706</v>
      </c>
      <c r="I45" s="74">
        <v>29.216354344122657</v>
      </c>
      <c r="J45" s="74">
        <v>41.402714932126692</v>
      </c>
      <c r="K45" s="66">
        <v>5145</v>
      </c>
      <c r="L45" s="108">
        <v>4575</v>
      </c>
      <c r="M45" s="58"/>
    </row>
    <row r="46" spans="1:13">
      <c r="A46" s="356" t="s">
        <v>146</v>
      </c>
      <c r="B46" s="71">
        <v>22.943949711891044</v>
      </c>
      <c r="C46" s="71">
        <v>29.165991902834008</v>
      </c>
      <c r="D46" s="75">
        <v>33.350266700533396</v>
      </c>
      <c r="E46" s="75">
        <v>34.700153767298822</v>
      </c>
      <c r="F46" s="75">
        <v>33.47229459788084</v>
      </c>
      <c r="G46" s="76">
        <v>35.509355509355508</v>
      </c>
      <c r="H46" s="76">
        <v>34.802121583027336</v>
      </c>
      <c r="I46" s="76">
        <v>34.656883901596892</v>
      </c>
      <c r="J46" s="76">
        <v>44.255319148936167</v>
      </c>
      <c r="K46" s="59">
        <v>4015</v>
      </c>
      <c r="L46" s="107">
        <v>3640</v>
      </c>
      <c r="M46" s="58"/>
    </row>
    <row r="47" spans="1:13">
      <c r="A47" s="67" t="s">
        <v>147</v>
      </c>
      <c r="B47" s="72">
        <v>30.85303662494205</v>
      </c>
      <c r="C47" s="72">
        <v>49.357284113381674</v>
      </c>
      <c r="D47" s="73">
        <v>54.336283185840706</v>
      </c>
      <c r="E47" s="73">
        <v>56.578263130525222</v>
      </c>
      <c r="F47" s="73">
        <v>55.314083858086313</v>
      </c>
      <c r="G47" s="74">
        <v>56.621331424481035</v>
      </c>
      <c r="H47" s="74">
        <v>61.77791080514816</v>
      </c>
      <c r="I47" s="74">
        <v>65.935828877005349</v>
      </c>
      <c r="J47" s="74">
        <v>66.705573387802744</v>
      </c>
      <c r="K47" s="66">
        <v>12330</v>
      </c>
      <c r="L47" s="108">
        <v>11430</v>
      </c>
      <c r="M47" s="58"/>
    </row>
    <row r="48" spans="1:13">
      <c r="A48" s="68" t="s">
        <v>153</v>
      </c>
      <c r="B48" s="71">
        <v>45.923913043478258</v>
      </c>
      <c r="C48" s="71">
        <v>66.933207902163687</v>
      </c>
      <c r="D48" s="75">
        <v>75.983502538071065</v>
      </c>
      <c r="E48" s="75">
        <v>78.933111064805175</v>
      </c>
      <c r="F48" s="75">
        <v>78.648347567768283</v>
      </c>
      <c r="G48" s="76">
        <v>77.768526228143202</v>
      </c>
      <c r="H48" s="76">
        <v>82.26010101010101</v>
      </c>
      <c r="I48" s="76">
        <v>83.903934593765968</v>
      </c>
      <c r="J48" s="76">
        <v>83.473861720067461</v>
      </c>
      <c r="K48" s="59">
        <v>8210</v>
      </c>
      <c r="L48" s="107">
        <v>7425</v>
      </c>
      <c r="M48" s="58"/>
    </row>
    <row r="49" spans="1:13">
      <c r="A49" s="67" t="s">
        <v>148</v>
      </c>
      <c r="B49" s="72">
        <v>8.3333333333333321</v>
      </c>
      <c r="C49" s="72">
        <v>15.789473684210526</v>
      </c>
      <c r="D49" s="73">
        <v>15.102974828375288</v>
      </c>
      <c r="E49" s="73">
        <v>20.140105078809107</v>
      </c>
      <c r="F49" s="73">
        <v>18.816388467374811</v>
      </c>
      <c r="G49" s="74">
        <v>21.1864406779661</v>
      </c>
      <c r="H49" s="74">
        <v>20.66115702479339</v>
      </c>
      <c r="I49" s="74">
        <v>19.26605504587156</v>
      </c>
      <c r="J49" s="74">
        <v>32.558139534883722</v>
      </c>
      <c r="K49" s="70">
        <v>105</v>
      </c>
      <c r="L49" s="70">
        <v>70</v>
      </c>
      <c r="M49" s="58"/>
    </row>
    <row r="50" spans="1:13" ht="12.75" customHeight="1">
      <c r="A50" s="596" t="s">
        <v>151</v>
      </c>
      <c r="B50" s="596"/>
      <c r="C50" s="596"/>
      <c r="D50" s="596"/>
      <c r="E50" s="596"/>
      <c r="F50" s="596"/>
      <c r="G50" s="596"/>
      <c r="H50" s="596"/>
      <c r="I50" s="596"/>
      <c r="J50" s="596"/>
      <c r="K50" s="596"/>
      <c r="L50" s="596"/>
    </row>
    <row r="51" spans="1:13">
      <c r="A51" s="48" t="s">
        <v>18</v>
      </c>
      <c r="B51" s="71">
        <v>3.4425259534183206</v>
      </c>
      <c r="C51" s="71">
        <v>4.7355186484573801</v>
      </c>
      <c r="D51" s="71">
        <v>3.9252171945132455</v>
      </c>
      <c r="E51" s="71">
        <v>3.7173360885100522</v>
      </c>
      <c r="F51" s="71">
        <v>3.3871700199419514</v>
      </c>
      <c r="G51" s="71">
        <v>3.2494758909853245</v>
      </c>
      <c r="H51" s="71">
        <v>3.0274103368334924</v>
      </c>
      <c r="I51" s="71">
        <v>3.1268303671998199</v>
      </c>
      <c r="J51" s="71">
        <v>3.1692788155687928</v>
      </c>
      <c r="K51" s="57">
        <v>3470</v>
      </c>
      <c r="L51" s="107">
        <v>2740</v>
      </c>
      <c r="M51" s="58"/>
    </row>
    <row r="52" spans="1:13">
      <c r="A52" s="67" t="s">
        <v>138</v>
      </c>
      <c r="B52" s="72">
        <v>2.1124406711678589</v>
      </c>
      <c r="C52" s="72">
        <v>2.771350441733277</v>
      </c>
      <c r="D52" s="73">
        <v>2.5347066726377072</v>
      </c>
      <c r="E52" s="73">
        <v>2.7288914654851131</v>
      </c>
      <c r="F52" s="73">
        <v>2.6797516523132385</v>
      </c>
      <c r="G52" s="74">
        <v>2.6677611327724193</v>
      </c>
      <c r="H52" s="74">
        <v>2.6033057851239669</v>
      </c>
      <c r="I52" s="74">
        <v>2.730957968850011</v>
      </c>
      <c r="J52" s="74">
        <v>3.3171521035598706</v>
      </c>
      <c r="K52" s="66">
        <v>640</v>
      </c>
      <c r="L52" s="66">
        <v>615</v>
      </c>
      <c r="M52" s="58"/>
    </row>
    <row r="53" spans="1:13" ht="13.5">
      <c r="A53" s="69" t="s">
        <v>139</v>
      </c>
      <c r="B53" s="71">
        <v>2.343548802472315</v>
      </c>
      <c r="C53" s="71">
        <v>2.6782762041221204</v>
      </c>
      <c r="D53" s="75">
        <v>2.244536326048435</v>
      </c>
      <c r="E53" s="75">
        <v>2.430167597765363</v>
      </c>
      <c r="F53" s="75">
        <v>2.6222461042450296</v>
      </c>
      <c r="G53" s="76">
        <v>2.8152492668621703</v>
      </c>
      <c r="H53" s="76">
        <v>2.5109855618330195</v>
      </c>
      <c r="I53" s="76">
        <v>2.5708635464733027</v>
      </c>
      <c r="J53" s="76">
        <v>3.4050179211469538</v>
      </c>
      <c r="K53" s="59">
        <v>195</v>
      </c>
      <c r="L53" s="59">
        <v>190</v>
      </c>
      <c r="M53" s="58"/>
    </row>
    <row r="54" spans="1:13" ht="12.75" customHeight="1">
      <c r="A54" s="67" t="s">
        <v>140</v>
      </c>
      <c r="B54" s="72">
        <v>3.0376844820174811</v>
      </c>
      <c r="C54" s="72">
        <v>3.9240667600968275</v>
      </c>
      <c r="D54" s="73">
        <v>3.0688539225532865</v>
      </c>
      <c r="E54" s="73">
        <v>2.9448361675653256</v>
      </c>
      <c r="F54" s="73">
        <v>2.5906205201720254</v>
      </c>
      <c r="G54" s="74">
        <v>2.6686807653575024</v>
      </c>
      <c r="H54" s="74">
        <v>2.7013989387361312</v>
      </c>
      <c r="I54" s="74">
        <v>2.912621359223301</v>
      </c>
      <c r="J54" s="74">
        <v>2.5210084033613445</v>
      </c>
      <c r="K54" s="66">
        <v>315</v>
      </c>
      <c r="L54" s="66">
        <v>225</v>
      </c>
      <c r="M54" s="58"/>
    </row>
    <row r="55" spans="1:13">
      <c r="A55" s="69" t="s">
        <v>141</v>
      </c>
      <c r="B55" s="71">
        <v>1.1940298507462688</v>
      </c>
      <c r="C55" s="71">
        <v>1.7816354499771585</v>
      </c>
      <c r="D55" s="75">
        <v>1.6703296703296706</v>
      </c>
      <c r="E55" s="75">
        <v>2.0489357469663814</v>
      </c>
      <c r="F55" s="75">
        <v>1.3044970820460007</v>
      </c>
      <c r="G55" s="76">
        <v>1.3913043478260869</v>
      </c>
      <c r="H55" s="76">
        <v>1.4071294559099436</v>
      </c>
      <c r="I55" s="76">
        <v>1.4925373134328357</v>
      </c>
      <c r="J55" s="76">
        <v>3.1862745098039214</v>
      </c>
      <c r="K55" s="59">
        <v>75</v>
      </c>
      <c r="L55" s="59">
        <v>65</v>
      </c>
      <c r="M55" s="58"/>
    </row>
    <row r="56" spans="1:13">
      <c r="A56" s="67" t="s">
        <v>142</v>
      </c>
      <c r="B56" s="72">
        <v>6.0962174072713919</v>
      </c>
      <c r="C56" s="72">
        <v>5.4474708171206228</v>
      </c>
      <c r="D56" s="73">
        <v>4.707950771635085</v>
      </c>
      <c r="E56" s="73">
        <v>4.1743313994622895</v>
      </c>
      <c r="F56" s="73">
        <v>4.8436740644743237</v>
      </c>
      <c r="G56" s="74">
        <v>4.0737893927747892</v>
      </c>
      <c r="H56" s="74">
        <v>4.2151162790697674</v>
      </c>
      <c r="I56" s="74">
        <v>4.3122676579925647</v>
      </c>
      <c r="J56" s="74">
        <v>3.7871033776867966</v>
      </c>
      <c r="K56" s="66">
        <v>290</v>
      </c>
      <c r="L56" s="66">
        <v>185</v>
      </c>
      <c r="M56" s="58"/>
    </row>
    <row r="57" spans="1:13">
      <c r="A57" s="69" t="s">
        <v>143</v>
      </c>
      <c r="B57" s="71">
        <v>6.7120181405895689</v>
      </c>
      <c r="C57" s="71">
        <v>9.6237024221453282</v>
      </c>
      <c r="D57" s="75">
        <v>7.6555839727195218</v>
      </c>
      <c r="E57" s="75">
        <v>6.3139472267097467</v>
      </c>
      <c r="F57" s="75">
        <v>3.8898033440180195</v>
      </c>
      <c r="G57" s="76">
        <v>2.781641168289291</v>
      </c>
      <c r="H57" s="76">
        <v>2.6791277258566981</v>
      </c>
      <c r="I57" s="76">
        <v>2.9641693811074918</v>
      </c>
      <c r="J57" s="76">
        <v>2.2264875239923225</v>
      </c>
      <c r="K57" s="59">
        <v>455</v>
      </c>
      <c r="L57" s="59">
        <v>290</v>
      </c>
      <c r="M57" s="58"/>
    </row>
    <row r="58" spans="1:13">
      <c r="A58" s="355" t="s">
        <v>152</v>
      </c>
      <c r="B58" s="72">
        <v>24.752475247524753</v>
      </c>
      <c r="C58" s="72">
        <v>9.9009900990099009</v>
      </c>
      <c r="D58" s="73">
        <v>6.770833333333333</v>
      </c>
      <c r="E58" s="73">
        <v>3.9215686274509802</v>
      </c>
      <c r="F58" s="73">
        <v>1.7379679144385027</v>
      </c>
      <c r="G58" s="74">
        <v>0.45454545454545453</v>
      </c>
      <c r="H58" s="74">
        <v>0.43215211754537602</v>
      </c>
      <c r="I58" s="74">
        <v>0.52687038988408852</v>
      </c>
      <c r="J58" s="74">
        <v>0.80256821829855529</v>
      </c>
      <c r="K58" s="66">
        <v>25</v>
      </c>
      <c r="L58" s="66">
        <v>25</v>
      </c>
      <c r="M58" s="58"/>
    </row>
    <row r="59" spans="1:13">
      <c r="A59" s="69" t="s">
        <v>144</v>
      </c>
      <c r="B59" s="71">
        <v>4.4845661036691897</v>
      </c>
      <c r="C59" s="71">
        <v>6.3750581665891106</v>
      </c>
      <c r="D59" s="75">
        <v>4.7473200612557429</v>
      </c>
      <c r="E59" s="75">
        <v>5.8745436442084307</v>
      </c>
      <c r="F59" s="75">
        <v>3.8297872340425529</v>
      </c>
      <c r="G59" s="76">
        <v>4.5857988165680474</v>
      </c>
      <c r="H59" s="76">
        <v>4.1939711664482306</v>
      </c>
      <c r="I59" s="76">
        <v>3.3536585365853662</v>
      </c>
      <c r="J59" s="76">
        <v>2.2916666666666665</v>
      </c>
      <c r="K59" s="59">
        <v>165</v>
      </c>
      <c r="L59" s="59">
        <v>110</v>
      </c>
      <c r="M59" s="58"/>
    </row>
    <row r="60" spans="1:13">
      <c r="A60" s="67" t="s">
        <v>145</v>
      </c>
      <c r="B60" s="72">
        <v>3.8293407938450779</v>
      </c>
      <c r="C60" s="72">
        <v>7.497408729701716</v>
      </c>
      <c r="D60" s="73">
        <v>6.0636363636363635</v>
      </c>
      <c r="E60" s="73">
        <v>4.8442652986441921</v>
      </c>
      <c r="F60" s="73">
        <v>4.7267267267267261</v>
      </c>
      <c r="G60" s="74">
        <v>4.3741007194244608</v>
      </c>
      <c r="H60" s="74">
        <v>4.4843049327354256</v>
      </c>
      <c r="I60" s="74">
        <v>4.9403747870528107</v>
      </c>
      <c r="J60" s="74">
        <v>5.8823529411764701</v>
      </c>
      <c r="K60" s="66">
        <v>870</v>
      </c>
      <c r="L60" s="66">
        <v>650</v>
      </c>
      <c r="M60" s="58"/>
    </row>
    <row r="61" spans="1:13">
      <c r="A61" s="356" t="s">
        <v>146</v>
      </c>
      <c r="B61" s="71">
        <v>3.6144578313253009</v>
      </c>
      <c r="C61" s="71">
        <v>8.712550607287449</v>
      </c>
      <c r="D61" s="75">
        <v>6.9469138938277872</v>
      </c>
      <c r="E61" s="75">
        <v>5.92516658124039</v>
      </c>
      <c r="F61" s="75">
        <v>5.8797985061664058</v>
      </c>
      <c r="G61" s="76">
        <v>5.3222453222453225</v>
      </c>
      <c r="H61" s="76">
        <v>5.6303549571603426</v>
      </c>
      <c r="I61" s="76">
        <v>6.5170479067760034</v>
      </c>
      <c r="J61" s="76">
        <v>6.9300911854103351</v>
      </c>
      <c r="K61" s="59">
        <v>755</v>
      </c>
      <c r="L61" s="59">
        <v>570</v>
      </c>
      <c r="M61" s="58"/>
    </row>
    <row r="62" spans="1:13">
      <c r="A62" s="67" t="s">
        <v>147</v>
      </c>
      <c r="B62" s="72">
        <v>7.3018080667593885</v>
      </c>
      <c r="C62" s="72">
        <v>8.4871456822676343</v>
      </c>
      <c r="D62" s="73">
        <v>5.5929203539823007</v>
      </c>
      <c r="E62" s="73">
        <v>4.5328479805858901</v>
      </c>
      <c r="F62" s="73">
        <v>3.9778835816310858</v>
      </c>
      <c r="G62" s="74">
        <v>3.6506800286327841</v>
      </c>
      <c r="H62" s="74">
        <v>2.3645615085303802</v>
      </c>
      <c r="I62" s="74">
        <v>2.2994652406417111</v>
      </c>
      <c r="J62" s="74">
        <v>2.0717829004960606</v>
      </c>
      <c r="K62" s="66">
        <v>430</v>
      </c>
      <c r="L62" s="66">
        <v>355</v>
      </c>
      <c r="M62" s="58"/>
    </row>
    <row r="63" spans="1:13">
      <c r="A63" s="68" t="s">
        <v>153</v>
      </c>
      <c r="B63" s="71">
        <v>14.855072463768115</v>
      </c>
      <c r="C63" s="71">
        <v>12.464722483537159</v>
      </c>
      <c r="D63" s="75">
        <v>7.4555837563451774</v>
      </c>
      <c r="E63" s="75">
        <v>5.0218795582413005</v>
      </c>
      <c r="F63" s="75">
        <v>4.1403639064240627</v>
      </c>
      <c r="G63" s="76">
        <v>4.3297252289758541</v>
      </c>
      <c r="H63" s="76">
        <v>2.8409090909090908</v>
      </c>
      <c r="I63" s="76">
        <v>2.6060296371997955</v>
      </c>
      <c r="J63" s="76">
        <v>2.5295109612141653</v>
      </c>
      <c r="K63" s="59">
        <v>255</v>
      </c>
      <c r="L63" s="59">
        <v>225</v>
      </c>
      <c r="M63" s="58"/>
    </row>
    <row r="64" spans="1:13">
      <c r="A64" s="67" t="s">
        <v>148</v>
      </c>
      <c r="B64" s="72">
        <v>2.1929824561403506</v>
      </c>
      <c r="C64" s="72">
        <v>3.2581453634085209</v>
      </c>
      <c r="D64" s="73">
        <v>3.8901601830663615</v>
      </c>
      <c r="E64" s="73">
        <v>2.276707530647986</v>
      </c>
      <c r="F64" s="73">
        <v>1.5174506828528074</v>
      </c>
      <c r="G64" s="74">
        <v>1.6949152542372881</v>
      </c>
      <c r="H64" s="74">
        <v>1.6528925619834711</v>
      </c>
      <c r="I64" s="74">
        <v>1.834862385321101</v>
      </c>
      <c r="J64" s="74">
        <v>4.6511627906976747</v>
      </c>
      <c r="K64" s="70">
        <v>10</v>
      </c>
      <c r="L64" s="70">
        <v>10</v>
      </c>
      <c r="M64" s="58"/>
    </row>
    <row r="65" spans="1:13" ht="12.75" customHeight="1">
      <c r="A65" s="596" t="s">
        <v>177</v>
      </c>
      <c r="B65" s="596"/>
      <c r="C65" s="596"/>
      <c r="D65" s="596"/>
      <c r="E65" s="596"/>
      <c r="F65" s="596"/>
      <c r="G65" s="596"/>
      <c r="H65" s="596"/>
      <c r="I65" s="596"/>
      <c r="J65" s="596"/>
      <c r="K65" s="596"/>
      <c r="L65" s="596"/>
    </row>
    <row r="66" spans="1:13">
      <c r="A66" s="48" t="s">
        <v>18</v>
      </c>
      <c r="B66" s="71">
        <v>36.655729474835489</v>
      </c>
      <c r="C66" s="71">
        <v>42.076099558821319</v>
      </c>
      <c r="D66" s="71">
        <v>41.208494159950718</v>
      </c>
      <c r="E66" s="71">
        <v>39.245124628696885</v>
      </c>
      <c r="F66" s="71">
        <v>37.126582028550551</v>
      </c>
      <c r="G66" s="71">
        <v>35.501238803125595</v>
      </c>
      <c r="H66" s="71">
        <v>33.737897177144418</v>
      </c>
      <c r="I66" s="71">
        <v>32.052264023428698</v>
      </c>
      <c r="J66" s="71">
        <v>18.587704586200914</v>
      </c>
      <c r="K66" s="57">
        <v>35570</v>
      </c>
      <c r="L66" s="107">
        <v>16070</v>
      </c>
      <c r="M66" s="58"/>
    </row>
    <row r="67" spans="1:13">
      <c r="A67" s="67" t="s">
        <v>138</v>
      </c>
      <c r="B67" s="72">
        <v>54.662744835884745</v>
      </c>
      <c r="C67" s="72">
        <v>55.568994530921337</v>
      </c>
      <c r="D67" s="73">
        <v>55.848634124496186</v>
      </c>
      <c r="E67" s="73">
        <v>52.163650668764753</v>
      </c>
      <c r="F67" s="73">
        <v>52.509513318646107</v>
      </c>
      <c r="G67" s="74">
        <v>53.150010260619737</v>
      </c>
      <c r="H67" s="74">
        <v>52.789256198347111</v>
      </c>
      <c r="I67" s="74">
        <v>51.098783870279497</v>
      </c>
      <c r="J67" s="74">
        <v>34.466019417475728</v>
      </c>
      <c r="K67" s="66">
        <v>11975</v>
      </c>
      <c r="L67" s="66">
        <v>6390</v>
      </c>
      <c r="M67" s="58"/>
    </row>
    <row r="68" spans="1:13" ht="13.5">
      <c r="A68" s="69" t="s">
        <v>139</v>
      </c>
      <c r="B68" s="71">
        <v>41.900592325521501</v>
      </c>
      <c r="C68" s="71">
        <v>52.981373305411658</v>
      </c>
      <c r="D68" s="75">
        <v>51.013979129749956</v>
      </c>
      <c r="E68" s="75">
        <v>48.063314711359403</v>
      </c>
      <c r="F68" s="75">
        <v>45.846319183234819</v>
      </c>
      <c r="G68" s="76">
        <v>45.219941348973606</v>
      </c>
      <c r="H68" s="76">
        <v>46.578782172002505</v>
      </c>
      <c r="I68" s="76">
        <v>44.561634805537246</v>
      </c>
      <c r="J68" s="76">
        <v>30.197132616487455</v>
      </c>
      <c r="K68" s="59">
        <v>3380</v>
      </c>
      <c r="L68" s="59">
        <v>1685</v>
      </c>
      <c r="M68" s="58"/>
    </row>
    <row r="69" spans="1:13" ht="12.75" customHeight="1">
      <c r="A69" s="67" t="s">
        <v>140</v>
      </c>
      <c r="B69" s="72">
        <v>23.269809428284855</v>
      </c>
      <c r="C69" s="72">
        <v>34.348324627341064</v>
      </c>
      <c r="D69" s="73">
        <v>33.467246959044751</v>
      </c>
      <c r="E69" s="73">
        <v>33.855246785566159</v>
      </c>
      <c r="F69" s="73">
        <v>34.917059184927304</v>
      </c>
      <c r="G69" s="74">
        <v>34.491440080563947</v>
      </c>
      <c r="H69" s="74">
        <v>34.78051133622769</v>
      </c>
      <c r="I69" s="74">
        <v>33.379565418400368</v>
      </c>
      <c r="J69" s="74">
        <v>21.736694677871149</v>
      </c>
      <c r="K69" s="66">
        <v>3610</v>
      </c>
      <c r="L69" s="66">
        <v>1940</v>
      </c>
      <c r="M69" s="58"/>
    </row>
    <row r="70" spans="1:13">
      <c r="A70" s="69" t="s">
        <v>141</v>
      </c>
      <c r="B70" s="71">
        <v>67.628524046434492</v>
      </c>
      <c r="C70" s="71">
        <v>73.252626770214718</v>
      </c>
      <c r="D70" s="75">
        <v>71.824175824175825</v>
      </c>
      <c r="E70" s="75">
        <v>70.777799880644523</v>
      </c>
      <c r="F70" s="75">
        <v>64.847236525918291</v>
      </c>
      <c r="G70" s="76">
        <v>66.521739130434781</v>
      </c>
      <c r="H70" s="76">
        <v>66.416510318949335</v>
      </c>
      <c r="I70" s="76">
        <v>67.164179104477611</v>
      </c>
      <c r="J70" s="76">
        <v>28.921568627450984</v>
      </c>
      <c r="K70" s="59">
        <v>3375</v>
      </c>
      <c r="L70" s="59">
        <v>590</v>
      </c>
      <c r="M70" s="58"/>
    </row>
    <row r="71" spans="1:13">
      <c r="A71" s="67" t="s">
        <v>142</v>
      </c>
      <c r="B71" s="72">
        <v>34.704370179948583</v>
      </c>
      <c r="C71" s="72">
        <v>39.664396887159533</v>
      </c>
      <c r="D71" s="73">
        <v>45.243211564758738</v>
      </c>
      <c r="E71" s="73">
        <v>51.195698316117166</v>
      </c>
      <c r="F71" s="73">
        <v>36.44905232463956</v>
      </c>
      <c r="G71" s="74">
        <v>38.739431206764031</v>
      </c>
      <c r="H71" s="74">
        <v>37.863372093023258</v>
      </c>
      <c r="I71" s="74">
        <v>36.802973977695167</v>
      </c>
      <c r="J71" s="74">
        <v>24.872057318321392</v>
      </c>
      <c r="K71" s="66">
        <v>2475</v>
      </c>
      <c r="L71" s="66">
        <v>1215</v>
      </c>
      <c r="M71" s="58"/>
    </row>
    <row r="72" spans="1:13">
      <c r="A72" s="69" t="s">
        <v>143</v>
      </c>
      <c r="B72" s="71">
        <v>10.476190476190476</v>
      </c>
      <c r="C72" s="71">
        <v>15.981833910034601</v>
      </c>
      <c r="D72" s="75">
        <v>17.459505541346974</v>
      </c>
      <c r="E72" s="75">
        <v>15.172320947765213</v>
      </c>
      <c r="F72" s="75">
        <v>16.295590401108896</v>
      </c>
      <c r="G72" s="76">
        <v>13.838664812239221</v>
      </c>
      <c r="H72" s="76">
        <v>10.872274143302182</v>
      </c>
      <c r="I72" s="76">
        <v>10.651465798045603</v>
      </c>
      <c r="J72" s="76">
        <v>8.6372360844529741</v>
      </c>
      <c r="K72" s="59">
        <v>1650</v>
      </c>
      <c r="L72" s="59">
        <v>1125</v>
      </c>
      <c r="M72" s="58"/>
    </row>
    <row r="73" spans="1:13">
      <c r="A73" s="355" t="s">
        <v>152</v>
      </c>
      <c r="B73" s="72">
        <v>18.06930693069307</v>
      </c>
      <c r="C73" s="72">
        <v>20.297029702970299</v>
      </c>
      <c r="D73" s="73">
        <v>15.625</v>
      </c>
      <c r="E73" s="73">
        <v>10.407239819004525</v>
      </c>
      <c r="F73" s="73">
        <v>13.992869875222816</v>
      </c>
      <c r="G73" s="74">
        <v>9.6590909090909083</v>
      </c>
      <c r="H73" s="74">
        <v>4.6672428694900603</v>
      </c>
      <c r="I73" s="74">
        <v>2.5289778714436251</v>
      </c>
      <c r="J73" s="74">
        <v>2.4077046548956664</v>
      </c>
      <c r="K73" s="66">
        <v>120</v>
      </c>
      <c r="L73" s="66">
        <v>75</v>
      </c>
      <c r="M73" s="58"/>
    </row>
    <row r="74" spans="1:13">
      <c r="A74" s="69" t="s">
        <v>144</v>
      </c>
      <c r="B74" s="71">
        <v>13.10425160163075</v>
      </c>
      <c r="C74" s="71">
        <v>11.865984178687762</v>
      </c>
      <c r="D74" s="75">
        <v>10.719754977029096</v>
      </c>
      <c r="E74" s="75">
        <v>9.459010952538998</v>
      </c>
      <c r="F74" s="75">
        <v>11.884498480243161</v>
      </c>
      <c r="G74" s="76">
        <v>12.278106508875739</v>
      </c>
      <c r="H74" s="76">
        <v>10.878112712975097</v>
      </c>
      <c r="I74" s="76">
        <v>8.4349593495934965</v>
      </c>
      <c r="J74" s="76">
        <v>6.4583333333333339</v>
      </c>
      <c r="K74" s="59">
        <v>415</v>
      </c>
      <c r="L74" s="59">
        <v>310</v>
      </c>
      <c r="M74" s="58"/>
    </row>
    <row r="75" spans="1:13">
      <c r="A75" s="67" t="s">
        <v>145</v>
      </c>
      <c r="B75" s="72">
        <v>22.801189019059276</v>
      </c>
      <c r="C75" s="72">
        <v>32.477254405159506</v>
      </c>
      <c r="D75" s="73">
        <v>34.536363636363639</v>
      </c>
      <c r="E75" s="73">
        <v>36.445584463173326</v>
      </c>
      <c r="F75" s="73">
        <v>37.861861861861861</v>
      </c>
      <c r="G75" s="74">
        <v>35.366906474820141</v>
      </c>
      <c r="H75" s="74">
        <v>35.986547085201792</v>
      </c>
      <c r="I75" s="74">
        <v>37.961385576377062</v>
      </c>
      <c r="J75" s="74">
        <v>17.647058823529413</v>
      </c>
      <c r="K75" s="66">
        <v>6685</v>
      </c>
      <c r="L75" s="66">
        <v>1950</v>
      </c>
      <c r="M75" s="58"/>
    </row>
    <row r="76" spans="1:13">
      <c r="A76" s="356" t="s">
        <v>146</v>
      </c>
      <c r="B76" s="71">
        <v>16.291251964379256</v>
      </c>
      <c r="C76" s="71">
        <v>25.48987854251012</v>
      </c>
      <c r="D76" s="75">
        <v>26.822453644907291</v>
      </c>
      <c r="E76" s="75">
        <v>27.842132239876989</v>
      </c>
      <c r="F76" s="75">
        <v>28.843147472641999</v>
      </c>
      <c r="G76" s="76">
        <v>26.237006237006238</v>
      </c>
      <c r="H76" s="76">
        <v>26.438188494492042</v>
      </c>
      <c r="I76" s="76">
        <v>27.104013810962453</v>
      </c>
      <c r="J76" s="76">
        <v>12.826747720364743</v>
      </c>
      <c r="K76" s="59">
        <v>3140</v>
      </c>
      <c r="L76" s="59">
        <v>1055</v>
      </c>
      <c r="M76" s="58"/>
    </row>
    <row r="77" spans="1:13">
      <c r="A77" s="67" t="s">
        <v>147</v>
      </c>
      <c r="B77" s="72">
        <v>15.252665739452945</v>
      </c>
      <c r="C77" s="72">
        <v>15.54054054054054</v>
      </c>
      <c r="D77" s="73">
        <v>13.522123893805309</v>
      </c>
      <c r="E77" s="73">
        <v>12.931183914023228</v>
      </c>
      <c r="F77" s="73">
        <v>13.753647673168484</v>
      </c>
      <c r="G77" s="74">
        <v>11.954187544738726</v>
      </c>
      <c r="H77" s="74">
        <v>10.715354684226279</v>
      </c>
      <c r="I77" s="74">
        <v>8.5828877005347604</v>
      </c>
      <c r="J77" s="74">
        <v>4.4353662095126936</v>
      </c>
      <c r="K77" s="66">
        <v>1605</v>
      </c>
      <c r="L77" s="66">
        <v>760</v>
      </c>
      <c r="M77" s="58"/>
    </row>
    <row r="78" spans="1:13">
      <c r="A78" s="68" t="s">
        <v>153</v>
      </c>
      <c r="B78" s="71">
        <v>22.554347826086957</v>
      </c>
      <c r="C78" s="71">
        <v>15.475070555032927</v>
      </c>
      <c r="D78" s="75">
        <v>12.753807106598986</v>
      </c>
      <c r="E78" s="75">
        <v>11.835799124817669</v>
      </c>
      <c r="F78" s="75">
        <v>11.028592647604901</v>
      </c>
      <c r="G78" s="76">
        <v>9.9916736053288915</v>
      </c>
      <c r="H78" s="76">
        <v>8.0808080808080813</v>
      </c>
      <c r="I78" s="76">
        <v>5.9785385794583545</v>
      </c>
      <c r="J78" s="76">
        <v>2.7543563799887578</v>
      </c>
      <c r="K78" s="59">
        <v>585</v>
      </c>
      <c r="L78" s="59">
        <v>245</v>
      </c>
      <c r="M78" s="58"/>
    </row>
    <row r="79" spans="1:13">
      <c r="A79" s="67" t="s">
        <v>148</v>
      </c>
      <c r="B79" s="72">
        <v>53.94736842105263</v>
      </c>
      <c r="C79" s="72">
        <v>69.674185463659143</v>
      </c>
      <c r="D79" s="73">
        <v>65.903890160183067</v>
      </c>
      <c r="E79" s="73">
        <v>65.148861646234678</v>
      </c>
      <c r="F79" s="73">
        <v>62.974203338391497</v>
      </c>
      <c r="G79" s="74">
        <v>64.406779661016941</v>
      </c>
      <c r="H79" s="74">
        <v>66.11570247933885</v>
      </c>
      <c r="I79" s="74">
        <v>67.889908256880744</v>
      </c>
      <c r="J79" s="74">
        <v>39.534883720930232</v>
      </c>
      <c r="K79" s="70">
        <v>370</v>
      </c>
      <c r="L79" s="70">
        <v>85</v>
      </c>
      <c r="M79" s="58"/>
    </row>
    <row r="80" spans="1:13" ht="105" customHeight="1">
      <c r="A80" s="597" t="s">
        <v>232</v>
      </c>
      <c r="B80" s="597"/>
      <c r="C80" s="597"/>
      <c r="D80" s="597"/>
      <c r="E80" s="597"/>
      <c r="F80" s="597"/>
      <c r="G80" s="597"/>
      <c r="H80" s="597"/>
      <c r="I80" s="597"/>
      <c r="J80" s="597"/>
      <c r="K80" s="597"/>
      <c r="L80" s="597"/>
    </row>
    <row r="81" spans="1:12" ht="12.75" customHeight="1">
      <c r="A81" s="593"/>
      <c r="B81" s="593"/>
      <c r="C81" s="593"/>
      <c r="D81" s="593"/>
      <c r="E81" s="593"/>
      <c r="F81" s="593"/>
      <c r="G81" s="60"/>
      <c r="H81" s="60"/>
      <c r="I81" s="99"/>
      <c r="J81" s="99"/>
      <c r="K81" s="60"/>
      <c r="L81" s="106"/>
    </row>
  </sheetData>
  <mergeCells count="12">
    <mergeCell ref="A1:L1"/>
    <mergeCell ref="A2:L2"/>
    <mergeCell ref="K4:L4"/>
    <mergeCell ref="A81:F81"/>
    <mergeCell ref="A3:A4"/>
    <mergeCell ref="A5:L5"/>
    <mergeCell ref="A20:L20"/>
    <mergeCell ref="A35:L35"/>
    <mergeCell ref="A50:L50"/>
    <mergeCell ref="A65:L65"/>
    <mergeCell ref="A80:L80"/>
    <mergeCell ref="B4:J4"/>
  </mergeCells>
  <hyperlinks>
    <hyperlink ref="A1" location="Inhalt!A1" display="Zurück zum Inhalt"/>
    <hyperlink ref="A1:B1" location="Inhalt!A17" display="Zurück zum Inhalt"/>
  </hyperlinks>
  <pageMargins left="0.70866141732283472" right="0.70866141732283472" top="0.78740157480314965" bottom="0.78740157480314965" header="0.31496062992125984" footer="0.31496062992125984"/>
  <pageSetup paperSize="9" scale="59" orientation="portrait" r:id="rId1"/>
  <headerFooter>
    <oddHeader>&amp;CBildungsbericht 2020 - 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election activeCell="A2" sqref="A2:E2"/>
    </sheetView>
  </sheetViews>
  <sheetFormatPr baseColWidth="10" defaultColWidth="10.85546875" defaultRowHeight="12.75"/>
  <cols>
    <col min="1" max="1" width="8.140625" style="132" customWidth="1"/>
    <col min="2" max="5" width="19.7109375" style="132" customWidth="1"/>
    <col min="6" max="16384" width="10.85546875" style="119"/>
  </cols>
  <sheetData>
    <row r="1" spans="1:11" ht="24" customHeight="1">
      <c r="A1" s="507" t="s">
        <v>100</v>
      </c>
      <c r="B1" s="507"/>
      <c r="C1" s="507"/>
      <c r="D1" s="507"/>
      <c r="E1" s="507"/>
    </row>
    <row r="2" spans="1:11" s="149" customFormat="1" ht="45" customHeight="1">
      <c r="A2" s="609" t="s">
        <v>298</v>
      </c>
      <c r="B2" s="609"/>
      <c r="C2" s="609"/>
      <c r="D2" s="609"/>
      <c r="E2" s="609"/>
      <c r="F2" s="133"/>
      <c r="G2" s="133"/>
      <c r="H2" s="133"/>
      <c r="I2" s="133"/>
      <c r="J2" s="133"/>
      <c r="K2" s="133"/>
    </row>
    <row r="3" spans="1:11" s="127" customFormat="1" ht="12.75" customHeight="1">
      <c r="A3" s="604" t="s">
        <v>3</v>
      </c>
      <c r="B3" s="599" t="s">
        <v>219</v>
      </c>
      <c r="C3" s="600"/>
      <c r="D3" s="599" t="s">
        <v>221</v>
      </c>
      <c r="E3" s="600"/>
    </row>
    <row r="4" spans="1:11" s="127" customFormat="1" ht="12.75" customHeight="1">
      <c r="A4" s="605"/>
      <c r="B4" s="607" t="s">
        <v>18</v>
      </c>
      <c r="C4" s="601" t="s">
        <v>203</v>
      </c>
      <c r="D4" s="601" t="s">
        <v>18</v>
      </c>
      <c r="E4" s="601" t="s">
        <v>222</v>
      </c>
    </row>
    <row r="5" spans="1:11" s="127" customFormat="1" ht="12">
      <c r="A5" s="605"/>
      <c r="B5" s="608"/>
      <c r="C5" s="602"/>
      <c r="D5" s="602"/>
      <c r="E5" s="602"/>
    </row>
    <row r="6" spans="1:11" s="127" customFormat="1" ht="12">
      <c r="A6" s="606"/>
      <c r="B6" s="610" t="s">
        <v>16</v>
      </c>
      <c r="C6" s="611"/>
      <c r="D6" s="611"/>
      <c r="E6" s="611"/>
    </row>
    <row r="7" spans="1:11">
      <c r="A7" s="357">
        <v>1995</v>
      </c>
      <c r="B7" s="155">
        <v>261427</v>
      </c>
      <c r="C7" s="156">
        <v>28223</v>
      </c>
      <c r="D7" s="155">
        <v>1853243</v>
      </c>
      <c r="E7" s="157" t="s">
        <v>35</v>
      </c>
    </row>
    <row r="8" spans="1:11">
      <c r="A8" s="358">
        <v>1996</v>
      </c>
      <c r="B8" s="158">
        <v>266687</v>
      </c>
      <c r="C8" s="159">
        <v>29423</v>
      </c>
      <c r="D8" s="158">
        <v>1834658</v>
      </c>
      <c r="E8" s="160">
        <v>100033</v>
      </c>
    </row>
    <row r="9" spans="1:11">
      <c r="A9" s="357">
        <v>1997</v>
      </c>
      <c r="B9" s="155">
        <v>267228</v>
      </c>
      <c r="C9" s="156">
        <v>31125</v>
      </c>
      <c r="D9" s="155">
        <v>1822900</v>
      </c>
      <c r="E9" s="161">
        <v>103716</v>
      </c>
    </row>
    <row r="10" spans="1:11">
      <c r="A10" s="358">
        <v>1998</v>
      </c>
      <c r="B10" s="158">
        <v>271999</v>
      </c>
      <c r="C10" s="159">
        <v>34775</v>
      </c>
      <c r="D10" s="158">
        <v>1800650</v>
      </c>
      <c r="E10" s="160">
        <v>108785</v>
      </c>
    </row>
    <row r="11" spans="1:11">
      <c r="A11" s="357">
        <v>1999</v>
      </c>
      <c r="B11" s="155">
        <v>290983</v>
      </c>
      <c r="C11" s="156">
        <v>39898</v>
      </c>
      <c r="D11" s="155">
        <v>1770490</v>
      </c>
      <c r="E11" s="161">
        <v>112883</v>
      </c>
    </row>
    <row r="12" spans="1:11">
      <c r="A12" s="358">
        <v>2000</v>
      </c>
      <c r="B12" s="158">
        <v>314539</v>
      </c>
      <c r="C12" s="159">
        <v>45149</v>
      </c>
      <c r="D12" s="158">
        <v>1798865</v>
      </c>
      <c r="E12" s="160">
        <v>125714</v>
      </c>
    </row>
    <row r="13" spans="1:11">
      <c r="A13" s="357">
        <v>2001</v>
      </c>
      <c r="B13" s="155">
        <v>344659</v>
      </c>
      <c r="C13" s="156">
        <v>53175</v>
      </c>
      <c r="D13" s="155">
        <v>1868230</v>
      </c>
      <c r="E13" s="161">
        <v>142786</v>
      </c>
    </row>
    <row r="14" spans="1:11">
      <c r="A14" s="358">
        <v>2002</v>
      </c>
      <c r="B14" s="158">
        <v>358792</v>
      </c>
      <c r="C14" s="159">
        <v>58480</v>
      </c>
      <c r="D14" s="158">
        <v>1938810</v>
      </c>
      <c r="E14" s="160">
        <v>163213</v>
      </c>
    </row>
    <row r="15" spans="1:11">
      <c r="A15" s="357">
        <v>2003</v>
      </c>
      <c r="B15" s="155">
        <v>377395</v>
      </c>
      <c r="C15" s="156">
        <v>60113</v>
      </c>
      <c r="D15" s="155">
        <v>2019465</v>
      </c>
      <c r="E15" s="161">
        <v>180306</v>
      </c>
    </row>
    <row r="16" spans="1:11">
      <c r="A16" s="358">
        <v>2004</v>
      </c>
      <c r="B16" s="158">
        <v>358704</v>
      </c>
      <c r="C16" s="159">
        <v>58247</v>
      </c>
      <c r="D16" s="158">
        <v>1963110</v>
      </c>
      <c r="E16" s="160">
        <v>186656</v>
      </c>
    </row>
    <row r="17" spans="1:5">
      <c r="A17" s="357">
        <v>2005</v>
      </c>
      <c r="B17" s="155">
        <v>355961</v>
      </c>
      <c r="C17" s="156">
        <v>55773</v>
      </c>
      <c r="D17" s="155">
        <v>1985765</v>
      </c>
      <c r="E17" s="161">
        <v>189450</v>
      </c>
    </row>
    <row r="18" spans="1:5">
      <c r="A18" s="358">
        <v>2006</v>
      </c>
      <c r="B18" s="158">
        <v>344822</v>
      </c>
      <c r="C18" s="159">
        <v>53554</v>
      </c>
      <c r="D18" s="158">
        <v>1979045</v>
      </c>
      <c r="E18" s="160">
        <v>188436</v>
      </c>
    </row>
    <row r="19" spans="1:5">
      <c r="A19" s="359">
        <v>2007</v>
      </c>
      <c r="B19" s="162">
        <v>361360</v>
      </c>
      <c r="C19" s="163">
        <v>53759</v>
      </c>
      <c r="D19" s="162">
        <v>1941405</v>
      </c>
      <c r="E19" s="164">
        <v>177852</v>
      </c>
    </row>
    <row r="20" spans="1:5">
      <c r="A20" s="358">
        <v>2008</v>
      </c>
      <c r="B20" s="158">
        <v>396610</v>
      </c>
      <c r="C20" s="159">
        <v>58350</v>
      </c>
      <c r="D20" s="158">
        <v>2025305</v>
      </c>
      <c r="E20" s="160">
        <v>180222</v>
      </c>
    </row>
    <row r="21" spans="1:5">
      <c r="A21" s="359">
        <v>2009</v>
      </c>
      <c r="B21" s="162">
        <v>424273</v>
      </c>
      <c r="C21" s="163">
        <v>60910</v>
      </c>
      <c r="D21" s="162">
        <v>2121180</v>
      </c>
      <c r="E21" s="164">
        <v>181249</v>
      </c>
    </row>
    <row r="22" spans="1:5">
      <c r="A22" s="358">
        <v>2010</v>
      </c>
      <c r="B22" s="158">
        <v>444608</v>
      </c>
      <c r="C22" s="159">
        <v>66413</v>
      </c>
      <c r="D22" s="158">
        <v>2217295</v>
      </c>
      <c r="E22" s="160">
        <v>184960</v>
      </c>
    </row>
    <row r="23" spans="1:5">
      <c r="A23" s="359">
        <v>2011</v>
      </c>
      <c r="B23" s="165">
        <v>518748</v>
      </c>
      <c r="C23" s="163">
        <v>72886</v>
      </c>
      <c r="D23" s="165">
        <v>2380975</v>
      </c>
      <c r="E23" s="166">
        <v>192853</v>
      </c>
    </row>
    <row r="24" spans="1:5">
      <c r="A24" s="358">
        <v>2012</v>
      </c>
      <c r="B24" s="158">
        <v>495088</v>
      </c>
      <c r="C24" s="159">
        <v>79537</v>
      </c>
      <c r="D24" s="158">
        <v>2499410</v>
      </c>
      <c r="E24" s="160">
        <v>204644</v>
      </c>
    </row>
    <row r="25" spans="1:5">
      <c r="A25" s="359">
        <v>2013</v>
      </c>
      <c r="B25" s="167">
        <v>508621</v>
      </c>
      <c r="C25" s="163">
        <v>86170</v>
      </c>
      <c r="D25" s="168">
        <v>2616880</v>
      </c>
      <c r="E25" s="169">
        <v>218848</v>
      </c>
    </row>
    <row r="26" spans="1:5">
      <c r="A26" s="358">
        <v>2014</v>
      </c>
      <c r="B26" s="159">
        <v>504882</v>
      </c>
      <c r="C26" s="159">
        <v>92916</v>
      </c>
      <c r="D26" s="170">
        <v>2698910</v>
      </c>
      <c r="E26" s="171">
        <v>235858</v>
      </c>
    </row>
    <row r="27" spans="1:5">
      <c r="A27" s="359">
        <v>2015</v>
      </c>
      <c r="B27" s="165">
        <v>506580</v>
      </c>
      <c r="C27" s="165">
        <v>99087</v>
      </c>
      <c r="D27" s="165">
        <v>2757800</v>
      </c>
      <c r="E27" s="166">
        <v>251542</v>
      </c>
    </row>
    <row r="28" spans="1:5">
      <c r="A28" s="358">
        <v>2016</v>
      </c>
      <c r="B28" s="159">
        <v>509760</v>
      </c>
      <c r="C28" s="159">
        <v>101294</v>
      </c>
      <c r="D28" s="170">
        <v>2807010</v>
      </c>
      <c r="E28" s="171">
        <v>265484</v>
      </c>
    </row>
    <row r="29" spans="1:5">
      <c r="A29" s="359">
        <v>2017</v>
      </c>
      <c r="B29" s="165">
        <v>512419</v>
      </c>
      <c r="C29" s="165">
        <v>104940</v>
      </c>
      <c r="D29" s="165">
        <v>2844978</v>
      </c>
      <c r="E29" s="166">
        <v>282002</v>
      </c>
    </row>
    <row r="30" spans="1:5">
      <c r="A30" s="358">
        <v>2018</v>
      </c>
      <c r="B30" s="159">
        <v>511997</v>
      </c>
      <c r="C30" s="159">
        <v>109995</v>
      </c>
      <c r="D30" s="170">
        <v>2868222</v>
      </c>
      <c r="E30" s="171">
        <v>302157</v>
      </c>
    </row>
    <row r="31" spans="1:5">
      <c r="A31" s="359">
        <v>2019</v>
      </c>
      <c r="B31" s="165">
        <v>508689</v>
      </c>
      <c r="C31" s="165">
        <v>110974</v>
      </c>
      <c r="D31" s="165">
        <v>2891049</v>
      </c>
      <c r="E31" s="166">
        <v>319902</v>
      </c>
    </row>
    <row r="32" spans="1:5">
      <c r="A32" s="358">
        <v>2020</v>
      </c>
      <c r="B32" s="159">
        <v>490204</v>
      </c>
      <c r="C32" s="159">
        <v>86454</v>
      </c>
      <c r="D32" s="170">
        <v>2944145</v>
      </c>
      <c r="E32" s="171">
        <v>324729</v>
      </c>
    </row>
    <row r="33" spans="1:5" ht="13.5">
      <c r="A33" s="360" t="s">
        <v>175</v>
      </c>
      <c r="B33" s="172">
        <v>471604</v>
      </c>
      <c r="C33" s="173" t="s">
        <v>35</v>
      </c>
      <c r="D33" s="172">
        <v>2948979</v>
      </c>
      <c r="E33" s="174" t="s">
        <v>35</v>
      </c>
    </row>
    <row r="34" spans="1:5">
      <c r="A34" s="603" t="s">
        <v>299</v>
      </c>
      <c r="B34" s="603"/>
      <c r="C34" s="603"/>
      <c r="D34" s="603"/>
      <c r="E34" s="603"/>
    </row>
    <row r="35" spans="1:5">
      <c r="A35" s="366">
        <v>2022</v>
      </c>
      <c r="B35" s="367">
        <v>502223.73776646366</v>
      </c>
      <c r="C35" s="368" t="s">
        <v>35</v>
      </c>
      <c r="D35" s="367">
        <v>2887500</v>
      </c>
      <c r="E35" s="369" t="s">
        <v>35</v>
      </c>
    </row>
    <row r="36" spans="1:5">
      <c r="A36" s="361">
        <v>2023</v>
      </c>
      <c r="B36" s="365">
        <v>504152.85735579976</v>
      </c>
      <c r="C36" s="363" t="s">
        <v>35</v>
      </c>
      <c r="D36" s="365">
        <v>2878600</v>
      </c>
      <c r="E36" s="364" t="s">
        <v>35</v>
      </c>
    </row>
    <row r="37" spans="1:5">
      <c r="A37" s="366">
        <v>2024</v>
      </c>
      <c r="B37" s="370">
        <v>505152.93073482986</v>
      </c>
      <c r="C37" s="368" t="s">
        <v>35</v>
      </c>
      <c r="D37" s="370">
        <v>2860700</v>
      </c>
      <c r="E37" s="369" t="s">
        <v>35</v>
      </c>
    </row>
    <row r="38" spans="1:5">
      <c r="A38" s="361">
        <v>2025</v>
      </c>
      <c r="B38" s="362">
        <v>490558.75627127389</v>
      </c>
      <c r="C38" s="363" t="s">
        <v>35</v>
      </c>
      <c r="D38" s="362">
        <v>2834800</v>
      </c>
      <c r="E38" s="364" t="s">
        <v>35</v>
      </c>
    </row>
    <row r="39" spans="1:5">
      <c r="A39" s="366">
        <v>2026</v>
      </c>
      <c r="B39" s="370">
        <v>497952.17079136462</v>
      </c>
      <c r="C39" s="368" t="s">
        <v>35</v>
      </c>
      <c r="D39" s="370">
        <v>2790600</v>
      </c>
      <c r="E39" s="369" t="s">
        <v>35</v>
      </c>
    </row>
    <row r="40" spans="1:5">
      <c r="A40" s="361">
        <v>2027</v>
      </c>
      <c r="B40" s="362">
        <v>506583.04649727012</v>
      </c>
      <c r="C40" s="363" t="s">
        <v>35</v>
      </c>
      <c r="D40" s="362">
        <v>2781100</v>
      </c>
      <c r="E40" s="364" t="s">
        <v>35</v>
      </c>
    </row>
    <row r="41" spans="1:5">
      <c r="A41" s="366">
        <v>2028</v>
      </c>
      <c r="B41" s="370">
        <v>509518.62206199754</v>
      </c>
      <c r="C41" s="368" t="s">
        <v>35</v>
      </c>
      <c r="D41" s="370">
        <v>2783200</v>
      </c>
      <c r="E41" s="369" t="s">
        <v>35</v>
      </c>
    </row>
    <row r="42" spans="1:5">
      <c r="A42" s="361">
        <v>2029</v>
      </c>
      <c r="B42" s="362">
        <v>511141.87139508134</v>
      </c>
      <c r="C42" s="363" t="s">
        <v>35</v>
      </c>
      <c r="D42" s="362">
        <v>2787600</v>
      </c>
      <c r="E42" s="364" t="s">
        <v>35</v>
      </c>
    </row>
    <row r="43" spans="1:5">
      <c r="A43" s="371">
        <v>2030</v>
      </c>
      <c r="B43" s="372">
        <v>510253.21852581337</v>
      </c>
      <c r="C43" s="373" t="s">
        <v>35</v>
      </c>
      <c r="D43" s="372">
        <v>2795800</v>
      </c>
      <c r="E43" s="374" t="s">
        <v>35</v>
      </c>
    </row>
    <row r="44" spans="1:5" ht="138" customHeight="1">
      <c r="A44" s="524" t="s">
        <v>229</v>
      </c>
      <c r="B44" s="524"/>
      <c r="C44" s="524"/>
      <c r="D44" s="524"/>
      <c r="E44" s="524"/>
    </row>
    <row r="54" spans="1:5" s="122" customFormat="1">
      <c r="A54" s="135"/>
      <c r="B54" s="135"/>
      <c r="C54" s="135"/>
      <c r="D54" s="135"/>
      <c r="E54" s="135"/>
    </row>
    <row r="55" spans="1:5" s="122" customFormat="1">
      <c r="A55" s="525"/>
      <c r="B55" s="525"/>
      <c r="C55" s="525"/>
      <c r="D55" s="525"/>
      <c r="E55" s="525"/>
    </row>
  </sheetData>
  <mergeCells count="13">
    <mergeCell ref="A1:E1"/>
    <mergeCell ref="A44:E44"/>
    <mergeCell ref="A55:E55"/>
    <mergeCell ref="B3:C3"/>
    <mergeCell ref="D4:D5"/>
    <mergeCell ref="E4:E5"/>
    <mergeCell ref="D3:E3"/>
    <mergeCell ref="A34:E34"/>
    <mergeCell ref="A3:A6"/>
    <mergeCell ref="B4:B5"/>
    <mergeCell ref="C4:C5"/>
    <mergeCell ref="A2:E2"/>
    <mergeCell ref="B6:E6"/>
  </mergeCells>
  <hyperlinks>
    <hyperlink ref="A1" location="Inhalt!A1" display="Zurück zum Inhalt"/>
    <hyperlink ref="A1:B1" location="Inhalt!A18" display="Zurück zum Inhal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7"/>
  <sheetViews>
    <sheetView zoomScaleNormal="100" zoomScaleSheetLayoutView="90" workbookViewId="0">
      <selection sqref="A1:Q1"/>
    </sheetView>
  </sheetViews>
  <sheetFormatPr baseColWidth="10" defaultColWidth="11.42578125" defaultRowHeight="12.75"/>
  <cols>
    <col min="1" max="1" width="41.42578125" style="119" customWidth="1"/>
    <col min="2" max="17" width="8.28515625" style="119" customWidth="1"/>
    <col min="18" max="16384" width="11.42578125" style="119"/>
  </cols>
  <sheetData>
    <row r="1" spans="1:17" ht="24" customHeight="1">
      <c r="A1" s="507" t="s">
        <v>100</v>
      </c>
      <c r="B1" s="507"/>
      <c r="C1" s="507"/>
      <c r="D1" s="507"/>
      <c r="E1" s="507"/>
      <c r="F1" s="507"/>
      <c r="G1" s="507"/>
      <c r="H1" s="507"/>
      <c r="I1" s="507"/>
      <c r="J1" s="507"/>
      <c r="K1" s="507"/>
      <c r="L1" s="507"/>
      <c r="M1" s="507"/>
      <c r="N1" s="507"/>
      <c r="O1" s="507"/>
      <c r="P1" s="507"/>
      <c r="Q1" s="507"/>
    </row>
    <row r="2" spans="1:17" s="149" customFormat="1" ht="15" customHeight="1">
      <c r="A2" s="561" t="s">
        <v>247</v>
      </c>
      <c r="B2" s="561"/>
      <c r="C2" s="561"/>
      <c r="D2" s="561"/>
      <c r="E2" s="561"/>
      <c r="F2" s="561"/>
      <c r="G2" s="561"/>
      <c r="H2" s="561"/>
      <c r="I2" s="561"/>
      <c r="J2" s="561"/>
      <c r="K2" s="561"/>
      <c r="L2" s="561"/>
      <c r="M2" s="561"/>
      <c r="N2" s="561"/>
      <c r="O2" s="561"/>
      <c r="P2" s="561"/>
      <c r="Q2" s="561"/>
    </row>
    <row r="3" spans="1:17" ht="12.75" customHeight="1">
      <c r="A3" s="623" t="s">
        <v>104</v>
      </c>
      <c r="B3" s="612" t="s">
        <v>105</v>
      </c>
      <c r="C3" s="613"/>
      <c r="D3" s="613"/>
      <c r="E3" s="613"/>
      <c r="F3" s="613"/>
      <c r="G3" s="613"/>
      <c r="H3" s="613"/>
      <c r="I3" s="613"/>
      <c r="J3" s="613"/>
      <c r="K3" s="613"/>
      <c r="L3" s="613"/>
      <c r="M3" s="613"/>
      <c r="N3" s="613"/>
      <c r="O3" s="613"/>
      <c r="P3" s="613"/>
      <c r="Q3" s="613"/>
    </row>
    <row r="4" spans="1:17" ht="12.75" customHeight="1">
      <c r="A4" s="624"/>
      <c r="B4" s="27">
        <v>2005</v>
      </c>
      <c r="C4" s="28">
        <v>2006</v>
      </c>
      <c r="D4" s="28">
        <v>2007</v>
      </c>
      <c r="E4" s="28">
        <v>2008</v>
      </c>
      <c r="F4" s="28">
        <v>2009</v>
      </c>
      <c r="G4" s="29">
        <v>2010</v>
      </c>
      <c r="H4" s="28">
        <v>2011</v>
      </c>
      <c r="I4" s="43">
        <v>2012</v>
      </c>
      <c r="J4" s="43" t="s">
        <v>133</v>
      </c>
      <c r="K4" s="43">
        <v>2014</v>
      </c>
      <c r="L4" s="43">
        <v>2015</v>
      </c>
      <c r="M4" s="43">
        <v>2016</v>
      </c>
      <c r="N4" s="43">
        <v>2017</v>
      </c>
      <c r="O4" s="100">
        <v>2018</v>
      </c>
      <c r="P4" s="100">
        <v>2019</v>
      </c>
      <c r="Q4" s="43">
        <v>2020</v>
      </c>
    </row>
    <row r="5" spans="1:17" ht="12.75" customHeight="1">
      <c r="A5" s="614" t="s">
        <v>16</v>
      </c>
      <c r="B5" s="614"/>
      <c r="C5" s="614"/>
      <c r="D5" s="614"/>
      <c r="E5" s="614"/>
      <c r="F5" s="614"/>
      <c r="G5" s="614"/>
      <c r="H5" s="614"/>
      <c r="I5" s="614"/>
      <c r="J5" s="614"/>
      <c r="K5" s="614"/>
      <c r="L5" s="614"/>
      <c r="M5" s="614"/>
      <c r="N5" s="614"/>
      <c r="O5" s="614"/>
      <c r="P5" s="614"/>
      <c r="Q5" s="614"/>
    </row>
    <row r="6" spans="1:17" ht="12.75" customHeight="1">
      <c r="A6" s="31" t="s">
        <v>115</v>
      </c>
      <c r="B6" s="30">
        <v>2340</v>
      </c>
      <c r="C6" s="30">
        <v>2579</v>
      </c>
      <c r="D6" s="30">
        <v>4429</v>
      </c>
      <c r="E6" s="30">
        <v>13943</v>
      </c>
      <c r="F6" s="44">
        <v>15139</v>
      </c>
      <c r="G6" s="44">
        <v>15740</v>
      </c>
      <c r="H6" s="44">
        <v>20952</v>
      </c>
      <c r="I6" s="44">
        <v>20212</v>
      </c>
      <c r="J6" s="44">
        <v>15216</v>
      </c>
      <c r="K6" s="44">
        <v>24526</v>
      </c>
      <c r="L6" s="44">
        <v>23811</v>
      </c>
      <c r="M6" s="44">
        <v>26089</v>
      </c>
      <c r="N6" s="7">
        <v>27212</v>
      </c>
      <c r="O6" s="7">
        <v>26809</v>
      </c>
      <c r="P6" s="7">
        <v>29463</v>
      </c>
      <c r="Q6" s="7">
        <v>29923</v>
      </c>
    </row>
    <row r="7" spans="1:17" ht="12.75" customHeight="1">
      <c r="A7" s="498" t="s">
        <v>92</v>
      </c>
      <c r="B7" s="495">
        <v>1573</v>
      </c>
      <c r="C7" s="495">
        <v>1526</v>
      </c>
      <c r="D7" s="495">
        <f>4429-1552</f>
        <v>2877</v>
      </c>
      <c r="E7" s="495">
        <f>13943-E8-E9</f>
        <v>12694</v>
      </c>
      <c r="F7" s="495">
        <f>F6-F8-F9</f>
        <v>12764</v>
      </c>
      <c r="G7" s="496">
        <f>G6-G9-G8</f>
        <v>13242</v>
      </c>
      <c r="H7" s="496">
        <v>17925</v>
      </c>
      <c r="I7" s="497">
        <v>16652</v>
      </c>
      <c r="J7" s="497">
        <v>11937</v>
      </c>
      <c r="K7" s="497">
        <v>21061</v>
      </c>
      <c r="L7" s="497">
        <v>20678</v>
      </c>
      <c r="M7" s="497">
        <v>21236</v>
      </c>
      <c r="N7" s="497">
        <v>22833</v>
      </c>
      <c r="O7" s="497">
        <v>22577</v>
      </c>
      <c r="P7" s="497">
        <v>24048</v>
      </c>
      <c r="Q7" s="497">
        <v>22708</v>
      </c>
    </row>
    <row r="8" spans="1:17" ht="12.75" customHeight="1">
      <c r="A8" s="404" t="s">
        <v>93</v>
      </c>
      <c r="B8" s="493">
        <v>328</v>
      </c>
      <c r="C8" s="493">
        <v>399</v>
      </c>
      <c r="D8" s="493">
        <v>234</v>
      </c>
      <c r="E8" s="493">
        <v>406</v>
      </c>
      <c r="F8" s="493">
        <v>382</v>
      </c>
      <c r="G8" s="494">
        <v>369</v>
      </c>
      <c r="H8" s="494">
        <v>581</v>
      </c>
      <c r="I8" s="10">
        <v>679</v>
      </c>
      <c r="J8" s="10">
        <v>538</v>
      </c>
      <c r="K8" s="10">
        <v>623</v>
      </c>
      <c r="L8" s="10">
        <v>677</v>
      </c>
      <c r="M8" s="10">
        <v>2291</v>
      </c>
      <c r="N8" s="10">
        <v>1435</v>
      </c>
      <c r="O8" s="10">
        <v>1518</v>
      </c>
      <c r="P8" s="10">
        <v>2560</v>
      </c>
      <c r="Q8" s="10">
        <v>3475</v>
      </c>
    </row>
    <row r="9" spans="1:17" ht="12.75" customHeight="1">
      <c r="A9" s="498" t="s">
        <v>106</v>
      </c>
      <c r="B9" s="495">
        <v>439</v>
      </c>
      <c r="C9" s="495">
        <v>654</v>
      </c>
      <c r="D9" s="495">
        <v>1318</v>
      </c>
      <c r="E9" s="495">
        <v>843</v>
      </c>
      <c r="F9" s="495">
        <v>1993</v>
      </c>
      <c r="G9" s="496">
        <v>2129</v>
      </c>
      <c r="H9" s="496">
        <v>2446</v>
      </c>
      <c r="I9" s="497">
        <v>2881</v>
      </c>
      <c r="J9" s="497">
        <v>2741</v>
      </c>
      <c r="K9" s="497">
        <v>2842</v>
      </c>
      <c r="L9" s="497">
        <v>2456</v>
      </c>
      <c r="M9" s="497">
        <v>2562</v>
      </c>
      <c r="N9" s="497">
        <v>2944</v>
      </c>
      <c r="O9" s="497">
        <v>2714</v>
      </c>
      <c r="P9" s="497">
        <v>2855</v>
      </c>
      <c r="Q9" s="497">
        <v>3740</v>
      </c>
    </row>
    <row r="10" spans="1:17" ht="12.75" customHeight="1">
      <c r="A10" s="622" t="s">
        <v>43</v>
      </c>
      <c r="B10" s="622"/>
      <c r="C10" s="622"/>
      <c r="D10" s="622"/>
      <c r="E10" s="622"/>
      <c r="F10" s="622"/>
      <c r="G10" s="622"/>
      <c r="H10" s="622"/>
      <c r="I10" s="622"/>
      <c r="J10" s="622"/>
      <c r="K10" s="622"/>
      <c r="L10" s="622"/>
      <c r="M10" s="622"/>
      <c r="N10" s="622"/>
      <c r="O10" s="622"/>
      <c r="P10" s="622"/>
      <c r="Q10" s="622"/>
    </row>
    <row r="11" spans="1:17" ht="13.5" customHeight="1">
      <c r="A11" s="31" t="s">
        <v>357</v>
      </c>
      <c r="B11" s="24">
        <f>B6/355961*100</f>
        <v>0.65737538662943407</v>
      </c>
      <c r="C11" s="24">
        <f>C6/344822*100</f>
        <v>0.74792211633828465</v>
      </c>
      <c r="D11" s="24">
        <f>D6/361360*100</f>
        <v>1.2256475536860747</v>
      </c>
      <c r="E11" s="24">
        <f>E6/396610*100</f>
        <v>3.5155442374120676</v>
      </c>
      <c r="F11" s="45">
        <f>F6/424273*100</f>
        <v>3.5682214046144813</v>
      </c>
      <c r="G11" s="45">
        <v>3.5</v>
      </c>
      <c r="H11" s="45">
        <v>4</v>
      </c>
      <c r="I11" s="45">
        <v>4.0999999999999996</v>
      </c>
      <c r="J11" s="45">
        <v>3</v>
      </c>
      <c r="K11" s="45">
        <v>4.9000000000000004</v>
      </c>
      <c r="L11" s="45">
        <v>4.7</v>
      </c>
      <c r="M11" s="45">
        <v>5.0999999999999996</v>
      </c>
      <c r="N11" s="45">
        <v>5.3104978542950203</v>
      </c>
      <c r="O11" s="45">
        <v>5.2384758026539213</v>
      </c>
      <c r="P11" s="45">
        <v>5.8</v>
      </c>
      <c r="Q11" s="45">
        <v>6.1</v>
      </c>
    </row>
    <row r="12" spans="1:17" ht="12.75" customHeight="1">
      <c r="A12" s="616" t="s">
        <v>116</v>
      </c>
      <c r="B12" s="616"/>
      <c r="C12" s="616"/>
      <c r="D12" s="616"/>
      <c r="E12" s="616"/>
      <c r="F12" s="616"/>
      <c r="G12" s="616"/>
      <c r="H12" s="616"/>
      <c r="I12" s="616"/>
      <c r="J12" s="616"/>
      <c r="K12" s="616"/>
      <c r="L12" s="616"/>
      <c r="M12" s="616"/>
      <c r="N12" s="616"/>
      <c r="O12" s="616"/>
      <c r="P12" s="616"/>
      <c r="Q12" s="616"/>
    </row>
    <row r="13" spans="1:17" ht="12.75" customHeight="1">
      <c r="A13" s="617" t="s">
        <v>107</v>
      </c>
      <c r="B13" s="617"/>
      <c r="C13" s="617"/>
      <c r="D13" s="617"/>
      <c r="E13" s="617"/>
      <c r="F13" s="617"/>
      <c r="G13" s="617"/>
      <c r="H13" s="617"/>
      <c r="I13" s="617"/>
      <c r="J13" s="617"/>
      <c r="K13" s="617"/>
      <c r="L13" s="617"/>
      <c r="M13" s="617"/>
      <c r="N13" s="617"/>
      <c r="O13" s="617"/>
      <c r="P13" s="617"/>
      <c r="Q13" s="617"/>
    </row>
    <row r="14" spans="1:17" ht="12.75" customHeight="1">
      <c r="A14" s="1" t="s">
        <v>38</v>
      </c>
      <c r="B14" s="375">
        <v>65.341880341880341</v>
      </c>
      <c r="C14" s="375">
        <v>63.939511438542077</v>
      </c>
      <c r="D14" s="376">
        <v>59.22330097087378</v>
      </c>
      <c r="E14" s="375">
        <v>57.484042171699059</v>
      </c>
      <c r="F14" s="376">
        <v>57.348569918752887</v>
      </c>
      <c r="G14" s="376">
        <v>57</v>
      </c>
      <c r="H14" s="376">
        <v>59</v>
      </c>
      <c r="I14" s="376">
        <v>58</v>
      </c>
      <c r="J14" s="376">
        <v>56</v>
      </c>
      <c r="K14" s="376">
        <v>55</v>
      </c>
      <c r="L14" s="376">
        <v>55</v>
      </c>
      <c r="M14" s="376">
        <v>55</v>
      </c>
      <c r="N14" s="376">
        <v>53.285315302072611</v>
      </c>
      <c r="O14" s="376">
        <v>54.440672908351672</v>
      </c>
      <c r="P14" s="376">
        <v>54</v>
      </c>
      <c r="Q14" s="376">
        <v>52</v>
      </c>
    </row>
    <row r="15" spans="1:17" ht="12.75" customHeight="1">
      <c r="A15" s="22" t="s">
        <v>27</v>
      </c>
      <c r="B15" s="377">
        <v>34.658119658119659</v>
      </c>
      <c r="C15" s="377">
        <v>36.06048856145793</v>
      </c>
      <c r="D15" s="378">
        <v>40.776699029126213</v>
      </c>
      <c r="E15" s="377">
        <v>42.515957828300941</v>
      </c>
      <c r="F15" s="378">
        <v>42.651430081247113</v>
      </c>
      <c r="G15" s="378">
        <v>43</v>
      </c>
      <c r="H15" s="378">
        <v>41</v>
      </c>
      <c r="I15" s="378">
        <v>42</v>
      </c>
      <c r="J15" s="378">
        <v>46</v>
      </c>
      <c r="K15" s="378">
        <v>45</v>
      </c>
      <c r="L15" s="378">
        <v>45</v>
      </c>
      <c r="M15" s="378">
        <v>45</v>
      </c>
      <c r="N15" s="378">
        <v>46.714684697927382</v>
      </c>
      <c r="O15" s="378">
        <v>45.559327091648328</v>
      </c>
      <c r="P15" s="378">
        <v>46</v>
      </c>
      <c r="Q15" s="378">
        <v>48</v>
      </c>
    </row>
    <row r="16" spans="1:17" ht="12.75" customHeight="1">
      <c r="A16" s="617" t="s">
        <v>2</v>
      </c>
      <c r="B16" s="617"/>
      <c r="C16" s="617"/>
      <c r="D16" s="617"/>
      <c r="E16" s="617"/>
      <c r="F16" s="617"/>
      <c r="G16" s="617"/>
      <c r="H16" s="617"/>
      <c r="I16" s="617"/>
      <c r="J16" s="617"/>
      <c r="K16" s="617"/>
      <c r="L16" s="617"/>
      <c r="M16" s="617"/>
      <c r="N16" s="617"/>
      <c r="O16" s="617"/>
      <c r="P16" s="617"/>
      <c r="Q16" s="617"/>
    </row>
    <row r="17" spans="1:20" ht="12.75" customHeight="1">
      <c r="A17" s="1" t="s">
        <v>117</v>
      </c>
      <c r="B17" s="36">
        <v>14.82905982905983</v>
      </c>
      <c r="C17" s="36">
        <v>27.374951531601393</v>
      </c>
      <c r="D17" s="36">
        <v>16.279069767441861</v>
      </c>
      <c r="E17" s="36">
        <v>6.4620239546725955</v>
      </c>
      <c r="F17" s="13">
        <v>8.5606711143404457</v>
      </c>
      <c r="G17" s="13">
        <v>9</v>
      </c>
      <c r="H17" s="13">
        <v>7</v>
      </c>
      <c r="I17" s="13">
        <v>8</v>
      </c>
      <c r="J17" s="13">
        <v>12</v>
      </c>
      <c r="K17" s="13">
        <v>6</v>
      </c>
      <c r="L17" s="13">
        <v>7</v>
      </c>
      <c r="M17" s="13">
        <v>7</v>
      </c>
      <c r="N17" s="13">
        <v>6.691900632074085</v>
      </c>
      <c r="O17" s="13">
        <v>5.7629900406579875</v>
      </c>
      <c r="P17" s="13">
        <v>5</v>
      </c>
      <c r="Q17" s="13">
        <v>5</v>
      </c>
    </row>
    <row r="18" spans="1:20" ht="12.75" customHeight="1">
      <c r="A18" s="22" t="s">
        <v>118</v>
      </c>
      <c r="B18" s="379">
        <v>85.17094017094017</v>
      </c>
      <c r="C18" s="379">
        <v>72.586273749515314</v>
      </c>
      <c r="D18" s="379">
        <v>83.720930232558146</v>
      </c>
      <c r="E18" s="379">
        <v>93.537976045327412</v>
      </c>
      <c r="F18" s="380">
        <v>91.439328885659549</v>
      </c>
      <c r="G18" s="380">
        <v>91</v>
      </c>
      <c r="H18" s="380">
        <v>93</v>
      </c>
      <c r="I18" s="380">
        <v>92</v>
      </c>
      <c r="J18" s="380">
        <v>88</v>
      </c>
      <c r="K18" s="380">
        <v>94</v>
      </c>
      <c r="L18" s="380">
        <v>93</v>
      </c>
      <c r="M18" s="380">
        <v>93</v>
      </c>
      <c r="N18" s="380">
        <v>93.308099367925905</v>
      </c>
      <c r="O18" s="380">
        <v>94.237009959342004</v>
      </c>
      <c r="P18" s="380">
        <v>95</v>
      </c>
      <c r="Q18" s="380">
        <v>95</v>
      </c>
    </row>
    <row r="19" spans="1:20" ht="12.75" customHeight="1">
      <c r="A19" s="617" t="s">
        <v>108</v>
      </c>
      <c r="B19" s="617"/>
      <c r="C19" s="617"/>
      <c r="D19" s="617"/>
      <c r="E19" s="617"/>
      <c r="F19" s="617"/>
      <c r="G19" s="617"/>
      <c r="H19" s="617"/>
      <c r="I19" s="617"/>
      <c r="J19" s="617"/>
      <c r="K19" s="617"/>
      <c r="L19" s="617"/>
      <c r="M19" s="617"/>
      <c r="N19" s="617"/>
      <c r="O19" s="617"/>
      <c r="P19" s="617"/>
      <c r="Q19" s="617"/>
    </row>
    <row r="20" spans="1:20" ht="12.75" customHeight="1">
      <c r="A20" s="1" t="s">
        <v>109</v>
      </c>
      <c r="B20" s="36">
        <v>39.615384615384613</v>
      </c>
      <c r="C20" s="36">
        <v>34.858472276076</v>
      </c>
      <c r="D20" s="36">
        <v>50.553172273650937</v>
      </c>
      <c r="E20" s="36">
        <v>76.78404934375672</v>
      </c>
      <c r="F20" s="13">
        <v>76.795032697007727</v>
      </c>
      <c r="G20" s="13">
        <v>76.365946632782723</v>
      </c>
      <c r="H20" s="13">
        <v>78.269377625047724</v>
      </c>
      <c r="I20" s="13">
        <v>75.920245398773005</v>
      </c>
      <c r="J20" s="13">
        <v>60.692691903259721</v>
      </c>
      <c r="K20" s="13">
        <v>73.346652532006857</v>
      </c>
      <c r="L20" s="13">
        <v>74.944353450086098</v>
      </c>
      <c r="M20" s="13">
        <v>73.406416497374366</v>
      </c>
      <c r="N20" s="13">
        <v>68.425694546523602</v>
      </c>
      <c r="O20" s="13">
        <v>72.55399306203141</v>
      </c>
      <c r="P20" s="13">
        <v>68</v>
      </c>
      <c r="Q20" s="13">
        <v>62</v>
      </c>
    </row>
    <row r="21" spans="1:20" ht="12.75" customHeight="1">
      <c r="A21" s="22" t="s">
        <v>110</v>
      </c>
      <c r="B21" s="379">
        <v>60.38461538461538</v>
      </c>
      <c r="C21" s="379">
        <v>65.141527723924</v>
      </c>
      <c r="D21" s="379">
        <v>49.446827726349063</v>
      </c>
      <c r="E21" s="379">
        <v>23.215950656243276</v>
      </c>
      <c r="F21" s="380">
        <v>23.204967302992273</v>
      </c>
      <c r="G21" s="380">
        <v>23.63405336721728</v>
      </c>
      <c r="H21" s="380">
        <v>21.730622374952272</v>
      </c>
      <c r="I21" s="380">
        <v>24.079754601226995</v>
      </c>
      <c r="J21" s="380">
        <v>39.307308096740272</v>
      </c>
      <c r="K21" s="380">
        <v>26.65334746799315</v>
      </c>
      <c r="L21" s="380">
        <v>25.055646549913906</v>
      </c>
      <c r="M21" s="380">
        <v>26.593583502625627</v>
      </c>
      <c r="N21" s="380">
        <v>31.574305453476409</v>
      </c>
      <c r="O21" s="380">
        <v>27.44600693796859</v>
      </c>
      <c r="P21" s="380">
        <v>32</v>
      </c>
      <c r="Q21" s="380">
        <v>38</v>
      </c>
    </row>
    <row r="22" spans="1:20" ht="12.75" customHeight="1">
      <c r="A22" s="617" t="s">
        <v>111</v>
      </c>
      <c r="B22" s="617"/>
      <c r="C22" s="617"/>
      <c r="D22" s="617"/>
      <c r="E22" s="617"/>
      <c r="F22" s="617"/>
      <c r="G22" s="617"/>
      <c r="H22" s="617"/>
      <c r="I22" s="617"/>
      <c r="J22" s="617"/>
      <c r="K22" s="617"/>
      <c r="L22" s="617"/>
      <c r="M22" s="617"/>
      <c r="N22" s="617"/>
      <c r="O22" s="617"/>
      <c r="P22" s="617"/>
      <c r="Q22" s="617"/>
    </row>
    <row r="23" spans="1:20" ht="12.75" customHeight="1">
      <c r="A23" s="1" t="s">
        <v>112</v>
      </c>
      <c r="B23" s="36">
        <v>79.273504273504287</v>
      </c>
      <c r="C23" s="36">
        <v>79.022877084141129</v>
      </c>
      <c r="D23" s="36">
        <v>83.901557913750281</v>
      </c>
      <c r="E23" s="36">
        <v>92.297210069568962</v>
      </c>
      <c r="F23" s="13">
        <v>89.239712002113748</v>
      </c>
      <c r="G23" s="13">
        <v>84</v>
      </c>
      <c r="H23" s="13">
        <v>84</v>
      </c>
      <c r="I23" s="13">
        <v>84</v>
      </c>
      <c r="J23" s="13">
        <v>82</v>
      </c>
      <c r="K23" s="13">
        <v>81</v>
      </c>
      <c r="L23" s="13">
        <v>81</v>
      </c>
      <c r="M23" s="13">
        <v>82</v>
      </c>
      <c r="N23" s="13">
        <v>82.654711156842566</v>
      </c>
      <c r="O23" s="13">
        <v>82.222388004028502</v>
      </c>
      <c r="P23" s="13">
        <v>82</v>
      </c>
      <c r="Q23" s="13">
        <v>79</v>
      </c>
    </row>
    <row r="24" spans="1:20" ht="12.75" customHeight="1">
      <c r="A24" s="22" t="s">
        <v>113</v>
      </c>
      <c r="B24" s="379">
        <v>20.427350427350426</v>
      </c>
      <c r="C24" s="379">
        <v>20.822024040325708</v>
      </c>
      <c r="D24" s="379">
        <v>15.895235944908556</v>
      </c>
      <c r="E24" s="379">
        <v>7.014272394750054</v>
      </c>
      <c r="F24" s="380">
        <v>9.2806658299755593</v>
      </c>
      <c r="G24" s="380">
        <v>15</v>
      </c>
      <c r="H24" s="380">
        <v>15</v>
      </c>
      <c r="I24" s="380">
        <v>15</v>
      </c>
      <c r="J24" s="380">
        <v>18</v>
      </c>
      <c r="K24" s="380">
        <v>18</v>
      </c>
      <c r="L24" s="380">
        <v>18</v>
      </c>
      <c r="M24" s="380">
        <v>17</v>
      </c>
      <c r="N24" s="380">
        <v>17.34528884315743</v>
      </c>
      <c r="O24" s="380">
        <v>17.777611995971501</v>
      </c>
      <c r="P24" s="380">
        <v>18</v>
      </c>
      <c r="Q24" s="380">
        <v>21</v>
      </c>
    </row>
    <row r="25" spans="1:20" ht="12.75" customHeight="1">
      <c r="A25" s="1" t="s">
        <v>114</v>
      </c>
      <c r="B25" s="36">
        <v>0.29914529914529919</v>
      </c>
      <c r="C25" s="36">
        <v>0.15509887553315238</v>
      </c>
      <c r="D25" s="36">
        <v>0.20320614134116052</v>
      </c>
      <c r="E25" s="36">
        <v>0.68851753568098684</v>
      </c>
      <c r="F25" s="13">
        <v>1</v>
      </c>
      <c r="G25" s="13">
        <v>1</v>
      </c>
      <c r="H25" s="13">
        <v>1</v>
      </c>
      <c r="I25" s="13">
        <v>1</v>
      </c>
      <c r="J25" s="13">
        <v>1</v>
      </c>
      <c r="K25" s="13">
        <v>1</v>
      </c>
      <c r="L25" s="13">
        <v>1</v>
      </c>
      <c r="M25" s="13">
        <v>0</v>
      </c>
      <c r="N25" s="13">
        <v>0</v>
      </c>
      <c r="O25" s="13">
        <v>0</v>
      </c>
      <c r="P25" s="13">
        <v>0</v>
      </c>
      <c r="Q25" s="13">
        <v>0</v>
      </c>
    </row>
    <row r="26" spans="1:20" ht="12.75" customHeight="1">
      <c r="A26" s="617" t="s">
        <v>304</v>
      </c>
      <c r="B26" s="617"/>
      <c r="C26" s="617"/>
      <c r="D26" s="617"/>
      <c r="E26" s="617"/>
      <c r="F26" s="617"/>
      <c r="G26" s="617"/>
      <c r="H26" s="617"/>
      <c r="I26" s="617"/>
      <c r="J26" s="617"/>
      <c r="K26" s="617"/>
      <c r="L26" s="617"/>
      <c r="M26" s="617"/>
      <c r="N26" s="617"/>
      <c r="O26" s="617"/>
      <c r="P26" s="617"/>
      <c r="Q26" s="617"/>
    </row>
    <row r="27" spans="1:20" ht="25.5" customHeight="1">
      <c r="A27" s="176" t="s">
        <v>309</v>
      </c>
      <c r="B27" s="24">
        <v>0.21367521367521369</v>
      </c>
      <c r="C27" s="24">
        <v>2.0162853819309809</v>
      </c>
      <c r="D27" s="24">
        <v>1.3772860690900881</v>
      </c>
      <c r="E27" s="24">
        <v>0.15061321093021587</v>
      </c>
      <c r="F27" s="45">
        <v>8.5870929387674225E-2</v>
      </c>
      <c r="G27" s="45">
        <v>7.6238881829733166E-2</v>
      </c>
      <c r="H27" s="45">
        <v>0.23386788850706378</v>
      </c>
      <c r="I27" s="45">
        <v>0.68276271521868193</v>
      </c>
      <c r="J27" s="45">
        <v>0.93322818086225023</v>
      </c>
      <c r="K27" s="45">
        <v>0.92962570333523609</v>
      </c>
      <c r="L27" s="45">
        <v>0.11339296963588258</v>
      </c>
      <c r="M27" s="45">
        <v>1.5332132316301891E-2</v>
      </c>
      <c r="N27" s="45">
        <v>1.4699397324709687E-2</v>
      </c>
      <c r="O27" s="45">
        <v>3.7300906412025812E-3</v>
      </c>
      <c r="P27" s="45">
        <v>6.7881749991514787E-3</v>
      </c>
      <c r="Q27" s="45">
        <v>6.6838218093105643E-3</v>
      </c>
    </row>
    <row r="28" spans="1:20" ht="12.75" customHeight="1">
      <c r="A28" s="34" t="s">
        <v>119</v>
      </c>
      <c r="B28" s="381" t="s">
        <v>36</v>
      </c>
      <c r="C28" s="381" t="s">
        <v>36</v>
      </c>
      <c r="D28" s="381" t="s">
        <v>36</v>
      </c>
      <c r="E28" s="381" t="s">
        <v>36</v>
      </c>
      <c r="F28" s="381">
        <v>7.9265473280930046E-2</v>
      </c>
      <c r="G28" s="382">
        <v>6.353240152477764E-2</v>
      </c>
      <c r="H28" s="382">
        <v>0.10022909507445589</v>
      </c>
      <c r="I28" s="382">
        <v>8.4108450425489811E-2</v>
      </c>
      <c r="J28" s="382">
        <v>0.12486855941114616</v>
      </c>
      <c r="K28" s="382">
        <v>0.13047378292424366</v>
      </c>
      <c r="L28" s="382">
        <v>0.13019192810045779</v>
      </c>
      <c r="M28" s="382">
        <v>0.11499099237226418</v>
      </c>
      <c r="N28" s="382">
        <v>0.34543583713067766</v>
      </c>
      <c r="O28" s="382">
        <v>0.34316833899063748</v>
      </c>
      <c r="P28" s="382">
        <v>0.43104911244611882</v>
      </c>
      <c r="Q28" s="382">
        <v>0.86555492430571801</v>
      </c>
      <c r="T28" s="137"/>
    </row>
    <row r="29" spans="1:20" ht="12.75" customHeight="1">
      <c r="A29" s="33" t="s">
        <v>300</v>
      </c>
      <c r="B29" s="24">
        <v>59.957264957264954</v>
      </c>
      <c r="C29" s="24">
        <v>62.582396277626984</v>
      </c>
      <c r="D29" s="24">
        <v>63.69383608037932</v>
      </c>
      <c r="E29" s="24">
        <v>60.00860646919601</v>
      </c>
      <c r="F29" s="45">
        <v>56.793711605786378</v>
      </c>
      <c r="G29" s="45">
        <v>55.984752223634047</v>
      </c>
      <c r="H29" s="45">
        <v>52.768232149675455</v>
      </c>
      <c r="I29" s="45">
        <v>47.590540273105084</v>
      </c>
      <c r="J29" s="45">
        <v>43.97344900105152</v>
      </c>
      <c r="K29" s="45">
        <v>50.203865285819127</v>
      </c>
      <c r="L29" s="45">
        <v>48.095418084078787</v>
      </c>
      <c r="M29" s="45">
        <v>47.602437809038292</v>
      </c>
      <c r="N29" s="45">
        <v>48.607232103483753</v>
      </c>
      <c r="O29" s="45">
        <v>46.055429146928276</v>
      </c>
      <c r="P29" s="45">
        <v>46.125649119234296</v>
      </c>
      <c r="Q29" s="45">
        <v>53.600908999766062</v>
      </c>
    </row>
    <row r="30" spans="1:20" ht="25.5" customHeight="1">
      <c r="A30" s="177" t="s">
        <v>202</v>
      </c>
      <c r="B30" s="383">
        <v>9.1025641025641022</v>
      </c>
      <c r="C30" s="383">
        <v>8.1039162466072128</v>
      </c>
      <c r="D30" s="383">
        <v>7.5863626100699939</v>
      </c>
      <c r="E30" s="383">
        <v>9.9332998637309053</v>
      </c>
      <c r="F30" s="384">
        <v>10.998084417729045</v>
      </c>
      <c r="G30" s="384">
        <v>10.806861499364675</v>
      </c>
      <c r="H30" s="384">
        <v>11.239977090492555</v>
      </c>
      <c r="I30" s="384">
        <v>10.849990104888185</v>
      </c>
      <c r="J30" s="384">
        <v>11.579915878023133</v>
      </c>
      <c r="K30" s="384">
        <v>11.228899942917719</v>
      </c>
      <c r="L30" s="384">
        <v>1.0415354248036623</v>
      </c>
      <c r="M30" s="384">
        <v>0.63628349112652838</v>
      </c>
      <c r="N30" s="384">
        <v>0.68352197559900041</v>
      </c>
      <c r="O30" s="384">
        <v>0.54459323361557688</v>
      </c>
      <c r="P30" s="384">
        <v>0.64148253741981476</v>
      </c>
      <c r="Q30" s="384">
        <v>0.75527186445209371</v>
      </c>
    </row>
    <row r="31" spans="1:20" ht="12.75" customHeight="1">
      <c r="A31" s="33" t="s">
        <v>301</v>
      </c>
      <c r="B31" s="24">
        <v>7.3931623931623935</v>
      </c>
      <c r="C31" s="24">
        <v>8.9569600620395491</v>
      </c>
      <c r="D31" s="24">
        <v>8.5572363964777605</v>
      </c>
      <c r="E31" s="24">
        <v>7.0931650290468333</v>
      </c>
      <c r="F31" s="45">
        <v>6.7970143338397513</v>
      </c>
      <c r="G31" s="45">
        <v>9.669631512071156</v>
      </c>
      <c r="H31" s="45">
        <v>9.9799541809851089</v>
      </c>
      <c r="I31" s="45">
        <v>11.765287947753809</v>
      </c>
      <c r="J31" s="45">
        <v>19.656940063091483</v>
      </c>
      <c r="K31" s="45">
        <v>14.009622441490663</v>
      </c>
      <c r="L31" s="45">
        <v>15.266053504682709</v>
      </c>
      <c r="M31" s="45">
        <v>16.202230825252023</v>
      </c>
      <c r="N31" s="45">
        <v>15.412318094958108</v>
      </c>
      <c r="O31" s="45">
        <v>15.386623894960646</v>
      </c>
      <c r="P31" s="45">
        <v>15.901299935512336</v>
      </c>
      <c r="Q31" s="45">
        <v>9.9421849413494634</v>
      </c>
    </row>
    <row r="32" spans="1:20" ht="25.5" customHeight="1">
      <c r="A32" s="178" t="s">
        <v>302</v>
      </c>
      <c r="B32" s="385" t="s">
        <v>36</v>
      </c>
      <c r="C32" s="385">
        <v>0.27142303218301667</v>
      </c>
      <c r="D32" s="385">
        <v>0.15804922104312485</v>
      </c>
      <c r="E32" s="385">
        <v>1.4344115326687227E-2</v>
      </c>
      <c r="F32" s="386">
        <v>0.13210912213488341</v>
      </c>
      <c r="G32" s="386">
        <v>0.26048284625158835</v>
      </c>
      <c r="H32" s="386">
        <v>0.22432226040473463</v>
      </c>
      <c r="I32" s="386">
        <v>0.420542252127449</v>
      </c>
      <c r="J32" s="386">
        <v>0.70977917981072558</v>
      </c>
      <c r="K32" s="386">
        <v>0.47296746310038329</v>
      </c>
      <c r="L32" s="386">
        <v>0.49136953508882447</v>
      </c>
      <c r="M32" s="386">
        <v>0.53662463107056613</v>
      </c>
      <c r="N32" s="386">
        <v>0.4924298103777745</v>
      </c>
      <c r="O32" s="386">
        <v>0.43642060502070196</v>
      </c>
      <c r="P32" s="386">
        <v>0.49214268743848222</v>
      </c>
      <c r="Q32" s="386">
        <v>0.57480867560070847</v>
      </c>
    </row>
    <row r="33" spans="1:17" ht="25.5" customHeight="1">
      <c r="A33" s="176" t="s">
        <v>303</v>
      </c>
      <c r="B33" s="24">
        <v>23.333333333333332</v>
      </c>
      <c r="C33" s="24">
        <v>18.030244280728965</v>
      </c>
      <c r="D33" s="24">
        <v>18.627229622939716</v>
      </c>
      <c r="E33" s="24">
        <v>22.713906619809222</v>
      </c>
      <c r="F33" s="45">
        <v>25.034678644560405</v>
      </c>
      <c r="G33" s="45">
        <v>23.06226175349428</v>
      </c>
      <c r="H33" s="45">
        <v>25.381825124093165</v>
      </c>
      <c r="I33" s="45">
        <v>28.542450029685334</v>
      </c>
      <c r="J33" s="45">
        <v>22.916666666666664</v>
      </c>
      <c r="K33" s="45">
        <v>22.531191388730328</v>
      </c>
      <c r="L33" s="45">
        <v>34.337071101591704</v>
      </c>
      <c r="M33" s="45">
        <v>34.616121737130591</v>
      </c>
      <c r="N33" s="45">
        <v>34.04380420402763</v>
      </c>
      <c r="O33" s="45">
        <v>36.834645081875486</v>
      </c>
      <c r="P33" s="45">
        <v>35.885687133014287</v>
      </c>
      <c r="Q33" s="45">
        <v>33.726564849781106</v>
      </c>
    </row>
    <row r="34" spans="1:17" ht="12.75" customHeight="1">
      <c r="A34" s="109" t="s">
        <v>295</v>
      </c>
      <c r="B34" s="387" t="s">
        <v>36</v>
      </c>
      <c r="C34" s="387">
        <v>3.8774718883288095E-2</v>
      </c>
      <c r="D34" s="387" t="s">
        <v>36</v>
      </c>
      <c r="E34" s="385">
        <v>8.6064691960123355E-2</v>
      </c>
      <c r="F34" s="387">
        <v>7.9265473280930046E-2</v>
      </c>
      <c r="G34" s="388">
        <v>0</v>
      </c>
      <c r="H34" s="387" t="s">
        <v>36</v>
      </c>
      <c r="I34" s="386">
        <v>0</v>
      </c>
      <c r="J34" s="386">
        <v>0</v>
      </c>
      <c r="K34" s="386">
        <v>0.41588518307102668</v>
      </c>
      <c r="L34" s="386">
        <v>0.19318802234261476</v>
      </c>
      <c r="M34" s="386">
        <v>9.1992793897811342E-2</v>
      </c>
      <c r="N34" s="386">
        <v>0.23151550786417754</v>
      </c>
      <c r="O34" s="386">
        <v>0.11190271923607743</v>
      </c>
      <c r="P34" s="386">
        <v>0.29189152496351356</v>
      </c>
      <c r="Q34" s="386">
        <v>0.50128663569829224</v>
      </c>
    </row>
    <row r="35" spans="1:17" ht="12.75" customHeight="1">
      <c r="A35" s="619" t="s">
        <v>64</v>
      </c>
      <c r="B35" s="619"/>
      <c r="C35" s="619"/>
      <c r="D35" s="619"/>
      <c r="E35" s="619"/>
      <c r="F35" s="619"/>
      <c r="G35" s="619"/>
      <c r="H35" s="619"/>
      <c r="I35" s="619"/>
      <c r="J35" s="619"/>
      <c r="K35" s="619"/>
      <c r="L35" s="619"/>
      <c r="M35" s="619"/>
      <c r="N35" s="619"/>
      <c r="O35" s="619"/>
      <c r="P35" s="619"/>
      <c r="Q35" s="619"/>
    </row>
    <row r="36" spans="1:17" ht="12.75" customHeight="1">
      <c r="A36" s="33" t="s">
        <v>120</v>
      </c>
      <c r="B36" s="36">
        <v>22.2</v>
      </c>
      <c r="C36" s="36">
        <v>23.6</v>
      </c>
      <c r="D36" s="36">
        <v>22.9</v>
      </c>
      <c r="E36" s="36">
        <v>21.4</v>
      </c>
      <c r="F36" s="36">
        <v>21.8</v>
      </c>
      <c r="G36" s="13">
        <v>21.8</v>
      </c>
      <c r="H36" s="13">
        <v>21.5</v>
      </c>
      <c r="I36" s="13">
        <v>21.4</v>
      </c>
      <c r="J36" s="13">
        <v>21.6</v>
      </c>
      <c r="K36" s="13">
        <v>21.4</v>
      </c>
      <c r="L36" s="13">
        <v>20.9</v>
      </c>
      <c r="M36" s="13">
        <v>21.1</v>
      </c>
      <c r="N36" s="13">
        <v>20.858665295000002</v>
      </c>
      <c r="O36" s="13">
        <v>20.583721883999999</v>
      </c>
      <c r="P36" s="13">
        <v>20.7</v>
      </c>
      <c r="Q36" s="13">
        <v>20.9</v>
      </c>
    </row>
    <row r="37" spans="1:17" ht="12.75" customHeight="1">
      <c r="A37" s="620" t="s">
        <v>47</v>
      </c>
      <c r="B37" s="620"/>
      <c r="C37" s="620"/>
      <c r="D37" s="620"/>
      <c r="E37" s="620"/>
      <c r="F37" s="620"/>
      <c r="G37" s="620"/>
      <c r="H37" s="620"/>
      <c r="I37" s="620"/>
      <c r="J37" s="620"/>
      <c r="K37" s="620"/>
      <c r="L37" s="620"/>
      <c r="M37" s="620"/>
      <c r="N37" s="620"/>
      <c r="O37" s="620"/>
      <c r="P37" s="620"/>
      <c r="Q37" s="620"/>
    </row>
    <row r="38" spans="1:17" ht="12.75" customHeight="1">
      <c r="A38" s="618" t="s">
        <v>16</v>
      </c>
      <c r="B38" s="618"/>
      <c r="C38" s="618"/>
      <c r="D38" s="618"/>
      <c r="E38" s="618"/>
      <c r="F38" s="618"/>
      <c r="G38" s="618"/>
      <c r="H38" s="618"/>
      <c r="I38" s="618"/>
      <c r="J38" s="618"/>
      <c r="K38" s="618"/>
      <c r="L38" s="618"/>
      <c r="M38" s="618"/>
      <c r="N38" s="618"/>
      <c r="O38" s="618"/>
      <c r="P38" s="618"/>
      <c r="Q38" s="618"/>
    </row>
    <row r="39" spans="1:17" ht="12.75" customHeight="1">
      <c r="A39" s="37" t="s">
        <v>305</v>
      </c>
      <c r="B39" s="20">
        <v>75</v>
      </c>
      <c r="C39" s="20">
        <v>100</v>
      </c>
      <c r="D39" s="20">
        <v>99</v>
      </c>
      <c r="E39" s="20">
        <v>8704</v>
      </c>
      <c r="F39" s="38">
        <v>8734</v>
      </c>
      <c r="G39" s="38">
        <v>8199</v>
      </c>
      <c r="H39" s="38">
        <v>10949</v>
      </c>
      <c r="I39" s="38">
        <v>9129</v>
      </c>
      <c r="J39" s="38">
        <v>2397</v>
      </c>
      <c r="K39" s="38">
        <v>10449</v>
      </c>
      <c r="L39" s="38">
        <v>10971</v>
      </c>
      <c r="M39" s="38">
        <v>11051</v>
      </c>
      <c r="N39" s="38">
        <v>10708</v>
      </c>
      <c r="O39" s="38">
        <v>10935</v>
      </c>
      <c r="P39" s="38">
        <v>11044</v>
      </c>
      <c r="Q39" s="38">
        <v>9821</v>
      </c>
    </row>
    <row r="40" spans="1:17" ht="12.75" customHeight="1">
      <c r="A40" s="39" t="s">
        <v>42</v>
      </c>
      <c r="B40" s="40">
        <v>22</v>
      </c>
      <c r="C40" s="40">
        <v>28</v>
      </c>
      <c r="D40" s="40">
        <v>210</v>
      </c>
      <c r="E40" s="40">
        <v>477</v>
      </c>
      <c r="F40" s="41">
        <v>633</v>
      </c>
      <c r="G40" s="41">
        <v>835</v>
      </c>
      <c r="H40" s="41">
        <v>1068</v>
      </c>
      <c r="I40" s="41">
        <v>1505</v>
      </c>
      <c r="J40" s="41">
        <v>1331</v>
      </c>
      <c r="K40" s="41">
        <v>1248</v>
      </c>
      <c r="L40" s="41">
        <v>1717</v>
      </c>
      <c r="M40" s="41">
        <v>1597</v>
      </c>
      <c r="N40" s="41">
        <v>1823</v>
      </c>
      <c r="O40" s="41">
        <v>2209</v>
      </c>
      <c r="P40" s="41">
        <v>2578</v>
      </c>
      <c r="Q40" s="41">
        <v>2704</v>
      </c>
    </row>
    <row r="41" spans="1:17" ht="12.75" customHeight="1">
      <c r="A41" s="37" t="s">
        <v>121</v>
      </c>
      <c r="B41" s="20">
        <v>313</v>
      </c>
      <c r="C41" s="20">
        <v>654</v>
      </c>
      <c r="D41" s="20">
        <v>1318</v>
      </c>
      <c r="E41" s="20">
        <v>828</v>
      </c>
      <c r="F41" s="38">
        <v>1920</v>
      </c>
      <c r="G41" s="38">
        <v>2080</v>
      </c>
      <c r="H41" s="38">
        <v>2260</v>
      </c>
      <c r="I41" s="38">
        <v>2500</v>
      </c>
      <c r="J41" s="38">
        <v>2499</v>
      </c>
      <c r="K41" s="38">
        <v>2229</v>
      </c>
      <c r="L41" s="38">
        <v>2299</v>
      </c>
      <c r="M41" s="38">
        <v>2457</v>
      </c>
      <c r="N41" s="38">
        <v>2647</v>
      </c>
      <c r="O41" s="38">
        <v>2379</v>
      </c>
      <c r="P41" s="38">
        <v>2434</v>
      </c>
      <c r="Q41" s="38">
        <v>2497</v>
      </c>
    </row>
    <row r="42" spans="1:17" ht="12.75" customHeight="1">
      <c r="A42" s="39" t="s">
        <v>122</v>
      </c>
      <c r="B42" s="40">
        <v>97</v>
      </c>
      <c r="C42" s="40">
        <v>147</v>
      </c>
      <c r="D42" s="40">
        <v>35</v>
      </c>
      <c r="E42" s="40">
        <v>15</v>
      </c>
      <c r="F42" s="41">
        <v>32</v>
      </c>
      <c r="G42" s="41">
        <v>70</v>
      </c>
      <c r="H42" s="41">
        <v>76</v>
      </c>
      <c r="I42" s="41">
        <v>64</v>
      </c>
      <c r="J42" s="41">
        <v>48</v>
      </c>
      <c r="K42" s="41">
        <v>54</v>
      </c>
      <c r="L42" s="41">
        <v>60</v>
      </c>
      <c r="M42" s="41">
        <v>354</v>
      </c>
      <c r="N42" s="41">
        <v>248</v>
      </c>
      <c r="O42" s="41">
        <v>353</v>
      </c>
      <c r="P42" s="41">
        <v>386</v>
      </c>
      <c r="Q42" s="41">
        <v>480</v>
      </c>
    </row>
    <row r="43" spans="1:17" ht="12.75" customHeight="1">
      <c r="A43" s="37" t="s">
        <v>123</v>
      </c>
      <c r="B43" s="14" t="s">
        <v>36</v>
      </c>
      <c r="C43" s="14" t="s">
        <v>36</v>
      </c>
      <c r="D43" s="14" t="s">
        <v>36</v>
      </c>
      <c r="E43" s="14" t="s">
        <v>36</v>
      </c>
      <c r="F43" s="38">
        <v>56</v>
      </c>
      <c r="G43" s="38">
        <v>10</v>
      </c>
      <c r="H43" s="38">
        <v>140</v>
      </c>
      <c r="I43" s="38">
        <v>175</v>
      </c>
      <c r="J43" s="38">
        <v>24</v>
      </c>
      <c r="K43" s="38">
        <v>184</v>
      </c>
      <c r="L43" s="38">
        <v>44</v>
      </c>
      <c r="M43" s="38">
        <v>42</v>
      </c>
      <c r="N43" s="38">
        <v>50</v>
      </c>
      <c r="O43" s="38">
        <v>82</v>
      </c>
      <c r="P43" s="38">
        <v>95</v>
      </c>
      <c r="Q43" s="38">
        <v>152</v>
      </c>
    </row>
    <row r="44" spans="1:17" ht="12.75" customHeight="1">
      <c r="A44" s="39" t="s">
        <v>124</v>
      </c>
      <c r="B44" s="40">
        <v>126</v>
      </c>
      <c r="C44" s="35" t="s">
        <v>36</v>
      </c>
      <c r="D44" s="35" t="s">
        <v>36</v>
      </c>
      <c r="E44" s="40">
        <v>15</v>
      </c>
      <c r="F44" s="41">
        <v>17</v>
      </c>
      <c r="G44" s="41">
        <v>39</v>
      </c>
      <c r="H44" s="41">
        <v>46</v>
      </c>
      <c r="I44" s="41">
        <v>206</v>
      </c>
      <c r="J44" s="41">
        <v>218</v>
      </c>
      <c r="K44" s="41">
        <v>429</v>
      </c>
      <c r="L44" s="41">
        <v>113</v>
      </c>
      <c r="M44" s="41">
        <v>63</v>
      </c>
      <c r="N44" s="41">
        <v>247</v>
      </c>
      <c r="O44" s="41">
        <v>253</v>
      </c>
      <c r="P44" s="41">
        <v>326</v>
      </c>
      <c r="Q44" s="41">
        <v>1091</v>
      </c>
    </row>
    <row r="45" spans="1:17" ht="12.75" customHeight="1">
      <c r="A45" s="37" t="s">
        <v>125</v>
      </c>
      <c r="B45" s="20">
        <v>257</v>
      </c>
      <c r="C45" s="20">
        <v>286</v>
      </c>
      <c r="D45" s="20">
        <v>460</v>
      </c>
      <c r="E45" s="20">
        <v>630</v>
      </c>
      <c r="F45" s="38">
        <v>453</v>
      </c>
      <c r="G45" s="38">
        <v>615</v>
      </c>
      <c r="H45" s="38">
        <v>646</v>
      </c>
      <c r="I45" s="38">
        <v>670</v>
      </c>
      <c r="J45" s="38">
        <v>786</v>
      </c>
      <c r="K45" s="38">
        <v>1105</v>
      </c>
      <c r="L45" s="38">
        <v>963</v>
      </c>
      <c r="M45" s="38">
        <v>1017</v>
      </c>
      <c r="N45" s="38">
        <v>1102</v>
      </c>
      <c r="O45" s="38">
        <v>1143</v>
      </c>
      <c r="P45" s="38">
        <v>1184</v>
      </c>
      <c r="Q45" s="38">
        <v>1033</v>
      </c>
    </row>
    <row r="46" spans="1:17" ht="12.75" customHeight="1">
      <c r="A46" s="39" t="s">
        <v>126</v>
      </c>
      <c r="B46" s="40">
        <v>84</v>
      </c>
      <c r="C46" s="40">
        <v>86</v>
      </c>
      <c r="D46" s="40">
        <v>95</v>
      </c>
      <c r="E46" s="40">
        <v>96</v>
      </c>
      <c r="F46" s="41">
        <v>66</v>
      </c>
      <c r="G46" s="41">
        <v>44</v>
      </c>
      <c r="H46" s="41">
        <v>70</v>
      </c>
      <c r="I46" s="41">
        <v>45</v>
      </c>
      <c r="J46" s="41">
        <v>39</v>
      </c>
      <c r="K46" s="41">
        <v>40</v>
      </c>
      <c r="L46" s="41">
        <v>20</v>
      </c>
      <c r="M46" s="41">
        <v>39</v>
      </c>
      <c r="N46" s="41">
        <v>124</v>
      </c>
      <c r="O46" s="41">
        <v>125</v>
      </c>
      <c r="P46" s="41">
        <v>193</v>
      </c>
      <c r="Q46" s="41">
        <v>145</v>
      </c>
    </row>
    <row r="47" spans="1:17" ht="12.75" customHeight="1">
      <c r="A47" s="37" t="s">
        <v>127</v>
      </c>
      <c r="B47" s="14" t="s">
        <v>36</v>
      </c>
      <c r="C47" s="14" t="s">
        <v>36</v>
      </c>
      <c r="D47" s="20">
        <v>460</v>
      </c>
      <c r="E47" s="20">
        <v>501</v>
      </c>
      <c r="F47" s="38">
        <v>444</v>
      </c>
      <c r="G47" s="38">
        <v>522</v>
      </c>
      <c r="H47" s="38">
        <v>872</v>
      </c>
      <c r="I47" s="38">
        <v>785</v>
      </c>
      <c r="J47" s="38">
        <v>1397</v>
      </c>
      <c r="K47" s="38">
        <v>1549</v>
      </c>
      <c r="L47" s="38">
        <v>1051</v>
      </c>
      <c r="M47" s="38">
        <v>1006</v>
      </c>
      <c r="N47" s="38">
        <v>1239</v>
      </c>
      <c r="O47" s="38">
        <v>1240</v>
      </c>
      <c r="P47" s="38">
        <v>1489</v>
      </c>
      <c r="Q47" s="38">
        <v>1360</v>
      </c>
    </row>
    <row r="48" spans="1:17" ht="12.75" customHeight="1">
      <c r="A48" s="39" t="s">
        <v>128</v>
      </c>
      <c r="B48" s="40">
        <v>864</v>
      </c>
      <c r="C48" s="40">
        <v>758</v>
      </c>
      <c r="D48" s="40">
        <v>1128</v>
      </c>
      <c r="E48" s="40">
        <v>1438</v>
      </c>
      <c r="F48" s="41">
        <v>1573</v>
      </c>
      <c r="G48" s="41">
        <v>1777</v>
      </c>
      <c r="H48" s="41">
        <v>2834</v>
      </c>
      <c r="I48" s="41">
        <v>2961</v>
      </c>
      <c r="J48" s="41">
        <v>3915</v>
      </c>
      <c r="K48" s="41">
        <v>4726</v>
      </c>
      <c r="L48" s="41">
        <v>3685</v>
      </c>
      <c r="M48" s="41">
        <v>3827</v>
      </c>
      <c r="N48" s="41">
        <v>4874</v>
      </c>
      <c r="O48" s="41">
        <v>3734</v>
      </c>
      <c r="P48" s="41">
        <v>3884</v>
      </c>
      <c r="Q48" s="41">
        <v>4263</v>
      </c>
    </row>
    <row r="49" spans="1:17" ht="12.75" customHeight="1">
      <c r="A49" s="37" t="s">
        <v>129</v>
      </c>
      <c r="B49" s="20">
        <v>144</v>
      </c>
      <c r="C49" s="20">
        <v>168</v>
      </c>
      <c r="D49" s="20">
        <v>207</v>
      </c>
      <c r="E49" s="20">
        <v>231</v>
      </c>
      <c r="F49" s="38">
        <v>299</v>
      </c>
      <c r="G49" s="38">
        <v>414</v>
      </c>
      <c r="H49" s="38">
        <v>589</v>
      </c>
      <c r="I49" s="38">
        <v>579</v>
      </c>
      <c r="J49" s="38">
        <v>645</v>
      </c>
      <c r="K49" s="38">
        <v>713</v>
      </c>
      <c r="L49" s="38">
        <v>747</v>
      </c>
      <c r="M49" s="38">
        <v>862</v>
      </c>
      <c r="N49" s="38">
        <v>906</v>
      </c>
      <c r="O49" s="38">
        <v>864</v>
      </c>
      <c r="P49" s="38">
        <v>930</v>
      </c>
      <c r="Q49" s="38">
        <v>955</v>
      </c>
    </row>
    <row r="50" spans="1:17" ht="12.75" customHeight="1">
      <c r="A50" s="39" t="s">
        <v>306</v>
      </c>
      <c r="B50" s="40">
        <v>6</v>
      </c>
      <c r="C50" s="35" t="s">
        <v>36</v>
      </c>
      <c r="D50" s="40">
        <v>55</v>
      </c>
      <c r="E50" s="40">
        <v>433</v>
      </c>
      <c r="F50" s="41">
        <v>589</v>
      </c>
      <c r="G50" s="41">
        <v>840</v>
      </c>
      <c r="H50" s="41">
        <v>913</v>
      </c>
      <c r="I50" s="41">
        <v>972</v>
      </c>
      <c r="J50" s="41">
        <v>1075</v>
      </c>
      <c r="K50" s="41">
        <v>1246</v>
      </c>
      <c r="L50" s="41">
        <v>1544</v>
      </c>
      <c r="M50" s="41">
        <v>1527</v>
      </c>
      <c r="N50" s="41">
        <v>1764</v>
      </c>
      <c r="O50" s="41">
        <v>2022</v>
      </c>
      <c r="P50" s="41">
        <v>2296</v>
      </c>
      <c r="Q50" s="41">
        <v>2053</v>
      </c>
    </row>
    <row r="51" spans="1:17" ht="15" customHeight="1">
      <c r="A51" s="37" t="s">
        <v>130</v>
      </c>
      <c r="B51" s="20">
        <v>110</v>
      </c>
      <c r="C51" s="20">
        <v>60</v>
      </c>
      <c r="D51" s="20">
        <v>14</v>
      </c>
      <c r="E51" s="20">
        <v>110</v>
      </c>
      <c r="F51" s="38">
        <v>102</v>
      </c>
      <c r="G51" s="38">
        <v>98</v>
      </c>
      <c r="H51" s="38">
        <v>149</v>
      </c>
      <c r="I51" s="38">
        <v>277</v>
      </c>
      <c r="J51" s="38">
        <v>271</v>
      </c>
      <c r="K51" s="38">
        <v>320</v>
      </c>
      <c r="L51" s="38">
        <v>331</v>
      </c>
      <c r="M51" s="38">
        <v>517</v>
      </c>
      <c r="N51" s="38">
        <v>375</v>
      </c>
      <c r="O51" s="38">
        <v>258</v>
      </c>
      <c r="P51" s="38">
        <v>85</v>
      </c>
      <c r="Q51" s="38">
        <v>171</v>
      </c>
    </row>
    <row r="52" spans="1:17">
      <c r="A52" s="39" t="s">
        <v>131</v>
      </c>
      <c r="B52" s="40">
        <v>23</v>
      </c>
      <c r="C52" s="40">
        <v>49</v>
      </c>
      <c r="D52" s="35" t="s">
        <v>36</v>
      </c>
      <c r="E52" s="40">
        <v>38</v>
      </c>
      <c r="F52" s="41">
        <v>67</v>
      </c>
      <c r="G52" s="41">
        <v>52</v>
      </c>
      <c r="H52" s="41">
        <v>120</v>
      </c>
      <c r="I52" s="41">
        <v>43</v>
      </c>
      <c r="J52" s="41">
        <v>43</v>
      </c>
      <c r="K52" s="41">
        <v>50</v>
      </c>
      <c r="L52" s="41">
        <v>91</v>
      </c>
      <c r="M52" s="41">
        <v>72</v>
      </c>
      <c r="N52" s="41">
        <v>96</v>
      </c>
      <c r="O52" s="41">
        <v>140</v>
      </c>
      <c r="P52" s="41">
        <v>164</v>
      </c>
      <c r="Q52" s="41">
        <v>179</v>
      </c>
    </row>
    <row r="53" spans="1:17">
      <c r="A53" s="37" t="s">
        <v>132</v>
      </c>
      <c r="B53" s="20">
        <v>205</v>
      </c>
      <c r="C53" s="20">
        <v>186</v>
      </c>
      <c r="D53" s="20">
        <v>258</v>
      </c>
      <c r="E53" s="20">
        <v>280</v>
      </c>
      <c r="F53" s="38">
        <v>39</v>
      </c>
      <c r="G53" s="38">
        <v>40</v>
      </c>
      <c r="H53" s="38">
        <v>54</v>
      </c>
      <c r="I53" s="38">
        <v>51</v>
      </c>
      <c r="J53" s="38">
        <v>391</v>
      </c>
      <c r="K53" s="38">
        <v>25</v>
      </c>
      <c r="L53" s="14" t="s">
        <v>36</v>
      </c>
      <c r="M53" s="38">
        <v>349</v>
      </c>
      <c r="N53" s="38">
        <v>417</v>
      </c>
      <c r="O53" s="38">
        <v>430</v>
      </c>
      <c r="P53" s="38">
        <v>643</v>
      </c>
      <c r="Q53" s="38">
        <v>519</v>
      </c>
    </row>
    <row r="54" spans="1:17" ht="13.5">
      <c r="A54" s="39" t="s">
        <v>307</v>
      </c>
      <c r="B54" s="40">
        <v>14</v>
      </c>
      <c r="C54" s="40">
        <v>57</v>
      </c>
      <c r="D54" s="40">
        <v>90</v>
      </c>
      <c r="E54" s="40">
        <v>147</v>
      </c>
      <c r="F54" s="41">
        <v>115</v>
      </c>
      <c r="G54" s="41">
        <v>105</v>
      </c>
      <c r="H54" s="42">
        <v>166</v>
      </c>
      <c r="I54" s="46">
        <v>250</v>
      </c>
      <c r="J54" s="46">
        <v>137</v>
      </c>
      <c r="K54" s="46">
        <v>159</v>
      </c>
      <c r="L54" s="46">
        <v>175</v>
      </c>
      <c r="M54" s="46">
        <v>1309</v>
      </c>
      <c r="N54" s="46">
        <v>592</v>
      </c>
      <c r="O54" s="46">
        <v>642</v>
      </c>
      <c r="P54" s="46">
        <v>1732</v>
      </c>
      <c r="Q54" s="46">
        <v>2500</v>
      </c>
    </row>
    <row r="55" spans="1:17" ht="130.5" customHeight="1">
      <c r="A55" s="621" t="s">
        <v>308</v>
      </c>
      <c r="B55" s="621"/>
      <c r="C55" s="621"/>
      <c r="D55" s="621"/>
      <c r="E55" s="621"/>
      <c r="F55" s="621"/>
      <c r="G55" s="621"/>
      <c r="H55" s="621"/>
      <c r="I55" s="621"/>
      <c r="J55" s="621"/>
      <c r="K55" s="621"/>
      <c r="L55" s="621"/>
      <c r="M55" s="621"/>
      <c r="N55" s="621"/>
      <c r="O55" s="621"/>
      <c r="P55" s="621"/>
      <c r="Q55" s="621"/>
    </row>
    <row r="56" spans="1:17">
      <c r="A56" s="615"/>
      <c r="B56" s="615"/>
      <c r="C56" s="615"/>
      <c r="D56" s="615"/>
      <c r="E56" s="615"/>
      <c r="F56" s="615"/>
      <c r="G56" s="615"/>
    </row>
    <row r="57" spans="1:17" ht="14.25" customHeight="1"/>
  </sheetData>
  <mergeCells count="17">
    <mergeCell ref="A2:Q2"/>
    <mergeCell ref="B3:Q3"/>
    <mergeCell ref="A5:Q5"/>
    <mergeCell ref="A1:Q1"/>
    <mergeCell ref="A56:G56"/>
    <mergeCell ref="A12:Q12"/>
    <mergeCell ref="A13:Q13"/>
    <mergeCell ref="A16:Q16"/>
    <mergeCell ref="A38:Q38"/>
    <mergeCell ref="A19:Q19"/>
    <mergeCell ref="A22:Q22"/>
    <mergeCell ref="A26:Q26"/>
    <mergeCell ref="A35:Q35"/>
    <mergeCell ref="A37:Q37"/>
    <mergeCell ref="A55:Q55"/>
    <mergeCell ref="A10:Q10"/>
    <mergeCell ref="A3:A4"/>
  </mergeCells>
  <hyperlinks>
    <hyperlink ref="A1:B1" location="Inhalt!A19"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2020 - 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tabSelected="1" zoomScaleNormal="100" workbookViewId="0">
      <selection activeCell="A2" sqref="A2:Q2"/>
    </sheetView>
  </sheetViews>
  <sheetFormatPr baseColWidth="10" defaultColWidth="11.42578125" defaultRowHeight="12.75"/>
  <cols>
    <col min="1" max="1" width="41.42578125" style="132" customWidth="1"/>
    <col min="2" max="17" width="8.28515625" style="132" customWidth="1"/>
    <col min="18" max="16384" width="11.42578125" style="132"/>
  </cols>
  <sheetData>
    <row r="1" spans="1:17" s="136" customFormat="1" ht="24" customHeight="1">
      <c r="A1" s="507" t="s">
        <v>100</v>
      </c>
      <c r="B1" s="507"/>
      <c r="C1" s="507"/>
      <c r="D1" s="507"/>
      <c r="E1" s="507"/>
      <c r="F1" s="507"/>
      <c r="G1" s="507"/>
      <c r="H1" s="507"/>
      <c r="I1" s="507"/>
      <c r="J1" s="507"/>
      <c r="K1" s="507"/>
      <c r="L1" s="507"/>
      <c r="M1" s="507"/>
      <c r="N1" s="507"/>
      <c r="O1" s="507"/>
      <c r="P1" s="507"/>
      <c r="Q1" s="507"/>
    </row>
    <row r="2" spans="1:17" s="179" customFormat="1" ht="15" customHeight="1">
      <c r="A2" s="535" t="s">
        <v>248</v>
      </c>
      <c r="B2" s="535"/>
      <c r="C2" s="535"/>
      <c r="D2" s="535"/>
      <c r="E2" s="535"/>
      <c r="F2" s="535"/>
      <c r="G2" s="535"/>
      <c r="H2" s="535"/>
      <c r="I2" s="535"/>
      <c r="J2" s="535"/>
      <c r="K2" s="535"/>
      <c r="L2" s="535"/>
      <c r="M2" s="535"/>
      <c r="N2" s="535"/>
      <c r="O2" s="535"/>
      <c r="P2" s="535"/>
      <c r="Q2" s="535"/>
    </row>
    <row r="3" spans="1:17" ht="12.75" customHeight="1">
      <c r="A3" s="637" t="s">
        <v>104</v>
      </c>
      <c r="B3" s="626" t="s">
        <v>105</v>
      </c>
      <c r="C3" s="627"/>
      <c r="D3" s="627"/>
      <c r="E3" s="627"/>
      <c r="F3" s="627"/>
      <c r="G3" s="627"/>
      <c r="H3" s="627"/>
      <c r="I3" s="627"/>
      <c r="J3" s="627"/>
      <c r="K3" s="627"/>
      <c r="L3" s="627"/>
      <c r="M3" s="627"/>
      <c r="N3" s="627"/>
      <c r="O3" s="627"/>
      <c r="P3" s="627"/>
      <c r="Q3" s="627"/>
    </row>
    <row r="4" spans="1:17" ht="12.75" customHeight="1">
      <c r="A4" s="638"/>
      <c r="B4" s="77">
        <v>2005</v>
      </c>
      <c r="C4" s="79">
        <v>2006</v>
      </c>
      <c r="D4" s="79">
        <v>2007</v>
      </c>
      <c r="E4" s="79">
        <v>2008</v>
      </c>
      <c r="F4" s="79">
        <v>2009</v>
      </c>
      <c r="G4" s="80">
        <v>2010</v>
      </c>
      <c r="H4" s="79">
        <v>2011</v>
      </c>
      <c r="I4" s="80">
        <v>2012</v>
      </c>
      <c r="J4" s="80">
        <v>2013</v>
      </c>
      <c r="K4" s="80">
        <v>2014</v>
      </c>
      <c r="L4" s="80">
        <v>2015</v>
      </c>
      <c r="M4" s="80">
        <v>2016</v>
      </c>
      <c r="N4" s="80">
        <v>2017</v>
      </c>
      <c r="O4" s="80">
        <v>2018</v>
      </c>
      <c r="P4" s="80">
        <v>2019</v>
      </c>
      <c r="Q4" s="80">
        <v>2020</v>
      </c>
    </row>
    <row r="5" spans="1:17" ht="12.75" customHeight="1">
      <c r="A5" s="628" t="s">
        <v>16</v>
      </c>
      <c r="B5" s="628"/>
      <c r="C5" s="628"/>
      <c r="D5" s="628"/>
      <c r="E5" s="628"/>
      <c r="F5" s="628"/>
      <c r="G5" s="628"/>
      <c r="H5" s="628"/>
      <c r="I5" s="628"/>
      <c r="J5" s="628"/>
      <c r="K5" s="628"/>
      <c r="L5" s="628"/>
      <c r="M5" s="628"/>
      <c r="N5" s="628"/>
      <c r="O5" s="628"/>
      <c r="P5" s="628"/>
      <c r="Q5" s="628"/>
    </row>
    <row r="6" spans="1:17" ht="12.75" customHeight="1">
      <c r="A6" s="81" t="s">
        <v>154</v>
      </c>
      <c r="B6" s="101">
        <v>10156</v>
      </c>
      <c r="C6" s="101">
        <v>9594</v>
      </c>
      <c r="D6" s="101">
        <v>10992</v>
      </c>
      <c r="E6" s="101">
        <v>14946</v>
      </c>
      <c r="F6" s="101">
        <v>16330</v>
      </c>
      <c r="G6" s="101">
        <v>18182</v>
      </c>
      <c r="H6" s="101">
        <v>20895</v>
      </c>
      <c r="I6" s="101">
        <v>20974</v>
      </c>
      <c r="J6" s="101">
        <v>21332</v>
      </c>
      <c r="K6" s="101">
        <v>23096</v>
      </c>
      <c r="L6" s="101">
        <v>19568</v>
      </c>
      <c r="M6" s="101">
        <v>19638</v>
      </c>
      <c r="N6" s="101">
        <v>20872</v>
      </c>
      <c r="O6" s="101">
        <v>22727</v>
      </c>
      <c r="P6" s="101">
        <v>26002</v>
      </c>
      <c r="Q6" s="101">
        <v>33564</v>
      </c>
    </row>
    <row r="7" spans="1:17" ht="12.75" customHeight="1">
      <c r="A7" s="492" t="s">
        <v>92</v>
      </c>
      <c r="B7" s="102">
        <v>6410</v>
      </c>
      <c r="C7" s="102">
        <f>C6-C8-C9</f>
        <v>5667</v>
      </c>
      <c r="D7" s="102">
        <f>D6-D8-D9</f>
        <v>7094</v>
      </c>
      <c r="E7" s="102">
        <f>E6-E8-E9</f>
        <v>9865</v>
      </c>
      <c r="F7" s="102">
        <v>10425</v>
      </c>
      <c r="G7" s="102">
        <f>G6-G8-G9</f>
        <v>12926</v>
      </c>
      <c r="H7" s="102">
        <v>14975</v>
      </c>
      <c r="I7" s="102">
        <v>15123</v>
      </c>
      <c r="J7" s="102">
        <v>15044</v>
      </c>
      <c r="K7" s="102">
        <v>17034</v>
      </c>
      <c r="L7" s="102">
        <v>14019</v>
      </c>
      <c r="M7" s="102">
        <v>14589</v>
      </c>
      <c r="N7" s="102">
        <v>16402</v>
      </c>
      <c r="O7" s="102">
        <v>17880</v>
      </c>
      <c r="P7" s="102">
        <v>17404</v>
      </c>
      <c r="Q7" s="102">
        <v>14006</v>
      </c>
    </row>
    <row r="8" spans="1:17" ht="12.75" customHeight="1">
      <c r="A8" s="491" t="s">
        <v>93</v>
      </c>
      <c r="B8" s="90">
        <v>1442</v>
      </c>
      <c r="C8" s="90">
        <v>1574</v>
      </c>
      <c r="D8" s="90">
        <v>1687</v>
      </c>
      <c r="E8" s="90">
        <v>2222</v>
      </c>
      <c r="F8" s="90">
        <v>2417</v>
      </c>
      <c r="G8" s="90">
        <v>2044</v>
      </c>
      <c r="H8" s="90">
        <v>2630</v>
      </c>
      <c r="I8" s="90">
        <v>2717</v>
      </c>
      <c r="J8" s="90">
        <v>2952</v>
      </c>
      <c r="K8" s="90">
        <v>2606</v>
      </c>
      <c r="L8" s="90">
        <v>2420</v>
      </c>
      <c r="M8" s="90">
        <v>2361</v>
      </c>
      <c r="N8" s="90">
        <v>2011</v>
      </c>
      <c r="O8" s="90">
        <v>1692</v>
      </c>
      <c r="P8" s="90">
        <v>4751</v>
      </c>
      <c r="Q8" s="90">
        <v>15742</v>
      </c>
    </row>
    <row r="9" spans="1:17" ht="12.75" customHeight="1">
      <c r="A9" s="492" t="s">
        <v>106</v>
      </c>
      <c r="B9" s="102">
        <v>2304</v>
      </c>
      <c r="C9" s="102">
        <v>2353</v>
      </c>
      <c r="D9" s="102">
        <v>2211</v>
      </c>
      <c r="E9" s="102">
        <v>2859</v>
      </c>
      <c r="F9" s="102">
        <v>3488</v>
      </c>
      <c r="G9" s="102">
        <v>3212</v>
      </c>
      <c r="H9" s="102">
        <v>3290</v>
      </c>
      <c r="I9" s="102">
        <v>3134</v>
      </c>
      <c r="J9" s="102">
        <v>3336</v>
      </c>
      <c r="K9" s="102">
        <v>3456</v>
      </c>
      <c r="L9" s="102">
        <v>3129</v>
      </c>
      <c r="M9" s="102">
        <v>2688</v>
      </c>
      <c r="N9" s="102">
        <v>2459</v>
      </c>
      <c r="O9" s="102">
        <v>3155</v>
      </c>
      <c r="P9" s="102">
        <v>3847</v>
      </c>
      <c r="Q9" s="102">
        <v>3816</v>
      </c>
    </row>
    <row r="10" spans="1:17" ht="12.75" customHeight="1">
      <c r="A10" s="629" t="s">
        <v>43</v>
      </c>
      <c r="B10" s="629"/>
      <c r="C10" s="629"/>
      <c r="D10" s="629"/>
      <c r="E10" s="629"/>
      <c r="F10" s="629"/>
      <c r="G10" s="629"/>
      <c r="H10" s="629"/>
      <c r="I10" s="629"/>
      <c r="J10" s="629"/>
      <c r="K10" s="629"/>
      <c r="L10" s="629"/>
      <c r="M10" s="629"/>
      <c r="N10" s="629"/>
      <c r="O10" s="629"/>
      <c r="P10" s="629"/>
      <c r="Q10" s="629"/>
    </row>
    <row r="11" spans="1:17" ht="12.75" customHeight="1">
      <c r="A11" s="82" t="s">
        <v>356</v>
      </c>
      <c r="B11" s="83">
        <f>B6/355961*100</f>
        <v>2.8531215498327063</v>
      </c>
      <c r="C11" s="83">
        <f>C6/344822*100</f>
        <v>2.7823050733421879</v>
      </c>
      <c r="D11" s="83">
        <f>D6/361360*100</f>
        <v>3.0418419304848352</v>
      </c>
      <c r="E11" s="83">
        <f>E6/396610*100</f>
        <v>3.7684375078792769</v>
      </c>
      <c r="F11" s="83">
        <f>F6/424273*100</f>
        <v>3.8489368873343346</v>
      </c>
      <c r="G11" s="83">
        <v>4.0999999999999996</v>
      </c>
      <c r="H11" s="83">
        <v>4</v>
      </c>
      <c r="I11" s="83">
        <v>4.2</v>
      </c>
      <c r="J11" s="83">
        <v>4.2</v>
      </c>
      <c r="K11" s="83">
        <v>4.5999999999999996</v>
      </c>
      <c r="L11" s="83">
        <v>3.9</v>
      </c>
      <c r="M11" s="83">
        <v>3.9</v>
      </c>
      <c r="N11" s="83">
        <v>4.0732609310812524</v>
      </c>
      <c r="O11" s="83">
        <v>4.4391706464309086</v>
      </c>
      <c r="P11" s="83">
        <v>5.0999999999999996</v>
      </c>
      <c r="Q11" s="83">
        <v>6.8</v>
      </c>
    </row>
    <row r="12" spans="1:17" ht="12.75" customHeight="1">
      <c r="A12" s="630" t="s">
        <v>155</v>
      </c>
      <c r="B12" s="630"/>
      <c r="C12" s="630"/>
      <c r="D12" s="630"/>
      <c r="E12" s="630"/>
      <c r="F12" s="630"/>
      <c r="G12" s="630"/>
      <c r="H12" s="630"/>
      <c r="I12" s="630"/>
      <c r="J12" s="630"/>
      <c r="K12" s="630"/>
      <c r="L12" s="630"/>
      <c r="M12" s="630"/>
      <c r="N12" s="630"/>
      <c r="O12" s="630"/>
      <c r="P12" s="630"/>
      <c r="Q12" s="630"/>
    </row>
    <row r="13" spans="1:17" ht="12.75" customHeight="1">
      <c r="A13" s="631" t="s">
        <v>107</v>
      </c>
      <c r="B13" s="631"/>
      <c r="C13" s="631"/>
      <c r="D13" s="631"/>
      <c r="E13" s="631"/>
      <c r="F13" s="631"/>
      <c r="G13" s="631"/>
      <c r="H13" s="631"/>
      <c r="I13" s="631"/>
      <c r="J13" s="631"/>
      <c r="K13" s="631"/>
      <c r="L13" s="631"/>
      <c r="M13" s="631"/>
      <c r="N13" s="631"/>
      <c r="O13" s="631"/>
      <c r="P13" s="631"/>
      <c r="Q13" s="631"/>
    </row>
    <row r="14" spans="1:17" ht="12.75" customHeight="1">
      <c r="A14" s="81" t="s">
        <v>38</v>
      </c>
      <c r="B14" s="397">
        <v>60.949192595510048</v>
      </c>
      <c r="C14" s="397">
        <v>58.526162184698769</v>
      </c>
      <c r="D14" s="398">
        <v>57.296215429403205</v>
      </c>
      <c r="E14" s="397">
        <v>52.609393817743879</v>
      </c>
      <c r="F14" s="398">
        <v>51.92284139620331</v>
      </c>
      <c r="G14" s="398">
        <v>52</v>
      </c>
      <c r="H14" s="398">
        <v>51</v>
      </c>
      <c r="I14" s="398">
        <v>50</v>
      </c>
      <c r="J14" s="398">
        <v>48</v>
      </c>
      <c r="K14" s="398">
        <v>50</v>
      </c>
      <c r="L14" s="398">
        <v>48</v>
      </c>
      <c r="M14" s="398">
        <v>48</v>
      </c>
      <c r="N14" s="398">
        <v>44.485435032579531</v>
      </c>
      <c r="O14" s="398">
        <v>42.7597131165574</v>
      </c>
      <c r="P14" s="398">
        <v>42</v>
      </c>
      <c r="Q14" s="398">
        <v>39</v>
      </c>
    </row>
    <row r="15" spans="1:17" ht="12.75" customHeight="1">
      <c r="A15" s="78" t="s">
        <v>27</v>
      </c>
      <c r="B15" s="399">
        <v>39.050807404489959</v>
      </c>
      <c r="C15" s="399">
        <v>41.473837815301231</v>
      </c>
      <c r="D15" s="400">
        <v>42.703784570596795</v>
      </c>
      <c r="E15" s="399">
        <v>47.390606182256121</v>
      </c>
      <c r="F15" s="400">
        <v>48.077158603796697</v>
      </c>
      <c r="G15" s="400">
        <v>48</v>
      </c>
      <c r="H15" s="400">
        <v>49</v>
      </c>
      <c r="I15" s="400">
        <v>50</v>
      </c>
      <c r="J15" s="400">
        <v>52</v>
      </c>
      <c r="K15" s="400">
        <v>50</v>
      </c>
      <c r="L15" s="400">
        <v>52</v>
      </c>
      <c r="M15" s="400">
        <v>52</v>
      </c>
      <c r="N15" s="400">
        <v>55.514564967420498</v>
      </c>
      <c r="O15" s="400">
        <v>57.240286883442607</v>
      </c>
      <c r="P15" s="400">
        <v>58</v>
      </c>
      <c r="Q15" s="400">
        <v>61</v>
      </c>
    </row>
    <row r="16" spans="1:17" ht="12.75" customHeight="1">
      <c r="A16" s="631" t="s">
        <v>2</v>
      </c>
      <c r="B16" s="631"/>
      <c r="C16" s="631"/>
      <c r="D16" s="631"/>
      <c r="E16" s="631"/>
      <c r="F16" s="631"/>
      <c r="G16" s="631"/>
      <c r="H16" s="631"/>
      <c r="I16" s="631"/>
      <c r="J16" s="631"/>
      <c r="K16" s="631"/>
      <c r="L16" s="631"/>
      <c r="M16" s="631"/>
      <c r="N16" s="631"/>
      <c r="O16" s="631"/>
      <c r="P16" s="631"/>
      <c r="Q16" s="631"/>
    </row>
    <row r="17" spans="1:17" ht="12.75" customHeight="1">
      <c r="A17" s="81" t="s">
        <v>33</v>
      </c>
      <c r="B17" s="88">
        <v>41.788105553367465</v>
      </c>
      <c r="C17" s="88">
        <v>33.489681050656664</v>
      </c>
      <c r="D17" s="88">
        <v>35.098253275109172</v>
      </c>
      <c r="E17" s="88">
        <v>37.541817208617687</v>
      </c>
      <c r="F17" s="83">
        <v>34.574402939375382</v>
      </c>
      <c r="G17" s="83">
        <v>47</v>
      </c>
      <c r="H17" s="83">
        <v>47</v>
      </c>
      <c r="I17" s="83">
        <v>43</v>
      </c>
      <c r="J17" s="83">
        <v>40</v>
      </c>
      <c r="K17" s="83">
        <v>29</v>
      </c>
      <c r="L17" s="83">
        <v>35</v>
      </c>
      <c r="M17" s="83">
        <v>27</v>
      </c>
      <c r="N17" s="83">
        <v>24.362782675354499</v>
      </c>
      <c r="O17" s="83">
        <v>22.13666563998768</v>
      </c>
      <c r="P17" s="83">
        <v>19</v>
      </c>
      <c r="Q17" s="83">
        <v>16</v>
      </c>
    </row>
    <row r="18" spans="1:17" ht="12.75" customHeight="1">
      <c r="A18" s="78" t="s">
        <v>156</v>
      </c>
      <c r="B18" s="391">
        <v>58.211894446632527</v>
      </c>
      <c r="C18" s="391">
        <v>66.510318949343343</v>
      </c>
      <c r="D18" s="391">
        <v>64.901746724890828</v>
      </c>
      <c r="E18" s="391">
        <v>62.458182791382313</v>
      </c>
      <c r="F18" s="392">
        <v>65.425597060624625</v>
      </c>
      <c r="G18" s="392">
        <v>53</v>
      </c>
      <c r="H18" s="392">
        <v>53</v>
      </c>
      <c r="I18" s="392">
        <v>57</v>
      </c>
      <c r="J18" s="392">
        <v>60</v>
      </c>
      <c r="K18" s="392">
        <v>71</v>
      </c>
      <c r="L18" s="392">
        <v>65</v>
      </c>
      <c r="M18" s="392">
        <v>73</v>
      </c>
      <c r="N18" s="392">
        <v>75.637217324645462</v>
      </c>
      <c r="O18" s="392">
        <v>77.863334360012317</v>
      </c>
      <c r="P18" s="392">
        <v>81</v>
      </c>
      <c r="Q18" s="392">
        <v>84</v>
      </c>
    </row>
    <row r="19" spans="1:17" ht="12.75" customHeight="1">
      <c r="A19" s="632" t="s">
        <v>108</v>
      </c>
      <c r="B19" s="632"/>
      <c r="C19" s="632"/>
      <c r="D19" s="632"/>
      <c r="E19" s="632"/>
      <c r="F19" s="632"/>
      <c r="G19" s="632"/>
      <c r="H19" s="632"/>
      <c r="I19" s="632"/>
      <c r="J19" s="632"/>
      <c r="K19" s="632"/>
      <c r="L19" s="632"/>
      <c r="M19" s="632"/>
      <c r="N19" s="632"/>
      <c r="O19" s="632"/>
      <c r="P19" s="632"/>
      <c r="Q19" s="632"/>
    </row>
    <row r="20" spans="1:17" ht="12.75" customHeight="1">
      <c r="A20" s="81" t="s">
        <v>109</v>
      </c>
      <c r="B20" s="88">
        <v>58</v>
      </c>
      <c r="C20" s="88">
        <v>53</v>
      </c>
      <c r="D20" s="88">
        <v>53</v>
      </c>
      <c r="E20" s="88">
        <v>54</v>
      </c>
      <c r="F20" s="83">
        <v>52</v>
      </c>
      <c r="G20" s="83">
        <v>60</v>
      </c>
      <c r="H20" s="83">
        <v>62</v>
      </c>
      <c r="I20" s="83">
        <v>60</v>
      </c>
      <c r="J20" s="83">
        <v>58</v>
      </c>
      <c r="K20" s="83">
        <v>45</v>
      </c>
      <c r="L20" s="83">
        <v>53</v>
      </c>
      <c r="M20" s="83">
        <v>55</v>
      </c>
      <c r="N20" s="83">
        <v>40.714833269451901</v>
      </c>
      <c r="O20" s="83">
        <v>35.847230166762003</v>
      </c>
      <c r="P20" s="83">
        <v>32</v>
      </c>
      <c r="Q20" s="83">
        <v>25</v>
      </c>
    </row>
    <row r="21" spans="1:17" ht="12.75" customHeight="1">
      <c r="A21" s="78" t="s">
        <v>110</v>
      </c>
      <c r="B21" s="391">
        <v>42</v>
      </c>
      <c r="C21" s="391">
        <v>47</v>
      </c>
      <c r="D21" s="391">
        <v>47</v>
      </c>
      <c r="E21" s="391">
        <v>46</v>
      </c>
      <c r="F21" s="392">
        <v>48</v>
      </c>
      <c r="G21" s="392">
        <v>40</v>
      </c>
      <c r="H21" s="392">
        <v>38</v>
      </c>
      <c r="I21" s="392">
        <v>40</v>
      </c>
      <c r="J21" s="392">
        <v>42</v>
      </c>
      <c r="K21" s="392">
        <v>55</v>
      </c>
      <c r="L21" s="392">
        <v>46</v>
      </c>
      <c r="M21" s="392">
        <v>45</v>
      </c>
      <c r="N21" s="392">
        <v>59.285166730548099</v>
      </c>
      <c r="O21" s="392">
        <v>64.152769833237997</v>
      </c>
      <c r="P21" s="392">
        <v>68</v>
      </c>
      <c r="Q21" s="392">
        <v>75</v>
      </c>
    </row>
    <row r="22" spans="1:17" ht="12.75" customHeight="1">
      <c r="A22" s="632" t="s">
        <v>111</v>
      </c>
      <c r="B22" s="632"/>
      <c r="C22" s="632"/>
      <c r="D22" s="632"/>
      <c r="E22" s="632"/>
      <c r="F22" s="632"/>
      <c r="G22" s="632"/>
      <c r="H22" s="632"/>
      <c r="I22" s="632"/>
      <c r="J22" s="632"/>
      <c r="K22" s="632"/>
      <c r="L22" s="632"/>
      <c r="M22" s="632"/>
      <c r="N22" s="632"/>
      <c r="O22" s="632"/>
      <c r="P22" s="632"/>
      <c r="Q22" s="632"/>
    </row>
    <row r="23" spans="1:17" ht="12.75" customHeight="1">
      <c r="A23" s="81" t="s">
        <v>112</v>
      </c>
      <c r="B23" s="88">
        <v>63.814493895234349</v>
      </c>
      <c r="C23" s="88">
        <v>74.306858453199922</v>
      </c>
      <c r="D23" s="88">
        <v>74.717976710334781</v>
      </c>
      <c r="E23" s="88">
        <v>74.916365582764612</v>
      </c>
      <c r="F23" s="83">
        <v>72.388242498469069</v>
      </c>
      <c r="G23" s="83">
        <v>77</v>
      </c>
      <c r="H23" s="83">
        <v>78</v>
      </c>
      <c r="I23" s="83">
        <v>79</v>
      </c>
      <c r="J23" s="83">
        <v>78</v>
      </c>
      <c r="K23" s="83">
        <v>72</v>
      </c>
      <c r="L23" s="83">
        <v>73</v>
      </c>
      <c r="M23" s="83">
        <v>71</v>
      </c>
      <c r="N23" s="83">
        <v>69.269835185895005</v>
      </c>
      <c r="O23" s="83">
        <v>69.217230606767274</v>
      </c>
      <c r="P23" s="83">
        <v>72</v>
      </c>
      <c r="Q23" s="83">
        <v>72</v>
      </c>
    </row>
    <row r="24" spans="1:17" ht="12.75" customHeight="1">
      <c r="A24" s="78" t="s">
        <v>113</v>
      </c>
      <c r="B24" s="391">
        <v>29.253643166601023</v>
      </c>
      <c r="C24" s="391">
        <v>23.618928496977276</v>
      </c>
      <c r="D24" s="391">
        <v>20.769650655021834</v>
      </c>
      <c r="E24" s="391">
        <v>24.427940586109994</v>
      </c>
      <c r="F24" s="392">
        <v>26.399265156154318</v>
      </c>
      <c r="G24" s="392">
        <v>21</v>
      </c>
      <c r="H24" s="392">
        <v>21</v>
      </c>
      <c r="I24" s="392">
        <v>19</v>
      </c>
      <c r="J24" s="392">
        <v>21</v>
      </c>
      <c r="K24" s="392">
        <v>26</v>
      </c>
      <c r="L24" s="392">
        <v>25</v>
      </c>
      <c r="M24" s="392">
        <v>28</v>
      </c>
      <c r="N24" s="392">
        <v>30.730164814104999</v>
      </c>
      <c r="O24" s="392">
        <v>30.782769393232716</v>
      </c>
      <c r="P24" s="392">
        <v>28</v>
      </c>
      <c r="Q24" s="392">
        <v>28</v>
      </c>
    </row>
    <row r="25" spans="1:17" ht="12.75" customHeight="1">
      <c r="A25" s="81" t="s">
        <v>114</v>
      </c>
      <c r="B25" s="88">
        <v>6.9318629381646319</v>
      </c>
      <c r="C25" s="88">
        <v>2.0742130498228062</v>
      </c>
      <c r="D25" s="88">
        <v>4.512372634643377</v>
      </c>
      <c r="E25" s="88">
        <v>0.65569383112538471</v>
      </c>
      <c r="F25" s="83">
        <v>1.2124923453766074</v>
      </c>
      <c r="G25" s="83">
        <v>2</v>
      </c>
      <c r="H25" s="83">
        <v>2</v>
      </c>
      <c r="I25" s="83">
        <v>1</v>
      </c>
      <c r="J25" s="83">
        <v>1</v>
      </c>
      <c r="K25" s="83">
        <v>2</v>
      </c>
      <c r="L25" s="83">
        <v>2</v>
      </c>
      <c r="M25" s="83">
        <v>1</v>
      </c>
      <c r="N25" s="83" t="s">
        <v>36</v>
      </c>
      <c r="O25" s="83" t="s">
        <v>36</v>
      </c>
      <c r="P25" s="83" t="s">
        <v>36</v>
      </c>
      <c r="Q25" s="83" t="s">
        <v>36</v>
      </c>
    </row>
    <row r="26" spans="1:17" ht="12.75" customHeight="1">
      <c r="A26" s="632" t="s">
        <v>201</v>
      </c>
      <c r="B26" s="632"/>
      <c r="C26" s="632"/>
      <c r="D26" s="632"/>
      <c r="E26" s="632"/>
      <c r="F26" s="632"/>
      <c r="G26" s="632"/>
      <c r="H26" s="632"/>
      <c r="I26" s="632"/>
      <c r="J26" s="632"/>
      <c r="K26" s="632"/>
      <c r="L26" s="632"/>
      <c r="M26" s="632"/>
      <c r="N26" s="632"/>
      <c r="O26" s="632"/>
      <c r="P26" s="632"/>
      <c r="Q26" s="632"/>
    </row>
    <row r="27" spans="1:17" ht="25.5" customHeight="1">
      <c r="A27" s="176" t="s">
        <v>309</v>
      </c>
      <c r="B27" s="389">
        <v>4.6081134304844431</v>
      </c>
      <c r="C27" s="389">
        <v>6.8688763810715034</v>
      </c>
      <c r="D27" s="389">
        <v>7.3780931586608434</v>
      </c>
      <c r="E27" s="389">
        <v>13.120567375886525</v>
      </c>
      <c r="F27" s="390">
        <v>13.563992651561543</v>
      </c>
      <c r="G27" s="390">
        <v>22.225277747222528</v>
      </c>
      <c r="H27" s="390">
        <v>22</v>
      </c>
      <c r="I27" s="390">
        <v>22</v>
      </c>
      <c r="J27" s="390">
        <v>20.345021563847741</v>
      </c>
      <c r="K27" s="390">
        <v>16.578628333910633</v>
      </c>
      <c r="L27" s="390">
        <v>3</v>
      </c>
      <c r="M27" s="390">
        <v>2</v>
      </c>
      <c r="N27" s="390">
        <v>1.7727098505174395</v>
      </c>
      <c r="O27" s="390">
        <v>1.716020592247107</v>
      </c>
      <c r="P27" s="390">
        <v>1.4614260441504501</v>
      </c>
      <c r="Q27" s="390">
        <v>1.5939697294720536</v>
      </c>
    </row>
    <row r="28" spans="1:17" ht="12.75" customHeight="1">
      <c r="A28" s="34" t="s">
        <v>119</v>
      </c>
      <c r="B28" s="84" t="s">
        <v>36</v>
      </c>
      <c r="C28" s="84" t="s">
        <v>36</v>
      </c>
      <c r="D28" s="84" t="s">
        <v>36</v>
      </c>
      <c r="E28" s="84" t="s">
        <v>36</v>
      </c>
      <c r="F28" s="84" t="s">
        <v>36</v>
      </c>
      <c r="G28" s="84" t="s">
        <v>36</v>
      </c>
      <c r="H28" s="84" t="s">
        <v>36</v>
      </c>
      <c r="I28" s="85" t="s">
        <v>36</v>
      </c>
      <c r="J28" s="84" t="s">
        <v>36</v>
      </c>
      <c r="K28" s="84" t="s">
        <v>36</v>
      </c>
      <c r="L28" s="84" t="s">
        <v>36</v>
      </c>
      <c r="M28" s="85" t="s">
        <v>36</v>
      </c>
      <c r="N28" s="85" t="s">
        <v>36</v>
      </c>
      <c r="O28" s="85" t="s">
        <v>36</v>
      </c>
      <c r="P28" s="85" t="s">
        <v>36</v>
      </c>
      <c r="Q28" s="85">
        <v>0.2681444404719342</v>
      </c>
    </row>
    <row r="29" spans="1:17" ht="12.75" customHeight="1">
      <c r="A29" s="33" t="s">
        <v>300</v>
      </c>
      <c r="B29" s="88">
        <v>66.965340685309172</v>
      </c>
      <c r="C29" s="88">
        <v>64.008755472170108</v>
      </c>
      <c r="D29" s="88">
        <v>60.043668122270745</v>
      </c>
      <c r="E29" s="88">
        <v>54.569784557741194</v>
      </c>
      <c r="F29" s="83">
        <v>54.145744029393747</v>
      </c>
      <c r="G29" s="83">
        <v>46.370036299637</v>
      </c>
      <c r="H29" s="83">
        <v>47</v>
      </c>
      <c r="I29" s="83">
        <v>44</v>
      </c>
      <c r="J29" s="83">
        <v>47.163885242827675</v>
      </c>
      <c r="K29" s="83">
        <v>51.801177693107036</v>
      </c>
      <c r="L29" s="83">
        <v>59</v>
      </c>
      <c r="M29" s="83">
        <v>60</v>
      </c>
      <c r="N29" s="83">
        <v>62.777884246837864</v>
      </c>
      <c r="O29" s="83">
        <v>64.016368196418355</v>
      </c>
      <c r="P29" s="83">
        <v>63.733558957003311</v>
      </c>
      <c r="Q29" s="83">
        <v>68.171254915981407</v>
      </c>
    </row>
    <row r="30" spans="1:17" ht="25.5" customHeight="1">
      <c r="A30" s="177" t="s">
        <v>202</v>
      </c>
      <c r="B30" s="391">
        <v>11.874753840094526</v>
      </c>
      <c r="C30" s="391">
        <v>9.2245153220762965</v>
      </c>
      <c r="D30" s="391">
        <v>12.072416302765648</v>
      </c>
      <c r="E30" s="391">
        <v>7.9352335072929217</v>
      </c>
      <c r="F30" s="392">
        <v>7.8689528475199015</v>
      </c>
      <c r="G30" s="392">
        <v>10.361896381036189</v>
      </c>
      <c r="H30" s="392">
        <v>10</v>
      </c>
      <c r="I30" s="392">
        <v>10</v>
      </c>
      <c r="J30" s="392">
        <v>8.8036752297018559</v>
      </c>
      <c r="K30" s="392">
        <v>7.4385174922064419</v>
      </c>
      <c r="L30" s="392">
        <v>1</v>
      </c>
      <c r="M30" s="392">
        <v>1</v>
      </c>
      <c r="N30" s="392">
        <v>1.1594480643924876</v>
      </c>
      <c r="O30" s="392">
        <v>1.2496149953799445</v>
      </c>
      <c r="P30" s="392">
        <v>1.1268363972002153</v>
      </c>
      <c r="Q30" s="392">
        <v>1.2781551662495532</v>
      </c>
    </row>
    <row r="31" spans="1:17" ht="12.75" customHeight="1">
      <c r="A31" s="33" t="s">
        <v>301</v>
      </c>
      <c r="B31" s="88">
        <v>6.0949192595510047</v>
      </c>
      <c r="C31" s="88">
        <v>8.5678549093183243</v>
      </c>
      <c r="D31" s="88">
        <v>8.7427219796215425</v>
      </c>
      <c r="E31" s="88">
        <v>12.779338953566171</v>
      </c>
      <c r="F31" s="83">
        <v>14.49479485609308</v>
      </c>
      <c r="G31" s="83">
        <v>11.324386756132439</v>
      </c>
      <c r="H31" s="83">
        <v>12</v>
      </c>
      <c r="I31" s="83">
        <v>14</v>
      </c>
      <c r="J31" s="83">
        <v>14.616538533658355</v>
      </c>
      <c r="K31" s="83">
        <v>14.911673016972635</v>
      </c>
      <c r="L31" s="83">
        <v>17</v>
      </c>
      <c r="M31" s="83">
        <v>17</v>
      </c>
      <c r="N31" s="83">
        <v>16.720965887313145</v>
      </c>
      <c r="O31" s="83">
        <v>17.287807453689442</v>
      </c>
      <c r="P31" s="83">
        <v>16.160295361895237</v>
      </c>
      <c r="Q31" s="83">
        <v>10.859849839113336</v>
      </c>
    </row>
    <row r="32" spans="1:17" ht="25.5" customHeight="1">
      <c r="A32" s="178" t="s">
        <v>302</v>
      </c>
      <c r="B32" s="393">
        <v>0.15754233950374164</v>
      </c>
      <c r="C32" s="393">
        <v>0.16677089847821555</v>
      </c>
      <c r="D32" s="393">
        <v>0.27292576419213971</v>
      </c>
      <c r="E32" s="393">
        <v>0.1806503412284223</v>
      </c>
      <c r="F32" s="394">
        <v>0.14696876913655849</v>
      </c>
      <c r="G32" s="394">
        <v>0.23099769002309978</v>
      </c>
      <c r="H32" s="394">
        <v>0</v>
      </c>
      <c r="I32" s="394">
        <v>0</v>
      </c>
      <c r="J32" s="394">
        <v>0.40783798987436715</v>
      </c>
      <c r="K32" s="394">
        <v>0.41565639071700727</v>
      </c>
      <c r="L32" s="394">
        <v>0</v>
      </c>
      <c r="M32" s="394">
        <v>1</v>
      </c>
      <c r="N32" s="394">
        <v>0.51743963204292831</v>
      </c>
      <c r="O32" s="394">
        <v>0.37400448805385667</v>
      </c>
      <c r="P32" s="394">
        <v>1.2960541496807938</v>
      </c>
      <c r="Q32" s="394">
        <v>1.8799904659754501</v>
      </c>
    </row>
    <row r="33" spans="1:17" ht="25.5" customHeight="1">
      <c r="A33" s="176" t="s">
        <v>303</v>
      </c>
      <c r="B33" s="389">
        <v>10.299330445057109</v>
      </c>
      <c r="C33" s="389">
        <v>11.163227016885553</v>
      </c>
      <c r="D33" s="389">
        <v>11.490174672489083</v>
      </c>
      <c r="E33" s="389">
        <v>11.407734510905929</v>
      </c>
      <c r="F33" s="390">
        <v>9.7795468462951618</v>
      </c>
      <c r="G33" s="390">
        <v>9.4874051259487402</v>
      </c>
      <c r="H33" s="390">
        <v>9</v>
      </c>
      <c r="I33" s="390">
        <v>9</v>
      </c>
      <c r="J33" s="390">
        <v>8.1895743483967749</v>
      </c>
      <c r="K33" s="390">
        <v>8.0879806027017658</v>
      </c>
      <c r="L33" s="390">
        <v>18</v>
      </c>
      <c r="M33" s="390">
        <v>18</v>
      </c>
      <c r="N33" s="390">
        <v>16.514948256036796</v>
      </c>
      <c r="O33" s="390">
        <v>14.757777093325119</v>
      </c>
      <c r="P33" s="390">
        <v>14.495038843165911</v>
      </c>
      <c r="Q33" s="390">
        <v>13.580026218567513</v>
      </c>
    </row>
    <row r="34" spans="1:17" ht="12.75" customHeight="1">
      <c r="A34" s="109" t="s">
        <v>295</v>
      </c>
      <c r="B34" s="53" t="s">
        <v>36</v>
      </c>
      <c r="C34" s="53" t="s">
        <v>36</v>
      </c>
      <c r="D34" s="53" t="s">
        <v>36</v>
      </c>
      <c r="E34" s="395">
        <v>6.6907533788304564E-3</v>
      </c>
      <c r="F34" s="53" t="s">
        <v>36</v>
      </c>
      <c r="G34" s="54" t="s">
        <v>36</v>
      </c>
      <c r="H34" s="396">
        <v>0</v>
      </c>
      <c r="I34" s="396">
        <v>1</v>
      </c>
      <c r="J34" s="396">
        <v>0.47346709169323087</v>
      </c>
      <c r="K34" s="396">
        <v>0.76636647038448213</v>
      </c>
      <c r="L34" s="396">
        <v>1</v>
      </c>
      <c r="M34" s="396">
        <v>1</v>
      </c>
      <c r="N34" s="396">
        <v>0.53660406285933304</v>
      </c>
      <c r="O34" s="396">
        <v>0.59840718088617062</v>
      </c>
      <c r="P34" s="396">
        <v>1.7229443888931619</v>
      </c>
      <c r="Q34" s="396">
        <v>2.3656298414968422</v>
      </c>
    </row>
    <row r="35" spans="1:17" ht="12.75" customHeight="1">
      <c r="A35" s="633" t="s">
        <v>64</v>
      </c>
      <c r="B35" s="633"/>
      <c r="C35" s="633"/>
      <c r="D35" s="633"/>
      <c r="E35" s="633"/>
      <c r="F35" s="633"/>
      <c r="G35" s="633"/>
      <c r="H35" s="633"/>
      <c r="I35" s="633"/>
      <c r="J35" s="633"/>
      <c r="K35" s="633"/>
      <c r="L35" s="633"/>
      <c r="M35" s="633"/>
      <c r="N35" s="633"/>
      <c r="O35" s="633"/>
      <c r="P35" s="633"/>
      <c r="Q35" s="633"/>
    </row>
    <row r="36" spans="1:17" ht="12.75" customHeight="1">
      <c r="A36" s="87" t="s">
        <v>157</v>
      </c>
      <c r="B36" s="88">
        <v>29.1</v>
      </c>
      <c r="C36" s="88">
        <v>29.4</v>
      </c>
      <c r="D36" s="88">
        <v>29</v>
      </c>
      <c r="E36" s="88">
        <v>29.5</v>
      </c>
      <c r="F36" s="83">
        <v>28.9</v>
      </c>
      <c r="G36" s="83">
        <v>29.4</v>
      </c>
      <c r="H36" s="83">
        <v>29.1</v>
      </c>
      <c r="I36" s="26">
        <v>28.8</v>
      </c>
      <c r="J36" s="26">
        <v>28.4</v>
      </c>
      <c r="K36" s="26">
        <v>29</v>
      </c>
      <c r="L36" s="26">
        <v>28.3</v>
      </c>
      <c r="M36" s="26">
        <v>28.2</v>
      </c>
      <c r="N36" s="26">
        <v>28.31094289</v>
      </c>
      <c r="O36" s="26">
        <v>28.293263519</v>
      </c>
      <c r="P36" s="26">
        <v>28.3</v>
      </c>
      <c r="Q36" s="26">
        <v>27.9</v>
      </c>
    </row>
    <row r="37" spans="1:17" ht="12.75" customHeight="1">
      <c r="A37" s="634" t="s">
        <v>47</v>
      </c>
      <c r="B37" s="634"/>
      <c r="C37" s="634"/>
      <c r="D37" s="634"/>
      <c r="E37" s="634"/>
      <c r="F37" s="634"/>
      <c r="G37" s="634"/>
      <c r="H37" s="634"/>
      <c r="I37" s="634"/>
      <c r="J37" s="634"/>
      <c r="K37" s="634"/>
      <c r="L37" s="634"/>
      <c r="M37" s="634"/>
      <c r="N37" s="634"/>
      <c r="O37" s="634"/>
      <c r="P37" s="634"/>
      <c r="Q37" s="634"/>
    </row>
    <row r="38" spans="1:17" ht="12.75" customHeight="1">
      <c r="A38" s="635" t="s">
        <v>16</v>
      </c>
      <c r="B38" s="635"/>
      <c r="C38" s="635"/>
      <c r="D38" s="635"/>
      <c r="E38" s="635"/>
      <c r="F38" s="635"/>
      <c r="G38" s="635"/>
      <c r="H38" s="635"/>
      <c r="I38" s="635"/>
      <c r="J38" s="635"/>
      <c r="K38" s="635"/>
      <c r="L38" s="635"/>
      <c r="M38" s="635"/>
      <c r="N38" s="635"/>
      <c r="O38" s="635"/>
      <c r="P38" s="635"/>
      <c r="Q38" s="635"/>
    </row>
    <row r="39" spans="1:17" ht="12.75" customHeight="1">
      <c r="A39" s="89" t="s">
        <v>158</v>
      </c>
      <c r="B39" s="18">
        <v>329</v>
      </c>
      <c r="C39" s="18">
        <v>366</v>
      </c>
      <c r="D39" s="18">
        <v>539</v>
      </c>
      <c r="E39" s="18">
        <v>661</v>
      </c>
      <c r="F39" s="90">
        <v>717</v>
      </c>
      <c r="G39" s="90">
        <v>715</v>
      </c>
      <c r="H39" s="90">
        <v>793</v>
      </c>
      <c r="I39" s="90">
        <v>870</v>
      </c>
      <c r="J39" s="90">
        <v>1008</v>
      </c>
      <c r="K39" s="90">
        <v>1028</v>
      </c>
      <c r="L39" s="90">
        <v>941</v>
      </c>
      <c r="M39" s="90">
        <v>1027</v>
      </c>
      <c r="N39" s="90">
        <v>990</v>
      </c>
      <c r="O39" s="90">
        <v>1151</v>
      </c>
      <c r="P39" s="90">
        <v>1317</v>
      </c>
      <c r="Q39" s="90">
        <v>1383</v>
      </c>
    </row>
    <row r="40" spans="1:17" ht="12.75" customHeight="1">
      <c r="A40" s="91" t="s">
        <v>159</v>
      </c>
      <c r="B40" s="84" t="s">
        <v>36</v>
      </c>
      <c r="C40" s="84" t="s">
        <v>36</v>
      </c>
      <c r="D40" s="84" t="s">
        <v>36</v>
      </c>
      <c r="E40" s="84" t="s">
        <v>36</v>
      </c>
      <c r="F40" s="84" t="s">
        <v>36</v>
      </c>
      <c r="G40" s="84" t="s">
        <v>36</v>
      </c>
      <c r="H40" s="84" t="s">
        <v>36</v>
      </c>
      <c r="I40" s="85" t="s">
        <v>36</v>
      </c>
      <c r="J40" s="85" t="s">
        <v>36</v>
      </c>
      <c r="K40" s="86">
        <v>21</v>
      </c>
      <c r="L40" s="86">
        <v>28</v>
      </c>
      <c r="M40" s="86">
        <v>36</v>
      </c>
      <c r="N40" s="86">
        <v>38</v>
      </c>
      <c r="O40" s="86">
        <v>44</v>
      </c>
      <c r="P40" s="86">
        <v>65</v>
      </c>
      <c r="Q40" s="86">
        <v>136</v>
      </c>
    </row>
    <row r="41" spans="1:17" ht="12.75" customHeight="1">
      <c r="A41" s="89" t="s">
        <v>160</v>
      </c>
      <c r="B41" s="18">
        <v>264</v>
      </c>
      <c r="C41" s="18">
        <v>126</v>
      </c>
      <c r="D41" s="18">
        <v>121</v>
      </c>
      <c r="E41" s="18">
        <v>162</v>
      </c>
      <c r="F41" s="90">
        <v>191</v>
      </c>
      <c r="G41" s="90">
        <v>138</v>
      </c>
      <c r="H41" s="90">
        <v>279</v>
      </c>
      <c r="I41" s="90">
        <v>309</v>
      </c>
      <c r="J41" s="90">
        <v>425</v>
      </c>
      <c r="K41" s="90">
        <v>427</v>
      </c>
      <c r="L41" s="90">
        <v>507</v>
      </c>
      <c r="M41" s="90">
        <v>457</v>
      </c>
      <c r="N41" s="90">
        <v>311</v>
      </c>
      <c r="O41" s="90">
        <v>356</v>
      </c>
      <c r="P41" s="90">
        <v>421</v>
      </c>
      <c r="Q41" s="90">
        <v>415</v>
      </c>
    </row>
    <row r="42" spans="1:17" ht="12.75" customHeight="1">
      <c r="A42" s="91" t="s">
        <v>161</v>
      </c>
      <c r="B42" s="92">
        <v>149</v>
      </c>
      <c r="C42" s="92">
        <v>160</v>
      </c>
      <c r="D42" s="92">
        <v>212</v>
      </c>
      <c r="E42" s="92">
        <v>321</v>
      </c>
      <c r="F42" s="93">
        <v>426</v>
      </c>
      <c r="G42" s="93">
        <v>334</v>
      </c>
      <c r="H42" s="93">
        <v>318</v>
      </c>
      <c r="I42" s="93">
        <v>244</v>
      </c>
      <c r="J42" s="93">
        <v>226</v>
      </c>
      <c r="K42" s="93">
        <v>148</v>
      </c>
      <c r="L42" s="93">
        <v>134</v>
      </c>
      <c r="M42" s="93">
        <v>122</v>
      </c>
      <c r="N42" s="93">
        <v>83</v>
      </c>
      <c r="O42" s="93">
        <v>67</v>
      </c>
      <c r="P42" s="93">
        <v>92</v>
      </c>
      <c r="Q42" s="93">
        <v>53</v>
      </c>
    </row>
    <row r="43" spans="1:17" ht="12.75" customHeight="1">
      <c r="A43" s="89" t="s">
        <v>162</v>
      </c>
      <c r="B43" s="51" t="s">
        <v>36</v>
      </c>
      <c r="C43" s="18">
        <v>94</v>
      </c>
      <c r="D43" s="18">
        <v>112</v>
      </c>
      <c r="E43" s="18">
        <v>186</v>
      </c>
      <c r="F43" s="90">
        <v>91</v>
      </c>
      <c r="G43" s="90">
        <v>198</v>
      </c>
      <c r="H43" s="90">
        <v>255</v>
      </c>
      <c r="I43" s="90">
        <v>285</v>
      </c>
      <c r="J43" s="90">
        <v>414</v>
      </c>
      <c r="K43" s="90">
        <v>508</v>
      </c>
      <c r="L43" s="90">
        <v>505</v>
      </c>
      <c r="M43" s="90">
        <v>476</v>
      </c>
      <c r="N43" s="90">
        <v>526</v>
      </c>
      <c r="O43" s="90">
        <v>441</v>
      </c>
      <c r="P43" s="90">
        <v>525</v>
      </c>
      <c r="Q43" s="90">
        <v>429</v>
      </c>
    </row>
    <row r="44" spans="1:17" ht="12.75" customHeight="1">
      <c r="A44" s="91" t="s">
        <v>163</v>
      </c>
      <c r="B44" s="92">
        <v>2040</v>
      </c>
      <c r="C44" s="92">
        <v>2133</v>
      </c>
      <c r="D44" s="92">
        <v>1978</v>
      </c>
      <c r="E44" s="92">
        <v>2511</v>
      </c>
      <c r="F44" s="93">
        <v>3206</v>
      </c>
      <c r="G44" s="93">
        <v>2876</v>
      </c>
      <c r="H44" s="93">
        <v>2756</v>
      </c>
      <c r="I44" s="93">
        <v>2540</v>
      </c>
      <c r="J44" s="93">
        <v>2497</v>
      </c>
      <c r="K44" s="93">
        <v>2521</v>
      </c>
      <c r="L44" s="93">
        <v>2117</v>
      </c>
      <c r="M44" s="93">
        <v>1755</v>
      </c>
      <c r="N44" s="93">
        <v>1622</v>
      </c>
      <c r="O44" s="93">
        <v>2358</v>
      </c>
      <c r="P44" s="93">
        <v>2901</v>
      </c>
      <c r="Q44" s="93">
        <v>2972</v>
      </c>
    </row>
    <row r="45" spans="1:17" ht="12.75" customHeight="1">
      <c r="A45" s="89" t="s">
        <v>164</v>
      </c>
      <c r="B45" s="18">
        <v>1009</v>
      </c>
      <c r="C45" s="18">
        <v>1295</v>
      </c>
      <c r="D45" s="18">
        <v>1778</v>
      </c>
      <c r="E45" s="18">
        <v>1773</v>
      </c>
      <c r="F45" s="90">
        <v>1862</v>
      </c>
      <c r="G45" s="90">
        <v>1113</v>
      </c>
      <c r="H45" s="90">
        <v>1548</v>
      </c>
      <c r="I45" s="90">
        <v>2337</v>
      </c>
      <c r="J45" s="90">
        <v>2064</v>
      </c>
      <c r="K45" s="90">
        <v>2069</v>
      </c>
      <c r="L45" s="90">
        <v>1764</v>
      </c>
      <c r="M45" s="90">
        <v>2258</v>
      </c>
      <c r="N45" s="90">
        <v>2699</v>
      </c>
      <c r="O45" s="90">
        <v>2709</v>
      </c>
      <c r="P45" s="90">
        <v>3018</v>
      </c>
      <c r="Q45" s="90">
        <v>2563</v>
      </c>
    </row>
    <row r="46" spans="1:17" ht="12.75" customHeight="1">
      <c r="A46" s="91" t="s">
        <v>165</v>
      </c>
      <c r="B46" s="92">
        <v>149</v>
      </c>
      <c r="C46" s="92">
        <v>201</v>
      </c>
      <c r="D46" s="92">
        <v>268</v>
      </c>
      <c r="E46" s="92">
        <v>322</v>
      </c>
      <c r="F46" s="93">
        <v>534</v>
      </c>
      <c r="G46" s="93">
        <v>488</v>
      </c>
      <c r="H46" s="93">
        <v>622</v>
      </c>
      <c r="I46" s="93">
        <v>782</v>
      </c>
      <c r="J46" s="93">
        <v>859</v>
      </c>
      <c r="K46" s="93">
        <v>731</v>
      </c>
      <c r="L46" s="93">
        <v>709</v>
      </c>
      <c r="M46" s="93">
        <v>711</v>
      </c>
      <c r="N46" s="93">
        <v>628</v>
      </c>
      <c r="O46" s="93">
        <v>590</v>
      </c>
      <c r="P46" s="93">
        <v>658</v>
      </c>
      <c r="Q46" s="93">
        <v>664</v>
      </c>
    </row>
    <row r="47" spans="1:17" ht="12.75" customHeight="1">
      <c r="A47" s="89" t="s">
        <v>166</v>
      </c>
      <c r="B47" s="18">
        <v>31</v>
      </c>
      <c r="C47" s="18">
        <v>88</v>
      </c>
      <c r="D47" s="18">
        <v>159</v>
      </c>
      <c r="E47" s="18">
        <v>650</v>
      </c>
      <c r="F47" s="90">
        <v>572</v>
      </c>
      <c r="G47" s="90">
        <v>494</v>
      </c>
      <c r="H47" s="90">
        <v>580</v>
      </c>
      <c r="I47" s="90">
        <v>398</v>
      </c>
      <c r="J47" s="90">
        <v>434</v>
      </c>
      <c r="K47" s="90">
        <v>649</v>
      </c>
      <c r="L47" s="90">
        <v>451</v>
      </c>
      <c r="M47" s="90">
        <v>664</v>
      </c>
      <c r="N47" s="90">
        <v>668</v>
      </c>
      <c r="O47" s="90">
        <v>636</v>
      </c>
      <c r="P47" s="90">
        <v>628</v>
      </c>
      <c r="Q47" s="90">
        <v>772</v>
      </c>
    </row>
    <row r="48" spans="1:17" ht="12.75" customHeight="1">
      <c r="A48" s="91" t="s">
        <v>167</v>
      </c>
      <c r="B48" s="92">
        <v>4370</v>
      </c>
      <c r="C48" s="92">
        <v>3278</v>
      </c>
      <c r="D48" s="92">
        <v>3934</v>
      </c>
      <c r="E48" s="92">
        <v>5629</v>
      </c>
      <c r="F48" s="93">
        <v>5793</v>
      </c>
      <c r="G48" s="93">
        <v>8837</v>
      </c>
      <c r="H48" s="93">
        <v>10210</v>
      </c>
      <c r="I48" s="93">
        <v>9586</v>
      </c>
      <c r="J48" s="93">
        <v>9513</v>
      </c>
      <c r="K48" s="93">
        <v>11244</v>
      </c>
      <c r="L48" s="93">
        <v>8508</v>
      </c>
      <c r="M48" s="93">
        <v>8309</v>
      </c>
      <c r="N48" s="93">
        <v>9599</v>
      </c>
      <c r="O48" s="93">
        <v>10790</v>
      </c>
      <c r="P48" s="93">
        <v>9538</v>
      </c>
      <c r="Q48" s="93">
        <v>6531</v>
      </c>
    </row>
    <row r="49" spans="1:17" ht="12.75" customHeight="1">
      <c r="A49" s="89" t="s">
        <v>168</v>
      </c>
      <c r="B49" s="18">
        <v>366</v>
      </c>
      <c r="C49" s="18">
        <v>329</v>
      </c>
      <c r="D49" s="18">
        <v>334</v>
      </c>
      <c r="E49" s="18">
        <v>365</v>
      </c>
      <c r="F49" s="90">
        <v>485</v>
      </c>
      <c r="G49" s="90">
        <v>590</v>
      </c>
      <c r="H49" s="90">
        <v>594</v>
      </c>
      <c r="I49" s="90">
        <v>724</v>
      </c>
      <c r="J49" s="90">
        <v>839</v>
      </c>
      <c r="K49" s="90">
        <v>767</v>
      </c>
      <c r="L49" s="90">
        <v>775</v>
      </c>
      <c r="M49" s="90">
        <v>757</v>
      </c>
      <c r="N49" s="90">
        <v>816</v>
      </c>
      <c r="O49" s="90">
        <v>755</v>
      </c>
      <c r="P49" s="90">
        <v>764</v>
      </c>
      <c r="Q49" s="90">
        <v>830</v>
      </c>
    </row>
    <row r="50" spans="1:17" ht="12.75" customHeight="1">
      <c r="A50" s="91" t="s">
        <v>169</v>
      </c>
      <c r="B50" s="84" t="s">
        <v>36</v>
      </c>
      <c r="C50" s="84" t="s">
        <v>36</v>
      </c>
      <c r="D50" s="84" t="s">
        <v>36</v>
      </c>
      <c r="E50" s="92">
        <v>433</v>
      </c>
      <c r="F50" s="93">
        <v>600</v>
      </c>
      <c r="G50" s="93">
        <v>926</v>
      </c>
      <c r="H50" s="93">
        <v>984</v>
      </c>
      <c r="I50" s="93">
        <v>1037</v>
      </c>
      <c r="J50" s="93">
        <v>1086</v>
      </c>
      <c r="K50" s="93">
        <v>1256</v>
      </c>
      <c r="L50" s="93">
        <v>1552</v>
      </c>
      <c r="M50" s="93">
        <v>1538</v>
      </c>
      <c r="N50" s="93">
        <v>1592</v>
      </c>
      <c r="O50" s="93">
        <v>1795</v>
      </c>
      <c r="P50" s="93">
        <v>2074</v>
      </c>
      <c r="Q50" s="93">
        <v>1791</v>
      </c>
    </row>
    <row r="51" spans="1:17" ht="15" customHeight="1">
      <c r="A51" s="89" t="s">
        <v>170</v>
      </c>
      <c r="B51" s="18">
        <v>795</v>
      </c>
      <c r="C51" s="18">
        <v>868</v>
      </c>
      <c r="D51" s="18">
        <v>861</v>
      </c>
      <c r="E51" s="18">
        <v>1056</v>
      </c>
      <c r="F51" s="90">
        <v>1031</v>
      </c>
      <c r="G51" s="90">
        <v>922</v>
      </c>
      <c r="H51" s="90">
        <v>1212</v>
      </c>
      <c r="I51" s="90">
        <v>1236</v>
      </c>
      <c r="J51" s="90">
        <v>1365</v>
      </c>
      <c r="K51" s="90">
        <v>1204</v>
      </c>
      <c r="L51" s="90">
        <v>1145</v>
      </c>
      <c r="M51" s="90">
        <v>1148</v>
      </c>
      <c r="N51" s="90">
        <v>930</v>
      </c>
      <c r="O51" s="90">
        <v>728</v>
      </c>
      <c r="P51" s="90">
        <v>701</v>
      </c>
      <c r="Q51" s="90">
        <v>638</v>
      </c>
    </row>
    <row r="52" spans="1:17">
      <c r="A52" s="91" t="s">
        <v>171</v>
      </c>
      <c r="B52" s="92">
        <v>345</v>
      </c>
      <c r="C52" s="92">
        <v>342</v>
      </c>
      <c r="D52" s="92">
        <v>343</v>
      </c>
      <c r="E52" s="92">
        <v>512</v>
      </c>
      <c r="F52" s="93">
        <v>426</v>
      </c>
      <c r="G52" s="93">
        <v>300</v>
      </c>
      <c r="H52" s="93">
        <v>478</v>
      </c>
      <c r="I52" s="93">
        <v>455</v>
      </c>
      <c r="J52" s="93">
        <v>502</v>
      </c>
      <c r="K52" s="93">
        <v>516</v>
      </c>
      <c r="L52" s="93">
        <v>377</v>
      </c>
      <c r="M52" s="93">
        <v>352</v>
      </c>
      <c r="N52" s="93">
        <v>326</v>
      </c>
      <c r="O52" s="93">
        <v>270</v>
      </c>
      <c r="P52" s="93">
        <v>258</v>
      </c>
      <c r="Q52" s="93">
        <v>233</v>
      </c>
    </row>
    <row r="53" spans="1:17">
      <c r="A53" s="89" t="s">
        <v>172</v>
      </c>
      <c r="B53" s="18">
        <v>305</v>
      </c>
      <c r="C53" s="18">
        <v>311</v>
      </c>
      <c r="D53" s="18">
        <v>350</v>
      </c>
      <c r="E53" s="18">
        <v>354</v>
      </c>
      <c r="F53" s="90">
        <v>396</v>
      </c>
      <c r="G53" s="90">
        <v>251</v>
      </c>
      <c r="H53" s="90">
        <v>266</v>
      </c>
      <c r="I53" s="90">
        <v>171</v>
      </c>
      <c r="J53" s="90">
        <v>100</v>
      </c>
      <c r="K53" s="90" t="s">
        <v>36</v>
      </c>
      <c r="L53" s="90" t="s">
        <v>36</v>
      </c>
      <c r="M53" s="90" t="s">
        <v>36</v>
      </c>
      <c r="N53" s="90" t="s">
        <v>36</v>
      </c>
      <c r="O53" s="90" t="s">
        <v>36</v>
      </c>
      <c r="P53" s="90" t="s">
        <v>36</v>
      </c>
      <c r="Q53" s="90" t="s">
        <v>36</v>
      </c>
    </row>
    <row r="54" spans="1:17">
      <c r="A54" s="94" t="s">
        <v>173</v>
      </c>
      <c r="B54" s="95">
        <v>4</v>
      </c>
      <c r="C54" s="95">
        <v>3</v>
      </c>
      <c r="D54" s="95">
        <v>3</v>
      </c>
      <c r="E54" s="95">
        <v>11</v>
      </c>
      <c r="F54" s="96" t="s">
        <v>36</v>
      </c>
      <c r="G54" s="97" t="s">
        <v>36</v>
      </c>
      <c r="H54" s="97" t="s">
        <v>36</v>
      </c>
      <c r="I54" s="97" t="s">
        <v>36</v>
      </c>
      <c r="J54" s="97" t="s">
        <v>36</v>
      </c>
      <c r="K54" s="98">
        <v>7</v>
      </c>
      <c r="L54" s="98">
        <v>55</v>
      </c>
      <c r="M54" s="98">
        <v>28</v>
      </c>
      <c r="N54" s="98">
        <v>44</v>
      </c>
      <c r="O54" s="98">
        <v>37</v>
      </c>
      <c r="P54" s="103">
        <v>3042</v>
      </c>
      <c r="Q54" s="103">
        <v>14154</v>
      </c>
    </row>
    <row r="55" spans="1:17" ht="78.75" customHeight="1">
      <c r="A55" s="636" t="s">
        <v>230</v>
      </c>
      <c r="B55" s="636"/>
      <c r="C55" s="636"/>
      <c r="D55" s="636"/>
      <c r="E55" s="636"/>
      <c r="F55" s="636"/>
      <c r="G55" s="636"/>
      <c r="H55" s="636"/>
      <c r="I55" s="636"/>
      <c r="J55" s="636"/>
      <c r="K55" s="636"/>
      <c r="L55" s="636"/>
      <c r="M55" s="636"/>
      <c r="N55" s="636"/>
      <c r="O55" s="636"/>
      <c r="P55" s="636"/>
      <c r="Q55" s="636"/>
    </row>
    <row r="56" spans="1:17">
      <c r="A56" s="625"/>
      <c r="B56" s="625"/>
      <c r="C56" s="625"/>
      <c r="D56" s="625"/>
      <c r="E56" s="625"/>
      <c r="F56" s="625"/>
      <c r="G56" s="625"/>
    </row>
    <row r="57" spans="1:17" ht="12.75" customHeight="1"/>
  </sheetData>
  <mergeCells count="17">
    <mergeCell ref="A2:Q2"/>
    <mergeCell ref="A3:A4"/>
    <mergeCell ref="A1:Q1"/>
    <mergeCell ref="A56:G56"/>
    <mergeCell ref="B3:Q3"/>
    <mergeCell ref="A5:Q5"/>
    <mergeCell ref="A10:Q10"/>
    <mergeCell ref="A12:Q12"/>
    <mergeCell ref="A13:Q13"/>
    <mergeCell ref="A16:Q16"/>
    <mergeCell ref="A19:Q19"/>
    <mergeCell ref="A26:Q26"/>
    <mergeCell ref="A35:Q35"/>
    <mergeCell ref="A37:Q37"/>
    <mergeCell ref="A38:Q38"/>
    <mergeCell ref="A22:Q22"/>
    <mergeCell ref="A55:Q55"/>
  </mergeCells>
  <hyperlinks>
    <hyperlink ref="A1" location="Inhalt!A1" display="Zurück zum Inhalt"/>
    <hyperlink ref="A1:B1" location="Inhalt!A20" display="Zurück zum Inhalt"/>
  </hyperlinks>
  <pageMargins left="0.70866141732283472" right="0.70866141732283472" top="0.78740157480314965" bottom="0.78740157480314965" header="0.31496062992125984" footer="0.31496062992125984"/>
  <pageSetup paperSize="9" scale="53" orientation="portrait" r:id="rId1"/>
  <headerFooter scaleWithDoc="0">
    <oddHeader>&amp;CBildungsbericht 2020 - 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showGridLines="0" zoomScaleNormal="100" workbookViewId="0">
      <selection activeCell="A2" sqref="A2:Q2"/>
    </sheetView>
  </sheetViews>
  <sheetFormatPr baseColWidth="10" defaultColWidth="10.85546875" defaultRowHeight="12.75"/>
  <cols>
    <col min="1" max="1" width="35.28515625" style="104" customWidth="1"/>
    <col min="2" max="17" width="10.42578125" style="104" customWidth="1"/>
    <col min="18" max="16384" width="10.85546875" style="2"/>
  </cols>
  <sheetData>
    <row r="1" spans="1:20" ht="24" customHeight="1">
      <c r="A1" s="589" t="s">
        <v>100</v>
      </c>
      <c r="B1" s="589"/>
      <c r="C1" s="589"/>
      <c r="D1" s="589"/>
      <c r="E1" s="589"/>
      <c r="F1" s="589"/>
      <c r="G1" s="589"/>
      <c r="H1" s="589"/>
      <c r="I1" s="589"/>
      <c r="J1" s="589"/>
      <c r="K1" s="589"/>
      <c r="L1" s="589"/>
      <c r="M1" s="589"/>
      <c r="N1" s="589"/>
      <c r="O1" s="589"/>
      <c r="P1" s="589"/>
      <c r="Q1" s="589"/>
    </row>
    <row r="2" spans="1:20" ht="15" customHeight="1">
      <c r="A2" s="639" t="s">
        <v>204</v>
      </c>
      <c r="B2" s="639"/>
      <c r="C2" s="639"/>
      <c r="D2" s="639"/>
      <c r="E2" s="639"/>
      <c r="F2" s="639"/>
      <c r="G2" s="639"/>
      <c r="H2" s="639"/>
      <c r="I2" s="639"/>
      <c r="J2" s="639"/>
      <c r="K2" s="639"/>
      <c r="L2" s="639"/>
      <c r="M2" s="639"/>
      <c r="N2" s="639"/>
      <c r="O2" s="639"/>
      <c r="P2" s="639"/>
      <c r="Q2" s="639"/>
      <c r="R2" s="25"/>
    </row>
    <row r="3" spans="1:20" ht="12.75" customHeight="1">
      <c r="A3" s="641" t="s">
        <v>214</v>
      </c>
      <c r="B3" s="646" t="s">
        <v>49</v>
      </c>
      <c r="C3" s="647"/>
      <c r="D3" s="647"/>
      <c r="E3" s="647"/>
      <c r="F3" s="647"/>
      <c r="G3" s="647"/>
      <c r="H3" s="647"/>
      <c r="I3" s="647"/>
      <c r="J3" s="647"/>
      <c r="K3" s="647"/>
      <c r="L3" s="647"/>
      <c r="M3" s="647"/>
      <c r="N3" s="647"/>
      <c r="O3" s="647"/>
      <c r="P3" s="647"/>
      <c r="Q3" s="647"/>
      <c r="R3" s="104"/>
      <c r="S3" s="104"/>
    </row>
    <row r="4" spans="1:20" ht="12.75" customHeight="1">
      <c r="A4" s="642"/>
      <c r="B4" s="114">
        <v>2005</v>
      </c>
      <c r="C4" s="114">
        <v>2006</v>
      </c>
      <c r="D4" s="114">
        <v>2007</v>
      </c>
      <c r="E4" s="114">
        <v>2008</v>
      </c>
      <c r="F4" s="114">
        <v>2009</v>
      </c>
      <c r="G4" s="114">
        <v>2010</v>
      </c>
      <c r="H4" s="114">
        <v>2011</v>
      </c>
      <c r="I4" s="115">
        <v>2012</v>
      </c>
      <c r="J4" s="115">
        <v>2013</v>
      </c>
      <c r="K4" s="115">
        <v>2014</v>
      </c>
      <c r="L4" s="115">
        <v>2015</v>
      </c>
      <c r="M4" s="115">
        <v>2016</v>
      </c>
      <c r="N4" s="115">
        <v>2017</v>
      </c>
      <c r="O4" s="115">
        <v>2018</v>
      </c>
      <c r="P4" s="115">
        <v>2019</v>
      </c>
      <c r="Q4" s="115">
        <v>2020</v>
      </c>
      <c r="R4" s="104"/>
      <c r="S4" s="104"/>
    </row>
    <row r="5" spans="1:20" ht="12.75" customHeight="1">
      <c r="A5" s="643" t="s">
        <v>16</v>
      </c>
      <c r="B5" s="643"/>
      <c r="C5" s="643"/>
      <c r="D5" s="643"/>
      <c r="E5" s="643"/>
      <c r="F5" s="643"/>
      <c r="G5" s="643"/>
      <c r="H5" s="643"/>
      <c r="I5" s="643"/>
      <c r="J5" s="643"/>
      <c r="K5" s="643"/>
      <c r="L5" s="643"/>
      <c r="M5" s="643"/>
      <c r="N5" s="643"/>
      <c r="O5" s="643"/>
      <c r="P5" s="643"/>
      <c r="Q5" s="643"/>
      <c r="R5" s="5"/>
      <c r="S5" s="104"/>
    </row>
    <row r="6" spans="1:20" ht="12.75" customHeight="1">
      <c r="A6" s="175" t="s">
        <v>205</v>
      </c>
      <c r="B6" s="181">
        <v>353612</v>
      </c>
      <c r="C6" s="181">
        <v>343936</v>
      </c>
      <c r="D6" s="182">
        <v>360540</v>
      </c>
      <c r="E6" s="181">
        <v>395175</v>
      </c>
      <c r="F6" s="181">
        <v>423153</v>
      </c>
      <c r="G6" s="183">
        <v>441888</v>
      </c>
      <c r="H6" s="183">
        <v>514755</v>
      </c>
      <c r="I6" s="183">
        <v>491787</v>
      </c>
      <c r="J6" s="184">
        <v>508001</v>
      </c>
      <c r="K6" s="184">
        <v>500322</v>
      </c>
      <c r="L6" s="184">
        <v>501448</v>
      </c>
      <c r="M6" s="184">
        <v>503694</v>
      </c>
      <c r="N6" s="184">
        <v>508280</v>
      </c>
      <c r="O6" s="184">
        <v>505953</v>
      </c>
      <c r="P6" s="184">
        <v>503438</v>
      </c>
      <c r="Q6" s="184">
        <v>491147</v>
      </c>
    </row>
    <row r="7" spans="1:20" ht="12.75" customHeight="1">
      <c r="A7" s="180" t="s">
        <v>206</v>
      </c>
      <c r="B7" s="185">
        <v>314202</v>
      </c>
      <c r="C7" s="185">
        <v>308077</v>
      </c>
      <c r="D7" s="185">
        <v>295985</v>
      </c>
      <c r="E7" s="185">
        <v>320781</v>
      </c>
      <c r="F7" s="185">
        <v>347399</v>
      </c>
      <c r="G7" s="185">
        <v>370577</v>
      </c>
      <c r="H7" s="185">
        <v>386981</v>
      </c>
      <c r="I7" s="185">
        <v>448071</v>
      </c>
      <c r="J7" s="186">
        <v>426869</v>
      </c>
      <c r="K7" s="187">
        <v>436534</v>
      </c>
      <c r="L7" s="186">
        <v>427603</v>
      </c>
      <c r="M7" s="186">
        <v>428657</v>
      </c>
      <c r="N7" s="186">
        <v>433926</v>
      </c>
      <c r="O7" s="186">
        <v>435350</v>
      </c>
      <c r="P7" s="186">
        <v>436308</v>
      </c>
      <c r="Q7" s="186">
        <v>437300</v>
      </c>
      <c r="R7" s="8"/>
      <c r="S7" s="8"/>
      <c r="T7" s="8"/>
    </row>
    <row r="8" spans="1:20" ht="12.75" customHeight="1">
      <c r="A8" s="175" t="s">
        <v>207</v>
      </c>
      <c r="B8" s="181">
        <v>302264</v>
      </c>
      <c r="C8" s="181">
        <v>284622</v>
      </c>
      <c r="D8" s="182">
        <v>275263</v>
      </c>
      <c r="E8" s="181">
        <v>276828</v>
      </c>
      <c r="F8" s="181">
        <v>293697</v>
      </c>
      <c r="G8" s="183">
        <v>315222</v>
      </c>
      <c r="H8" s="183">
        <v>337290</v>
      </c>
      <c r="I8" s="183">
        <v>351267</v>
      </c>
      <c r="J8" s="184">
        <v>404757</v>
      </c>
      <c r="K8" s="184">
        <v>387032</v>
      </c>
      <c r="L8" s="184">
        <v>394428</v>
      </c>
      <c r="M8" s="184">
        <v>385919</v>
      </c>
      <c r="N8" s="184">
        <v>387733</v>
      </c>
      <c r="O8" s="184">
        <v>393795</v>
      </c>
      <c r="P8" s="184">
        <v>393573</v>
      </c>
      <c r="Q8" s="184">
        <v>402620</v>
      </c>
      <c r="R8" s="9"/>
      <c r="S8" s="9"/>
      <c r="T8" s="9"/>
    </row>
    <row r="9" spans="1:20" ht="12.75" customHeight="1">
      <c r="A9" s="180" t="s">
        <v>208</v>
      </c>
      <c r="B9" s="185">
        <v>257155</v>
      </c>
      <c r="C9" s="185">
        <v>270475</v>
      </c>
      <c r="D9" s="185">
        <v>251589</v>
      </c>
      <c r="E9" s="185">
        <v>249810</v>
      </c>
      <c r="F9" s="185">
        <v>249295</v>
      </c>
      <c r="G9" s="185">
        <v>266716</v>
      </c>
      <c r="H9" s="185">
        <v>288166</v>
      </c>
      <c r="I9" s="185">
        <v>309453</v>
      </c>
      <c r="J9" s="186">
        <v>324591</v>
      </c>
      <c r="K9" s="186">
        <v>373495</v>
      </c>
      <c r="L9" s="186">
        <v>352401</v>
      </c>
      <c r="M9" s="186">
        <v>360096</v>
      </c>
      <c r="N9" s="186">
        <v>349499</v>
      </c>
      <c r="O9" s="186">
        <v>349762</v>
      </c>
      <c r="P9" s="186">
        <v>351919</v>
      </c>
      <c r="Q9" s="186">
        <v>364259</v>
      </c>
      <c r="R9" s="9"/>
      <c r="S9" s="9"/>
      <c r="T9" s="9"/>
    </row>
    <row r="10" spans="1:20" ht="12.75" customHeight="1">
      <c r="A10" s="175" t="s">
        <v>209</v>
      </c>
      <c r="B10" s="181">
        <v>222726</v>
      </c>
      <c r="C10" s="181">
        <v>227825</v>
      </c>
      <c r="D10" s="182">
        <v>226654</v>
      </c>
      <c r="E10" s="181">
        <v>219220</v>
      </c>
      <c r="F10" s="181">
        <v>219199</v>
      </c>
      <c r="G10" s="183">
        <v>214984</v>
      </c>
      <c r="H10" s="183">
        <v>227323</v>
      </c>
      <c r="I10" s="183">
        <v>245113</v>
      </c>
      <c r="J10" s="184">
        <v>262917</v>
      </c>
      <c r="K10" s="184">
        <v>276426</v>
      </c>
      <c r="L10" s="184">
        <v>318439</v>
      </c>
      <c r="M10" s="184">
        <v>300401</v>
      </c>
      <c r="N10" s="184">
        <v>305864</v>
      </c>
      <c r="O10" s="184">
        <v>298013</v>
      </c>
      <c r="P10" s="184">
        <v>296689</v>
      </c>
      <c r="Q10" s="184">
        <v>311073</v>
      </c>
      <c r="S10" s="3"/>
    </row>
    <row r="11" spans="1:20" ht="12.75" customHeight="1">
      <c r="A11" s="180" t="s">
        <v>210</v>
      </c>
      <c r="B11" s="185">
        <v>167379</v>
      </c>
      <c r="C11" s="185">
        <v>175894</v>
      </c>
      <c r="D11" s="185">
        <v>166195</v>
      </c>
      <c r="E11" s="185">
        <v>179037</v>
      </c>
      <c r="F11" s="185">
        <v>176055</v>
      </c>
      <c r="G11" s="185">
        <v>177188</v>
      </c>
      <c r="H11" s="185">
        <v>176723</v>
      </c>
      <c r="I11" s="185">
        <v>187408</v>
      </c>
      <c r="J11" s="186">
        <v>203857</v>
      </c>
      <c r="K11" s="186">
        <v>217820</v>
      </c>
      <c r="L11" s="186">
        <v>227503</v>
      </c>
      <c r="M11" s="186">
        <v>264197</v>
      </c>
      <c r="N11" s="186">
        <v>248144</v>
      </c>
      <c r="O11" s="186">
        <v>252962</v>
      </c>
      <c r="P11" s="186">
        <v>245350</v>
      </c>
      <c r="Q11" s="186">
        <v>252610</v>
      </c>
      <c r="S11" s="3"/>
    </row>
    <row r="12" spans="1:20" ht="12.75" customHeight="1">
      <c r="A12" s="175" t="s">
        <v>211</v>
      </c>
      <c r="B12" s="181">
        <v>112987</v>
      </c>
      <c r="C12" s="181">
        <v>119745</v>
      </c>
      <c r="D12" s="182">
        <v>116422</v>
      </c>
      <c r="E12" s="181">
        <v>120371</v>
      </c>
      <c r="F12" s="181">
        <v>131412</v>
      </c>
      <c r="G12" s="183">
        <v>129817</v>
      </c>
      <c r="H12" s="183">
        <v>131150</v>
      </c>
      <c r="I12" s="183">
        <v>132117</v>
      </c>
      <c r="J12" s="184">
        <v>141040</v>
      </c>
      <c r="K12" s="184">
        <v>152932</v>
      </c>
      <c r="L12" s="184">
        <v>163600</v>
      </c>
      <c r="M12" s="184">
        <v>170745</v>
      </c>
      <c r="N12" s="184">
        <v>199179</v>
      </c>
      <c r="O12" s="184">
        <v>189385</v>
      </c>
      <c r="P12" s="184">
        <v>194859</v>
      </c>
      <c r="Q12" s="184">
        <v>193921</v>
      </c>
      <c r="S12" s="3"/>
    </row>
    <row r="13" spans="1:20" ht="12.75" customHeight="1">
      <c r="A13" s="180" t="s">
        <v>212</v>
      </c>
      <c r="B13" s="185">
        <v>72698</v>
      </c>
      <c r="C13" s="185">
        <v>72383</v>
      </c>
      <c r="D13" s="185">
        <v>73706</v>
      </c>
      <c r="E13" s="185">
        <v>79672</v>
      </c>
      <c r="F13" s="185">
        <v>82837</v>
      </c>
      <c r="G13" s="185">
        <v>91900</v>
      </c>
      <c r="H13" s="185">
        <v>91399</v>
      </c>
      <c r="I13" s="185">
        <v>93053</v>
      </c>
      <c r="J13" s="188">
        <v>93771</v>
      </c>
      <c r="K13" s="188">
        <v>99305</v>
      </c>
      <c r="L13" s="188">
        <v>106888</v>
      </c>
      <c r="M13" s="188">
        <v>113940</v>
      </c>
      <c r="N13" s="188">
        <v>118742</v>
      </c>
      <c r="O13" s="188">
        <v>137800</v>
      </c>
      <c r="P13" s="188">
        <v>134982</v>
      </c>
      <c r="Q13" s="188">
        <v>141828</v>
      </c>
      <c r="S13" s="3"/>
    </row>
    <row r="14" spans="1:20" ht="12.75" customHeight="1">
      <c r="A14" s="175" t="s">
        <v>213</v>
      </c>
      <c r="B14" s="181">
        <v>182742</v>
      </c>
      <c r="C14" s="181">
        <v>176086</v>
      </c>
      <c r="D14" s="182">
        <v>175051</v>
      </c>
      <c r="E14" s="181">
        <v>184413</v>
      </c>
      <c r="F14" s="181">
        <v>198131</v>
      </c>
      <c r="G14" s="183">
        <v>209002</v>
      </c>
      <c r="H14" s="183">
        <v>227187</v>
      </c>
      <c r="I14" s="183">
        <v>241140</v>
      </c>
      <c r="J14" s="12">
        <v>251078</v>
      </c>
      <c r="K14" s="12">
        <v>255044</v>
      </c>
      <c r="L14" s="12">
        <v>265489</v>
      </c>
      <c r="M14" s="12">
        <v>279361</v>
      </c>
      <c r="N14" s="12">
        <v>293611</v>
      </c>
      <c r="O14" s="12">
        <v>305202</v>
      </c>
      <c r="P14" s="12">
        <v>333931</v>
      </c>
      <c r="Q14" s="12">
        <v>349387</v>
      </c>
      <c r="S14" s="3"/>
    </row>
    <row r="15" spans="1:20" ht="12.75" customHeight="1">
      <c r="A15" s="644" t="s">
        <v>135</v>
      </c>
      <c r="B15" s="644"/>
      <c r="C15" s="644"/>
      <c r="D15" s="644"/>
      <c r="E15" s="644"/>
      <c r="F15" s="644"/>
      <c r="G15" s="644"/>
      <c r="H15" s="644"/>
      <c r="I15" s="644"/>
      <c r="J15" s="644"/>
      <c r="K15" s="644"/>
      <c r="L15" s="644"/>
      <c r="M15" s="644"/>
      <c r="N15" s="644"/>
      <c r="O15" s="644"/>
      <c r="P15" s="644"/>
      <c r="Q15" s="645"/>
      <c r="S15" s="3"/>
    </row>
    <row r="16" spans="1:20" ht="25.5" customHeight="1">
      <c r="A16" s="175" t="s">
        <v>215</v>
      </c>
      <c r="B16" s="111">
        <v>26.982346853731432</v>
      </c>
      <c r="C16" s="111">
        <v>27.493490540629988</v>
      </c>
      <c r="D16" s="111">
        <v>27.370589856315402</v>
      </c>
      <c r="E16" s="111">
        <v>27.822596771748675</v>
      </c>
      <c r="F16" s="111">
        <v>27.740953375907161</v>
      </c>
      <c r="G16" s="112">
        <v>27.416616831146435</v>
      </c>
      <c r="H16" s="112">
        <v>26.311039095765011</v>
      </c>
      <c r="I16" s="112">
        <v>26.154903019073711</v>
      </c>
      <c r="J16" s="113">
        <v>26.357560775595068</v>
      </c>
      <c r="K16" s="113">
        <v>26.86643867339037</v>
      </c>
      <c r="L16" s="113">
        <v>27.684396143446278</v>
      </c>
      <c r="M16" s="113">
        <v>29.506236173009714</v>
      </c>
      <c r="N16" s="113">
        <v>30.217316267472015</v>
      </c>
      <c r="O16" s="113">
        <v>30.867520017627648</v>
      </c>
      <c r="P16" s="113">
        <v>31.446094479892938</v>
      </c>
      <c r="Q16" s="113">
        <v>31.851216567118808</v>
      </c>
      <c r="S16" s="3"/>
    </row>
    <row r="17" spans="1:17">
      <c r="A17" s="640" t="s">
        <v>216</v>
      </c>
      <c r="B17" s="640"/>
      <c r="C17" s="640"/>
      <c r="D17" s="640"/>
      <c r="E17" s="640"/>
      <c r="F17" s="640"/>
      <c r="G17" s="640"/>
      <c r="H17" s="640"/>
      <c r="I17" s="640"/>
      <c r="J17" s="640"/>
      <c r="K17" s="640"/>
      <c r="L17" s="640"/>
      <c r="M17" s="640"/>
      <c r="N17" s="640"/>
      <c r="O17" s="640"/>
      <c r="P17" s="640"/>
      <c r="Q17" s="640"/>
    </row>
  </sheetData>
  <mergeCells count="7">
    <mergeCell ref="A1:Q1"/>
    <mergeCell ref="A2:Q2"/>
    <mergeCell ref="A17:Q17"/>
    <mergeCell ref="A3:A4"/>
    <mergeCell ref="A5:Q5"/>
    <mergeCell ref="A15:Q15"/>
    <mergeCell ref="B3:Q3"/>
  </mergeCells>
  <hyperlinks>
    <hyperlink ref="A1" location="Inhalt!A2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2020 - 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Inhalt</vt:lpstr>
      <vt:lpstr>Tab. F3-1web</vt:lpstr>
      <vt:lpstr>Tab. F3-2web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F3-9web'!Druckbereich</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Mank, Svenja</cp:lastModifiedBy>
  <cp:lastPrinted>2020-02-19T16:16:53Z</cp:lastPrinted>
  <dcterms:created xsi:type="dcterms:W3CDTF">1996-10-17T05:27:31Z</dcterms:created>
  <dcterms:modified xsi:type="dcterms:W3CDTF">2022-07-18T10:01:52Z</dcterms:modified>
</cp:coreProperties>
</file>