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8305" windowHeight="11895" activeTab="3"/>
  </bookViews>
  <sheets>
    <sheet name="Inhalt" sheetId="8" r:id="rId1"/>
    <sheet name="Tab. H3-1web" sheetId="4" r:id="rId2"/>
    <sheet name="Tab. H3-2web" sheetId="2" r:id="rId3"/>
    <sheet name="Tab. H3-3web" sheetId="7" r:id="rId4"/>
    <sheet name="Tab. H3-4web" sheetId="1" r:id="rId5"/>
    <sheet name="Tab. H3-5web" sheetId="3" r:id="rId6"/>
    <sheet name="Tab. H3-6web" sheetId="9" r:id="rId7"/>
  </sheets>
  <calcPr calcId="145621"/>
</workbook>
</file>

<file path=xl/calcChain.xml><?xml version="1.0" encoding="utf-8"?>
<calcChain xmlns="http://schemas.openxmlformats.org/spreadsheetml/2006/main">
  <c r="E18" i="7" l="1"/>
  <c r="D18" i="7"/>
  <c r="C18" i="7"/>
  <c r="B18" i="7"/>
  <c r="E11" i="7"/>
  <c r="D11" i="7"/>
  <c r="C11" i="7"/>
  <c r="B11" i="7"/>
  <c r="F62" i="2" l="1"/>
</calcChain>
</file>

<file path=xl/sharedStrings.xml><?xml version="1.0" encoding="utf-8"?>
<sst xmlns="http://schemas.openxmlformats.org/spreadsheetml/2006/main" count="984" uniqueCount="568">
  <si>
    <t>95%-Konfidenzintervall</t>
  </si>
  <si>
    <t>-2,619 ***</t>
  </si>
  <si>
    <t>2,68 ***</t>
  </si>
  <si>
    <t>6,642 ***</t>
  </si>
  <si>
    <t>10,191 ***</t>
  </si>
  <si>
    <t>-1,305 ***</t>
  </si>
  <si>
    <t>1,941 ***</t>
  </si>
  <si>
    <t>5,522 ***</t>
  </si>
  <si>
    <t>8,529 ***</t>
  </si>
  <si>
    <t>über 60 Jahre</t>
  </si>
  <si>
    <t>0,522</t>
  </si>
  <si>
    <t>0,598</t>
  </si>
  <si>
    <t>0,762</t>
  </si>
  <si>
    <t>0,529</t>
  </si>
  <si>
    <t>0,588</t>
  </si>
  <si>
    <t>0,573</t>
  </si>
  <si>
    <t>unter 6 Jahren</t>
  </si>
  <si>
    <t>unter 14 Jahren</t>
  </si>
  <si>
    <t>unter 18 Jahren</t>
  </si>
  <si>
    <t>über 6 und unter 14 Jahren</t>
  </si>
  <si>
    <t>über 14 und unter 18 Jahren</t>
  </si>
  <si>
    <t>Direkter Migrationshintergrund</t>
  </si>
  <si>
    <t>Schleswig-Holstein</t>
  </si>
  <si>
    <t>Bayern</t>
  </si>
  <si>
    <t>Berlin</t>
  </si>
  <si>
    <t>Brandenburg</t>
  </si>
  <si>
    <t>Bremen</t>
  </si>
  <si>
    <t>Hamburg</t>
  </si>
  <si>
    <t>Hessen</t>
  </si>
  <si>
    <t xml:space="preserve">Mecklenburg-Vorpommern </t>
  </si>
  <si>
    <t>Niedersachsen</t>
  </si>
  <si>
    <t>Nordrhein-Westfalen</t>
  </si>
  <si>
    <t>Rheinland-Pfalz</t>
  </si>
  <si>
    <t>Saarland</t>
  </si>
  <si>
    <t>Sachsen</t>
  </si>
  <si>
    <t>Sachsen-Anhalt</t>
  </si>
  <si>
    <t>Thüringen</t>
  </si>
  <si>
    <t>Indirekter Migrationshintergrund</t>
  </si>
  <si>
    <t>Körpergröße in cm</t>
  </si>
  <si>
    <t>Land- und Forstwirtschaft, Fischerei</t>
  </si>
  <si>
    <t xml:space="preserve">Energie und Wasser </t>
  </si>
  <si>
    <t>Handel</t>
  </si>
  <si>
    <t>Gastgewerbe</t>
  </si>
  <si>
    <t>Verkehr</t>
  </si>
  <si>
    <t>Kreditwesen</t>
  </si>
  <si>
    <t>Bauwesen</t>
  </si>
  <si>
    <t>Daten &amp; Forschung</t>
  </si>
  <si>
    <t>Sonstige private Dienstleistungen</t>
  </si>
  <si>
    <t>bis 100 Mitarbeiter</t>
  </si>
  <si>
    <t>100 bis 200 Mitarbeiter</t>
  </si>
  <si>
    <t>über 200 Mitarbeiter</t>
  </si>
  <si>
    <t>Dauer der Betriebszugehörigkeit</t>
  </si>
  <si>
    <t>Weiblich</t>
  </si>
  <si>
    <t>Männlich</t>
  </si>
  <si>
    <t>-0,327</t>
  </si>
  <si>
    <t>0,106</t>
  </si>
  <si>
    <t>0,000 ***</t>
  </si>
  <si>
    <t>2,102 ***</t>
  </si>
  <si>
    <t>1,885 ***</t>
  </si>
  <si>
    <t>0,910 **</t>
  </si>
  <si>
    <t>0,416</t>
  </si>
  <si>
    <t>0,147</t>
  </si>
  <si>
    <t>0,001</t>
  </si>
  <si>
    <t>-1,903 ***</t>
  </si>
  <si>
    <t>-0,176</t>
  </si>
  <si>
    <t>0,857 ***</t>
  </si>
  <si>
    <t>-0,332</t>
  </si>
  <si>
    <t>-2,316 ***</t>
  </si>
  <si>
    <t>-2,988 ***</t>
  </si>
  <si>
    <t>-2,115 *</t>
  </si>
  <si>
    <t>0,215</t>
  </si>
  <si>
    <t>-0,558</t>
  </si>
  <si>
    <t>-3,101 ***</t>
  </si>
  <si>
    <t>-1,35 ***</t>
  </si>
  <si>
    <t>-1,232 ***</t>
  </si>
  <si>
    <t>-0,971 **</t>
  </si>
  <si>
    <t>-3,548 ***</t>
  </si>
  <si>
    <t>-4,108 ***</t>
  </si>
  <si>
    <t>0,646 ***</t>
  </si>
  <si>
    <t>Körpergewicht in kg</t>
  </si>
  <si>
    <t>-0,006</t>
  </si>
  <si>
    <t>0,062</t>
  </si>
  <si>
    <t>-3,004 ***</t>
  </si>
  <si>
    <t>-1,892 ***</t>
  </si>
  <si>
    <t>-2,854 ***</t>
  </si>
  <si>
    <t>-3,486 ***</t>
  </si>
  <si>
    <t>-2,703 ***</t>
  </si>
  <si>
    <t>-0,489</t>
  </si>
  <si>
    <t>1,123 **</t>
  </si>
  <si>
    <t>-1,813 ***</t>
  </si>
  <si>
    <t>-3,281 ***</t>
  </si>
  <si>
    <t>2,141 ***</t>
  </si>
  <si>
    <t>2,036 ***</t>
  </si>
  <si>
    <t>4,653 ***</t>
  </si>
  <si>
    <t>-0,177 ***</t>
  </si>
  <si>
    <t>0,165 ***</t>
  </si>
  <si>
    <t>0,219 ***</t>
  </si>
  <si>
    <t>-0,004 ***</t>
  </si>
  <si>
    <t>0,222</t>
  </si>
  <si>
    <t>5,427 ***</t>
  </si>
  <si>
    <t>-2,395 ***</t>
  </si>
  <si>
    <t>2,255 ***</t>
  </si>
  <si>
    <t>5,541 ***</t>
  </si>
  <si>
    <t>9,238 ***</t>
  </si>
  <si>
    <t>-1,115 **</t>
  </si>
  <si>
    <t>1,768 ***</t>
  </si>
  <si>
    <t>4,531 ***</t>
  </si>
  <si>
    <t>7,878 ***</t>
  </si>
  <si>
    <t>-0,043</t>
  </si>
  <si>
    <t>-0,525</t>
  </si>
  <si>
    <t>-0,396</t>
  </si>
  <si>
    <t>-0,488</t>
  </si>
  <si>
    <t>-0,411</t>
  </si>
  <si>
    <t>-0,875</t>
  </si>
  <si>
    <t>-0,936</t>
  </si>
  <si>
    <t>-0,712</t>
  </si>
  <si>
    <t>-0,342</t>
  </si>
  <si>
    <t>-3,980 ***</t>
  </si>
  <si>
    <t>0,340 ***</t>
  </si>
  <si>
    <t>-1,148 ***</t>
  </si>
  <si>
    <t>0,281</t>
  </si>
  <si>
    <t>0,727 **</t>
  </si>
  <si>
    <t>-0,158</t>
  </si>
  <si>
    <t>-1,057</t>
  </si>
  <si>
    <t>-1,584 **</t>
  </si>
  <si>
    <t>-1,781</t>
  </si>
  <si>
    <t>1,293</t>
  </si>
  <si>
    <t>-0,030</t>
  </si>
  <si>
    <t>-1,640 *</t>
  </si>
  <si>
    <t>-1,276 **</t>
  </si>
  <si>
    <t>-0,850 *</t>
  </si>
  <si>
    <t>-0,824</t>
  </si>
  <si>
    <t>-1,336</t>
  </si>
  <si>
    <t>-2,089 ***</t>
  </si>
  <si>
    <t>-2,718 ***</t>
  </si>
  <si>
    <t>-0,392</t>
  </si>
  <si>
    <t>-2,402 ***</t>
  </si>
  <si>
    <t>0,844 ***</t>
  </si>
  <si>
    <t>0,025</t>
  </si>
  <si>
    <t>-0,010</t>
  </si>
  <si>
    <t>0,766 **</t>
  </si>
  <si>
    <t>-2,857 **</t>
  </si>
  <si>
    <t>2,408 *</t>
  </si>
  <si>
    <t>-2,119 **</t>
  </si>
  <si>
    <t>-2,379 ***</t>
  </si>
  <si>
    <t>-3,469</t>
  </si>
  <si>
    <t>-2,226 ***</t>
  </si>
  <si>
    <t>-0,974 **</t>
  </si>
  <si>
    <t>0,853</t>
  </si>
  <si>
    <t>-1,620 ***</t>
  </si>
  <si>
    <t>-3,631 ***</t>
  </si>
  <si>
    <t>2,293 ***</t>
  </si>
  <si>
    <t>1,677 ***</t>
  </si>
  <si>
    <t>4,050 ***</t>
  </si>
  <si>
    <t>-0,116 *</t>
  </si>
  <si>
    <t>0,160 ***</t>
  </si>
  <si>
    <t>0,221 ***</t>
  </si>
  <si>
    <t>-0,003 ***</t>
  </si>
  <si>
    <t>1,196</t>
  </si>
  <si>
    <t>4,671 ***</t>
  </si>
  <si>
    <t>-3,095 ***</t>
  </si>
  <si>
    <t>3,131 ***</t>
  </si>
  <si>
    <t>7,749 ***</t>
  </si>
  <si>
    <t>11,090 ***</t>
  </si>
  <si>
    <t>-1,195 **</t>
  </si>
  <si>
    <t>1,931 ***</t>
  </si>
  <si>
    <t>6,136 ***</t>
  </si>
  <si>
    <t>8,606 ***</t>
  </si>
  <si>
    <t>0,887</t>
  </si>
  <si>
    <t>1,302 *</t>
  </si>
  <si>
    <t>1,656 *</t>
  </si>
  <si>
    <t>2,096 **</t>
  </si>
  <si>
    <t>1,618</t>
  </si>
  <si>
    <t>2,196 *</t>
  </si>
  <si>
    <t>2,293 *</t>
  </si>
  <si>
    <t>0,461</t>
  </si>
  <si>
    <t>-0,395</t>
  </si>
  <si>
    <t>0,001 ***</t>
  </si>
  <si>
    <t>0,088</t>
  </si>
  <si>
    <t>0,264</t>
  </si>
  <si>
    <t>0,180</t>
  </si>
  <si>
    <t>1,550 *</t>
  </si>
  <si>
    <t>0,863 *</t>
  </si>
  <si>
    <t>0,406</t>
  </si>
  <si>
    <t>-0,347</t>
  </si>
  <si>
    <t>-2,597 ***</t>
  </si>
  <si>
    <t>-0,604</t>
  </si>
  <si>
    <t>0,984 ***</t>
  </si>
  <si>
    <t>-0,451</t>
  </si>
  <si>
    <t>-3,361 ***</t>
  </si>
  <si>
    <t>-4,325 ***</t>
  </si>
  <si>
    <t>-1,962</t>
  </si>
  <si>
    <t>-0,683</t>
  </si>
  <si>
    <t>-1,007 *</t>
  </si>
  <si>
    <t>-4,396 ***</t>
  </si>
  <si>
    <t>-1,119 *</t>
  </si>
  <si>
    <t>-1,410 ***</t>
  </si>
  <si>
    <t>-0,883</t>
  </si>
  <si>
    <t>-1,244</t>
  </si>
  <si>
    <t>-4,933 ***</t>
  </si>
  <si>
    <t>-4,989 ***</t>
  </si>
  <si>
    <t>0,179</t>
  </si>
  <si>
    <t>-5,739 ***</t>
  </si>
  <si>
    <t>0,509 *</t>
  </si>
  <si>
    <t>0,448 **</t>
  </si>
  <si>
    <t>-0,003</t>
  </si>
  <si>
    <t>-0,543</t>
  </si>
  <si>
    <t>-2,719 ***</t>
  </si>
  <si>
    <t>-0,011</t>
  </si>
  <si>
    <t>-1,596 ***</t>
  </si>
  <si>
    <t>-3,382 ***</t>
  </si>
  <si>
    <t>-3,650 ***</t>
  </si>
  <si>
    <t>-2,762 ***</t>
  </si>
  <si>
    <t>1,078 *</t>
  </si>
  <si>
    <t>-2,156 ***</t>
  </si>
  <si>
    <t>-2,339</t>
  </si>
  <si>
    <t>1,841 ***</t>
  </si>
  <si>
    <t>2,352 ***</t>
  </si>
  <si>
    <t>5,059 ***</t>
  </si>
  <si>
    <t>-0,308 ***</t>
  </si>
  <si>
    <t>0,163 ***</t>
  </si>
  <si>
    <t>0,210 ***</t>
  </si>
  <si>
    <t>-0,405</t>
  </si>
  <si>
    <t>5,452 ***</t>
  </si>
  <si>
    <t>Arbeitsmarkterfahrung in Jahren</t>
  </si>
  <si>
    <t>Selbstständig</t>
  </si>
  <si>
    <t>Öffentliche Verwaltung, Unterricht</t>
  </si>
  <si>
    <t>Aktuelles Nettoeinkommen Partner in Euro</t>
  </si>
  <si>
    <t>Arbeitsmarkterfahrung arbeitslos (Ref. Keine Erfahrung)</t>
  </si>
  <si>
    <t>Führungskraft (Ref.: keine Führungskraft)</t>
  </si>
  <si>
    <t>Geschlecht (Ref.: weiblich)</t>
  </si>
  <si>
    <t>Partner (Ref.: kein Partner)</t>
  </si>
  <si>
    <t>Berufsstatus Partner (Ref.: kein Partner)</t>
  </si>
  <si>
    <t>Städtischer Wohnort (Ref.: ländlicher Wohnort)</t>
  </si>
  <si>
    <t>Gesundheit (Ref.: nicht gesund)</t>
  </si>
  <si>
    <r>
      <t>Arbeitsmarkterfahrung</t>
    </r>
    <r>
      <rPr>
        <vertAlign val="superscript"/>
        <sz val="9"/>
        <color theme="1"/>
        <rFont val="Arial"/>
        <family val="2"/>
      </rPr>
      <t>2</t>
    </r>
    <r>
      <rPr>
        <sz val="9"/>
        <color theme="1"/>
        <rFont val="Arial"/>
        <family val="2"/>
      </rPr>
      <t xml:space="preserve"> in Jahren</t>
    </r>
  </si>
  <si>
    <t>Alter des jüngsten Kindes (Ref.: keine Kinder)</t>
  </si>
  <si>
    <t>Anzahl der Kinder (Ref.: keine Kinder)</t>
  </si>
  <si>
    <t>Migrationshintergrund (Ref.: kein Migrationshintergrund)</t>
  </si>
  <si>
    <t>Länder (Ref.: Baden-Württemberg)</t>
  </si>
  <si>
    <t>Branche (Ref.: Industrie)</t>
  </si>
  <si>
    <t>Betriebsgröße (Ref.:bis 10 Mitarbeiter)</t>
  </si>
  <si>
    <t>Im öffentlichen Dienst (Ref.: freie Wirtschaft)</t>
  </si>
  <si>
    <t>Studium</t>
  </si>
  <si>
    <t>Berufsausbildung</t>
  </si>
  <si>
    <t>Nettoertrag</t>
  </si>
  <si>
    <t>in Tsd. Euro</t>
  </si>
  <si>
    <t>in %</t>
  </si>
  <si>
    <t>Grundszenario</t>
  </si>
  <si>
    <t>Bruttoeinkommen</t>
  </si>
  <si>
    <t>Verfügbares Einkommen</t>
  </si>
  <si>
    <t>-501,889 ***</t>
  </si>
  <si>
    <t>514,791 **</t>
  </si>
  <si>
    <t>1280,436 ***</t>
  </si>
  <si>
    <t>1951,187 ***</t>
  </si>
  <si>
    <t>-276,544 ***</t>
  </si>
  <si>
    <t>402,852 ***</t>
  </si>
  <si>
    <t>1103,33 ***</t>
  </si>
  <si>
    <t>1724,433 ***</t>
  </si>
  <si>
    <t>85,435</t>
  </si>
  <si>
    <t>-16,620</t>
  </si>
  <si>
    <t>-45,390</t>
  </si>
  <si>
    <t>-94,297</t>
  </si>
  <si>
    <t>-229,146 **</t>
  </si>
  <si>
    <t>-311,632 ***</t>
  </si>
  <si>
    <t>-483,572 ***</t>
  </si>
  <si>
    <t>817,229 ***</t>
  </si>
  <si>
    <t>1,551</t>
  </si>
  <si>
    <t>108,886 **</t>
  </si>
  <si>
    <t>-0,083 ***</t>
  </si>
  <si>
    <t>74,446</t>
  </si>
  <si>
    <t>-3,729</t>
  </si>
  <si>
    <t>-74,880</t>
  </si>
  <si>
    <t>-58,140</t>
  </si>
  <si>
    <t>-12,211</t>
  </si>
  <si>
    <t>19,348</t>
  </si>
  <si>
    <t>-328,408 ***</t>
  </si>
  <si>
    <t>-47,077</t>
  </si>
  <si>
    <t>152,736 ***</t>
  </si>
  <si>
    <t>-53,939</t>
  </si>
  <si>
    <t>-342,357 ***</t>
  </si>
  <si>
    <t>-335,001 ***</t>
  </si>
  <si>
    <t>-346,313 *</t>
  </si>
  <si>
    <t>107,930</t>
  </si>
  <si>
    <t>-81,899</t>
  </si>
  <si>
    <t>-515,576 ***</t>
  </si>
  <si>
    <t>-253,940 ***</t>
  </si>
  <si>
    <t>-191,5212 ***</t>
  </si>
  <si>
    <t>-182,505 **</t>
  </si>
  <si>
    <t>-205,501</t>
  </si>
  <si>
    <t>-492,532 ***</t>
  </si>
  <si>
    <t>-481,821 ***</t>
  </si>
  <si>
    <t>-0,960</t>
  </si>
  <si>
    <t>9,245 ***</t>
  </si>
  <si>
    <t>-0,890</t>
  </si>
  <si>
    <t>-55,357</t>
  </si>
  <si>
    <t>105,549</t>
  </si>
  <si>
    <t>9,245</t>
  </si>
  <si>
    <t>-516,605 ***</t>
  </si>
  <si>
    <t>89,079</t>
  </si>
  <si>
    <t>-251,568 ***</t>
  </si>
  <si>
    <t>-591,424 ***</t>
  </si>
  <si>
    <t>-676,188 ***</t>
  </si>
  <si>
    <t>-506,587 ***</t>
  </si>
  <si>
    <t>-149,028 **</t>
  </si>
  <si>
    <t>-401,713 ***</t>
  </si>
  <si>
    <t>221,871 **</t>
  </si>
  <si>
    <t>-623,684 ***</t>
  </si>
  <si>
    <t>491,585 ***</t>
  </si>
  <si>
    <t>479,288 ***</t>
  </si>
  <si>
    <t>975,346 ***</t>
  </si>
  <si>
    <t>-42,888 ***</t>
  </si>
  <si>
    <t>30,865 ***</t>
  </si>
  <si>
    <t>61,937 ***</t>
  </si>
  <si>
    <t>-0,935 ***</t>
  </si>
  <si>
    <t>243,306 *</t>
  </si>
  <si>
    <t>1497,751 ***</t>
  </si>
  <si>
    <t>-481,701 ***</t>
  </si>
  <si>
    <t>370,401 ***</t>
  </si>
  <si>
    <t>1033,853 ***</t>
  </si>
  <si>
    <t>1679,35 ***</t>
  </si>
  <si>
    <t>-233,763 ***</t>
  </si>
  <si>
    <t>322,699 ***</t>
  </si>
  <si>
    <t>857,238 ***</t>
  </si>
  <si>
    <t>1485,447 ***</t>
  </si>
  <si>
    <t>5,658</t>
  </si>
  <si>
    <t>-106,692</t>
  </si>
  <si>
    <t>-182,910 *</t>
  </si>
  <si>
    <t>-373,423 ***</t>
  </si>
  <si>
    <t>-510,345 ***</t>
  </si>
  <si>
    <t>-699,289 ***</t>
  </si>
  <si>
    <t>-848,853 ***</t>
  </si>
  <si>
    <t>-226,233 ***</t>
  </si>
  <si>
    <t>60,909</t>
  </si>
  <si>
    <t>-0,029 *</t>
  </si>
  <si>
    <t>-201,250 **</t>
  </si>
  <si>
    <t>-202,528 **</t>
  </si>
  <si>
    <t>-97,548</t>
  </si>
  <si>
    <t>-90,765 *</t>
  </si>
  <si>
    <t>-5,049</t>
  </si>
  <si>
    <t>-172,964 ***</t>
  </si>
  <si>
    <t>24,010</t>
  </si>
  <si>
    <t>139,088 ***</t>
  </si>
  <si>
    <t>97,201</t>
  </si>
  <si>
    <t>-110,856</t>
  </si>
  <si>
    <t>413,480 ***</t>
  </si>
  <si>
    <t>-327,056</t>
  </si>
  <si>
    <t>-45,863</t>
  </si>
  <si>
    <t>132,290</t>
  </si>
  <si>
    <t>-63,0107</t>
  </si>
  <si>
    <t>29,089</t>
  </si>
  <si>
    <t>25,447</t>
  </si>
  <si>
    <t>106,310</t>
  </si>
  <si>
    <t>142,165</t>
  </si>
  <si>
    <t>43,250</t>
  </si>
  <si>
    <t>-7,416</t>
  </si>
  <si>
    <t>-24,024</t>
  </si>
  <si>
    <t>-44,043</t>
  </si>
  <si>
    <t>127,393 ***</t>
  </si>
  <si>
    <t>5,167 *</t>
  </si>
  <si>
    <t>-1,822</t>
  </si>
  <si>
    <t>127,027 **</t>
  </si>
  <si>
    <t>-546,8 ***</t>
  </si>
  <si>
    <t>266,200</t>
  </si>
  <si>
    <t>-501,817 ***</t>
  </si>
  <si>
    <t>-664,677 ***</t>
  </si>
  <si>
    <t>-715,022 ***</t>
  </si>
  <si>
    <t>-536,758 ***</t>
  </si>
  <si>
    <t>-322,070 ***</t>
  </si>
  <si>
    <t>105,925</t>
  </si>
  <si>
    <t>-476,614 ***</t>
  </si>
  <si>
    <t>-786,953 ***</t>
  </si>
  <si>
    <t>453,894 ***</t>
  </si>
  <si>
    <t>400,461 ***</t>
  </si>
  <si>
    <t>817,232 ***</t>
  </si>
  <si>
    <t>-28,663 ***</t>
  </si>
  <si>
    <t>28,059 ***</t>
  </si>
  <si>
    <t>43,922 ***</t>
  </si>
  <si>
    <t>-0,0479 **</t>
  </si>
  <si>
    <t>317,143 *</t>
  </si>
  <si>
    <t>1301,373 ***</t>
  </si>
  <si>
    <t>-621,793 ***</t>
  </si>
  <si>
    <t>668,309 ***</t>
  </si>
  <si>
    <t>1523,187 ***</t>
  </si>
  <si>
    <t>2201,57 ***</t>
  </si>
  <si>
    <t>-243,007 ***</t>
  </si>
  <si>
    <t>424,225 ***</t>
  </si>
  <si>
    <t>1210,841 ***</t>
  </si>
  <si>
    <t>1732,912 ***</t>
  </si>
  <si>
    <t>232,670 *</t>
  </si>
  <si>
    <t>272,432 *</t>
  </si>
  <si>
    <t>322,018 *</t>
  </si>
  <si>
    <t>401,598 **</t>
  </si>
  <si>
    <t>323,467 *</t>
  </si>
  <si>
    <t>388,431 *</t>
  </si>
  <si>
    <t>290,547</t>
  </si>
  <si>
    <t>43,0,066</t>
  </si>
  <si>
    <t>181,142 *</t>
  </si>
  <si>
    <t>-36,830</t>
  </si>
  <si>
    <t>0,040</t>
  </si>
  <si>
    <t>254,125</t>
  </si>
  <si>
    <t>136,291</t>
  </si>
  <si>
    <t>30,501</t>
  </si>
  <si>
    <t>-88,914</t>
  </si>
  <si>
    <t>-506,141 ***</t>
  </si>
  <si>
    <t>-132,427</t>
  </si>
  <si>
    <t>149,305 **</t>
  </si>
  <si>
    <t>-87,298</t>
  </si>
  <si>
    <t>-191,872</t>
  </si>
  <si>
    <t>-327,835 ***</t>
  </si>
  <si>
    <t>-254,932</t>
  </si>
  <si>
    <t>-297,564 ***</t>
  </si>
  <si>
    <t>-262,507 **</t>
  </si>
  <si>
    <t>-258,627 **</t>
  </si>
  <si>
    <t>-117,447</t>
  </si>
  <si>
    <t>-417,145</t>
  </si>
  <si>
    <t>-736,503 ***</t>
  </si>
  <si>
    <t>-778,689 ***</t>
  </si>
  <si>
    <t>-1054,517 ***</t>
  </si>
  <si>
    <t>-906,489 ***</t>
  </si>
  <si>
    <t>-858,0694 ***</t>
  </si>
  <si>
    <t>-1030,696 ***</t>
  </si>
  <si>
    <t>111,222 **</t>
  </si>
  <si>
    <t>10,989 ***</t>
  </si>
  <si>
    <t>-0,315</t>
  </si>
  <si>
    <t>-204,7067 ***</t>
  </si>
  <si>
    <t>-412,999 ***</t>
  </si>
  <si>
    <t>35,376</t>
  </si>
  <si>
    <t>-123,737</t>
  </si>
  <si>
    <t>-542,941 ***</t>
  </si>
  <si>
    <t>-756,137 ***</t>
  </si>
  <si>
    <t>-447,201 ***</t>
  </si>
  <si>
    <t>-21,584</t>
  </si>
  <si>
    <t>222,336 *</t>
  </si>
  <si>
    <t>-397,800 ***</t>
  </si>
  <si>
    <t>-523,473</t>
  </si>
  <si>
    <t>518,858 ***</t>
  </si>
  <si>
    <t>577,642 ***</t>
  </si>
  <si>
    <t>1096,416 ***</t>
  </si>
  <si>
    <t>-86,582 ***</t>
  </si>
  <si>
    <t>31,466 ***</t>
  </si>
  <si>
    <t>55,905 ***</t>
  </si>
  <si>
    <t>-1,174 ***</t>
  </si>
  <si>
    <t>202,142</t>
  </si>
  <si>
    <t>1458,557 ***</t>
  </si>
  <si>
    <t>Median</t>
  </si>
  <si>
    <t>in Euro</t>
  </si>
  <si>
    <t>Inhalt</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</si>
  <si>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</si>
  <si>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</si>
  <si>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</si>
  <si>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</si>
  <si>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</si>
  <si>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</si>
  <si>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</si>
  <si>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</si>
  <si>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</si>
  <si>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</si>
  <si>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</si>
  <si>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</si>
  <si>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</si>
  <si>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</si>
  <si>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</si>
  <si>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</si>
  <si>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</si>
  <si>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Bildungsstand (Ref.: Abschluss im Sekundarbereich II)</t>
  </si>
  <si>
    <t>Abschluss unter Sekundarbereich II</t>
  </si>
  <si>
    <t>Postsekundarer nichttertiärer Abschluss</t>
  </si>
  <si>
    <t>Bachelor oder gleichwertiger akademischer Abschluss</t>
  </si>
  <si>
    <t>Master oder gleichwertiger und höherer akademischer Abschluss</t>
  </si>
  <si>
    <t>Alter (Ref.: 25 bis 29 Jahre)</t>
  </si>
  <si>
    <t>30 bis 34 Jahre</t>
  </si>
  <si>
    <t>35 bis 39 Jahre</t>
  </si>
  <si>
    <t>40 bis 44 Jahre</t>
  </si>
  <si>
    <t>45 bis 49 Jahre</t>
  </si>
  <si>
    <t>50 bis 54 Jahre</t>
  </si>
  <si>
    <t>55 bis 59 Jahre</t>
  </si>
  <si>
    <t xml:space="preserve">1) Ref. steht für Referenzgruppe. Der angegebene Koeffizient ist im Vergleich zu dieser Referenzgruppe zu interpretieren. </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</si>
  <si>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</si>
  <si>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Differenzierungsmerkmal</t>
  </si>
  <si>
    <t>Jahreseinkommen Vollzeitbeschäftigter (Prädiktive Werte einer OLS-Regression)</t>
  </si>
  <si>
    <t>1. Quartil</t>
  </si>
  <si>
    <t>3. Quartil</t>
  </si>
  <si>
    <t>Arith. Mittel</t>
  </si>
  <si>
    <t>Anzahl</t>
  </si>
  <si>
    <t>Nach Fachrichtungen</t>
  </si>
  <si>
    <t>Insgesamt</t>
  </si>
  <si>
    <t>Fachhochschulen insgesamt</t>
  </si>
  <si>
    <t>Ingenieurwiss./Informatik FH</t>
  </si>
  <si>
    <t>Wirtschaftswiss. FH</t>
  </si>
  <si>
    <t>Sozialwesen FH</t>
  </si>
  <si>
    <t>Sonstige Fächer FH</t>
  </si>
  <si>
    <t>Universitäten insgesamt</t>
  </si>
  <si>
    <t>Ingenieurwiss./Informatik/Mathematik Uni</t>
  </si>
  <si>
    <t>Naturwiss. Uni</t>
  </si>
  <si>
    <t>Human-/Zahnmedizin Uni</t>
  </si>
  <si>
    <t>Sozial-/Politik-/Sprach-/Kultur-/Erziehungswiss. Uni</t>
  </si>
  <si>
    <t>Rechtswiss. Uni</t>
  </si>
  <si>
    <t>Wirtschaftswiss. Uni</t>
  </si>
  <si>
    <t>Lehramt Uni</t>
  </si>
  <si>
    <t>Sonstige Fächer Uni</t>
  </si>
  <si>
    <t>Nach Berufsausbildung vor dem Studium</t>
  </si>
  <si>
    <t>Keine Berufsausbildung vor dem Studium abgeschlossen</t>
  </si>
  <si>
    <r>
      <t>Berufsausbildung abgeschlossen vor dem Erwerb der Studienberechtigung</t>
    </r>
    <r>
      <rPr>
        <vertAlign val="superscript"/>
        <sz val="9"/>
        <rFont val="Arial"/>
        <family val="2"/>
      </rPr>
      <t>1)</t>
    </r>
  </si>
  <si>
    <r>
      <t>Berufsausbildung abgeschlossen nach dem Erwerb der Studienberechtigung</t>
    </r>
    <r>
      <rPr>
        <vertAlign val="superscript"/>
        <sz val="9"/>
        <rFont val="Arial"/>
        <family val="2"/>
      </rPr>
      <t>2)</t>
    </r>
  </si>
  <si>
    <t>Nach Geschlecht und Kindern</t>
  </si>
  <si>
    <t>Männer ohne Kind(er)</t>
  </si>
  <si>
    <t>Männer mit Kind(ern)</t>
  </si>
  <si>
    <t>Frauen ohne Kind(er)</t>
  </si>
  <si>
    <t>Frauen mit Kind(ern)</t>
  </si>
  <si>
    <t>Nach Migrationshintergrund</t>
  </si>
  <si>
    <t>Ohne Migrationshintergrund</t>
  </si>
  <si>
    <t>Mit Migrationshintergrund</t>
  </si>
  <si>
    <t>Nach Beschäftigungssektor und beruflicher Stellung</t>
  </si>
  <si>
    <t>Öffentlicher Dienst Angestellte</t>
  </si>
  <si>
    <t>Öffentlicher Dienst Beamte</t>
  </si>
  <si>
    <t>Leitende Angestellte in der privaten Wirtschaft</t>
  </si>
  <si>
    <t>Wissenschaftlich qualifizierte Angestellte in der privaten Wirtschaft</t>
  </si>
  <si>
    <t>Qualifizierte Angestellte in der privaten Wirtschaft</t>
  </si>
  <si>
    <t>Selbständige</t>
  </si>
  <si>
    <r>
      <t>2) Arbeitsmarkterfahrung</t>
    </r>
    <r>
      <rPr>
        <vertAlign val="superscript"/>
        <sz val="8.5"/>
        <color theme="1"/>
        <rFont val="Arial"/>
        <family val="2"/>
      </rPr>
      <t>2</t>
    </r>
    <r>
      <rPr>
        <sz val="8.5"/>
        <color theme="1"/>
        <rFont val="Arial"/>
        <family val="2"/>
      </rPr>
      <t xml:space="preserve"> in Jahren ist die quadrierte Arbeitsmarkterfahrung. Sie zeigt in Kombination mit dem Koeffizient der Arbeitsmarkterfahrung an, ob der Einfluss der Arbeitsmarkterfahrung in den letzten Berufsjahren zu (positiver Wert) oder abnimmt (negativer Wert).</t>
    </r>
  </si>
  <si>
    <t>* Die Schätzungen wurden mit einem linearen Regressionsmodell durchgeführt. Der einfache Zusammenhang stellt die Beziehung zwischen dem Bildungsstand und dem Bruttostundenlohn dar. Der kontrollierte Zusammenhang bereinigt diesen einfachen Zusammenhang um die in der Tabelle aufgeführten sozioökonomischen und demografischen Kontextmerkmale.</t>
  </si>
  <si>
    <t>* Der Nettoertrag wurde unter Verwendung eines Diskontsatzes von 1,5 % berechnet. Beginn der Ausbildung mit 17 Jahren bei einer Dauer von 4 Jahren. Beginn des Studiums mit 21 Jahren, Dauer 5 Jahre. Grundszenario: zu erwartende Bruttoeinkommen geschätzt auf Basis der derzeit beobachteten Einkommen in den Bildungsgruppen und nach Alter und Geschlecht. Selektionszenario- und Akzelerationsszenario: derzeit beobachtete Einkommen +/-20 %. Bruttoerwerbseinkommen unter Berücksichtigung der empirisch beobachteten Wahrscheinlichkeiten von Teilzeit, Arbeitslosigkeit, freiwilligen Erwerbsunterbrechungen und frühzeitigem Renteneintritt. Simulation der fiskalischen Nettobeiträge mit dem ZEW-Mikrosimulationsmodell, Rechtsstand 2018. Die Tabelle weist die mittleren WErte auf Basis von 250 synthetischen Erwerbsverläufen aus.</t>
  </si>
  <si>
    <t>1) Methodische Hintergrundinformationen: www.bildungsbericht.de</t>
  </si>
  <si>
    <t>Männer</t>
  </si>
  <si>
    <t xml:space="preserve">Frauen  </t>
  </si>
  <si>
    <t>* Das verfügbare Einkommen wird als Simulation auf der Grundlage realer Bruttoeinkommen im SOEP berechnet. Da hier auch Transferleistungen berücksichtigt werden, können die verfügbaren Einkommen über den Bruttoeinkommen liegen.</t>
  </si>
  <si>
    <t>Tab. H3-1web: Geschätzte Stundenlohnunterschiede* 2016 nach Bildungsstand und Geschlecht (in Euro)</t>
  </si>
  <si>
    <t>Tab. H3-2web: Geschätztes Bruttomonatseinkommen* 2016 nach Bildungsstand und Geschlecht (in Euro)</t>
  </si>
  <si>
    <t>Tabellen/Abbildungen aus dem Anhang der Buchpublikation</t>
  </si>
  <si>
    <t>—</t>
  </si>
  <si>
    <t>Tab. H3-1web: Geschätzte Stundenlohnunterschiede 2016 nach Bildungsstand und Geschlecht (in Euro)</t>
  </si>
  <si>
    <t>Tab. H3-2web: Geschätztes Bruttomonatseinkommen 2016 nach Bildungsstand und Geschlecht (in Euro)</t>
  </si>
  <si>
    <t>Tab. H3-6web: Bruttomonatseinkommen und verfügbares Einkommen 2016 von Personen im Alter von 17 bis unter 65 Jahren, Simulation nach Alter, Bildung und Geschlecht (in Euro)</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</si>
  <si>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</si>
  <si>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Einflussfaktoren</t>
  </si>
  <si>
    <t>Einfacher Zusammenhang</t>
  </si>
  <si>
    <t>Kontrollierter Zusammenhang</t>
  </si>
  <si>
    <t>Untere Grenze</t>
  </si>
  <si>
    <t>Obere Grenze</t>
  </si>
  <si>
    <t>Zurück zum Inhalt</t>
  </si>
  <si>
    <t>Befragte (Fälle)</t>
  </si>
  <si>
    <t>Selektionsszenario (- 20%)</t>
  </si>
  <si>
    <t>Akzelerationsszenario (+ 20%)</t>
  </si>
  <si>
    <t>Szenario</t>
  </si>
  <si>
    <t>(ggü. Berufsausbildung)</t>
  </si>
  <si>
    <t>(ggü. keiner Ausbildung)</t>
  </si>
  <si>
    <t>Bildungsrendite</t>
  </si>
  <si>
    <t>Brutto</t>
  </si>
  <si>
    <t>Netto</t>
  </si>
  <si>
    <t>Bildungsstand</t>
  </si>
  <si>
    <t>im Alter von … bis unter … Jahren</t>
  </si>
  <si>
    <r>
      <t>25</t>
    </r>
    <r>
      <rPr>
        <sz val="9"/>
        <color theme="1"/>
        <rFont val="Calibri"/>
        <family val="2"/>
      </rPr>
      <t>–</t>
    </r>
    <r>
      <rPr>
        <sz val="9"/>
        <color theme="1"/>
        <rFont val="Arial"/>
        <family val="2"/>
      </rPr>
      <t>35</t>
    </r>
  </si>
  <si>
    <t>55–65</t>
  </si>
  <si>
    <t>35–55</t>
  </si>
  <si>
    <t>25–35</t>
  </si>
  <si>
    <t>Tab. H3-5web: Individuelle Nettoerträge und Bildungsrenditen, Bruttoeinkommen und verfügbares Einkommen 2016 von Personen im Alter von 17 bis unter 65 Jahren, Simulation (in Euro, in %)</t>
  </si>
  <si>
    <t>Tab. H3-4web:  Fiskalische Nettoerträge und Bildungsrenditen  2016 von Personen im Alter von 17 bis unter 65 Jahren, Simulation (in Euro, in %)</t>
  </si>
  <si>
    <t>Tab. H3-4web:  Fiskalische Nettoerträge* und Bildungsrenditen  2016 von Personen im Alter von 17 bis unter 65 Jahren, Simulation** (in Euro, in %)</t>
  </si>
  <si>
    <t>** Methodische Hintergrundinformationen: vgl. www.bildungsbericht.de</t>
  </si>
  <si>
    <t>Tab. H3-5web: Individuelle Nettoerträge* und Bildungsrenditen, Bruttoeinkommen und verfügbares Einkommen 2016 von Personen im Alter von 17 bis unter 65 Jahren, Simulation** (in Euro, in %)</t>
  </si>
  <si>
    <t>Quelle: SOEPv33long, doi: 10.5684/soep.v33long, eigene Berechnungen</t>
  </si>
  <si>
    <t>Beta-Koeffizient</t>
  </si>
  <si>
    <t>Tab. H3-6web: Bruttomonatseinkommen und verfügbares Einkommen* 2016 von Personen im Alter von 17 bis unter 65 Jahren, Simulation nach Altersgruppe, Bildungsstand und Geschlecht (in Euro)</t>
  </si>
  <si>
    <t>Abschluss im Sekundarbereich II und postsekundarer, nichttertiärer Abschluss</t>
  </si>
  <si>
    <t>Abschluss auf Bachelorniveau und äquivalent oder höher</t>
  </si>
  <si>
    <t>* Ausgewiesen sind die Ergebnisse einer OLS-Regression (vorhergesagte Werte), in der neben der Fachrichtung auch der Migrationshintergrund (dichotom), Geschlecht und Kinder (kombiniert als Interaktionsterm), das Vorhandensein einer beruflichen Ausbildung vor dem Studium sowie die berufliche Stellung und der Beschäftigungssektor kontrolliert wurden. Die Regression erfolgte auf das logarithmierte Bruttojahreseinkommen von Vollzeitbeschäftigten, um den Einfluss von sehr großen und kleinen Einkommen auf die Mittelwerte zu begrenzen. Die logarithmierten Werte wurden anschließend wieder in Euro zurückgerechnet und auf 100 gerundet.
1) Personen, die nach einem allgemeinbildenden Schulabschluss, der noch keine Studienberechtigung umfasst, zunächst eine Berufsausbildung beginnen und die Studienberechtigung nach deren Abschluss in einer weiteren Bildungsphase erwerben, z.B. die Fachhochschulreife an einer Fachoberschule. Einschließlich Personen, bei denen der Abschluss der Berufsausbildung und der Erwerb der Studienberechtigung zusammenfallen z.B. mit dem Abschluss der Erzieherausbildung. 
2) Personen, die nach dem Erwerb der Studienberechtigung, i.d.R. einem Abitur, zunächst eine Berufsausbildung absolvieren und danach mit dem Studium beginnen.</t>
  </si>
  <si>
    <t>Quelle: DZHW Absolventenpanel 2005, dritte Welle, zehn Jahre nach Studienabschluss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</si>
</sst>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sz val="10"/>
      <color theme="1"/>
      <name val="Arial"/>
      <family val="2"/>
    </font>
    <font>
      <b/>
      <sz val="10"/>
      <color theme="1"/>
      <name val="Arial"/>
      <family val="2"/>
    </font>
    <font>
      <sz val="9"/>
      <color theme="1"/>
      <name val="Arial"/>
      <family val="2"/>
    </font>
    <font>
      <vertAlign val="superscript"/>
      <sz val="9"/>
      <color theme="1"/>
      <name val="Arial"/>
      <family val="2"/>
    </font>
    <font>
      <b/>
      <sz val="10"/>
      <color rgb="FF000000"/>
      <name val="Arial"/>
      <family val="2"/>
    </font>
    <font>
      <sz val="9"/>
      <color rgb="FF000000"/>
      <name val="Arial"/>
      <family val="2"/>
    </font>
    <font>
      <sz val="8.5"/>
      <color rgb="FF000000"/>
      <name val="Arial"/>
      <family val="2"/>
    </font>
    <font>
      <sz val="11"/>
      <color theme="1"/>
      <name val="Arial"/>
      <family val="2"/>
    </font>
    <font>
      <sz val="11"/>
      <color theme="1"/>
      <name val="Calibri"/>
      <family val="2"/>
      <scheme val="minor"/>
    </font>
    <font>
      <b/>
      <sz val="11"/>
      <color theme="1"/>
      <name val="Arial"/>
      <family val="2"/>
    </font>
    <font>
      <sz val="11"/>
      <name val="Arial"/>
      <family val="2"/>
    </font>
    <font>
      <b/>
      <sz val="9"/>
      <name val="Arial"/>
      <family val="2"/>
    </font>
    <font>
      <sz val="9"/>
      <name val="Arial"/>
      <family val="2"/>
    </font>
    <font>
      <sz val="10"/>
      <name val="Arial"/>
      <family val="2"/>
    </font>
    <font>
      <u/>
      <sz val="11"/>
      <color theme="10"/>
      <name val="Calibri"/>
      <family val="2"/>
      <scheme val="minor"/>
    </font>
    <font>
      <vertAlign val="superscript"/>
      <sz val="9"/>
      <name val="Arial"/>
      <family val="2"/>
    </font>
    <font>
      <sz val="8"/>
      <color rgb="FF000000"/>
      <name val="Arial"/>
      <family val="2"/>
    </font>
    <font>
      <sz val="8.5"/>
      <color theme="1"/>
      <name val="Arial"/>
      <family val="2"/>
    </font>
    <font>
      <vertAlign val="superscript"/>
      <sz val="8.5"/>
      <color theme="1"/>
      <name val="Arial"/>
      <family val="2"/>
    </font>
    <font>
      <sz val="11"/>
      <color theme="1"/>
      <name val="Calibri"/>
      <family val="2"/>
    </font>
    <font>
      <u/>
      <sz val="10"/>
      <color theme="10"/>
      <name val="Arial"/>
      <family val="2"/>
    </font>
    <font>
      <b/>
      <sz val="8"/>
      <name val="Symbol"/>
      <family val="1"/>
      <charset val="2"/>
    </font>
    <font>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9" fillId="0" borderId="0"/>
    <xf numFmtId="0" fontId="15" fillId="0" borderId="0" applyNumberFormat="0" applyFill="0" applyBorder="0" applyAlignment="0" applyProtection="0"/>
    <xf numFmtId="0" fontId="14" fillId="0" borderId="0"/>
  </cellStyleXfs>
  <cellXfs count="221">
    <xf numFmtId="0" fontId="0" fillId="0" borderId="0" xfId="0"/>
    <xf numFmtId="0" fontId="1" fillId="0" borderId="0" xfId="0" applyFont="1"/>
    <xf numFmtId="0" fontId="2" fillId="0" borderId="0" xfId="0" applyFont="1"/>
    <xf numFmtId="49" fontId="1" fillId="0" borderId="0" xfId="0" applyNumberFormat="1" applyFont="1"/>
    <xf numFmtId="164" fontId="1" fillId="0" borderId="0" xfId="0" applyNumberFormat="1" applyFont="1"/>
    <xf numFmtId="0" fontId="3" fillId="0" borderId="0" xfId="0" applyFont="1" applyFill="1" applyAlignment="1">
      <alignment vertical="center"/>
    </xf>
    <xf numFmtId="49" fontId="3" fillId="0" borderId="3" xfId="0" applyNumberFormat="1" applyFont="1" applyFill="1" applyBorder="1" applyAlignment="1">
      <alignment horizontal="center" vertical="center"/>
    </xf>
    <xf numFmtId="164" fontId="3" fillId="0" borderId="11" xfId="0" applyNumberFormat="1" applyFont="1" applyFill="1" applyBorder="1" applyAlignment="1">
      <alignment vertical="center"/>
    </xf>
    <xf numFmtId="49" fontId="3" fillId="0" borderId="3" xfId="0" applyNumberFormat="1" applyFont="1" applyFill="1" applyBorder="1" applyAlignment="1">
      <alignment vertical="center"/>
    </xf>
    <xf numFmtId="164" fontId="3" fillId="0" borderId="3" xfId="0" applyNumberFormat="1" applyFont="1" applyFill="1" applyBorder="1" applyAlignment="1">
      <alignment vertical="center"/>
    </xf>
    <xf numFmtId="49" fontId="3" fillId="3" borderId="3"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3" borderId="0" xfId="0" applyFont="1" applyFill="1" applyBorder="1" applyAlignment="1">
      <alignment vertical="center"/>
    </xf>
    <xf numFmtId="0" fontId="3" fillId="0" borderId="3" xfId="0" applyFont="1" applyFill="1" applyBorder="1" applyAlignment="1">
      <alignment vertical="center"/>
    </xf>
    <xf numFmtId="0" fontId="3" fillId="3" borderId="3"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Fill="1" applyAlignment="1">
      <alignment horizontal="left" vertical="center"/>
    </xf>
    <xf numFmtId="0" fontId="3" fillId="3" borderId="0" xfId="0" applyFont="1" applyFill="1" applyAlignment="1">
      <alignment horizontal="left" vertical="center"/>
    </xf>
    <xf numFmtId="49" fontId="3" fillId="3" borderId="3" xfId="0" applyNumberFormat="1" applyFont="1" applyFill="1" applyBorder="1" applyAlignment="1">
      <alignment vertical="center"/>
    </xf>
    <xf numFmtId="164" fontId="3" fillId="3" borderId="11" xfId="0" applyNumberFormat="1" applyFont="1" applyFill="1" applyBorder="1" applyAlignment="1">
      <alignment vertical="center"/>
    </xf>
    <xf numFmtId="164" fontId="3" fillId="3" borderId="3" xfId="0" applyNumberFormat="1" applyFont="1" applyFill="1" applyBorder="1" applyAlignment="1">
      <alignment vertical="center"/>
    </xf>
    <xf numFmtId="0" fontId="3" fillId="3" borderId="8" xfId="0" applyFont="1" applyFill="1" applyBorder="1" applyAlignment="1">
      <alignment vertical="center"/>
    </xf>
    <xf numFmtId="49" fontId="3" fillId="3" borderId="6" xfId="0" applyNumberFormat="1" applyFont="1" applyFill="1" applyBorder="1" applyAlignment="1">
      <alignment vertical="center"/>
    </xf>
    <xf numFmtId="164" fontId="3" fillId="3" borderId="12" xfId="0" applyNumberFormat="1" applyFont="1" applyFill="1" applyBorder="1" applyAlignment="1">
      <alignment vertical="center"/>
    </xf>
    <xf numFmtId="164" fontId="3" fillId="3" borderId="6" xfId="0" applyNumberFormat="1" applyFont="1" applyFill="1" applyBorder="1" applyAlignment="1">
      <alignment horizontal="center" vertical="center"/>
    </xf>
    <xf numFmtId="0" fontId="3" fillId="0" borderId="8" xfId="0" applyFont="1" applyFill="1" applyBorder="1" applyAlignment="1">
      <alignment vertical="center"/>
    </xf>
    <xf numFmtId="49"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3" borderId="0" xfId="0" applyFont="1" applyFill="1" applyBorder="1" applyAlignment="1">
      <alignment horizontal="left" vertical="center" indent="2"/>
    </xf>
    <xf numFmtId="0" fontId="3" fillId="0" borderId="0" xfId="0" applyFont="1" applyFill="1" applyBorder="1" applyAlignment="1">
      <alignment horizontal="left" vertical="center" indent="2"/>
    </xf>
    <xf numFmtId="0" fontId="3" fillId="0" borderId="0" xfId="0" applyFont="1" applyFill="1" applyAlignment="1">
      <alignment horizontal="left" vertical="center" indent="2"/>
    </xf>
    <xf numFmtId="0" fontId="3" fillId="3" borderId="0" xfId="0" applyFont="1" applyFill="1" applyAlignment="1">
      <alignment horizontal="left" vertical="center" indent="2"/>
    </xf>
    <xf numFmtId="0" fontId="3" fillId="0" borderId="0" xfId="0" applyFont="1" applyBorder="1" applyAlignment="1">
      <alignment vertical="center" wrapText="1"/>
    </xf>
    <xf numFmtId="0" fontId="3" fillId="4" borderId="0" xfId="0" applyFont="1" applyFill="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left" vertical="center" wrapText="1"/>
    </xf>
    <xf numFmtId="0" fontId="3" fillId="0" borderId="9" xfId="0" applyFont="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8" fillId="0" borderId="0" xfId="0" applyFont="1"/>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49"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4" borderId="5" xfId="0" applyFont="1" applyFill="1" applyBorder="1" applyAlignment="1">
      <alignment horizontal="center" vertical="center" wrapText="1"/>
    </xf>
    <xf numFmtId="0" fontId="10" fillId="0" borderId="0" xfId="0" applyFont="1"/>
    <xf numFmtId="0" fontId="8" fillId="6" borderId="0" xfId="0" applyFont="1" applyFill="1" applyAlignment="1"/>
    <xf numFmtId="0" fontId="12" fillId="6" borderId="0" xfId="1" applyFont="1" applyFill="1" applyAlignment="1">
      <alignment horizontal="right"/>
    </xf>
    <xf numFmtId="1" fontId="13" fillId="6" borderId="0" xfId="1" applyNumberFormat="1" applyFont="1" applyFill="1" applyAlignment="1">
      <alignment horizontal="right"/>
    </xf>
    <xf numFmtId="0" fontId="13" fillId="6" borderId="0" xfId="1" applyFont="1" applyFill="1" applyAlignment="1">
      <alignment horizontal="right"/>
    </xf>
    <xf numFmtId="0" fontId="13" fillId="6" borderId="0" xfId="1" applyFont="1" applyFill="1"/>
    <xf numFmtId="0" fontId="8" fillId="6" borderId="0" xfId="0" applyFont="1" applyFill="1"/>
    <xf numFmtId="0" fontId="8" fillId="6" borderId="0" xfId="1" applyFont="1" applyFill="1" applyBorder="1"/>
    <xf numFmtId="0" fontId="13" fillId="6" borderId="0" xfId="1" applyFont="1" applyFill="1" applyAlignment="1">
      <alignment horizontal="left"/>
    </xf>
    <xf numFmtId="0" fontId="11" fillId="6" borderId="0" xfId="1" applyFont="1" applyFill="1" applyAlignment="1">
      <alignment horizontal="left"/>
    </xf>
    <xf numFmtId="0" fontId="3" fillId="0" borderId="0" xfId="0" applyFont="1" applyFill="1" applyBorder="1" applyAlignment="1">
      <alignment horizontal="left" vertical="center" wrapText="1" indent="2"/>
    </xf>
    <xf numFmtId="0" fontId="14" fillId="0" borderId="0" xfId="3" applyFill="1"/>
    <xf numFmtId="0" fontId="13" fillId="3" borderId="12" xfId="3" applyFont="1" applyFill="1" applyBorder="1" applyAlignment="1">
      <alignment horizontal="center" wrapText="1"/>
    </xf>
    <xf numFmtId="0" fontId="13" fillId="3" borderId="6" xfId="3" applyFont="1" applyFill="1" applyBorder="1" applyAlignment="1">
      <alignment horizontal="center" wrapText="1"/>
    </xf>
    <xf numFmtId="0" fontId="13" fillId="5" borderId="5" xfId="3" applyFont="1" applyFill="1" applyBorder="1" applyAlignment="1">
      <alignment horizontal="center" wrapText="1"/>
    </xf>
    <xf numFmtId="0" fontId="13" fillId="2" borderId="0" xfId="3" applyFont="1" applyFill="1" applyBorder="1" applyAlignment="1">
      <alignment horizontal="center" wrapText="1"/>
    </xf>
    <xf numFmtId="0" fontId="13" fillId="0" borderId="15" xfId="3" applyFont="1" applyBorder="1" applyAlignment="1">
      <alignment wrapText="1"/>
    </xf>
    <xf numFmtId="3" fontId="13" fillId="0" borderId="15" xfId="3" applyNumberFormat="1" applyFont="1" applyBorder="1" applyAlignment="1">
      <alignment horizontal="right" wrapText="1" indent="1"/>
    </xf>
    <xf numFmtId="3" fontId="13" fillId="0" borderId="0" xfId="3" applyNumberFormat="1" applyFont="1" applyFill="1" applyBorder="1" applyAlignment="1">
      <alignment horizontal="right" wrapText="1" indent="1"/>
    </xf>
    <xf numFmtId="0" fontId="13" fillId="3" borderId="0" xfId="3" applyFont="1" applyFill="1" applyBorder="1" applyAlignment="1">
      <alignment horizontal="left" indent="1"/>
    </xf>
    <xf numFmtId="3" fontId="13" fillId="3" borderId="11" xfId="3" applyNumberFormat="1" applyFont="1" applyFill="1" applyBorder="1" applyAlignment="1">
      <alignment horizontal="right" wrapText="1" indent="1"/>
    </xf>
    <xf numFmtId="3" fontId="13" fillId="3" borderId="15" xfId="3" applyNumberFormat="1" applyFont="1" applyFill="1" applyBorder="1" applyAlignment="1">
      <alignment horizontal="right" wrapText="1" indent="1"/>
    </xf>
    <xf numFmtId="3" fontId="13" fillId="3" borderId="0" xfId="3" applyNumberFormat="1" applyFont="1" applyFill="1" applyBorder="1" applyAlignment="1">
      <alignment horizontal="right" wrapText="1" indent="1"/>
    </xf>
    <xf numFmtId="0" fontId="13" fillId="0" borderId="15" xfId="3" applyFont="1" applyFill="1" applyBorder="1" applyAlignment="1">
      <alignment horizontal="left" wrapText="1" indent="2"/>
    </xf>
    <xf numFmtId="0" fontId="13" fillId="3" borderId="15" xfId="3" applyFont="1" applyFill="1" applyBorder="1" applyAlignment="1">
      <alignment horizontal="left" wrapText="1" indent="2"/>
    </xf>
    <xf numFmtId="0" fontId="13" fillId="0" borderId="15" xfId="3" applyFont="1" applyFill="1" applyBorder="1" applyAlignment="1">
      <alignment horizontal="left" wrapText="1" indent="1"/>
    </xf>
    <xf numFmtId="3" fontId="13" fillId="0" borderId="11" xfId="3" applyNumberFormat="1" applyFont="1" applyFill="1" applyBorder="1" applyAlignment="1">
      <alignment horizontal="right" wrapText="1" indent="1"/>
    </xf>
    <xf numFmtId="3" fontId="13" fillId="0" borderId="15" xfId="3" applyNumberFormat="1" applyFont="1" applyFill="1" applyBorder="1" applyAlignment="1">
      <alignment horizontal="right" wrapText="1" indent="1"/>
    </xf>
    <xf numFmtId="0" fontId="13" fillId="2" borderId="10" xfId="3" applyFont="1" applyFill="1" applyBorder="1" applyAlignment="1">
      <alignment horizontal="center" wrapText="1"/>
    </xf>
    <xf numFmtId="0" fontId="13" fillId="3" borderId="0" xfId="3" applyFont="1" applyFill="1" applyBorder="1" applyAlignment="1">
      <alignment horizontal="left"/>
    </xf>
    <xf numFmtId="0" fontId="13" fillId="0" borderId="15" xfId="3" applyFont="1" applyFill="1" applyBorder="1" applyAlignment="1">
      <alignment horizontal="left"/>
    </xf>
    <xf numFmtId="0" fontId="13" fillId="3" borderId="15" xfId="3" applyFont="1" applyFill="1" applyBorder="1" applyAlignment="1">
      <alignment wrapText="1"/>
    </xf>
    <xf numFmtId="0" fontId="13" fillId="0" borderId="0" xfId="3" applyFont="1" applyFill="1" applyBorder="1" applyAlignment="1">
      <alignment horizontal="left"/>
    </xf>
    <xf numFmtId="0" fontId="13" fillId="3" borderId="15" xfId="3" applyFont="1" applyFill="1" applyBorder="1" applyAlignment="1">
      <alignment horizontal="left"/>
    </xf>
    <xf numFmtId="0" fontId="13" fillId="0" borderId="0" xfId="3" applyFont="1" applyFill="1" applyBorder="1" applyAlignment="1">
      <alignment wrapText="1"/>
    </xf>
    <xf numFmtId="0" fontId="13" fillId="0" borderId="8" xfId="3" applyFont="1" applyFill="1" applyBorder="1" applyAlignment="1">
      <alignment wrapText="1"/>
    </xf>
    <xf numFmtId="3" fontId="13" fillId="0" borderId="8" xfId="3" applyNumberFormat="1" applyFont="1" applyFill="1" applyBorder="1" applyAlignment="1">
      <alignment horizontal="right" wrapText="1" indent="1"/>
    </xf>
    <xf numFmtId="3" fontId="13" fillId="0" borderId="9" xfId="3" applyNumberFormat="1" applyFont="1" applyFill="1" applyBorder="1" applyAlignment="1">
      <alignment horizontal="right" wrapText="1" indent="1"/>
    </xf>
    <xf numFmtId="0" fontId="3" fillId="0" borderId="3" xfId="0" applyFont="1" applyFill="1" applyBorder="1" applyAlignment="1">
      <alignment horizontal="center" vertical="center"/>
    </xf>
    <xf numFmtId="164" fontId="3" fillId="3" borderId="12" xfId="0" applyNumberFormat="1" applyFont="1" applyFill="1" applyBorder="1" applyAlignment="1">
      <alignment horizontal="center" vertical="center"/>
    </xf>
    <xf numFmtId="0" fontId="8" fillId="0" borderId="0" xfId="0" applyFont="1" applyBorder="1"/>
    <xf numFmtId="0" fontId="8" fillId="0" borderId="0" xfId="0" applyFont="1" applyFill="1" applyBorder="1"/>
    <xf numFmtId="0" fontId="18" fillId="0" borderId="0" xfId="0" applyFont="1"/>
    <xf numFmtId="49" fontId="18" fillId="0" borderId="0" xfId="0" applyNumberFormat="1" applyFont="1"/>
    <xf numFmtId="164" fontId="18" fillId="0" borderId="0" xfId="0" applyNumberFormat="1" applyFont="1" applyAlignment="1">
      <alignment horizontal="center"/>
    </xf>
    <xf numFmtId="164" fontId="18" fillId="0" borderId="0" xfId="0" applyNumberFormat="1" applyFont="1"/>
    <xf numFmtId="0" fontId="15" fillId="0" borderId="0" xfId="2"/>
    <xf numFmtId="0" fontId="3" fillId="4" borderId="5" xfId="0" applyFont="1" applyFill="1" applyBorder="1" applyAlignment="1">
      <alignment horizontal="center" vertical="center" wrapText="1"/>
    </xf>
    <xf numFmtId="0" fontId="20" fillId="0" borderId="0" xfId="0" applyFont="1"/>
    <xf numFmtId="0" fontId="21" fillId="0" borderId="0" xfId="2" quotePrefix="1" applyFont="1"/>
    <xf numFmtId="0" fontId="22" fillId="6" borderId="0" xfId="1" applyFont="1" applyFill="1" applyAlignment="1">
      <alignment horizontal="right"/>
    </xf>
    <xf numFmtId="0" fontId="0" fillId="0" borderId="0" xfId="0" applyAlignment="1"/>
    <xf numFmtId="0" fontId="3" fillId="5" borderId="5" xfId="0" applyFont="1" applyFill="1" applyBorder="1" applyAlignment="1">
      <alignment horizontal="center" vertical="center" wrapText="1"/>
    </xf>
    <xf numFmtId="0" fontId="0" fillId="0" borderId="0" xfId="0" applyBorder="1"/>
    <xf numFmtId="0" fontId="6" fillId="0" borderId="3" xfId="0" applyFont="1" applyBorder="1" applyAlignment="1">
      <alignment horizontal="right" vertical="center" wrapText="1" indent="5"/>
    </xf>
    <xf numFmtId="0" fontId="6" fillId="0" borderId="0" xfId="0" applyFont="1" applyAlignment="1">
      <alignment horizontal="right" vertical="center" wrapText="1" indent="5"/>
    </xf>
    <xf numFmtId="0" fontId="6" fillId="0" borderId="0" xfId="0" applyFont="1" applyBorder="1" applyAlignment="1">
      <alignment horizontal="right" vertical="center" wrapText="1" indent="5"/>
    </xf>
    <xf numFmtId="0" fontId="6" fillId="4" borderId="3" xfId="0" applyFont="1" applyFill="1" applyBorder="1" applyAlignment="1">
      <alignment horizontal="right" vertical="center" wrapText="1" indent="5"/>
    </xf>
    <xf numFmtId="0" fontId="6" fillId="4" borderId="0" xfId="0" applyFont="1" applyFill="1" applyAlignment="1">
      <alignment horizontal="right" vertical="center" wrapText="1" indent="5"/>
    </xf>
    <xf numFmtId="0" fontId="6" fillId="4" borderId="0" xfId="0" applyFont="1" applyFill="1" applyBorder="1" applyAlignment="1">
      <alignment horizontal="right" vertical="center" wrapText="1" indent="5"/>
    </xf>
    <xf numFmtId="0" fontId="6" fillId="0" borderId="6" xfId="0" applyFont="1" applyBorder="1" applyAlignment="1">
      <alignment horizontal="right" vertical="center" wrapText="1" indent="5"/>
    </xf>
    <xf numFmtId="0" fontId="6" fillId="0" borderId="9" xfId="0" applyFont="1" applyBorder="1" applyAlignment="1">
      <alignment horizontal="right" vertical="center" wrapText="1" indent="5"/>
    </xf>
    <xf numFmtId="0" fontId="6" fillId="0" borderId="4" xfId="0" applyFont="1" applyBorder="1" applyAlignment="1">
      <alignment horizontal="right" vertical="center" wrapText="1" indent="4"/>
    </xf>
    <xf numFmtId="0" fontId="6" fillId="0" borderId="0" xfId="0" applyFont="1" applyBorder="1" applyAlignment="1">
      <alignment horizontal="right" vertical="center" wrapText="1" indent="4"/>
    </xf>
    <xf numFmtId="0" fontId="6" fillId="0" borderId="10" xfId="0" applyFont="1" applyBorder="1" applyAlignment="1">
      <alignment horizontal="right" vertical="center" wrapText="1" indent="4"/>
    </xf>
    <xf numFmtId="0" fontId="6" fillId="4" borderId="11" xfId="0" applyFont="1" applyFill="1" applyBorder="1" applyAlignment="1">
      <alignment horizontal="right" vertical="center" wrapText="1" indent="4"/>
    </xf>
    <xf numFmtId="0" fontId="6" fillId="4" borderId="0" xfId="0" applyFont="1" applyFill="1" applyBorder="1" applyAlignment="1">
      <alignment horizontal="right" vertical="center" wrapText="1" indent="4"/>
    </xf>
    <xf numFmtId="0" fontId="6" fillId="0" borderId="12" xfId="0" applyFont="1" applyBorder="1" applyAlignment="1">
      <alignment horizontal="right" vertical="center" wrapText="1" indent="4"/>
    </xf>
    <xf numFmtId="0" fontId="6" fillId="0" borderId="9" xfId="0" applyNumberFormat="1" applyFont="1" applyBorder="1" applyAlignment="1">
      <alignment horizontal="right" vertical="center" wrapText="1" indent="4"/>
    </xf>
    <xf numFmtId="0" fontId="6" fillId="0" borderId="9" xfId="0" applyFont="1" applyBorder="1" applyAlignment="1">
      <alignment horizontal="right" vertical="center" wrapText="1" indent="4"/>
    </xf>
    <xf numFmtId="3" fontId="3" fillId="6" borderId="4" xfId="0" applyNumberFormat="1" applyFont="1" applyFill="1" applyBorder="1" applyAlignment="1">
      <alignment horizontal="center"/>
    </xf>
    <xf numFmtId="3" fontId="3" fillId="3" borderId="11" xfId="0" applyNumberFormat="1" applyFont="1" applyFill="1" applyBorder="1" applyAlignment="1">
      <alignment horizontal="center"/>
    </xf>
    <xf numFmtId="3" fontId="3" fillId="6" borderId="12" xfId="0" applyNumberFormat="1" applyFont="1" applyFill="1" applyBorder="1" applyAlignment="1">
      <alignment horizontal="center"/>
    </xf>
    <xf numFmtId="3" fontId="3" fillId="3" borderId="4" xfId="0" applyNumberFormat="1" applyFont="1" applyFill="1" applyBorder="1" applyAlignment="1">
      <alignment horizontal="center"/>
    </xf>
    <xf numFmtId="3" fontId="3" fillId="6" borderId="11" xfId="0" applyNumberFormat="1" applyFont="1" applyFill="1" applyBorder="1" applyAlignment="1">
      <alignment horizontal="center"/>
    </xf>
    <xf numFmtId="3" fontId="3" fillId="3" borderId="12"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21" fillId="0" borderId="0" xfId="2" quotePrefix="1" applyFont="1" applyAlignment="1">
      <alignment horizontal="left"/>
    </xf>
    <xf numFmtId="0" fontId="21" fillId="0" borderId="0" xfId="2" quotePrefix="1" applyFont="1" applyAlignment="1">
      <alignment horizontal="left" wrapText="1"/>
    </xf>
    <xf numFmtId="49" fontId="13" fillId="6" borderId="0" xfId="1" applyNumberFormat="1" applyFont="1" applyFill="1" applyAlignment="1"/>
    <xf numFmtId="49" fontId="13" fillId="6" borderId="0" xfId="1" applyNumberFormat="1" applyFont="1" applyFill="1" applyAlignment="1">
      <alignment horizontal="left"/>
    </xf>
    <xf numFmtId="0" fontId="13" fillId="6" borderId="0" xfId="1" applyFont="1" applyFill="1" applyAlignment="1">
      <alignment horizontal="left"/>
    </xf>
    <xf numFmtId="2" fontId="14" fillId="6" borderId="0" xfId="1" applyNumberFormat="1" applyFont="1" applyFill="1" applyAlignment="1">
      <alignment horizontal="left" wrapText="1"/>
    </xf>
    <xf numFmtId="0" fontId="11" fillId="6"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1" fillId="0" borderId="0" xfId="2" applyFont="1" applyAlignment="1">
      <alignment horizontal="left" vertical="center"/>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2" fillId="0" borderId="9" xfId="0" applyFont="1" applyBorder="1" applyAlignment="1">
      <alignment horizontal="left" vertical="center" wrapText="1"/>
    </xf>
    <xf numFmtId="49" fontId="3" fillId="2" borderId="10"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49" fontId="3" fillId="5" borderId="5"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3" fillId="3" borderId="13" xfId="0" applyFont="1" applyFill="1" applyBorder="1" applyAlignment="1">
      <alignment horizontal="center" vertical="center"/>
    </xf>
    <xf numFmtId="0" fontId="13" fillId="3" borderId="2" xfId="3" applyFont="1" applyFill="1" applyBorder="1" applyAlignment="1">
      <alignment horizontal="center" wrapText="1"/>
    </xf>
    <xf numFmtId="0" fontId="13" fillId="3" borderId="6" xfId="3" applyFont="1" applyFill="1" applyBorder="1" applyAlignment="1">
      <alignment horizontal="center" wrapText="1"/>
    </xf>
    <xf numFmtId="0" fontId="2" fillId="0" borderId="0" xfId="0" applyFont="1" applyAlignment="1">
      <alignment horizontal="left" vertical="center" wrapText="1"/>
    </xf>
    <xf numFmtId="0" fontId="13" fillId="3" borderId="14" xfId="3" applyFont="1" applyFill="1" applyBorder="1" applyAlignment="1">
      <alignment horizontal="center" vertical="center" wrapText="1"/>
    </xf>
    <xf numFmtId="0" fontId="13" fillId="3" borderId="15" xfId="3" applyFont="1" applyFill="1" applyBorder="1" applyAlignment="1">
      <alignment horizontal="center" vertical="center" wrapText="1"/>
    </xf>
    <xf numFmtId="0" fontId="13" fillId="3" borderId="8"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5" borderId="5" xfId="3" applyFont="1" applyFill="1" applyBorder="1" applyAlignment="1">
      <alignment horizontal="center" wrapText="1"/>
    </xf>
    <xf numFmtId="0" fontId="13" fillId="5" borderId="7" xfId="3" applyFont="1" applyFill="1" applyBorder="1" applyAlignment="1">
      <alignment horizontal="center" wrapText="1"/>
    </xf>
    <xf numFmtId="0" fontId="13" fillId="5" borderId="13" xfId="3" applyFont="1" applyFill="1" applyBorder="1" applyAlignment="1">
      <alignment horizontal="center" wrapText="1"/>
    </xf>
    <xf numFmtId="0" fontId="13" fillId="2" borderId="10" xfId="3" applyFont="1" applyFill="1" applyBorder="1" applyAlignment="1">
      <alignment horizontal="center" wrapText="1"/>
    </xf>
    <xf numFmtId="0" fontId="17" fillId="0" borderId="10" xfId="0" applyFont="1" applyBorder="1" applyAlignment="1">
      <alignment horizontal="left" wrapText="1"/>
    </xf>
    <xf numFmtId="0" fontId="7" fillId="0" borderId="0" xfId="0" applyFont="1" applyBorder="1" applyAlignment="1">
      <alignment horizontal="left" vertical="center"/>
    </xf>
    <xf numFmtId="0" fontId="18" fillId="0" borderId="0" xfId="0" applyFont="1" applyBorder="1" applyAlignment="1">
      <alignment horizontal="left" vertical="top" wrapText="1"/>
    </xf>
    <xf numFmtId="0" fontId="3" fillId="4" borderId="6"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2" xfId="0" applyFont="1" applyFill="1" applyBorder="1" applyAlignment="1">
      <alignment horizontal="center" wrapText="1"/>
    </xf>
    <xf numFmtId="0" fontId="3" fillId="4" borderId="10" xfId="0" applyFont="1" applyFill="1" applyBorder="1" applyAlignment="1">
      <alignment horizontal="center" wrapText="1"/>
    </xf>
    <xf numFmtId="0" fontId="5" fillId="0" borderId="9" xfId="0" applyFont="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0" xfId="0" applyFont="1" applyBorder="1" applyAlignment="1">
      <alignment horizontal="left"/>
    </xf>
    <xf numFmtId="0" fontId="18" fillId="0" borderId="10" xfId="0" applyFont="1" applyBorder="1" applyAlignment="1">
      <alignment horizontal="left"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8" xfId="0" applyFont="1" applyFill="1" applyBorder="1" applyAlignment="1">
      <alignment horizontal="center" vertical="center"/>
    </xf>
    <xf numFmtId="0" fontId="2" fillId="0" borderId="0" xfId="0" applyFont="1" applyAlignment="1">
      <alignment horizontal="left" vertical="top"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8" xfId="0" applyFont="1" applyFill="1" applyBorder="1" applyAlignment="1">
      <alignment horizontal="left" vertical="center" wrapText="1"/>
    </xf>
    <xf numFmtId="3" fontId="3" fillId="6" borderId="10" xfId="0" applyNumberFormat="1" applyFont="1" applyFill="1" applyBorder="1" applyAlignment="1">
      <alignment horizontal="right" indent="3"/>
    </xf>
    <xf numFmtId="3" fontId="3" fillId="6" borderId="14" xfId="0" applyNumberFormat="1" applyFont="1" applyFill="1" applyBorder="1" applyAlignment="1">
      <alignment horizontal="right" indent="3"/>
    </xf>
    <xf numFmtId="3" fontId="3" fillId="3" borderId="0" xfId="0" applyNumberFormat="1" applyFont="1" applyFill="1" applyBorder="1" applyAlignment="1">
      <alignment horizontal="right" indent="3"/>
    </xf>
    <xf numFmtId="3" fontId="3" fillId="3" borderId="15" xfId="0" applyNumberFormat="1" applyFont="1" applyFill="1" applyBorder="1" applyAlignment="1">
      <alignment horizontal="right" indent="3"/>
    </xf>
    <xf numFmtId="3" fontId="3" fillId="6" borderId="9" xfId="0" applyNumberFormat="1" applyFont="1" applyFill="1" applyBorder="1" applyAlignment="1">
      <alignment horizontal="right" indent="3"/>
    </xf>
    <xf numFmtId="3" fontId="3" fillId="6" borderId="8" xfId="0" applyNumberFormat="1" applyFont="1" applyFill="1" applyBorder="1" applyAlignment="1">
      <alignment horizontal="right" indent="3"/>
    </xf>
    <xf numFmtId="3" fontId="3" fillId="3" borderId="10" xfId="0" applyNumberFormat="1" applyFont="1" applyFill="1" applyBorder="1" applyAlignment="1">
      <alignment horizontal="right" indent="3"/>
    </xf>
    <xf numFmtId="3" fontId="3" fillId="3" borderId="14" xfId="0" applyNumberFormat="1" applyFont="1" applyFill="1" applyBorder="1" applyAlignment="1">
      <alignment horizontal="right" indent="3"/>
    </xf>
    <xf numFmtId="3" fontId="3" fillId="6" borderId="0" xfId="0" applyNumberFormat="1" applyFont="1" applyFill="1" applyBorder="1" applyAlignment="1">
      <alignment horizontal="right" indent="3"/>
    </xf>
    <xf numFmtId="3" fontId="3" fillId="6" borderId="15" xfId="0" applyNumberFormat="1" applyFont="1" applyFill="1" applyBorder="1" applyAlignment="1">
      <alignment horizontal="right" indent="3"/>
    </xf>
    <xf numFmtId="3" fontId="3" fillId="3" borderId="9" xfId="0" applyNumberFormat="1" applyFont="1" applyFill="1" applyBorder="1" applyAlignment="1">
      <alignment horizontal="right" indent="3"/>
    </xf>
    <xf numFmtId="3" fontId="3" fillId="3" borderId="8" xfId="0" applyNumberFormat="1" applyFont="1" applyFill="1" applyBorder="1" applyAlignment="1">
      <alignment horizontal="right" indent="3"/>
    </xf>
    <xf numFmtId="3" fontId="3" fillId="6" borderId="0" xfId="0" applyNumberFormat="1" applyFont="1" applyFill="1" applyAlignment="1">
      <alignment horizontal="right" indent="3"/>
    </xf>
    <xf numFmtId="3" fontId="3" fillId="3" borderId="0" xfId="0" applyNumberFormat="1" applyFont="1" applyFill="1" applyAlignment="1">
      <alignment horizontal="right" indent="3"/>
    </xf>
    <xf numFmtId="0" fontId="3" fillId="6" borderId="14" xfId="0" applyFont="1" applyFill="1" applyBorder="1" applyAlignment="1">
      <alignment horizontal="left" indent="2"/>
    </xf>
    <xf numFmtId="0" fontId="3" fillId="3" borderId="15" xfId="0" applyFont="1" applyFill="1" applyBorder="1" applyAlignment="1">
      <alignment horizontal="left" indent="2"/>
    </xf>
    <xf numFmtId="0" fontId="3" fillId="6" borderId="8" xfId="0" applyFont="1" applyFill="1" applyBorder="1" applyAlignment="1">
      <alignment horizontal="left" indent="2"/>
    </xf>
    <xf numFmtId="0" fontId="3" fillId="3" borderId="14" xfId="0" applyFont="1" applyFill="1" applyBorder="1" applyAlignment="1">
      <alignment horizontal="left" indent="2"/>
    </xf>
    <xf numFmtId="0" fontId="3" fillId="6" borderId="15" xfId="0" applyFont="1" applyFill="1" applyBorder="1" applyAlignment="1">
      <alignment horizontal="left" indent="2"/>
    </xf>
    <xf numFmtId="0" fontId="3" fillId="3" borderId="8" xfId="0" applyFont="1" applyFill="1" applyBorder="1" applyAlignment="1">
      <alignment horizontal="left" indent="2"/>
    </xf>
    <xf numFmtId="0" fontId="17" fillId="0" borderId="0" xfId="0" applyFont="1" applyBorder="1" applyAlignment="1">
      <alignment horizontal="left" wrapText="1"/>
    </xf>
  </cellXfs>
  <cellStyles count="4">
    <cellStyle name="Hyperlink" xfId="2" builtinId="8"/>
    <cellStyle name="Standard" xfId="0" builtinId="0"/>
    <cellStyle name="Standard 11" xfId="3"/>
    <cellStyle name="Standard 5 5" xfId="1"/>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31"/>
  <sheetViews>
    <sheetView showGridLines="0" workbookViewId="0">
      <selection activeCell="M56" sqref="M56"/>
    </sheetView>
  </sheetViews>
  <sheetFormatPr baseColWidth="10" defaultRowHeight="14.25" x14ac:dyDescent="0.2"/>
  <cols>
    <col min="1" max="16384" width="11.42578125" style="47"/>
  </cols>
  <sheetData>
    <row r="2" spans="1:15" ht="15" x14ac:dyDescent="0.25">
      <c r="A2" s="53" t="s">
        <v>447</v>
      </c>
    </row>
    <row r="4" spans="1:15" x14ac:dyDescent="0.2">
      <c r="A4" s="54" t="s">
        <v>529</v>
      </c>
    </row>
    <row r="5" spans="1:15" ht="15" x14ac:dyDescent="0.25">
      <c r="A5" s="101" t="s">
        <v>530</v>
      </c>
    </row>
    <row r="7" spans="1:15" x14ac:dyDescent="0.2">
      <c r="A7" s="54" t="s">
        <v>448</v>
      </c>
    </row>
    <row r="9" spans="1:15" x14ac:dyDescent="0.2">
      <c r="A9" s="131" t="s">
        <v>531</v>
      </c>
      <c r="B9" s="131"/>
      <c r="C9" s="131"/>
      <c r="D9" s="131"/>
      <c r="E9" s="131"/>
      <c r="F9" s="131"/>
      <c r="G9" s="131"/>
      <c r="H9" s="131"/>
      <c r="I9" s="131"/>
      <c r="J9" s="131"/>
      <c r="K9" s="131"/>
      <c r="L9" s="131"/>
      <c r="M9" s="131"/>
      <c r="N9" s="131"/>
      <c r="O9" s="131"/>
    </row>
    <row r="10" spans="1:15" x14ac:dyDescent="0.2">
      <c r="A10" s="131" t="s">
        <v>532</v>
      </c>
      <c r="B10" s="131"/>
      <c r="C10" s="131"/>
      <c r="D10" s="131"/>
      <c r="E10" s="131"/>
      <c r="F10" s="131"/>
      <c r="G10" s="131"/>
      <c r="H10" s="131"/>
      <c r="I10" s="131"/>
      <c r="J10" s="131"/>
      <c r="K10" s="131"/>
      <c r="L10" s="131"/>
      <c r="M10" s="131"/>
      <c r="N10" s="131"/>
      <c r="O10" s="131"/>
    </row>
    <row r="11" spans="1:15" ht="27.75" customHeight="1" x14ac:dyDescent="0.2">
      <c r="A11" s="132" t="s">
        <v>534</v>
      </c>
      <c r="B11" s="132"/>
      <c r="C11" s="132"/>
      <c r="D11" s="132"/>
      <c r="E11" s="132"/>
      <c r="F11" s="132"/>
      <c r="G11" s="132"/>
      <c r="H11" s="132"/>
      <c r="I11" s="132"/>
      <c r="J11" s="132"/>
      <c r="K11" s="132"/>
      <c r="L11" s="132"/>
      <c r="M11" s="132"/>
      <c r="N11" s="132"/>
      <c r="O11" s="132"/>
    </row>
    <row r="12" spans="1:15" x14ac:dyDescent="0.2">
      <c r="A12" s="131" t="s">
        <v>557</v>
      </c>
      <c r="B12" s="131"/>
      <c r="C12" s="131"/>
      <c r="D12" s="131"/>
      <c r="E12" s="131"/>
      <c r="F12" s="131"/>
      <c r="G12" s="131"/>
      <c r="H12" s="131"/>
      <c r="I12" s="131"/>
      <c r="J12" s="131"/>
      <c r="K12" s="131"/>
      <c r="L12" s="131"/>
      <c r="M12" s="131"/>
      <c r="N12" s="131"/>
      <c r="O12" s="131"/>
    </row>
    <row r="13" spans="1:15" x14ac:dyDescent="0.2">
      <c r="A13" s="131" t="s">
        <v>556</v>
      </c>
      <c r="B13" s="131"/>
      <c r="C13" s="131"/>
      <c r="D13" s="131"/>
      <c r="E13" s="131"/>
      <c r="F13" s="131"/>
      <c r="G13" s="131"/>
      <c r="H13" s="131"/>
      <c r="I13" s="131"/>
      <c r="J13" s="131"/>
      <c r="K13" s="131"/>
      <c r="L13" s="131"/>
      <c r="M13" s="131"/>
      <c r="N13" s="131"/>
      <c r="O13" s="131"/>
    </row>
    <row r="14" spans="1:15" x14ac:dyDescent="0.2">
      <c r="A14" s="131" t="s">
        <v>533</v>
      </c>
      <c r="B14" s="131"/>
      <c r="C14" s="131"/>
      <c r="D14" s="131"/>
      <c r="E14" s="131"/>
      <c r="F14" s="131"/>
      <c r="G14" s="131"/>
      <c r="H14" s="131"/>
      <c r="I14" s="131"/>
      <c r="J14" s="131"/>
      <c r="K14" s="131"/>
      <c r="L14" s="131"/>
      <c r="M14" s="131"/>
      <c r="N14" s="131"/>
      <c r="O14" s="131"/>
    </row>
    <row r="15" spans="1:15" x14ac:dyDescent="0.2">
      <c r="A15" s="102"/>
    </row>
    <row r="16" spans="1:15" x14ac:dyDescent="0.2">
      <c r="A16" s="102"/>
    </row>
    <row r="17" spans="1:12" x14ac:dyDescent="0.2">
      <c r="A17" s="1"/>
    </row>
    <row r="18" spans="1:12" x14ac:dyDescent="0.2">
      <c r="A18" s="137" t="s">
        <v>449</v>
      </c>
      <c r="B18" s="137"/>
      <c r="C18" s="137"/>
      <c r="D18" s="59"/>
      <c r="E18" s="59"/>
      <c r="F18" s="59"/>
      <c r="G18" s="59"/>
      <c r="H18" s="60"/>
      <c r="I18" s="60"/>
      <c r="J18" s="60"/>
      <c r="K18" s="59"/>
      <c r="L18" s="59"/>
    </row>
    <row r="19" spans="1:12" x14ac:dyDescent="0.2">
      <c r="A19" s="62"/>
      <c r="B19" s="59"/>
      <c r="C19" s="59"/>
      <c r="D19" s="59"/>
      <c r="E19" s="59"/>
      <c r="F19" s="59"/>
      <c r="G19" s="59"/>
      <c r="H19" s="60"/>
      <c r="I19" s="60"/>
      <c r="J19" s="60"/>
      <c r="K19" s="59"/>
      <c r="L19" s="59"/>
    </row>
    <row r="20" spans="1:12" x14ac:dyDescent="0.2">
      <c r="A20" s="55" t="s">
        <v>450</v>
      </c>
      <c r="B20" s="134" t="s">
        <v>451</v>
      </c>
      <c r="C20" s="134"/>
      <c r="D20" s="134"/>
      <c r="E20" s="134"/>
      <c r="F20" s="134"/>
      <c r="G20" s="134"/>
      <c r="H20" s="60"/>
      <c r="I20" s="60"/>
      <c r="J20" s="60"/>
      <c r="K20" s="59"/>
      <c r="L20" s="59"/>
    </row>
    <row r="21" spans="1:12" x14ac:dyDescent="0.2">
      <c r="A21" s="56">
        <v>0</v>
      </c>
      <c r="B21" s="134" t="s">
        <v>452</v>
      </c>
      <c r="C21" s="134"/>
      <c r="D21" s="134"/>
      <c r="E21" s="134"/>
      <c r="F21" s="134"/>
      <c r="G21" s="134"/>
      <c r="H21" s="134"/>
      <c r="I21" s="60"/>
      <c r="J21" s="60"/>
      <c r="K21" s="59"/>
      <c r="L21" s="59"/>
    </row>
    <row r="22" spans="1:12" x14ac:dyDescent="0.2">
      <c r="A22" s="55" t="s">
        <v>453</v>
      </c>
      <c r="B22" s="134" t="s">
        <v>454</v>
      </c>
      <c r="C22" s="134"/>
      <c r="D22" s="134"/>
      <c r="E22" s="134"/>
      <c r="F22" s="134"/>
      <c r="G22" s="134"/>
      <c r="H22" s="60"/>
      <c r="I22" s="60"/>
      <c r="J22" s="60"/>
      <c r="K22" s="59"/>
      <c r="L22" s="59"/>
    </row>
    <row r="23" spans="1:12" x14ac:dyDescent="0.2">
      <c r="A23" s="57" t="s">
        <v>455</v>
      </c>
      <c r="B23" s="133" t="s">
        <v>456</v>
      </c>
      <c r="C23" s="133"/>
      <c r="D23" s="133"/>
      <c r="E23" s="133"/>
      <c r="F23" s="133"/>
      <c r="G23" s="133"/>
      <c r="H23" s="60"/>
      <c r="I23" s="60"/>
      <c r="J23" s="60"/>
      <c r="K23" s="59"/>
      <c r="L23" s="59"/>
    </row>
    <row r="24" spans="1:12" x14ac:dyDescent="0.2">
      <c r="A24" s="103" t="s">
        <v>457</v>
      </c>
      <c r="B24" s="133" t="s">
        <v>458</v>
      </c>
      <c r="C24" s="133"/>
      <c r="D24" s="133"/>
      <c r="E24" s="133"/>
      <c r="F24" s="133"/>
      <c r="G24" s="133"/>
      <c r="H24" s="60"/>
      <c r="I24" s="60"/>
      <c r="J24" s="60"/>
      <c r="K24" s="59"/>
      <c r="L24" s="59"/>
    </row>
    <row r="25" spans="1:12" x14ac:dyDescent="0.2">
      <c r="A25" s="57" t="s">
        <v>459</v>
      </c>
      <c r="B25" s="133" t="s">
        <v>460</v>
      </c>
      <c r="C25" s="133"/>
      <c r="D25" s="133"/>
      <c r="E25" s="133"/>
      <c r="F25" s="133"/>
      <c r="G25" s="133"/>
      <c r="H25" s="60"/>
      <c r="I25" s="60"/>
      <c r="J25" s="60"/>
      <c r="K25" s="59"/>
      <c r="L25" s="59"/>
    </row>
    <row r="26" spans="1:12" x14ac:dyDescent="0.2">
      <c r="A26" s="57" t="s">
        <v>461</v>
      </c>
      <c r="B26" s="134" t="s">
        <v>462</v>
      </c>
      <c r="C26" s="134"/>
      <c r="D26" s="134"/>
      <c r="E26" s="134"/>
      <c r="F26" s="134"/>
      <c r="G26" s="134"/>
      <c r="H26" s="134"/>
      <c r="I26" s="60"/>
      <c r="J26" s="60"/>
      <c r="K26" s="59"/>
      <c r="L26" s="59"/>
    </row>
    <row r="27" spans="1:12" x14ac:dyDescent="0.2">
      <c r="A27" s="61"/>
      <c r="B27" s="58"/>
      <c r="C27" s="58"/>
      <c r="D27" s="59"/>
      <c r="E27" s="59"/>
      <c r="F27" s="59"/>
      <c r="G27" s="59"/>
      <c r="H27" s="60"/>
      <c r="I27" s="60"/>
      <c r="J27" s="60"/>
      <c r="K27" s="59"/>
      <c r="L27" s="59"/>
    </row>
    <row r="28" spans="1:12" x14ac:dyDescent="0.2">
      <c r="A28" s="135" t="s">
        <v>463</v>
      </c>
      <c r="B28" s="135"/>
      <c r="C28" s="135"/>
      <c r="D28" s="135"/>
      <c r="E28" s="135"/>
      <c r="F28" s="135"/>
      <c r="G28" s="59"/>
      <c r="H28" s="60"/>
      <c r="I28" s="60"/>
      <c r="J28" s="60"/>
      <c r="K28" s="59"/>
      <c r="L28" s="59"/>
    </row>
    <row r="29" spans="1:12" x14ac:dyDescent="0.2">
      <c r="A29" s="59"/>
      <c r="B29" s="59"/>
      <c r="C29" s="59"/>
      <c r="D29" s="59"/>
      <c r="E29" s="59"/>
      <c r="F29" s="59"/>
      <c r="G29" s="59"/>
      <c r="H29" s="60"/>
      <c r="I29" s="60"/>
      <c r="J29" s="60"/>
      <c r="K29" s="59"/>
      <c r="L29" s="59"/>
    </row>
    <row r="30" spans="1:12" x14ac:dyDescent="0.2">
      <c r="A30" s="136" t="s">
        <v>464</v>
      </c>
      <c r="B30" s="136"/>
      <c r="C30" s="136"/>
      <c r="D30" s="136"/>
      <c r="E30" s="136"/>
      <c r="F30" s="136"/>
      <c r="G30" s="136"/>
      <c r="H30" s="136"/>
      <c r="I30" s="136"/>
      <c r="J30" s="136"/>
      <c r="K30" s="136"/>
      <c r="L30" s="136"/>
    </row>
    <row r="31" spans="1:12" x14ac:dyDescent="0.2">
      <c r="A31" s="136"/>
      <c r="B31" s="136"/>
      <c r="C31" s="136"/>
      <c r="D31" s="136"/>
      <c r="E31" s="136"/>
      <c r="F31" s="136"/>
      <c r="G31" s="136"/>
      <c r="H31" s="136"/>
      <c r="I31" s="136"/>
      <c r="J31" s="136"/>
      <c r="K31" s="136"/>
      <c r="L31" s="136"/>
    </row>
  </sheetData>
  <mergeCells count="16">
    <mergeCell ref="B25:G25"/>
    <mergeCell ref="B26:H26"/>
    <mergeCell ref="A28:F28"/>
    <mergeCell ref="A30:L31"/>
    <mergeCell ref="A18:C18"/>
    <mergeCell ref="B20:G20"/>
    <mergeCell ref="B21:H21"/>
    <mergeCell ref="B22:G22"/>
    <mergeCell ref="B23:G23"/>
    <mergeCell ref="B24:G24"/>
    <mergeCell ref="A14:O14"/>
    <mergeCell ref="A11:O11"/>
    <mergeCell ref="A9:O9"/>
    <mergeCell ref="A10:O10"/>
    <mergeCell ref="A12:O12"/>
    <mergeCell ref="A13:O13"/>
  </mergeCells>
  <hyperlinks>
    <hyperlink ref="A9" location="'Tab. H3-1web'!A1" display="Abb. H3-1web: Geschätzte Stundenlohnunterschiede* 2016 nach Bildungsstand und Geschlecht (in Euro)"/>
    <hyperlink ref="A10" location="'Tab. H3-2web'!A1" display="Abb. H3-2web: Geschätztes Bruttomonatseinkommen* 2016 nach Bildungsstand und Geschlecht (in Euro)"/>
    <hyperlink ref="A11" location="'Tab. H3-2web'!A1" display="Bruttojahreseinkommen bei vollzeiterwerbstätigen Hochschulabsolventinnen und -absolventen 10 Jahre nach dem Studienabschluss nach Fachrichtungen, Berufsausbildung vor dem Studium, Migrationshintergrund, Geschlecht und Kindern sowie Beschäftigungssektor  ("/>
    <hyperlink ref="A12" location="'Tab. H3-4web'!A1" display="'Tab. H3-4web'!A1"/>
    <hyperlink ref="A13" location="'Tab. H3-5web'!A1" display="'Tab. H3-5web'!A1"/>
    <hyperlink ref="A14" location="'Tab. H3-6web'!A1" display="'Tab. H3-6web'!A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0"/>
  <sheetViews>
    <sheetView showGridLines="0" zoomScaleNormal="100" workbookViewId="0">
      <selection sqref="A1:G1"/>
    </sheetView>
  </sheetViews>
  <sheetFormatPr baseColWidth="10" defaultColWidth="11.42578125" defaultRowHeight="12.75" x14ac:dyDescent="0.2"/>
  <cols>
    <col min="1" max="1" width="51.42578125" style="1" customWidth="1"/>
    <col min="2" max="2" width="11.42578125" style="3" customWidth="1"/>
    <col min="3" max="4" width="11.42578125" style="4" customWidth="1"/>
    <col min="5" max="5" width="11.42578125" style="3" customWidth="1"/>
    <col min="6" max="7" width="11.42578125" style="4" customWidth="1"/>
    <col min="8" max="16384" width="11.42578125" style="1"/>
  </cols>
  <sheetData>
    <row r="1" spans="1:8" ht="23.25" customHeight="1" x14ac:dyDescent="0.2">
      <c r="A1" s="140" t="s">
        <v>540</v>
      </c>
      <c r="B1" s="140"/>
      <c r="C1" s="140"/>
      <c r="D1" s="140"/>
      <c r="E1" s="140"/>
      <c r="F1" s="140"/>
      <c r="G1" s="140"/>
    </row>
    <row r="2" spans="1:8" ht="12.75" customHeight="1" x14ac:dyDescent="0.2">
      <c r="A2" s="143" t="s">
        <v>527</v>
      </c>
      <c r="B2" s="143"/>
      <c r="C2" s="143"/>
      <c r="D2" s="143"/>
      <c r="E2" s="143"/>
      <c r="F2" s="143"/>
      <c r="G2" s="143"/>
      <c r="H2" s="93"/>
    </row>
    <row r="3" spans="1:8" ht="12.75" customHeight="1" x14ac:dyDescent="0.2">
      <c r="A3" s="145" t="s">
        <v>535</v>
      </c>
      <c r="B3" s="150" t="s">
        <v>536</v>
      </c>
      <c r="C3" s="151"/>
      <c r="D3" s="152"/>
      <c r="E3" s="150" t="s">
        <v>537</v>
      </c>
      <c r="F3" s="151"/>
      <c r="G3" s="151"/>
      <c r="H3" s="93"/>
    </row>
    <row r="4" spans="1:8" ht="12.75" customHeight="1" x14ac:dyDescent="0.2">
      <c r="A4" s="146"/>
      <c r="B4" s="153" t="s">
        <v>562</v>
      </c>
      <c r="C4" s="138" t="s">
        <v>0</v>
      </c>
      <c r="D4" s="155"/>
      <c r="E4" s="153" t="s">
        <v>562</v>
      </c>
      <c r="F4" s="138" t="s">
        <v>0</v>
      </c>
      <c r="G4" s="139"/>
      <c r="H4" s="93"/>
    </row>
    <row r="5" spans="1:8" ht="25.5" customHeight="1" x14ac:dyDescent="0.2">
      <c r="A5" s="146"/>
      <c r="B5" s="154"/>
      <c r="C5" s="45" t="s">
        <v>538</v>
      </c>
      <c r="D5" s="45" t="s">
        <v>539</v>
      </c>
      <c r="E5" s="154"/>
      <c r="F5" s="45" t="s">
        <v>538</v>
      </c>
      <c r="G5" s="46" t="s">
        <v>539</v>
      </c>
      <c r="H5" s="93"/>
    </row>
    <row r="6" spans="1:8" ht="12.75" customHeight="1" x14ac:dyDescent="0.2">
      <c r="A6" s="147"/>
      <c r="B6" s="148" t="s">
        <v>446</v>
      </c>
      <c r="C6" s="149"/>
      <c r="D6" s="149"/>
      <c r="E6" s="149"/>
      <c r="F6" s="149"/>
      <c r="G6" s="149"/>
      <c r="H6" s="93"/>
    </row>
    <row r="7" spans="1:8" ht="12.75" customHeight="1" x14ac:dyDescent="0.2">
      <c r="A7" s="5" t="s">
        <v>465</v>
      </c>
      <c r="B7" s="6"/>
      <c r="C7" s="13"/>
      <c r="D7" s="13"/>
      <c r="E7" s="6"/>
      <c r="F7" s="14"/>
      <c r="G7" s="14"/>
      <c r="H7" s="94"/>
    </row>
    <row r="8" spans="1:8" ht="12.75" customHeight="1" x14ac:dyDescent="0.2">
      <c r="A8" s="33" t="s">
        <v>466</v>
      </c>
      <c r="B8" s="10" t="s">
        <v>1</v>
      </c>
      <c r="C8" s="11">
        <v>-3.2130000000000001</v>
      </c>
      <c r="D8" s="11">
        <v>-2.0259999999999998</v>
      </c>
      <c r="E8" s="12" t="s">
        <v>5</v>
      </c>
      <c r="F8" s="12">
        <v>-1.8180000000000001</v>
      </c>
      <c r="G8" s="12">
        <v>-0.79300000000000004</v>
      </c>
      <c r="H8" s="94"/>
    </row>
    <row r="9" spans="1:8" ht="12.75" customHeight="1" x14ac:dyDescent="0.2">
      <c r="A9" s="34" t="s">
        <v>467</v>
      </c>
      <c r="B9" s="6" t="s">
        <v>2</v>
      </c>
      <c r="C9" s="13">
        <v>2.2280000000000002</v>
      </c>
      <c r="D9" s="13">
        <v>3.1309999999999998</v>
      </c>
      <c r="E9" s="14" t="s">
        <v>6</v>
      </c>
      <c r="F9" s="14">
        <v>1.556</v>
      </c>
      <c r="G9" s="14">
        <v>2.3260000000000001</v>
      </c>
      <c r="H9" s="94"/>
    </row>
    <row r="10" spans="1:8" ht="12.75" customHeight="1" x14ac:dyDescent="0.2">
      <c r="A10" s="33" t="s">
        <v>468</v>
      </c>
      <c r="B10" s="10" t="s">
        <v>3</v>
      </c>
      <c r="C10" s="11">
        <v>6.19</v>
      </c>
      <c r="D10" s="11">
        <v>7.093</v>
      </c>
      <c r="E10" s="12" t="s">
        <v>7</v>
      </c>
      <c r="F10" s="12">
        <v>5.1180000000000003</v>
      </c>
      <c r="G10" s="12">
        <v>5.9260000000000002</v>
      </c>
      <c r="H10" s="94"/>
    </row>
    <row r="11" spans="1:8" ht="24" x14ac:dyDescent="0.2">
      <c r="A11" s="63" t="s">
        <v>469</v>
      </c>
      <c r="B11" s="6" t="s">
        <v>4</v>
      </c>
      <c r="C11" s="13">
        <v>9.6769999999999996</v>
      </c>
      <c r="D11" s="13">
        <v>10.706</v>
      </c>
      <c r="E11" s="14" t="s">
        <v>8</v>
      </c>
      <c r="F11" s="14">
        <v>8.0470000000000006</v>
      </c>
      <c r="G11" s="14">
        <v>9.0109999999999992</v>
      </c>
      <c r="H11" s="94"/>
    </row>
    <row r="12" spans="1:8" ht="12.75" customHeight="1" x14ac:dyDescent="0.2">
      <c r="A12" s="15" t="s">
        <v>470</v>
      </c>
      <c r="B12" s="10"/>
      <c r="C12" s="11"/>
      <c r="D12" s="11"/>
      <c r="E12" s="12"/>
      <c r="F12" s="12"/>
      <c r="G12" s="12"/>
      <c r="H12" s="94"/>
    </row>
    <row r="13" spans="1:8" ht="12.75" customHeight="1" x14ac:dyDescent="0.2">
      <c r="A13" s="34" t="s">
        <v>471</v>
      </c>
      <c r="B13" s="91"/>
      <c r="C13" s="13"/>
      <c r="D13" s="13"/>
      <c r="E13" s="14" t="s">
        <v>10</v>
      </c>
      <c r="F13" s="14">
        <v>-0.16</v>
      </c>
      <c r="G13" s="14">
        <v>1.204</v>
      </c>
      <c r="H13" s="94"/>
    </row>
    <row r="14" spans="1:8" ht="12.75" customHeight="1" x14ac:dyDescent="0.2">
      <c r="A14" s="33" t="s">
        <v>472</v>
      </c>
      <c r="B14" s="51"/>
      <c r="C14" s="11"/>
      <c r="D14" s="11"/>
      <c r="E14" s="12">
        <v>0.38970690000000002</v>
      </c>
      <c r="F14" s="12">
        <v>-0.34699999999999998</v>
      </c>
      <c r="G14" s="12">
        <v>1.127</v>
      </c>
      <c r="H14" s="94"/>
    </row>
    <row r="15" spans="1:8" ht="12.75" customHeight="1" x14ac:dyDescent="0.2">
      <c r="A15" s="34" t="s">
        <v>473</v>
      </c>
      <c r="B15" s="91"/>
      <c r="C15" s="13"/>
      <c r="D15" s="13"/>
      <c r="E15" s="14" t="s">
        <v>11</v>
      </c>
      <c r="F15" s="14">
        <v>-0.219</v>
      </c>
      <c r="G15" s="14">
        <v>1.4159999999999999</v>
      </c>
      <c r="H15" s="94"/>
    </row>
    <row r="16" spans="1:8" ht="12.75" customHeight="1" x14ac:dyDescent="0.2">
      <c r="A16" s="33" t="s">
        <v>474</v>
      </c>
      <c r="B16" s="51"/>
      <c r="C16" s="11"/>
      <c r="D16" s="11"/>
      <c r="E16" s="12" t="s">
        <v>12</v>
      </c>
      <c r="F16" s="12">
        <v>-0.123</v>
      </c>
      <c r="G16" s="12">
        <v>1.6479999999999999</v>
      </c>
      <c r="H16" s="94"/>
    </row>
    <row r="17" spans="1:8" ht="12.75" customHeight="1" x14ac:dyDescent="0.2">
      <c r="A17" s="34" t="s">
        <v>475</v>
      </c>
      <c r="B17" s="91"/>
      <c r="C17" s="13"/>
      <c r="D17" s="13"/>
      <c r="E17" s="14" t="s">
        <v>13</v>
      </c>
      <c r="F17" s="14">
        <v>-0.42299999999999999</v>
      </c>
      <c r="G17" s="14">
        <v>1.4810000000000001</v>
      </c>
      <c r="H17" s="94"/>
    </row>
    <row r="18" spans="1:8" ht="12.75" customHeight="1" x14ac:dyDescent="0.2">
      <c r="A18" s="33" t="s">
        <v>476</v>
      </c>
      <c r="B18" s="51"/>
      <c r="C18" s="11"/>
      <c r="D18" s="11"/>
      <c r="E18" s="12" t="s">
        <v>14</v>
      </c>
      <c r="F18" s="12">
        <v>-0.44700000000000001</v>
      </c>
      <c r="G18" s="12">
        <v>1.623</v>
      </c>
      <c r="H18" s="94"/>
    </row>
    <row r="19" spans="1:8" ht="12.75" customHeight="1" x14ac:dyDescent="0.2">
      <c r="A19" s="34" t="s">
        <v>9</v>
      </c>
      <c r="B19" s="91"/>
      <c r="C19" s="13"/>
      <c r="D19" s="13"/>
      <c r="E19" s="14" t="s">
        <v>15</v>
      </c>
      <c r="F19" s="14">
        <v>-0.58899999999999997</v>
      </c>
      <c r="G19" s="14">
        <v>1.7350000000000001</v>
      </c>
      <c r="H19" s="94"/>
    </row>
    <row r="20" spans="1:8" ht="12.75" customHeight="1" x14ac:dyDescent="0.2">
      <c r="A20" s="15" t="s">
        <v>230</v>
      </c>
      <c r="B20" s="10"/>
      <c r="C20" s="11"/>
      <c r="D20" s="11"/>
      <c r="E20" s="12" t="s">
        <v>57</v>
      </c>
      <c r="F20" s="12">
        <v>1.6859999999999999</v>
      </c>
      <c r="G20" s="12">
        <v>2.5190000000000001</v>
      </c>
      <c r="H20" s="94"/>
    </row>
    <row r="21" spans="1:8" ht="12.75" customHeight="1" x14ac:dyDescent="0.2">
      <c r="A21" s="18" t="s">
        <v>231</v>
      </c>
      <c r="B21" s="6"/>
      <c r="C21" s="13"/>
      <c r="D21" s="13"/>
      <c r="E21" s="14" t="s">
        <v>54</v>
      </c>
      <c r="F21" s="14">
        <v>-0.82</v>
      </c>
      <c r="G21" s="14">
        <v>0.16600000000000001</v>
      </c>
      <c r="H21" s="94"/>
    </row>
    <row r="22" spans="1:8" ht="12.75" customHeight="1" x14ac:dyDescent="0.2">
      <c r="A22" s="15" t="s">
        <v>232</v>
      </c>
      <c r="B22" s="10"/>
      <c r="C22" s="11"/>
      <c r="D22" s="11"/>
      <c r="E22" s="12" t="s">
        <v>55</v>
      </c>
      <c r="F22" s="12">
        <v>-0.35599999999999998</v>
      </c>
      <c r="G22" s="12">
        <v>0.56699999999999995</v>
      </c>
      <c r="H22" s="94"/>
    </row>
    <row r="23" spans="1:8" ht="12.75" customHeight="1" x14ac:dyDescent="0.2">
      <c r="A23" s="5" t="s">
        <v>227</v>
      </c>
      <c r="B23" s="6"/>
      <c r="C23" s="13"/>
      <c r="D23" s="13"/>
      <c r="E23" s="14" t="s">
        <v>56</v>
      </c>
      <c r="F23" s="14">
        <v>0</v>
      </c>
      <c r="G23" s="14">
        <v>0</v>
      </c>
      <c r="H23" s="94"/>
    </row>
    <row r="24" spans="1:8" ht="12.75" customHeight="1" x14ac:dyDescent="0.2">
      <c r="A24" s="19" t="s">
        <v>236</v>
      </c>
      <c r="B24" s="10"/>
      <c r="C24" s="11"/>
      <c r="D24" s="11"/>
      <c r="E24" s="12"/>
      <c r="F24" s="12"/>
      <c r="G24" s="12"/>
      <c r="H24" s="94"/>
    </row>
    <row r="25" spans="1:8" ht="12.75" customHeight="1" x14ac:dyDescent="0.2">
      <c r="A25" s="35" t="s">
        <v>16</v>
      </c>
      <c r="B25" s="6"/>
      <c r="C25" s="13"/>
      <c r="D25" s="13"/>
      <c r="E25" s="14" t="s">
        <v>58</v>
      </c>
      <c r="F25" s="14">
        <v>0.79900000000000004</v>
      </c>
      <c r="G25" s="14">
        <v>2.9710000000000001</v>
      </c>
      <c r="H25" s="94"/>
    </row>
    <row r="26" spans="1:8" ht="12.75" customHeight="1" x14ac:dyDescent="0.2">
      <c r="A26" s="36" t="s">
        <v>19</v>
      </c>
      <c r="B26" s="10"/>
      <c r="C26" s="11"/>
      <c r="D26" s="11"/>
      <c r="E26" s="12" t="s">
        <v>59</v>
      </c>
      <c r="F26" s="12">
        <v>0.315</v>
      </c>
      <c r="G26" s="12">
        <v>1.506</v>
      </c>
      <c r="H26" s="94"/>
    </row>
    <row r="27" spans="1:8" ht="12.75" customHeight="1" x14ac:dyDescent="0.2">
      <c r="A27" s="35" t="s">
        <v>20</v>
      </c>
      <c r="B27" s="6"/>
      <c r="C27" s="13"/>
      <c r="D27" s="13"/>
      <c r="E27" s="14" t="s">
        <v>60</v>
      </c>
      <c r="F27" s="14">
        <v>-0.245</v>
      </c>
      <c r="G27" s="14">
        <v>1.0760000000000001</v>
      </c>
      <c r="H27" s="94"/>
    </row>
    <row r="28" spans="1:8" ht="12.75" customHeight="1" x14ac:dyDescent="0.2">
      <c r="A28" s="19" t="s">
        <v>237</v>
      </c>
      <c r="B28" s="10"/>
      <c r="C28" s="11"/>
      <c r="D28" s="11"/>
      <c r="E28" s="12"/>
      <c r="F28" s="12"/>
      <c r="G28" s="12"/>
      <c r="H28" s="94"/>
    </row>
    <row r="29" spans="1:8" ht="12.75" customHeight="1" x14ac:dyDescent="0.2">
      <c r="A29" s="35" t="s">
        <v>16</v>
      </c>
      <c r="B29" s="6"/>
      <c r="C29" s="13"/>
      <c r="D29" s="13"/>
      <c r="E29" s="14">
        <v>-0.27972989999999998</v>
      </c>
      <c r="F29" s="14">
        <v>-1.0840000000000001</v>
      </c>
      <c r="G29" s="14">
        <v>0.52400000000000002</v>
      </c>
      <c r="H29" s="94"/>
    </row>
    <row r="30" spans="1:8" ht="12.75" customHeight="1" x14ac:dyDescent="0.2">
      <c r="A30" s="36" t="s">
        <v>17</v>
      </c>
      <c r="B30" s="10"/>
      <c r="C30" s="11"/>
      <c r="D30" s="11"/>
      <c r="E30" s="12" t="s">
        <v>61</v>
      </c>
      <c r="F30" s="12">
        <v>-0.14499999999999999</v>
      </c>
      <c r="G30" s="12">
        <v>0.438</v>
      </c>
      <c r="H30" s="94"/>
    </row>
    <row r="31" spans="1:8" ht="12.75" customHeight="1" x14ac:dyDescent="0.2">
      <c r="A31" s="35" t="s">
        <v>18</v>
      </c>
      <c r="B31" s="6"/>
      <c r="C31" s="13"/>
      <c r="D31" s="13"/>
      <c r="E31" s="14" t="s">
        <v>62</v>
      </c>
      <c r="F31" s="14">
        <v>-0.36599999999999999</v>
      </c>
      <c r="G31" s="14">
        <v>0.36699999999999999</v>
      </c>
      <c r="H31" s="94"/>
    </row>
    <row r="32" spans="1:8" ht="12.75" customHeight="1" x14ac:dyDescent="0.2">
      <c r="A32" s="19" t="s">
        <v>238</v>
      </c>
      <c r="B32" s="10"/>
      <c r="C32" s="11"/>
      <c r="D32" s="11"/>
      <c r="E32" s="12"/>
      <c r="F32" s="12"/>
      <c r="G32" s="12"/>
      <c r="H32" s="94"/>
    </row>
    <row r="33" spans="1:8" ht="12.75" customHeight="1" x14ac:dyDescent="0.2">
      <c r="A33" s="35" t="s">
        <v>21</v>
      </c>
      <c r="B33" s="6"/>
      <c r="C33" s="13"/>
      <c r="D33" s="13"/>
      <c r="E33" s="14" t="s">
        <v>63</v>
      </c>
      <c r="F33" s="14">
        <v>-2.2730000000000001</v>
      </c>
      <c r="G33" s="14">
        <v>-1.534</v>
      </c>
      <c r="H33" s="94"/>
    </row>
    <row r="34" spans="1:8" ht="12.75" customHeight="1" x14ac:dyDescent="0.2">
      <c r="A34" s="36" t="s">
        <v>37</v>
      </c>
      <c r="B34" s="10"/>
      <c r="C34" s="11"/>
      <c r="D34" s="11"/>
      <c r="E34" s="12" t="s">
        <v>64</v>
      </c>
      <c r="F34" s="12">
        <v>-0.70499999999999996</v>
      </c>
      <c r="G34" s="12">
        <v>0.35199999999999998</v>
      </c>
      <c r="H34" s="94"/>
    </row>
    <row r="35" spans="1:8" ht="12.75" customHeight="1" x14ac:dyDescent="0.2">
      <c r="A35" s="5" t="s">
        <v>233</v>
      </c>
      <c r="B35" s="6"/>
      <c r="C35" s="13"/>
      <c r="D35" s="13"/>
      <c r="E35" s="14" t="s">
        <v>65</v>
      </c>
      <c r="F35" s="14">
        <v>0.504</v>
      </c>
      <c r="G35" s="14">
        <v>1.2090000000000001</v>
      </c>
      <c r="H35" s="94"/>
    </row>
    <row r="36" spans="1:8" ht="12.75" customHeight="1" x14ac:dyDescent="0.2">
      <c r="A36" s="19" t="s">
        <v>239</v>
      </c>
      <c r="B36" s="10"/>
      <c r="C36" s="11"/>
      <c r="D36" s="11"/>
      <c r="E36" s="12"/>
      <c r="F36" s="12"/>
      <c r="G36" s="12"/>
      <c r="H36" s="94"/>
    </row>
    <row r="37" spans="1:8" s="2" customFormat="1" ht="12.75" customHeight="1" x14ac:dyDescent="0.2">
      <c r="A37" s="35" t="s">
        <v>23</v>
      </c>
      <c r="B37" s="6"/>
      <c r="C37" s="13"/>
      <c r="D37" s="13"/>
      <c r="E37" s="14" t="s">
        <v>66</v>
      </c>
      <c r="F37" s="14">
        <v>-0.85</v>
      </c>
      <c r="G37" s="14">
        <v>0.186</v>
      </c>
      <c r="H37" s="94"/>
    </row>
    <row r="38" spans="1:8" ht="12.75" customHeight="1" x14ac:dyDescent="0.2">
      <c r="A38" s="36" t="s">
        <v>24</v>
      </c>
      <c r="B38" s="10"/>
      <c r="C38" s="11"/>
      <c r="D38" s="11"/>
      <c r="E38" s="12" t="s">
        <v>67</v>
      </c>
      <c r="F38" s="12">
        <v>-3.1219999999999999</v>
      </c>
      <c r="G38" s="12">
        <v>-1.51</v>
      </c>
      <c r="H38" s="94"/>
    </row>
    <row r="39" spans="1:8" ht="12.75" customHeight="1" x14ac:dyDescent="0.2">
      <c r="A39" s="35" t="s">
        <v>25</v>
      </c>
      <c r="B39" s="6"/>
      <c r="C39" s="13"/>
      <c r="D39" s="13"/>
      <c r="E39" s="14" t="s">
        <v>68</v>
      </c>
      <c r="F39" s="14">
        <v>-3.843</v>
      </c>
      <c r="G39" s="14">
        <v>-2.133</v>
      </c>
      <c r="H39" s="94"/>
    </row>
    <row r="40" spans="1:8" ht="12.75" customHeight="1" x14ac:dyDescent="0.2">
      <c r="A40" s="36" t="s">
        <v>26</v>
      </c>
      <c r="B40" s="10"/>
      <c r="C40" s="11"/>
      <c r="D40" s="11"/>
      <c r="E40" s="12" t="s">
        <v>69</v>
      </c>
      <c r="F40" s="12">
        <v>-3.8820000000000001</v>
      </c>
      <c r="G40" s="12">
        <v>-0.34699999999999998</v>
      </c>
      <c r="H40" s="94"/>
    </row>
    <row r="41" spans="1:8" ht="12.75" customHeight="1" x14ac:dyDescent="0.2">
      <c r="A41" s="35" t="s">
        <v>27</v>
      </c>
      <c r="B41" s="6"/>
      <c r="C41" s="13"/>
      <c r="D41" s="13"/>
      <c r="E41" s="14" t="s">
        <v>70</v>
      </c>
      <c r="F41" s="14">
        <v>-0.90300000000000002</v>
      </c>
      <c r="G41" s="14">
        <v>1.3320000000000001</v>
      </c>
      <c r="H41" s="94"/>
    </row>
    <row r="42" spans="1:8" ht="12.75" customHeight="1" x14ac:dyDescent="0.2">
      <c r="A42" s="36" t="s">
        <v>28</v>
      </c>
      <c r="B42" s="10"/>
      <c r="C42" s="11"/>
      <c r="D42" s="11"/>
      <c r="E42" s="12" t="s">
        <v>71</v>
      </c>
      <c r="F42" s="12">
        <v>-1.1890000000000001</v>
      </c>
      <c r="G42" s="12">
        <v>7.3999999999999996E-2</v>
      </c>
      <c r="H42" s="94"/>
    </row>
    <row r="43" spans="1:8" ht="12.75" customHeight="1" x14ac:dyDescent="0.2">
      <c r="A43" s="35" t="s">
        <v>29</v>
      </c>
      <c r="B43" s="6"/>
      <c r="C43" s="13"/>
      <c r="D43" s="13"/>
      <c r="E43" s="14" t="s">
        <v>72</v>
      </c>
      <c r="F43" s="14">
        <v>-4.1660000000000004</v>
      </c>
      <c r="G43" s="14">
        <v>-2.0369999999999999</v>
      </c>
      <c r="H43" s="94"/>
    </row>
    <row r="44" spans="1:8" ht="12.75" customHeight="1" x14ac:dyDescent="0.2">
      <c r="A44" s="36" t="s">
        <v>30</v>
      </c>
      <c r="B44" s="10"/>
      <c r="C44" s="11"/>
      <c r="D44" s="11"/>
      <c r="E44" s="12" t="s">
        <v>73</v>
      </c>
      <c r="F44" s="12">
        <v>-1.9450000000000001</v>
      </c>
      <c r="G44" s="12">
        <v>-0.754</v>
      </c>
      <c r="H44" s="94"/>
    </row>
    <row r="45" spans="1:8" ht="12.75" customHeight="1" x14ac:dyDescent="0.2">
      <c r="A45" s="35" t="s">
        <v>31</v>
      </c>
      <c r="B45" s="6"/>
      <c r="C45" s="13"/>
      <c r="D45" s="13"/>
      <c r="E45" s="14" t="s">
        <v>74</v>
      </c>
      <c r="F45" s="14">
        <v>-1.7130000000000001</v>
      </c>
      <c r="G45" s="14">
        <v>-0.752</v>
      </c>
      <c r="H45" s="94"/>
    </row>
    <row r="46" spans="1:8" ht="12.75" customHeight="1" x14ac:dyDescent="0.2">
      <c r="A46" s="36" t="s">
        <v>32</v>
      </c>
      <c r="B46" s="10"/>
      <c r="C46" s="11"/>
      <c r="D46" s="11"/>
      <c r="E46" s="12" t="s">
        <v>75</v>
      </c>
      <c r="F46" s="12">
        <v>-1.6559999999999999</v>
      </c>
      <c r="G46" s="12">
        <v>-0.28499999999999998</v>
      </c>
      <c r="H46" s="94"/>
    </row>
    <row r="47" spans="1:8" ht="12.75" customHeight="1" x14ac:dyDescent="0.2">
      <c r="A47" s="35" t="s">
        <v>33</v>
      </c>
      <c r="B47" s="6"/>
      <c r="C47" s="13"/>
      <c r="D47" s="13"/>
      <c r="E47" s="14">
        <v>-1.4997849999999999</v>
      </c>
      <c r="F47" s="14">
        <v>-3.0339999999999998</v>
      </c>
      <c r="G47" s="14">
        <v>3.4000000000000002E-2</v>
      </c>
      <c r="H47" s="94"/>
    </row>
    <row r="48" spans="1:8" ht="12.75" customHeight="1" x14ac:dyDescent="0.2">
      <c r="A48" s="36" t="s">
        <v>34</v>
      </c>
      <c r="B48" s="10"/>
      <c r="C48" s="11"/>
      <c r="D48" s="11"/>
      <c r="E48" s="12" t="s">
        <v>76</v>
      </c>
      <c r="F48" s="12">
        <v>-4.2229999999999999</v>
      </c>
      <c r="G48" s="12">
        <v>-2.8740000000000001</v>
      </c>
      <c r="H48" s="94"/>
    </row>
    <row r="49" spans="1:8" ht="12.75" customHeight="1" x14ac:dyDescent="0.2">
      <c r="A49" s="35" t="s">
        <v>35</v>
      </c>
      <c r="B49" s="6"/>
      <c r="C49" s="13"/>
      <c r="D49" s="13"/>
      <c r="E49" s="6" t="s">
        <v>117</v>
      </c>
      <c r="F49" s="14">
        <v>-4.8419999999999996</v>
      </c>
      <c r="G49" s="14">
        <v>-3.1179999999999999</v>
      </c>
      <c r="H49" s="94"/>
    </row>
    <row r="50" spans="1:8" ht="12.75" customHeight="1" x14ac:dyDescent="0.2">
      <c r="A50" s="36" t="s">
        <v>22</v>
      </c>
      <c r="B50" s="10"/>
      <c r="C50" s="11"/>
      <c r="D50" s="11"/>
      <c r="E50" s="12">
        <v>-0.2295681</v>
      </c>
      <c r="F50" s="12">
        <v>-1.091</v>
      </c>
      <c r="G50" s="12">
        <v>0.63200000000000001</v>
      </c>
      <c r="H50" s="94"/>
    </row>
    <row r="51" spans="1:8" ht="12.75" customHeight="1" x14ac:dyDescent="0.2">
      <c r="A51" s="35" t="s">
        <v>36</v>
      </c>
      <c r="B51" s="6"/>
      <c r="C51" s="13"/>
      <c r="D51" s="13"/>
      <c r="E51" s="14" t="s">
        <v>77</v>
      </c>
      <c r="F51" s="14">
        <v>-4.9180000000000001</v>
      </c>
      <c r="G51" s="14">
        <v>-3.298</v>
      </c>
      <c r="H51" s="94"/>
    </row>
    <row r="52" spans="1:8" ht="12.75" customHeight="1" x14ac:dyDescent="0.2">
      <c r="A52" s="19" t="s">
        <v>234</v>
      </c>
      <c r="B52" s="10"/>
      <c r="C52" s="11"/>
      <c r="D52" s="11"/>
      <c r="E52" s="12" t="s">
        <v>78</v>
      </c>
      <c r="F52" s="12">
        <v>0.36899999999999999</v>
      </c>
      <c r="G52" s="12">
        <v>0.92200000000000004</v>
      </c>
      <c r="H52" s="94"/>
    </row>
    <row r="53" spans="1:8" ht="12.75" customHeight="1" x14ac:dyDescent="0.2">
      <c r="A53" s="5" t="s">
        <v>38</v>
      </c>
      <c r="B53" s="6"/>
      <c r="C53" s="13"/>
      <c r="D53" s="13"/>
      <c r="E53" s="14" t="s">
        <v>118</v>
      </c>
      <c r="F53" s="14">
        <v>1.7999999999999999E-2</v>
      </c>
      <c r="G53" s="14">
        <v>6.2E-2</v>
      </c>
      <c r="H53" s="94"/>
    </row>
    <row r="54" spans="1:8" ht="12.75" customHeight="1" x14ac:dyDescent="0.2">
      <c r="A54" s="19" t="s">
        <v>79</v>
      </c>
      <c r="B54" s="10"/>
      <c r="C54" s="11"/>
      <c r="D54" s="11"/>
      <c r="E54" s="12" t="s">
        <v>80</v>
      </c>
      <c r="F54" s="12">
        <v>-1.4999999999999999E-2</v>
      </c>
      <c r="G54" s="12">
        <v>4.0000000000000001E-3</v>
      </c>
      <c r="H54" s="94"/>
    </row>
    <row r="55" spans="1:8" ht="12.75" customHeight="1" x14ac:dyDescent="0.2">
      <c r="A55" s="20" t="s">
        <v>242</v>
      </c>
      <c r="B55" s="6"/>
      <c r="C55" s="13"/>
      <c r="D55" s="13"/>
      <c r="E55" s="14" t="s">
        <v>81</v>
      </c>
      <c r="F55" s="14">
        <v>-0.34100000000000003</v>
      </c>
      <c r="G55" s="14">
        <v>0.46600000000000003</v>
      </c>
      <c r="H55" s="94"/>
    </row>
    <row r="56" spans="1:8" ht="12.75" customHeight="1" x14ac:dyDescent="0.2">
      <c r="A56" s="19" t="s">
        <v>240</v>
      </c>
      <c r="B56" s="10"/>
      <c r="C56" s="11"/>
      <c r="D56" s="11"/>
      <c r="E56" s="12"/>
      <c r="F56" s="12"/>
      <c r="G56" s="12"/>
      <c r="H56" s="94"/>
    </row>
    <row r="57" spans="1:8" ht="12.75" customHeight="1" x14ac:dyDescent="0.2">
      <c r="A57" s="35" t="s">
        <v>39</v>
      </c>
      <c r="B57" s="6"/>
      <c r="C57" s="13"/>
      <c r="D57" s="13"/>
      <c r="E57" s="14" t="s">
        <v>82</v>
      </c>
      <c r="F57" s="14">
        <v>-4.0179999999999998</v>
      </c>
      <c r="G57" s="14">
        <v>-1.99</v>
      </c>
      <c r="H57" s="94"/>
    </row>
    <row r="58" spans="1:8" ht="12.75" customHeight="1" x14ac:dyDescent="0.2">
      <c r="A58" s="36" t="s">
        <v>40</v>
      </c>
      <c r="B58" s="10"/>
      <c r="C58" s="11"/>
      <c r="D58" s="11"/>
      <c r="E58" s="12">
        <v>0.6499703</v>
      </c>
      <c r="F58" s="12">
        <v>-0.61499999999999999</v>
      </c>
      <c r="G58" s="12">
        <v>1.915</v>
      </c>
      <c r="H58" s="94"/>
    </row>
    <row r="59" spans="1:8" ht="12.75" customHeight="1" x14ac:dyDescent="0.2">
      <c r="A59" s="35" t="s">
        <v>45</v>
      </c>
      <c r="B59" s="6"/>
      <c r="C59" s="13"/>
      <c r="D59" s="13"/>
      <c r="E59" s="14" t="s">
        <v>83</v>
      </c>
      <c r="F59" s="14">
        <v>-2.5510000000000002</v>
      </c>
      <c r="G59" s="14">
        <v>-1.2330000000000001</v>
      </c>
      <c r="H59" s="94"/>
    </row>
    <row r="60" spans="1:8" ht="12.75" customHeight="1" x14ac:dyDescent="0.2">
      <c r="A60" s="36" t="s">
        <v>41</v>
      </c>
      <c r="B60" s="10"/>
      <c r="C60" s="11"/>
      <c r="D60" s="11"/>
      <c r="E60" s="12" t="s">
        <v>84</v>
      </c>
      <c r="F60" s="12">
        <v>-3.3580000000000001</v>
      </c>
      <c r="G60" s="12">
        <v>-2.35</v>
      </c>
      <c r="H60" s="94"/>
    </row>
    <row r="61" spans="1:8" ht="12.75" customHeight="1" x14ac:dyDescent="0.2">
      <c r="A61" s="35" t="s">
        <v>42</v>
      </c>
      <c r="B61" s="6"/>
      <c r="C61" s="13"/>
      <c r="D61" s="13"/>
      <c r="E61" s="14" t="s">
        <v>85</v>
      </c>
      <c r="F61" s="14">
        <v>-4.2990000000000004</v>
      </c>
      <c r="G61" s="14">
        <v>-2.673</v>
      </c>
      <c r="H61" s="94"/>
    </row>
    <row r="62" spans="1:8" ht="12.75" customHeight="1" x14ac:dyDescent="0.2">
      <c r="A62" s="36" t="s">
        <v>43</v>
      </c>
      <c r="B62" s="10"/>
      <c r="C62" s="11"/>
      <c r="D62" s="11"/>
      <c r="E62" s="12" t="s">
        <v>86</v>
      </c>
      <c r="F62" s="12">
        <v>-3.331</v>
      </c>
      <c r="G62" s="12">
        <v>-2.0739999999999998</v>
      </c>
      <c r="H62" s="94"/>
    </row>
    <row r="63" spans="1:8" ht="12.75" customHeight="1" x14ac:dyDescent="0.2">
      <c r="A63" s="35" t="s">
        <v>44</v>
      </c>
      <c r="B63" s="6"/>
      <c r="C63" s="13"/>
      <c r="D63" s="13"/>
      <c r="E63" s="14" t="s">
        <v>87</v>
      </c>
      <c r="F63" s="14">
        <v>-1.0029999999999999</v>
      </c>
      <c r="G63" s="14">
        <v>2.5999999999999999E-2</v>
      </c>
      <c r="H63" s="94"/>
    </row>
    <row r="64" spans="1:8" ht="12.75" customHeight="1" x14ac:dyDescent="0.2">
      <c r="A64" s="36" t="s">
        <v>46</v>
      </c>
      <c r="B64" s="10"/>
      <c r="C64" s="11"/>
      <c r="D64" s="11"/>
      <c r="E64" s="12" t="s">
        <v>88</v>
      </c>
      <c r="F64" s="12">
        <v>0.29799999999999999</v>
      </c>
      <c r="G64" s="12">
        <v>1.9490000000000001</v>
      </c>
      <c r="H64" s="94"/>
    </row>
    <row r="65" spans="1:8" ht="12.75" customHeight="1" x14ac:dyDescent="0.2">
      <c r="A65" s="35" t="s">
        <v>226</v>
      </c>
      <c r="B65" s="6"/>
      <c r="C65" s="13"/>
      <c r="D65" s="13"/>
      <c r="E65" s="14" t="s">
        <v>89</v>
      </c>
      <c r="F65" s="14">
        <v>-2.2669999999999999</v>
      </c>
      <c r="G65" s="14">
        <v>-1.3580000000000001</v>
      </c>
      <c r="H65" s="94"/>
    </row>
    <row r="66" spans="1:8" ht="12.75" customHeight="1" x14ac:dyDescent="0.2">
      <c r="A66" s="36" t="s">
        <v>47</v>
      </c>
      <c r="B66" s="10"/>
      <c r="C66" s="11"/>
      <c r="D66" s="11"/>
      <c r="E66" s="12" t="s">
        <v>90</v>
      </c>
      <c r="F66" s="12">
        <v>-4.5860000000000003</v>
      </c>
      <c r="G66" s="12">
        <v>-1.976</v>
      </c>
      <c r="H66" s="94"/>
    </row>
    <row r="67" spans="1:8" ht="12.75" customHeight="1" x14ac:dyDescent="0.2">
      <c r="A67" s="5" t="s">
        <v>241</v>
      </c>
      <c r="B67" s="6"/>
      <c r="C67" s="13"/>
      <c r="D67" s="13"/>
      <c r="E67" s="14"/>
      <c r="F67" s="14"/>
      <c r="G67" s="14"/>
      <c r="H67" s="94"/>
    </row>
    <row r="68" spans="1:8" ht="12.75" customHeight="1" x14ac:dyDescent="0.2">
      <c r="A68" s="36" t="s">
        <v>48</v>
      </c>
      <c r="B68" s="10"/>
      <c r="C68" s="11"/>
      <c r="D68" s="11"/>
      <c r="E68" s="12" t="s">
        <v>91</v>
      </c>
      <c r="F68" s="12">
        <v>1.544</v>
      </c>
      <c r="G68" s="12">
        <v>2.7389999999999999</v>
      </c>
      <c r="H68" s="94"/>
    </row>
    <row r="69" spans="1:8" ht="12.75" customHeight="1" x14ac:dyDescent="0.2">
      <c r="A69" s="35" t="s">
        <v>49</v>
      </c>
      <c r="B69" s="6"/>
      <c r="C69" s="13"/>
      <c r="D69" s="13"/>
      <c r="E69" s="14" t="s">
        <v>92</v>
      </c>
      <c r="F69" s="14">
        <v>1.4119999999999999</v>
      </c>
      <c r="G69" s="14">
        <v>2.66</v>
      </c>
      <c r="H69" s="94"/>
    </row>
    <row r="70" spans="1:8" ht="12.75" customHeight="1" x14ac:dyDescent="0.2">
      <c r="A70" s="36" t="s">
        <v>50</v>
      </c>
      <c r="B70" s="10"/>
      <c r="C70" s="11"/>
      <c r="D70" s="11"/>
      <c r="E70" s="12" t="s">
        <v>93</v>
      </c>
      <c r="F70" s="12">
        <v>4.0579999999999998</v>
      </c>
      <c r="G70" s="12">
        <v>5.2469999999999999</v>
      </c>
      <c r="H70" s="94"/>
    </row>
    <row r="71" spans="1:8" ht="12.75" customHeight="1" x14ac:dyDescent="0.2">
      <c r="A71" s="5" t="s">
        <v>228</v>
      </c>
      <c r="B71" s="6"/>
      <c r="C71" s="13"/>
      <c r="D71" s="13"/>
      <c r="E71" s="14" t="s">
        <v>94</v>
      </c>
      <c r="F71" s="14">
        <v>-0.249</v>
      </c>
      <c r="G71" s="14">
        <v>-0.106</v>
      </c>
      <c r="H71" s="94"/>
    </row>
    <row r="72" spans="1:8" ht="12.75" customHeight="1" x14ac:dyDescent="0.2">
      <c r="A72" s="19" t="s">
        <v>51</v>
      </c>
      <c r="B72" s="10"/>
      <c r="C72" s="11"/>
      <c r="D72" s="11"/>
      <c r="E72" s="12" t="s">
        <v>95</v>
      </c>
      <c r="F72" s="12">
        <v>0.14799999999999999</v>
      </c>
      <c r="G72" s="12">
        <v>0.182</v>
      </c>
      <c r="H72" s="94"/>
    </row>
    <row r="73" spans="1:8" ht="12.75" customHeight="1" x14ac:dyDescent="0.2">
      <c r="A73" s="5" t="s">
        <v>224</v>
      </c>
      <c r="B73" s="6"/>
      <c r="C73" s="13"/>
      <c r="D73" s="13"/>
      <c r="E73" s="14" t="s">
        <v>96</v>
      </c>
      <c r="F73" s="14">
        <v>0.14799999999999999</v>
      </c>
      <c r="G73" s="14">
        <v>0.28899999999999998</v>
      </c>
      <c r="H73" s="94"/>
    </row>
    <row r="74" spans="1:8" ht="12.75" customHeight="1" x14ac:dyDescent="0.2">
      <c r="A74" s="19" t="s">
        <v>235</v>
      </c>
      <c r="B74" s="10"/>
      <c r="C74" s="11"/>
      <c r="D74" s="11"/>
      <c r="E74" s="12" t="s">
        <v>97</v>
      </c>
      <c r="F74" s="12">
        <v>-5.0000000000000001E-3</v>
      </c>
      <c r="G74" s="12">
        <v>-2E-3</v>
      </c>
      <c r="H74" s="93"/>
    </row>
    <row r="75" spans="1:8" ht="12.75" customHeight="1" x14ac:dyDescent="0.2">
      <c r="A75" s="5" t="s">
        <v>225</v>
      </c>
      <c r="B75" s="6"/>
      <c r="C75" s="13"/>
      <c r="D75" s="13"/>
      <c r="E75" s="14" t="s">
        <v>98</v>
      </c>
      <c r="F75" s="14">
        <v>-0.90900000000000003</v>
      </c>
      <c r="G75" s="14">
        <v>1.353</v>
      </c>
      <c r="H75" s="93"/>
    </row>
    <row r="76" spans="1:8" ht="12.75" customHeight="1" x14ac:dyDescent="0.2">
      <c r="A76" s="25" t="s">
        <v>229</v>
      </c>
      <c r="B76" s="50"/>
      <c r="C76" s="92"/>
      <c r="D76" s="92"/>
      <c r="E76" s="28" t="s">
        <v>99</v>
      </c>
      <c r="F76" s="28">
        <v>4.798</v>
      </c>
      <c r="G76" s="28">
        <v>6.056</v>
      </c>
      <c r="H76" s="93"/>
    </row>
    <row r="77" spans="1:8" ht="12.75" customHeight="1" x14ac:dyDescent="0.2">
      <c r="A77" s="144" t="s">
        <v>52</v>
      </c>
      <c r="B77" s="144"/>
      <c r="C77" s="144"/>
      <c r="D77" s="144"/>
      <c r="E77" s="144"/>
      <c r="F77" s="144"/>
      <c r="G77" s="144"/>
      <c r="H77" s="93"/>
    </row>
    <row r="78" spans="1:8" ht="12.75" customHeight="1" x14ac:dyDescent="0.2">
      <c r="A78" s="5" t="s">
        <v>465</v>
      </c>
      <c r="B78" s="6"/>
      <c r="C78" s="14"/>
      <c r="D78" s="13"/>
      <c r="E78" s="6"/>
      <c r="F78" s="14"/>
      <c r="G78" s="14"/>
      <c r="H78" s="94"/>
    </row>
    <row r="79" spans="1:8" ht="12.75" customHeight="1" x14ac:dyDescent="0.2">
      <c r="A79" s="33" t="s">
        <v>466</v>
      </c>
      <c r="B79" s="10" t="s">
        <v>100</v>
      </c>
      <c r="C79" s="12">
        <v>-3.1739999999999999</v>
      </c>
      <c r="D79" s="11">
        <v>-1.6160000000000001</v>
      </c>
      <c r="E79" s="10" t="s">
        <v>104</v>
      </c>
      <c r="F79" s="12">
        <v>-1.8260000000000001</v>
      </c>
      <c r="G79" s="12">
        <v>-0.40400000000000003</v>
      </c>
      <c r="H79" s="94"/>
    </row>
    <row r="80" spans="1:8" ht="12.75" customHeight="1" x14ac:dyDescent="0.2">
      <c r="A80" s="34" t="s">
        <v>467</v>
      </c>
      <c r="B80" s="6" t="s">
        <v>101</v>
      </c>
      <c r="C80" s="14">
        <v>1.6859999999999999</v>
      </c>
      <c r="D80" s="13">
        <v>2.823</v>
      </c>
      <c r="E80" s="6" t="s">
        <v>105</v>
      </c>
      <c r="F80" s="14">
        <v>1.25</v>
      </c>
      <c r="G80" s="14">
        <v>2.2850000000000001</v>
      </c>
      <c r="H80" s="94"/>
    </row>
    <row r="81" spans="1:8" ht="12.75" customHeight="1" x14ac:dyDescent="0.2">
      <c r="A81" s="33" t="s">
        <v>468</v>
      </c>
      <c r="B81" s="10" t="s">
        <v>102</v>
      </c>
      <c r="C81" s="12">
        <v>4.97</v>
      </c>
      <c r="D81" s="11">
        <v>6.1120000000000001</v>
      </c>
      <c r="E81" s="10" t="s">
        <v>106</v>
      </c>
      <c r="F81" s="12">
        <v>3.9929999999999999</v>
      </c>
      <c r="G81" s="12">
        <v>5.07</v>
      </c>
      <c r="H81" s="94"/>
    </row>
    <row r="82" spans="1:8" ht="24" x14ac:dyDescent="0.2">
      <c r="A82" s="63" t="s">
        <v>469</v>
      </c>
      <c r="B82" s="6" t="s">
        <v>103</v>
      </c>
      <c r="C82" s="14">
        <v>8.5839999999999996</v>
      </c>
      <c r="D82" s="13">
        <v>9.8919999999999995</v>
      </c>
      <c r="E82" s="6" t="s">
        <v>107</v>
      </c>
      <c r="F82" s="14">
        <v>7.2409999999999997</v>
      </c>
      <c r="G82" s="14">
        <v>8.516</v>
      </c>
      <c r="H82" s="94"/>
    </row>
    <row r="83" spans="1:8" ht="12.75" customHeight="1" x14ac:dyDescent="0.2">
      <c r="A83" s="15" t="s">
        <v>470</v>
      </c>
      <c r="B83" s="10"/>
      <c r="C83" s="12"/>
      <c r="D83" s="11"/>
      <c r="E83" s="10"/>
      <c r="F83" s="12"/>
      <c r="G83" s="12"/>
      <c r="H83" s="94"/>
    </row>
    <row r="84" spans="1:8" ht="12.75" customHeight="1" x14ac:dyDescent="0.2">
      <c r="A84" s="34" t="s">
        <v>471</v>
      </c>
      <c r="B84" s="6"/>
      <c r="C84" s="14"/>
      <c r="D84" s="13"/>
      <c r="E84" s="6" t="s">
        <v>108</v>
      </c>
      <c r="F84" s="14">
        <v>-0.97399999999999998</v>
      </c>
      <c r="G84" s="14">
        <v>0.88800000000000001</v>
      </c>
      <c r="H84" s="94"/>
    </row>
    <row r="85" spans="1:8" ht="12.75" customHeight="1" x14ac:dyDescent="0.2">
      <c r="A85" s="33" t="s">
        <v>472</v>
      </c>
      <c r="B85" s="10"/>
      <c r="C85" s="12"/>
      <c r="D85" s="11"/>
      <c r="E85" s="10" t="s">
        <v>109</v>
      </c>
      <c r="F85" s="12">
        <v>-1.5169999999999999</v>
      </c>
      <c r="G85" s="12">
        <v>0.46800000000000003</v>
      </c>
      <c r="H85" s="94"/>
    </row>
    <row r="86" spans="1:8" ht="12.75" customHeight="1" x14ac:dyDescent="0.2">
      <c r="A86" s="34" t="s">
        <v>473</v>
      </c>
      <c r="B86" s="6"/>
      <c r="C86" s="14"/>
      <c r="D86" s="13"/>
      <c r="E86" s="6" t="s">
        <v>110</v>
      </c>
      <c r="F86" s="14">
        <v>-1.458</v>
      </c>
      <c r="G86" s="14">
        <v>0.66700000000000004</v>
      </c>
      <c r="H86" s="94"/>
    </row>
    <row r="87" spans="1:8" ht="12.75" customHeight="1" x14ac:dyDescent="0.2">
      <c r="A87" s="33" t="s">
        <v>474</v>
      </c>
      <c r="B87" s="10"/>
      <c r="C87" s="12"/>
      <c r="D87" s="11"/>
      <c r="E87" s="10" t="s">
        <v>111</v>
      </c>
      <c r="F87" s="12">
        <v>-1.6140000000000001</v>
      </c>
      <c r="G87" s="12">
        <v>0.63800000000000001</v>
      </c>
      <c r="H87" s="94"/>
    </row>
    <row r="88" spans="1:8" ht="12.75" customHeight="1" x14ac:dyDescent="0.2">
      <c r="A88" s="34" t="s">
        <v>475</v>
      </c>
      <c r="B88" s="6"/>
      <c r="C88" s="14"/>
      <c r="D88" s="13"/>
      <c r="E88" s="6" t="s">
        <v>112</v>
      </c>
      <c r="F88" s="14">
        <v>-1.597</v>
      </c>
      <c r="G88" s="14">
        <v>0.77400000000000002</v>
      </c>
      <c r="H88" s="94"/>
    </row>
    <row r="89" spans="1:8" ht="12.75" customHeight="1" x14ac:dyDescent="0.2">
      <c r="A89" s="33" t="s">
        <v>476</v>
      </c>
      <c r="B89" s="10"/>
      <c r="C89" s="12"/>
      <c r="D89" s="11"/>
      <c r="E89" s="10" t="s">
        <v>113</v>
      </c>
      <c r="F89" s="12">
        <v>-2.1509999999999998</v>
      </c>
      <c r="G89" s="12">
        <v>0.40200000000000002</v>
      </c>
      <c r="H89" s="94"/>
    </row>
    <row r="90" spans="1:8" ht="12.75" customHeight="1" x14ac:dyDescent="0.2">
      <c r="A90" s="34" t="s">
        <v>9</v>
      </c>
      <c r="B90" s="6"/>
      <c r="C90" s="14"/>
      <c r="D90" s="13"/>
      <c r="E90" s="6" t="s">
        <v>114</v>
      </c>
      <c r="F90" s="14">
        <v>-2.2610000000000001</v>
      </c>
      <c r="G90" s="14">
        <v>0.58899999999999997</v>
      </c>
      <c r="H90" s="94"/>
    </row>
    <row r="91" spans="1:8" ht="12.75" customHeight="1" x14ac:dyDescent="0.2">
      <c r="A91" s="15" t="s">
        <v>231</v>
      </c>
      <c r="B91" s="10"/>
      <c r="C91" s="12"/>
      <c r="D91" s="11"/>
      <c r="E91" s="10" t="s">
        <v>115</v>
      </c>
      <c r="F91" s="12">
        <v>-1.4330000000000001</v>
      </c>
      <c r="G91" s="12">
        <v>8.0000000000000002E-3</v>
      </c>
      <c r="H91" s="94"/>
    </row>
    <row r="92" spans="1:8" ht="12.75" customHeight="1" x14ac:dyDescent="0.2">
      <c r="A92" s="18" t="s">
        <v>232</v>
      </c>
      <c r="B92" s="6"/>
      <c r="C92" s="14"/>
      <c r="D92" s="13"/>
      <c r="E92" s="6" t="s">
        <v>116</v>
      </c>
      <c r="F92" s="14">
        <v>-1.1020000000000001</v>
      </c>
      <c r="G92" s="14">
        <v>0.41799999999999998</v>
      </c>
      <c r="H92" s="94"/>
    </row>
    <row r="93" spans="1:8" ht="12.75" customHeight="1" x14ac:dyDescent="0.2">
      <c r="A93" s="19" t="s">
        <v>227</v>
      </c>
      <c r="B93" s="10"/>
      <c r="C93" s="12"/>
      <c r="D93" s="11"/>
      <c r="E93" s="10" t="s">
        <v>56</v>
      </c>
      <c r="F93" s="12">
        <v>0</v>
      </c>
      <c r="G93" s="12">
        <v>0</v>
      </c>
      <c r="H93" s="94"/>
    </row>
    <row r="94" spans="1:8" ht="12.75" customHeight="1" x14ac:dyDescent="0.2">
      <c r="A94" s="5" t="s">
        <v>236</v>
      </c>
      <c r="B94" s="6"/>
      <c r="C94" s="14"/>
      <c r="D94" s="13"/>
      <c r="E94" s="6"/>
      <c r="F94" s="14"/>
      <c r="G94" s="14"/>
      <c r="H94" s="94"/>
    </row>
    <row r="95" spans="1:8" ht="12.75" customHeight="1" x14ac:dyDescent="0.2">
      <c r="A95" s="36" t="s">
        <v>16</v>
      </c>
      <c r="B95" s="10"/>
      <c r="C95" s="12"/>
      <c r="D95" s="11"/>
      <c r="E95" s="12">
        <v>1.6524289999999999</v>
      </c>
      <c r="F95" s="12">
        <v>-0.3122064</v>
      </c>
      <c r="G95" s="12">
        <v>3.6170640000000001</v>
      </c>
      <c r="H95" s="94"/>
    </row>
    <row r="96" spans="1:8" ht="12.75" customHeight="1" x14ac:dyDescent="0.2">
      <c r="A96" s="35" t="s">
        <v>19</v>
      </c>
      <c r="B96" s="6"/>
      <c r="C96" s="14"/>
      <c r="D96" s="13"/>
      <c r="E96" s="14">
        <v>0.56552150000000001</v>
      </c>
      <c r="F96" s="14">
        <v>-0.28499999999999998</v>
      </c>
      <c r="G96" s="14">
        <v>1.4162889999999999</v>
      </c>
      <c r="H96" s="94"/>
    </row>
    <row r="97" spans="1:8" ht="12.75" customHeight="1" x14ac:dyDescent="0.2">
      <c r="A97" s="36" t="s">
        <v>20</v>
      </c>
      <c r="B97" s="10"/>
      <c r="C97" s="12"/>
      <c r="D97" s="11"/>
      <c r="E97" s="12">
        <v>0.17932909999999999</v>
      </c>
      <c r="F97" s="12">
        <v>-0.68960909999999997</v>
      </c>
      <c r="G97" s="12">
        <v>1.0482670000000001</v>
      </c>
      <c r="H97" s="94"/>
    </row>
    <row r="98" spans="1:8" ht="12.75" customHeight="1" x14ac:dyDescent="0.2">
      <c r="A98" s="5" t="s">
        <v>237</v>
      </c>
      <c r="B98" s="6"/>
      <c r="C98" s="14"/>
      <c r="D98" s="13"/>
      <c r="E98" s="14"/>
      <c r="F98" s="14"/>
      <c r="G98" s="14"/>
      <c r="H98" s="94"/>
    </row>
    <row r="99" spans="1:8" ht="12.75" customHeight="1" x14ac:dyDescent="0.2">
      <c r="A99" s="36" t="s">
        <v>16</v>
      </c>
      <c r="B99" s="10"/>
      <c r="C99" s="12"/>
      <c r="D99" s="11"/>
      <c r="E99" s="10" t="s">
        <v>178</v>
      </c>
      <c r="F99" s="12">
        <v>-1.5316160000000001</v>
      </c>
      <c r="G99" s="12">
        <v>1.7070959999999999</v>
      </c>
      <c r="H99" s="94"/>
    </row>
    <row r="100" spans="1:8" ht="12.75" customHeight="1" x14ac:dyDescent="0.2">
      <c r="A100" s="35" t="s">
        <v>17</v>
      </c>
      <c r="B100" s="6"/>
      <c r="C100" s="14"/>
      <c r="D100" s="13"/>
      <c r="E100" s="6" t="s">
        <v>179</v>
      </c>
      <c r="F100" s="14">
        <v>-0.1863612</v>
      </c>
      <c r="G100" s="14">
        <v>0.71382040000000002</v>
      </c>
      <c r="H100" s="94"/>
    </row>
    <row r="101" spans="1:8" ht="12.75" customHeight="1" x14ac:dyDescent="0.2">
      <c r="A101" s="36" t="s">
        <v>18</v>
      </c>
      <c r="B101" s="10"/>
      <c r="C101" s="12"/>
      <c r="D101" s="11"/>
      <c r="E101" s="10" t="s">
        <v>180</v>
      </c>
      <c r="F101" s="12">
        <v>-0.34471859999999999</v>
      </c>
      <c r="G101" s="12">
        <v>0.70431069999999996</v>
      </c>
      <c r="H101" s="94"/>
    </row>
    <row r="102" spans="1:8" ht="12.75" customHeight="1" x14ac:dyDescent="0.2">
      <c r="A102" s="5" t="s">
        <v>238</v>
      </c>
      <c r="B102" s="6"/>
      <c r="C102" s="14"/>
      <c r="D102" s="13"/>
      <c r="E102" s="6"/>
      <c r="F102" s="14"/>
      <c r="G102" s="14"/>
      <c r="H102" s="94"/>
    </row>
    <row r="103" spans="1:8" ht="12.75" customHeight="1" x14ac:dyDescent="0.2">
      <c r="A103" s="36" t="s">
        <v>21</v>
      </c>
      <c r="B103" s="10"/>
      <c r="C103" s="12"/>
      <c r="D103" s="11"/>
      <c r="E103" s="10" t="s">
        <v>119</v>
      </c>
      <c r="F103" s="12">
        <v>-1.656404</v>
      </c>
      <c r="G103" s="12">
        <v>-0.63890069999999999</v>
      </c>
      <c r="H103" s="94"/>
    </row>
    <row r="104" spans="1:8" ht="12.75" customHeight="1" x14ac:dyDescent="0.2">
      <c r="A104" s="35" t="s">
        <v>37</v>
      </c>
      <c r="B104" s="6"/>
      <c r="C104" s="14"/>
      <c r="D104" s="13"/>
      <c r="E104" s="6" t="s">
        <v>120</v>
      </c>
      <c r="F104" s="14">
        <v>-0.43001299999999998</v>
      </c>
      <c r="G104" s="14">
        <v>0.99110160000000003</v>
      </c>
      <c r="H104" s="94"/>
    </row>
    <row r="105" spans="1:8" ht="12.75" customHeight="1" x14ac:dyDescent="0.2">
      <c r="A105" s="19" t="s">
        <v>233</v>
      </c>
      <c r="B105" s="10"/>
      <c r="C105" s="12"/>
      <c r="D105" s="11"/>
      <c r="E105" s="10" t="s">
        <v>121</v>
      </c>
      <c r="F105" s="12">
        <v>0.25550850000000003</v>
      </c>
      <c r="G105" s="12">
        <v>1.197708</v>
      </c>
      <c r="H105" s="94"/>
    </row>
    <row r="106" spans="1:8" ht="12.75" customHeight="1" x14ac:dyDescent="0.2">
      <c r="A106" s="5" t="s">
        <v>239</v>
      </c>
      <c r="B106" s="6"/>
      <c r="C106" s="14"/>
      <c r="D106" s="13"/>
      <c r="E106" s="6"/>
      <c r="F106" s="14"/>
      <c r="G106" s="14"/>
      <c r="H106" s="94"/>
    </row>
    <row r="107" spans="1:8" ht="12.75" customHeight="1" x14ac:dyDescent="0.2">
      <c r="A107" s="36" t="s">
        <v>23</v>
      </c>
      <c r="B107" s="10"/>
      <c r="C107" s="12"/>
      <c r="D107" s="11"/>
      <c r="E107" s="10" t="s">
        <v>122</v>
      </c>
      <c r="F107" s="12">
        <v>-0.86184499999999997</v>
      </c>
      <c r="G107" s="12">
        <v>0.54578150000000003</v>
      </c>
      <c r="H107" s="94"/>
    </row>
    <row r="108" spans="1:8" ht="12.75" customHeight="1" x14ac:dyDescent="0.2">
      <c r="A108" s="35" t="s">
        <v>24</v>
      </c>
      <c r="B108" s="6"/>
      <c r="C108" s="14"/>
      <c r="D108" s="13"/>
      <c r="E108" s="6" t="s">
        <v>123</v>
      </c>
      <c r="F108" s="14">
        <v>-2.1238030000000001</v>
      </c>
      <c r="G108" s="14">
        <v>1.0621200000000001E-2</v>
      </c>
      <c r="H108" s="94"/>
    </row>
    <row r="109" spans="1:8" ht="12.75" customHeight="1" x14ac:dyDescent="0.2">
      <c r="A109" s="36" t="s">
        <v>25</v>
      </c>
      <c r="B109" s="10"/>
      <c r="C109" s="12"/>
      <c r="D109" s="11"/>
      <c r="E109" s="10" t="s">
        <v>124</v>
      </c>
      <c r="F109" s="12">
        <v>-2.7181190000000002</v>
      </c>
      <c r="G109" s="12">
        <v>-0.44962669999999999</v>
      </c>
      <c r="H109" s="94"/>
    </row>
    <row r="110" spans="1:8" ht="12.75" customHeight="1" x14ac:dyDescent="0.2">
      <c r="A110" s="35" t="s">
        <v>26</v>
      </c>
      <c r="B110" s="6"/>
      <c r="C110" s="14"/>
      <c r="D110" s="13"/>
      <c r="E110" s="6" t="s">
        <v>125</v>
      </c>
      <c r="F110" s="14">
        <v>-4.052352</v>
      </c>
      <c r="G110" s="14">
        <v>0.4894541</v>
      </c>
      <c r="H110" s="94"/>
    </row>
    <row r="111" spans="1:8" ht="12.75" customHeight="1" x14ac:dyDescent="0.2">
      <c r="A111" s="36" t="s">
        <v>27</v>
      </c>
      <c r="B111" s="10"/>
      <c r="C111" s="12"/>
      <c r="D111" s="11"/>
      <c r="E111" s="10" t="s">
        <v>126</v>
      </c>
      <c r="F111" s="12">
        <v>-0.19226960000000001</v>
      </c>
      <c r="G111" s="12">
        <v>2.7774000000000001</v>
      </c>
      <c r="H111" s="94"/>
    </row>
    <row r="112" spans="1:8" ht="12.75" customHeight="1" x14ac:dyDescent="0.2">
      <c r="A112" s="35" t="s">
        <v>28</v>
      </c>
      <c r="B112" s="6"/>
      <c r="C112" s="14"/>
      <c r="D112" s="13"/>
      <c r="E112" s="6" t="s">
        <v>127</v>
      </c>
      <c r="F112" s="14">
        <v>-0.87884019999999996</v>
      </c>
      <c r="G112" s="14">
        <v>0.8189282</v>
      </c>
      <c r="H112" s="94"/>
    </row>
    <row r="113" spans="1:8" ht="12.75" customHeight="1" x14ac:dyDescent="0.2">
      <c r="A113" s="36" t="s">
        <v>29</v>
      </c>
      <c r="B113" s="10"/>
      <c r="C113" s="12"/>
      <c r="D113" s="11"/>
      <c r="E113" s="10" t="s">
        <v>128</v>
      </c>
      <c r="F113" s="12">
        <v>-3.0673149999999998</v>
      </c>
      <c r="G113" s="12">
        <v>-0.21299299999999999</v>
      </c>
      <c r="H113" s="94"/>
    </row>
    <row r="114" spans="1:8" ht="12.75" customHeight="1" x14ac:dyDescent="0.2">
      <c r="A114" s="35" t="s">
        <v>30</v>
      </c>
      <c r="B114" s="6"/>
      <c r="C114" s="14"/>
      <c r="D114" s="13"/>
      <c r="E114" s="6" t="s">
        <v>129</v>
      </c>
      <c r="F114" s="14">
        <v>-2.0802589999999999</v>
      </c>
      <c r="G114" s="14">
        <v>-0.47178569999999997</v>
      </c>
      <c r="H114" s="94"/>
    </row>
    <row r="115" spans="1:8" ht="12.75" customHeight="1" x14ac:dyDescent="0.2">
      <c r="A115" s="36" t="s">
        <v>31</v>
      </c>
      <c r="B115" s="10"/>
      <c r="C115" s="12"/>
      <c r="D115" s="11"/>
      <c r="E115" s="10" t="s">
        <v>130</v>
      </c>
      <c r="F115" s="12">
        <v>-1.5052179999999999</v>
      </c>
      <c r="G115" s="12">
        <v>-0.19412889999999999</v>
      </c>
      <c r="H115" s="94"/>
    </row>
    <row r="116" spans="1:8" ht="12.75" customHeight="1" x14ac:dyDescent="0.2">
      <c r="A116" s="35" t="s">
        <v>32</v>
      </c>
      <c r="B116" s="6"/>
      <c r="C116" s="14"/>
      <c r="D116" s="13"/>
      <c r="E116" s="6" t="s">
        <v>131</v>
      </c>
      <c r="F116" s="14">
        <v>-1.7601850000000001</v>
      </c>
      <c r="G116" s="14">
        <v>0.1115435</v>
      </c>
      <c r="H116" s="94"/>
    </row>
    <row r="117" spans="1:8" ht="12.75" customHeight="1" x14ac:dyDescent="0.2">
      <c r="A117" s="36" t="s">
        <v>33</v>
      </c>
      <c r="B117" s="10"/>
      <c r="C117" s="12"/>
      <c r="D117" s="11"/>
      <c r="E117" s="10" t="s">
        <v>132</v>
      </c>
      <c r="F117" s="12">
        <v>-3.2947669999999998</v>
      </c>
      <c r="G117" s="12">
        <v>0.62229429999999997</v>
      </c>
      <c r="H117" s="94"/>
    </row>
    <row r="118" spans="1:8" ht="12.75" customHeight="1" x14ac:dyDescent="0.2">
      <c r="A118" s="35" t="s">
        <v>34</v>
      </c>
      <c r="B118" s="6"/>
      <c r="C118" s="14"/>
      <c r="D118" s="13"/>
      <c r="E118" s="6" t="s">
        <v>133</v>
      </c>
      <c r="F118" s="14">
        <v>-3.010605</v>
      </c>
      <c r="G118" s="14">
        <v>-1.1679219999999999</v>
      </c>
      <c r="H118" s="94"/>
    </row>
    <row r="119" spans="1:8" ht="12.75" customHeight="1" x14ac:dyDescent="0.2">
      <c r="A119" s="36" t="s">
        <v>35</v>
      </c>
      <c r="B119" s="10"/>
      <c r="C119" s="12"/>
      <c r="D119" s="11"/>
      <c r="E119" s="10" t="s">
        <v>134</v>
      </c>
      <c r="F119" s="12">
        <v>-3.8880189999999999</v>
      </c>
      <c r="G119" s="12">
        <v>-1.547892</v>
      </c>
      <c r="H119" s="94"/>
    </row>
    <row r="120" spans="1:8" ht="12.75" customHeight="1" x14ac:dyDescent="0.2">
      <c r="A120" s="35" t="s">
        <v>22</v>
      </c>
      <c r="B120" s="6"/>
      <c r="C120" s="14"/>
      <c r="D120" s="13"/>
      <c r="E120" s="6" t="s">
        <v>135</v>
      </c>
      <c r="F120" s="14">
        <v>-1.56385</v>
      </c>
      <c r="G120" s="14">
        <v>0.78000910000000001</v>
      </c>
      <c r="H120" s="94"/>
    </row>
    <row r="121" spans="1:8" ht="12.75" customHeight="1" x14ac:dyDescent="0.2">
      <c r="A121" s="36" t="s">
        <v>36</v>
      </c>
      <c r="B121" s="10"/>
      <c r="C121" s="12"/>
      <c r="D121" s="11"/>
      <c r="E121" s="10" t="s">
        <v>136</v>
      </c>
      <c r="F121" s="12">
        <v>-3.4918659999999999</v>
      </c>
      <c r="G121" s="12">
        <v>-1.3112870000000001</v>
      </c>
      <c r="H121" s="94"/>
    </row>
    <row r="122" spans="1:8" ht="12.75" customHeight="1" x14ac:dyDescent="0.2">
      <c r="A122" s="5" t="s">
        <v>234</v>
      </c>
      <c r="B122" s="6"/>
      <c r="C122" s="14"/>
      <c r="D122" s="13"/>
      <c r="E122" s="6" t="s">
        <v>137</v>
      </c>
      <c r="F122" s="14">
        <v>0.47440589999999999</v>
      </c>
      <c r="G122" s="14">
        <v>1.2143919999999999</v>
      </c>
      <c r="H122" s="94"/>
    </row>
    <row r="123" spans="1:8" ht="12.75" customHeight="1" x14ac:dyDescent="0.2">
      <c r="A123" s="19" t="s">
        <v>38</v>
      </c>
      <c r="B123" s="10"/>
      <c r="C123" s="12"/>
      <c r="D123" s="11"/>
      <c r="E123" s="10" t="s">
        <v>138</v>
      </c>
      <c r="F123" s="12">
        <v>-5.0547999999999999E-3</v>
      </c>
      <c r="G123" s="12">
        <v>5.5123100000000001E-2</v>
      </c>
      <c r="H123" s="94"/>
    </row>
    <row r="124" spans="1:8" ht="12.75" customHeight="1" x14ac:dyDescent="0.2">
      <c r="A124" s="5" t="s">
        <v>79</v>
      </c>
      <c r="B124" s="6"/>
      <c r="C124" s="14"/>
      <c r="D124" s="13"/>
      <c r="E124" s="6" t="s">
        <v>139</v>
      </c>
      <c r="F124" s="14">
        <v>-2.31477E-2</v>
      </c>
      <c r="G124" s="14">
        <v>2.2856E-3</v>
      </c>
      <c r="H124" s="94"/>
    </row>
    <row r="125" spans="1:8" ht="12.75" customHeight="1" x14ac:dyDescent="0.2">
      <c r="A125" s="21" t="s">
        <v>242</v>
      </c>
      <c r="B125" s="10"/>
      <c r="C125" s="12"/>
      <c r="D125" s="11"/>
      <c r="E125" s="10" t="s">
        <v>140</v>
      </c>
      <c r="F125" s="12">
        <v>0.26569199999999998</v>
      </c>
      <c r="G125" s="12">
        <v>1.2661530000000001</v>
      </c>
      <c r="H125" s="94"/>
    </row>
    <row r="126" spans="1:8" ht="12.75" customHeight="1" x14ac:dyDescent="0.2">
      <c r="A126" s="5" t="s">
        <v>240</v>
      </c>
      <c r="B126" s="6"/>
      <c r="C126" s="14"/>
      <c r="D126" s="13"/>
      <c r="E126" s="6"/>
      <c r="F126" s="14"/>
      <c r="G126" s="14"/>
      <c r="H126" s="93"/>
    </row>
    <row r="127" spans="1:8" ht="12.75" customHeight="1" x14ac:dyDescent="0.2">
      <c r="A127" s="36" t="s">
        <v>39</v>
      </c>
      <c r="B127" s="10"/>
      <c r="C127" s="12"/>
      <c r="D127" s="11"/>
      <c r="E127" s="10" t="s">
        <v>141</v>
      </c>
      <c r="F127" s="12">
        <v>-4.6961979999999999</v>
      </c>
      <c r="G127" s="12">
        <v>-1.0175959999999999</v>
      </c>
      <c r="H127" s="93"/>
    </row>
    <row r="128" spans="1:8" ht="12.75" customHeight="1" x14ac:dyDescent="0.2">
      <c r="A128" s="35" t="s">
        <v>40</v>
      </c>
      <c r="B128" s="6"/>
      <c r="C128" s="14"/>
      <c r="D128" s="13"/>
      <c r="E128" s="6" t="s">
        <v>142</v>
      </c>
      <c r="F128" s="14">
        <v>0.13950499999999999</v>
      </c>
      <c r="G128" s="14">
        <v>4.676806</v>
      </c>
      <c r="H128" s="93"/>
    </row>
    <row r="129" spans="1:8" ht="12.75" customHeight="1" x14ac:dyDescent="0.2">
      <c r="A129" s="36" t="s">
        <v>45</v>
      </c>
      <c r="B129" s="10"/>
      <c r="C129" s="12"/>
      <c r="D129" s="11"/>
      <c r="E129" s="10" t="s">
        <v>143</v>
      </c>
      <c r="F129" s="12">
        <v>-3.521633</v>
      </c>
      <c r="G129" s="12">
        <v>-0.71690569999999998</v>
      </c>
      <c r="H129" s="93"/>
    </row>
    <row r="130" spans="1:8" ht="12.75" customHeight="1" x14ac:dyDescent="0.2">
      <c r="A130" s="35" t="s">
        <v>41</v>
      </c>
      <c r="B130" s="6"/>
      <c r="C130" s="14"/>
      <c r="D130" s="13"/>
      <c r="E130" s="6" t="s">
        <v>144</v>
      </c>
      <c r="F130" s="14">
        <v>-3.0840559999999999</v>
      </c>
      <c r="G130" s="14">
        <v>-1.673494</v>
      </c>
      <c r="H130" s="93"/>
    </row>
    <row r="131" spans="1:8" ht="12.75" customHeight="1" x14ac:dyDescent="0.2">
      <c r="A131" s="36" t="s">
        <v>42</v>
      </c>
      <c r="B131" s="10"/>
      <c r="C131" s="12"/>
      <c r="D131" s="11"/>
      <c r="E131" s="10" t="s">
        <v>145</v>
      </c>
      <c r="F131" s="12">
        <v>-4.5211880000000004</v>
      </c>
      <c r="G131" s="12">
        <v>-2.4176310000000001</v>
      </c>
      <c r="H131" s="93"/>
    </row>
    <row r="132" spans="1:8" ht="12.75" customHeight="1" x14ac:dyDescent="0.2">
      <c r="A132" s="35" t="s">
        <v>43</v>
      </c>
      <c r="B132" s="6"/>
      <c r="C132" s="14"/>
      <c r="D132" s="13"/>
      <c r="E132" s="6" t="s">
        <v>146</v>
      </c>
      <c r="F132" s="14">
        <v>-3.3323749999999999</v>
      </c>
      <c r="G132" s="14">
        <v>-1.12025</v>
      </c>
      <c r="H132" s="93"/>
    </row>
    <row r="133" spans="1:8" ht="12.75" customHeight="1" x14ac:dyDescent="0.2">
      <c r="A133" s="36" t="s">
        <v>44</v>
      </c>
      <c r="B133" s="10"/>
      <c r="C133" s="12"/>
      <c r="D133" s="11"/>
      <c r="E133" s="10" t="s">
        <v>147</v>
      </c>
      <c r="F133" s="12">
        <v>-1.6945269999999999</v>
      </c>
      <c r="G133" s="12">
        <v>-0.25354729999999998</v>
      </c>
      <c r="H133" s="93"/>
    </row>
    <row r="134" spans="1:8" ht="12.75" customHeight="1" x14ac:dyDescent="0.2">
      <c r="A134" s="35" t="s">
        <v>46</v>
      </c>
      <c r="B134" s="6"/>
      <c r="C134" s="14"/>
      <c r="D134" s="13"/>
      <c r="E134" s="6" t="s">
        <v>148</v>
      </c>
      <c r="F134" s="14">
        <v>-0.57870109999999997</v>
      </c>
      <c r="G134" s="14">
        <v>2.2837740000000002</v>
      </c>
      <c r="H134" s="93"/>
    </row>
    <row r="135" spans="1:8" ht="12.75" customHeight="1" x14ac:dyDescent="0.2">
      <c r="A135" s="36" t="s">
        <v>226</v>
      </c>
      <c r="B135" s="10"/>
      <c r="C135" s="12"/>
      <c r="D135" s="11"/>
      <c r="E135" s="10" t="s">
        <v>149</v>
      </c>
      <c r="F135" s="12">
        <v>-2.2501090000000001</v>
      </c>
      <c r="G135" s="12">
        <v>-0.98981799999999998</v>
      </c>
      <c r="H135" s="93"/>
    </row>
    <row r="136" spans="1:8" ht="12.75" customHeight="1" x14ac:dyDescent="0.2">
      <c r="A136" s="35" t="s">
        <v>47</v>
      </c>
      <c r="B136" s="6"/>
      <c r="C136" s="14"/>
      <c r="D136" s="13"/>
      <c r="E136" s="6" t="s">
        <v>150</v>
      </c>
      <c r="F136" s="14">
        <v>-5.0405740000000003</v>
      </c>
      <c r="G136" s="14">
        <v>-2.2214119999999999</v>
      </c>
      <c r="H136" s="93"/>
    </row>
    <row r="137" spans="1:8" ht="12.75" customHeight="1" x14ac:dyDescent="0.2">
      <c r="A137" s="19" t="s">
        <v>241</v>
      </c>
      <c r="B137" s="10"/>
      <c r="C137" s="12"/>
      <c r="D137" s="11"/>
      <c r="E137" s="10"/>
      <c r="F137" s="12"/>
      <c r="G137" s="12"/>
      <c r="H137" s="93"/>
    </row>
    <row r="138" spans="1:8" ht="12.75" customHeight="1" x14ac:dyDescent="0.2">
      <c r="A138" s="35" t="s">
        <v>48</v>
      </c>
      <c r="B138" s="6"/>
      <c r="C138" s="14"/>
      <c r="D138" s="13"/>
      <c r="E138" s="6" t="s">
        <v>151</v>
      </c>
      <c r="F138" s="14">
        <v>1.5574950000000001</v>
      </c>
      <c r="G138" s="14">
        <v>3.0282789999999999</v>
      </c>
      <c r="H138" s="93"/>
    </row>
    <row r="139" spans="1:8" ht="12.75" customHeight="1" x14ac:dyDescent="0.2">
      <c r="A139" s="36" t="s">
        <v>49</v>
      </c>
      <c r="B139" s="10"/>
      <c r="C139" s="12"/>
      <c r="D139" s="11"/>
      <c r="E139" s="10" t="s">
        <v>152</v>
      </c>
      <c r="F139" s="12">
        <v>0.91148039999999997</v>
      </c>
      <c r="G139" s="12">
        <v>2.4426749999999999</v>
      </c>
      <c r="H139" s="93"/>
    </row>
    <row r="140" spans="1:8" ht="12.75" customHeight="1" x14ac:dyDescent="0.2">
      <c r="A140" s="35" t="s">
        <v>50</v>
      </c>
      <c r="B140" s="6"/>
      <c r="C140" s="14"/>
      <c r="D140" s="13"/>
      <c r="E140" s="6" t="s">
        <v>153</v>
      </c>
      <c r="F140" s="14">
        <v>3.318581</v>
      </c>
      <c r="G140" s="14">
        <v>4.7813410000000003</v>
      </c>
      <c r="H140" s="93"/>
    </row>
    <row r="141" spans="1:8" ht="12.75" customHeight="1" x14ac:dyDescent="0.2">
      <c r="A141" s="19" t="s">
        <v>228</v>
      </c>
      <c r="B141" s="10"/>
      <c r="C141" s="12"/>
      <c r="D141" s="11"/>
      <c r="E141" s="10" t="s">
        <v>154</v>
      </c>
      <c r="F141" s="12">
        <v>-0.20744689999999999</v>
      </c>
      <c r="G141" s="12">
        <v>-2.4243000000000001E-2</v>
      </c>
      <c r="H141" s="93"/>
    </row>
    <row r="142" spans="1:8" ht="12.75" customHeight="1" x14ac:dyDescent="0.2">
      <c r="A142" s="5" t="s">
        <v>51</v>
      </c>
      <c r="B142" s="6"/>
      <c r="C142" s="14"/>
      <c r="D142" s="13"/>
      <c r="E142" s="6" t="s">
        <v>155</v>
      </c>
      <c r="F142" s="14">
        <v>0.1364349</v>
      </c>
      <c r="G142" s="14">
        <v>0.18310370000000001</v>
      </c>
      <c r="H142" s="93"/>
    </row>
    <row r="143" spans="1:8" ht="12.75" customHeight="1" x14ac:dyDescent="0.2">
      <c r="A143" s="19" t="s">
        <v>224</v>
      </c>
      <c r="B143" s="10"/>
      <c r="C143" s="12"/>
      <c r="D143" s="11"/>
      <c r="E143" s="10" t="s">
        <v>156</v>
      </c>
      <c r="F143" s="12">
        <v>0.131772</v>
      </c>
      <c r="G143" s="12">
        <v>0.31078159999999999</v>
      </c>
      <c r="H143" s="93"/>
    </row>
    <row r="144" spans="1:8" ht="12.75" customHeight="1" x14ac:dyDescent="0.2">
      <c r="A144" s="5" t="s">
        <v>235</v>
      </c>
      <c r="B144" s="6"/>
      <c r="C144" s="14"/>
      <c r="D144" s="13"/>
      <c r="E144" s="6" t="s">
        <v>157</v>
      </c>
      <c r="F144" s="14">
        <v>-5.1948000000000003E-3</v>
      </c>
      <c r="G144" s="14">
        <v>-1.2662999999999999E-3</v>
      </c>
      <c r="H144" s="93"/>
    </row>
    <row r="145" spans="1:8" ht="12.75" customHeight="1" x14ac:dyDescent="0.2">
      <c r="A145" s="19" t="s">
        <v>225</v>
      </c>
      <c r="B145" s="10"/>
      <c r="C145" s="12"/>
      <c r="D145" s="11"/>
      <c r="E145" s="10" t="s">
        <v>158</v>
      </c>
      <c r="F145" s="12">
        <v>-0.48059229999999997</v>
      </c>
      <c r="G145" s="12">
        <v>2.8733249999999999</v>
      </c>
      <c r="H145" s="93"/>
    </row>
    <row r="146" spans="1:8" ht="12.75" customHeight="1" x14ac:dyDescent="0.2">
      <c r="A146" s="29" t="s">
        <v>229</v>
      </c>
      <c r="B146" s="30"/>
      <c r="C146" s="31"/>
      <c r="D146" s="32"/>
      <c r="E146" s="30" t="s">
        <v>159</v>
      </c>
      <c r="F146" s="31">
        <v>3.6651220000000002</v>
      </c>
      <c r="G146" s="31">
        <v>5.6776239999999998</v>
      </c>
      <c r="H146" s="93"/>
    </row>
    <row r="147" spans="1:8" ht="12.75" customHeight="1" x14ac:dyDescent="0.2">
      <c r="A147" s="144" t="s">
        <v>53</v>
      </c>
      <c r="B147" s="144"/>
      <c r="C147" s="144"/>
      <c r="D147" s="144"/>
      <c r="E147" s="144"/>
      <c r="F147" s="144"/>
      <c r="G147" s="144"/>
      <c r="H147" s="93"/>
    </row>
    <row r="148" spans="1:8" ht="12.75" customHeight="1" x14ac:dyDescent="0.2">
      <c r="A148" s="5" t="s">
        <v>465</v>
      </c>
      <c r="B148" s="6"/>
      <c r="C148" s="14"/>
      <c r="D148" s="13"/>
      <c r="E148" s="6"/>
      <c r="F148" s="14"/>
      <c r="G148" s="14"/>
      <c r="H148" s="94"/>
    </row>
    <row r="149" spans="1:8" ht="12.75" customHeight="1" x14ac:dyDescent="0.2">
      <c r="A149" s="33" t="s">
        <v>466</v>
      </c>
      <c r="B149" s="10" t="s">
        <v>160</v>
      </c>
      <c r="C149" s="12">
        <v>-3.9420470000000001</v>
      </c>
      <c r="D149" s="11">
        <v>-2.2476150000000001</v>
      </c>
      <c r="E149" s="10" t="s">
        <v>164</v>
      </c>
      <c r="F149" s="12">
        <v>-1.9343049999999999</v>
      </c>
      <c r="G149" s="12">
        <v>-0.45597310000000002</v>
      </c>
      <c r="H149" s="94"/>
    </row>
    <row r="150" spans="1:8" ht="12.75" customHeight="1" x14ac:dyDescent="0.2">
      <c r="A150" s="34" t="s">
        <v>467</v>
      </c>
      <c r="B150" s="6" t="s">
        <v>161</v>
      </c>
      <c r="C150" s="14">
        <v>2.4617330000000002</v>
      </c>
      <c r="D150" s="13">
        <v>3.8011140000000001</v>
      </c>
      <c r="E150" s="6" t="s">
        <v>165</v>
      </c>
      <c r="F150" s="14">
        <v>1.3588750000000001</v>
      </c>
      <c r="G150" s="14">
        <v>2.5027699999999999</v>
      </c>
      <c r="H150" s="94"/>
    </row>
    <row r="151" spans="1:8" ht="12.75" customHeight="1" x14ac:dyDescent="0.2">
      <c r="A151" s="33" t="s">
        <v>468</v>
      </c>
      <c r="B151" s="10" t="s">
        <v>162</v>
      </c>
      <c r="C151" s="12">
        <v>7.0818500000000002</v>
      </c>
      <c r="D151" s="11">
        <v>8.4163519999999998</v>
      </c>
      <c r="E151" s="10" t="s">
        <v>166</v>
      </c>
      <c r="F151" s="12">
        <v>5.5191869999999996</v>
      </c>
      <c r="G151" s="12">
        <v>6.7529519999999996</v>
      </c>
      <c r="H151" s="94"/>
    </row>
    <row r="152" spans="1:8" ht="24" x14ac:dyDescent="0.2">
      <c r="A152" s="63" t="s">
        <v>469</v>
      </c>
      <c r="B152" s="6" t="s">
        <v>163</v>
      </c>
      <c r="C152" s="14">
        <v>10.33273</v>
      </c>
      <c r="D152" s="13">
        <v>11.846539999999999</v>
      </c>
      <c r="E152" s="6" t="s">
        <v>167</v>
      </c>
      <c r="F152" s="14">
        <v>7.8540210000000004</v>
      </c>
      <c r="G152" s="14">
        <v>9.3589590000000005</v>
      </c>
      <c r="H152" s="94"/>
    </row>
    <row r="153" spans="1:8" ht="12.75" customHeight="1" x14ac:dyDescent="0.2">
      <c r="A153" s="15" t="s">
        <v>470</v>
      </c>
      <c r="B153" s="10"/>
      <c r="C153" s="12"/>
      <c r="D153" s="11"/>
      <c r="E153" s="10"/>
      <c r="F153" s="12"/>
      <c r="G153" s="12"/>
      <c r="H153" s="94"/>
    </row>
    <row r="154" spans="1:8" ht="12.75" customHeight="1" x14ac:dyDescent="0.2">
      <c r="A154" s="34" t="s">
        <v>471</v>
      </c>
      <c r="B154" s="8"/>
      <c r="C154" s="14"/>
      <c r="D154" s="13"/>
      <c r="E154" s="6" t="s">
        <v>168</v>
      </c>
      <c r="F154" s="14">
        <v>-0.12636849999999999</v>
      </c>
      <c r="G154" s="14">
        <v>1.9001170000000001</v>
      </c>
      <c r="H154" s="94"/>
    </row>
    <row r="155" spans="1:8" ht="12.75" customHeight="1" x14ac:dyDescent="0.2">
      <c r="A155" s="33" t="s">
        <v>472</v>
      </c>
      <c r="B155" s="22"/>
      <c r="C155" s="12"/>
      <c r="D155" s="11"/>
      <c r="E155" s="10" t="s">
        <v>169</v>
      </c>
      <c r="F155" s="12">
        <v>0.1462947</v>
      </c>
      <c r="G155" s="12">
        <v>2.4583490000000001</v>
      </c>
      <c r="H155" s="94"/>
    </row>
    <row r="156" spans="1:8" ht="12.75" customHeight="1" x14ac:dyDescent="0.2">
      <c r="A156" s="34" t="s">
        <v>473</v>
      </c>
      <c r="B156" s="8"/>
      <c r="C156" s="14"/>
      <c r="D156" s="13"/>
      <c r="E156" s="6" t="s">
        <v>170</v>
      </c>
      <c r="F156" s="14">
        <v>0.3044867</v>
      </c>
      <c r="G156" s="14">
        <v>3.0082230000000001</v>
      </c>
      <c r="H156" s="94"/>
    </row>
    <row r="157" spans="1:8" ht="12.75" customHeight="1" x14ac:dyDescent="0.2">
      <c r="A157" s="33" t="s">
        <v>474</v>
      </c>
      <c r="B157" s="22"/>
      <c r="C157" s="12"/>
      <c r="D157" s="11"/>
      <c r="E157" s="10" t="s">
        <v>171</v>
      </c>
      <c r="F157" s="12">
        <v>0.58025320000000002</v>
      </c>
      <c r="G157" s="12">
        <v>3.612152</v>
      </c>
      <c r="H157" s="94"/>
    </row>
    <row r="158" spans="1:8" ht="12.75" customHeight="1" x14ac:dyDescent="0.2">
      <c r="A158" s="34" t="s">
        <v>475</v>
      </c>
      <c r="B158" s="8"/>
      <c r="C158" s="14"/>
      <c r="D158" s="13"/>
      <c r="E158" s="6" t="s">
        <v>172</v>
      </c>
      <c r="F158" s="14">
        <v>-6.2595499999999998E-2</v>
      </c>
      <c r="G158" s="14">
        <v>3.299553</v>
      </c>
      <c r="H158" s="94"/>
    </row>
    <row r="159" spans="1:8" ht="12.75" customHeight="1" x14ac:dyDescent="0.2">
      <c r="A159" s="33" t="s">
        <v>476</v>
      </c>
      <c r="B159" s="22"/>
      <c r="C159" s="12"/>
      <c r="D159" s="11"/>
      <c r="E159" s="10" t="s">
        <v>173</v>
      </c>
      <c r="F159" s="12">
        <v>0.33743600000000001</v>
      </c>
      <c r="G159" s="12">
        <v>4.0545479999999996</v>
      </c>
      <c r="H159" s="94"/>
    </row>
    <row r="160" spans="1:8" ht="12.75" customHeight="1" x14ac:dyDescent="0.2">
      <c r="A160" s="34" t="s">
        <v>9</v>
      </c>
      <c r="B160" s="8"/>
      <c r="C160" s="14"/>
      <c r="D160" s="13"/>
      <c r="E160" s="6" t="s">
        <v>174</v>
      </c>
      <c r="F160" s="14">
        <v>0.18891379999999999</v>
      </c>
      <c r="G160" s="14">
        <v>4.3977300000000001</v>
      </c>
      <c r="H160" s="94"/>
    </row>
    <row r="161" spans="1:8" ht="12.75" customHeight="1" x14ac:dyDescent="0.2">
      <c r="A161" s="15" t="s">
        <v>231</v>
      </c>
      <c r="B161" s="10"/>
      <c r="C161" s="11"/>
      <c r="D161" s="11"/>
      <c r="E161" s="10" t="s">
        <v>175</v>
      </c>
      <c r="F161" s="12">
        <v>-0.28545520000000002</v>
      </c>
      <c r="G161" s="12">
        <v>1.20787</v>
      </c>
      <c r="H161" s="94"/>
    </row>
    <row r="162" spans="1:8" ht="12.75" customHeight="1" x14ac:dyDescent="0.2">
      <c r="A162" s="18" t="s">
        <v>232</v>
      </c>
      <c r="B162" s="6"/>
      <c r="C162" s="13"/>
      <c r="D162" s="13"/>
      <c r="E162" s="6" t="s">
        <v>176</v>
      </c>
      <c r="F162" s="14">
        <v>-1.0376380000000001</v>
      </c>
      <c r="G162" s="14">
        <v>0.24725330000000001</v>
      </c>
      <c r="H162" s="94"/>
    </row>
    <row r="163" spans="1:8" ht="12.75" customHeight="1" x14ac:dyDescent="0.2">
      <c r="A163" s="19" t="s">
        <v>227</v>
      </c>
      <c r="B163" s="10"/>
      <c r="C163" s="11"/>
      <c r="D163" s="11"/>
      <c r="E163" s="10" t="s">
        <v>177</v>
      </c>
      <c r="F163" s="12">
        <v>3.1120000000000002E-3</v>
      </c>
      <c r="G163" s="12">
        <v>8.8069999999999999E-4</v>
      </c>
      <c r="H163" s="94"/>
    </row>
    <row r="164" spans="1:8" ht="12.75" customHeight="1" x14ac:dyDescent="0.2">
      <c r="A164" s="5" t="s">
        <v>236</v>
      </c>
      <c r="B164" s="6"/>
      <c r="C164" s="13"/>
      <c r="D164" s="13"/>
      <c r="E164" s="6"/>
      <c r="F164" s="14"/>
      <c r="G164" s="14"/>
      <c r="H164" s="94"/>
    </row>
    <row r="165" spans="1:8" ht="12.75" customHeight="1" x14ac:dyDescent="0.2">
      <c r="A165" s="36" t="s">
        <v>16</v>
      </c>
      <c r="B165" s="10"/>
      <c r="C165" s="11"/>
      <c r="D165" s="11"/>
      <c r="E165" s="10" t="s">
        <v>181</v>
      </c>
      <c r="F165" s="12">
        <v>0.17652399999999999</v>
      </c>
      <c r="G165" s="12">
        <v>2.9243570000000001</v>
      </c>
      <c r="H165" s="94"/>
    </row>
    <row r="166" spans="1:8" ht="12.75" customHeight="1" x14ac:dyDescent="0.2">
      <c r="A166" s="35" t="s">
        <v>19</v>
      </c>
      <c r="B166" s="6"/>
      <c r="C166" s="13"/>
      <c r="D166" s="13"/>
      <c r="E166" s="6" t="s">
        <v>182</v>
      </c>
      <c r="F166" s="14">
        <v>4.5120999999999998E-3</v>
      </c>
      <c r="G166" s="14">
        <v>1.7208540000000001</v>
      </c>
      <c r="H166" s="94"/>
    </row>
    <row r="167" spans="1:8" ht="12.75" customHeight="1" x14ac:dyDescent="0.2">
      <c r="A167" s="36" t="s">
        <v>20</v>
      </c>
      <c r="B167" s="10"/>
      <c r="C167" s="11"/>
      <c r="D167" s="11"/>
      <c r="E167" s="10" t="s">
        <v>183</v>
      </c>
      <c r="F167" s="12">
        <v>-0.62277280000000002</v>
      </c>
      <c r="G167" s="12">
        <v>1.4351750000000001</v>
      </c>
      <c r="H167" s="94"/>
    </row>
    <row r="168" spans="1:8" ht="12.75" customHeight="1" x14ac:dyDescent="0.2">
      <c r="A168" s="5" t="s">
        <v>237</v>
      </c>
      <c r="B168" s="6"/>
      <c r="C168" s="13"/>
      <c r="D168" s="13"/>
      <c r="E168" s="6"/>
      <c r="F168" s="14"/>
      <c r="G168" s="14"/>
      <c r="H168" s="94"/>
    </row>
    <row r="169" spans="1:8" ht="12.75" customHeight="1" x14ac:dyDescent="0.2">
      <c r="A169" s="36" t="s">
        <v>16</v>
      </c>
      <c r="B169" s="10"/>
      <c r="C169" s="11"/>
      <c r="D169" s="11"/>
      <c r="E169" s="10" t="s">
        <v>184</v>
      </c>
      <c r="F169" s="12">
        <v>-1.2953889999999999</v>
      </c>
      <c r="G169" s="12">
        <v>0.60097860000000003</v>
      </c>
      <c r="H169" s="94"/>
    </row>
    <row r="170" spans="1:8" ht="12.75" customHeight="1" x14ac:dyDescent="0.2">
      <c r="A170" s="35" t="s">
        <v>17</v>
      </c>
      <c r="B170" s="6"/>
      <c r="C170" s="13"/>
      <c r="D170" s="13"/>
      <c r="E170" s="14">
        <v>0.109</v>
      </c>
      <c r="F170" s="14">
        <v>-0.27903410000000001</v>
      </c>
      <c r="G170" s="14">
        <v>0.49700309999999998</v>
      </c>
      <c r="H170" s="94"/>
    </row>
    <row r="171" spans="1:8" ht="12.75" customHeight="1" x14ac:dyDescent="0.2">
      <c r="A171" s="36" t="s">
        <v>18</v>
      </c>
      <c r="B171" s="10"/>
      <c r="C171" s="11"/>
      <c r="D171" s="11"/>
      <c r="E171" s="12">
        <v>-0.12</v>
      </c>
      <c r="F171" s="12">
        <v>-0.63181240000000005</v>
      </c>
      <c r="G171" s="12">
        <v>0.39214549999999998</v>
      </c>
      <c r="H171" s="94"/>
    </row>
    <row r="172" spans="1:8" ht="12.75" customHeight="1" x14ac:dyDescent="0.2">
      <c r="A172" s="5" t="s">
        <v>238</v>
      </c>
      <c r="B172" s="6"/>
      <c r="C172" s="13"/>
      <c r="D172" s="13"/>
      <c r="E172" s="6"/>
      <c r="F172" s="14"/>
      <c r="G172" s="14"/>
      <c r="H172" s="94"/>
    </row>
    <row r="173" spans="1:8" ht="12.75" customHeight="1" x14ac:dyDescent="0.2">
      <c r="A173" s="36" t="s">
        <v>21</v>
      </c>
      <c r="B173" s="10"/>
      <c r="C173" s="11"/>
      <c r="D173" s="11"/>
      <c r="E173" s="10" t="s">
        <v>185</v>
      </c>
      <c r="F173" s="12">
        <v>-3.133248</v>
      </c>
      <c r="G173" s="12">
        <v>-2.061483</v>
      </c>
      <c r="H173" s="94"/>
    </row>
    <row r="174" spans="1:8" ht="12.75" customHeight="1" x14ac:dyDescent="0.2">
      <c r="A174" s="35" t="s">
        <v>37</v>
      </c>
      <c r="B174" s="6"/>
      <c r="C174" s="13"/>
      <c r="D174" s="13"/>
      <c r="E174" s="6" t="s">
        <v>186</v>
      </c>
      <c r="F174" s="14">
        <v>-1.3810070000000001</v>
      </c>
      <c r="G174" s="14">
        <v>0.1730826</v>
      </c>
      <c r="H174" s="94"/>
    </row>
    <row r="175" spans="1:8" ht="12.75" customHeight="1" x14ac:dyDescent="0.2">
      <c r="A175" s="19" t="s">
        <v>233</v>
      </c>
      <c r="B175" s="10"/>
      <c r="C175" s="11"/>
      <c r="D175" s="11"/>
      <c r="E175" s="10" t="s">
        <v>187</v>
      </c>
      <c r="F175" s="12">
        <v>0.46354780000000001</v>
      </c>
      <c r="G175" s="12">
        <v>1.5050410000000001</v>
      </c>
      <c r="H175" s="94"/>
    </row>
    <row r="176" spans="1:8" ht="12.75" customHeight="1" x14ac:dyDescent="0.2">
      <c r="A176" s="5" t="s">
        <v>239</v>
      </c>
      <c r="B176" s="6"/>
      <c r="C176" s="13"/>
      <c r="D176" s="13"/>
      <c r="E176" s="6"/>
      <c r="F176" s="14"/>
      <c r="G176" s="14"/>
      <c r="H176" s="94"/>
    </row>
    <row r="177" spans="1:8" ht="12.75" customHeight="1" x14ac:dyDescent="0.2">
      <c r="A177" s="36" t="s">
        <v>23</v>
      </c>
      <c r="B177" s="10"/>
      <c r="C177" s="11"/>
      <c r="D177" s="11"/>
      <c r="E177" s="10" t="s">
        <v>188</v>
      </c>
      <c r="F177" s="12">
        <v>-1.203341</v>
      </c>
      <c r="G177" s="12">
        <v>0.30145460000000002</v>
      </c>
      <c r="H177" s="94"/>
    </row>
    <row r="178" spans="1:8" ht="12.75" customHeight="1" x14ac:dyDescent="0.2">
      <c r="A178" s="35" t="s">
        <v>24</v>
      </c>
      <c r="B178" s="6"/>
      <c r="C178" s="13"/>
      <c r="D178" s="13"/>
      <c r="E178" s="6" t="s">
        <v>189</v>
      </c>
      <c r="F178" s="14">
        <v>-4.5739029999999996</v>
      </c>
      <c r="G178" s="14">
        <v>-2.148498</v>
      </c>
      <c r="H178" s="94"/>
    </row>
    <row r="179" spans="1:8" ht="12.75" customHeight="1" x14ac:dyDescent="0.2">
      <c r="A179" s="36" t="s">
        <v>25</v>
      </c>
      <c r="B179" s="10"/>
      <c r="C179" s="12"/>
      <c r="D179" s="11"/>
      <c r="E179" s="10" t="s">
        <v>190</v>
      </c>
      <c r="F179" s="12">
        <v>-5.6050659999999999</v>
      </c>
      <c r="G179" s="12">
        <v>-3.0459290000000001</v>
      </c>
      <c r="H179" s="94"/>
    </row>
    <row r="180" spans="1:8" ht="12.75" customHeight="1" x14ac:dyDescent="0.2">
      <c r="A180" s="35" t="s">
        <v>26</v>
      </c>
      <c r="B180" s="6"/>
      <c r="C180" s="14"/>
      <c r="D180" s="13"/>
      <c r="E180" s="6" t="s">
        <v>191</v>
      </c>
      <c r="F180" s="14">
        <v>-4.6964899999999998</v>
      </c>
      <c r="G180" s="14">
        <v>0.77344889999999999</v>
      </c>
      <c r="H180" s="94"/>
    </row>
    <row r="181" spans="1:8" ht="12.75" customHeight="1" x14ac:dyDescent="0.2">
      <c r="A181" s="36" t="s">
        <v>27</v>
      </c>
      <c r="B181" s="10"/>
      <c r="C181" s="12"/>
      <c r="D181" s="11"/>
      <c r="E181" s="10" t="s">
        <v>192</v>
      </c>
      <c r="F181" s="12">
        <v>-2.3476330000000001</v>
      </c>
      <c r="G181" s="12">
        <v>0.98095909999999997</v>
      </c>
      <c r="H181" s="94"/>
    </row>
    <row r="182" spans="1:8" ht="12.75" customHeight="1" x14ac:dyDescent="0.2">
      <c r="A182" s="35" t="s">
        <v>28</v>
      </c>
      <c r="B182" s="6"/>
      <c r="C182" s="14"/>
      <c r="D182" s="13"/>
      <c r="E182" s="6" t="s">
        <v>193</v>
      </c>
      <c r="F182" s="14">
        <v>-1.9359360000000001</v>
      </c>
      <c r="G182" s="14">
        <v>-7.7137999999999998E-2</v>
      </c>
      <c r="H182" s="94"/>
    </row>
    <row r="183" spans="1:8" ht="12.75" customHeight="1" x14ac:dyDescent="0.2">
      <c r="A183" s="36" t="s">
        <v>29</v>
      </c>
      <c r="B183" s="10"/>
      <c r="C183" s="12"/>
      <c r="D183" s="11"/>
      <c r="E183" s="10" t="s">
        <v>194</v>
      </c>
      <c r="F183" s="12">
        <v>-5.9694929999999999</v>
      </c>
      <c r="G183" s="12">
        <v>-2.8224420000000001</v>
      </c>
      <c r="H183" s="94"/>
    </row>
    <row r="184" spans="1:8" ht="12.75" customHeight="1" x14ac:dyDescent="0.2">
      <c r="A184" s="35" t="s">
        <v>30</v>
      </c>
      <c r="B184" s="6"/>
      <c r="C184" s="14"/>
      <c r="D184" s="13"/>
      <c r="E184" s="6" t="s">
        <v>195</v>
      </c>
      <c r="F184" s="14">
        <v>-1.9930349999999999</v>
      </c>
      <c r="G184" s="14">
        <v>-0.2452821</v>
      </c>
      <c r="H184" s="94"/>
    </row>
    <row r="185" spans="1:8" ht="12.75" customHeight="1" x14ac:dyDescent="0.2">
      <c r="A185" s="36" t="s">
        <v>31</v>
      </c>
      <c r="B185" s="10"/>
      <c r="C185" s="12"/>
      <c r="D185" s="11"/>
      <c r="E185" s="10" t="s">
        <v>196</v>
      </c>
      <c r="F185" s="12">
        <v>-2.1064210000000001</v>
      </c>
      <c r="G185" s="12">
        <v>-0.71396020000000004</v>
      </c>
      <c r="H185" s="94"/>
    </row>
    <row r="186" spans="1:8" ht="12.75" customHeight="1" x14ac:dyDescent="0.2">
      <c r="A186" s="35" t="s">
        <v>32</v>
      </c>
      <c r="B186" s="6"/>
      <c r="C186" s="14"/>
      <c r="D186" s="13"/>
      <c r="E186" s="6" t="s">
        <v>197</v>
      </c>
      <c r="F186" s="14">
        <v>-1.873054</v>
      </c>
      <c r="G186" s="14">
        <v>0.1073658</v>
      </c>
      <c r="H186" s="94"/>
    </row>
    <row r="187" spans="1:8" ht="12.75" customHeight="1" x14ac:dyDescent="0.2">
      <c r="A187" s="36" t="s">
        <v>33</v>
      </c>
      <c r="B187" s="10"/>
      <c r="C187" s="12"/>
      <c r="D187" s="11"/>
      <c r="E187" s="10" t="s">
        <v>198</v>
      </c>
      <c r="F187" s="12">
        <v>-3.6366339999999999</v>
      </c>
      <c r="G187" s="12">
        <v>1.148199</v>
      </c>
      <c r="H187" s="94"/>
    </row>
    <row r="188" spans="1:8" ht="12.75" customHeight="1" x14ac:dyDescent="0.2">
      <c r="A188" s="35" t="s">
        <v>34</v>
      </c>
      <c r="B188" s="6"/>
      <c r="C188" s="14"/>
      <c r="D188" s="13"/>
      <c r="E188" s="6" t="s">
        <v>199</v>
      </c>
      <c r="F188" s="14">
        <v>-5.913799</v>
      </c>
      <c r="G188" s="14">
        <v>-3.9528759999999998</v>
      </c>
      <c r="H188" s="94"/>
    </row>
    <row r="189" spans="1:8" ht="12.75" customHeight="1" x14ac:dyDescent="0.2">
      <c r="A189" s="36" t="s">
        <v>35</v>
      </c>
      <c r="B189" s="10"/>
      <c r="C189" s="12"/>
      <c r="D189" s="11"/>
      <c r="E189" s="10" t="s">
        <v>200</v>
      </c>
      <c r="F189" s="12">
        <v>-6.2507729999999997</v>
      </c>
      <c r="G189" s="12">
        <v>-3.7269329999999998</v>
      </c>
      <c r="H189" s="94"/>
    </row>
    <row r="190" spans="1:8" ht="12.75" customHeight="1" x14ac:dyDescent="0.2">
      <c r="A190" s="35" t="s">
        <v>22</v>
      </c>
      <c r="B190" s="6"/>
      <c r="C190" s="14"/>
      <c r="D190" s="13"/>
      <c r="E190" s="6" t="s">
        <v>201</v>
      </c>
      <c r="F190" s="14">
        <v>-1.232021</v>
      </c>
      <c r="G190" s="14">
        <v>1.2677579999999999</v>
      </c>
      <c r="H190" s="94"/>
    </row>
    <row r="191" spans="1:8" ht="12.75" customHeight="1" x14ac:dyDescent="0.2">
      <c r="A191" s="36" t="s">
        <v>36</v>
      </c>
      <c r="B191" s="10"/>
      <c r="C191" s="12"/>
      <c r="D191" s="11"/>
      <c r="E191" s="10" t="s">
        <v>202</v>
      </c>
      <c r="F191" s="12">
        <v>-6.9322660000000003</v>
      </c>
      <c r="G191" s="12">
        <v>-4.5457429999999999</v>
      </c>
      <c r="H191" s="94"/>
    </row>
    <row r="192" spans="1:8" ht="12.75" customHeight="1" x14ac:dyDescent="0.2">
      <c r="A192" s="5" t="s">
        <v>234</v>
      </c>
      <c r="B192" s="6"/>
      <c r="C192" s="14"/>
      <c r="D192" s="13"/>
      <c r="E192" s="6" t="s">
        <v>203</v>
      </c>
      <c r="F192" s="14">
        <v>0.1003787</v>
      </c>
      <c r="G192" s="14">
        <v>0.91815749999999996</v>
      </c>
      <c r="H192" s="94"/>
    </row>
    <row r="193" spans="1:8" ht="12.75" customHeight="1" x14ac:dyDescent="0.2">
      <c r="A193" s="19" t="s">
        <v>38</v>
      </c>
      <c r="B193" s="10"/>
      <c r="C193" s="12"/>
      <c r="D193" s="11"/>
      <c r="E193" s="10" t="s">
        <v>204</v>
      </c>
      <c r="F193" s="12">
        <v>1.3689700000000001E-2</v>
      </c>
      <c r="G193" s="12">
        <v>7.5933500000000001E-2</v>
      </c>
      <c r="H193" s="94"/>
    </row>
    <row r="194" spans="1:8" ht="12.75" customHeight="1" x14ac:dyDescent="0.2">
      <c r="A194" s="5" t="s">
        <v>79</v>
      </c>
      <c r="B194" s="6"/>
      <c r="C194" s="14"/>
      <c r="D194" s="13"/>
      <c r="E194" s="6" t="s">
        <v>205</v>
      </c>
      <c r="F194" s="14">
        <v>-1.7288100000000001E-2</v>
      </c>
      <c r="G194" s="14">
        <v>1.0634899999999999E-2</v>
      </c>
      <c r="H194" s="94"/>
    </row>
    <row r="195" spans="1:8" ht="12.75" customHeight="1" x14ac:dyDescent="0.2">
      <c r="A195" s="21" t="s">
        <v>242</v>
      </c>
      <c r="B195" s="10"/>
      <c r="C195" s="12"/>
      <c r="D195" s="11"/>
      <c r="E195" s="10" t="s">
        <v>206</v>
      </c>
      <c r="F195" s="12">
        <v>-1.2128000000000001</v>
      </c>
      <c r="G195" s="12">
        <v>0.12764059999999999</v>
      </c>
      <c r="H195" s="94"/>
    </row>
    <row r="196" spans="1:8" ht="12.75" customHeight="1" x14ac:dyDescent="0.2">
      <c r="A196" s="5" t="s">
        <v>240</v>
      </c>
      <c r="B196" s="6"/>
      <c r="C196" s="14"/>
      <c r="D196" s="13"/>
      <c r="E196" s="6"/>
      <c r="F196" s="14"/>
      <c r="G196" s="14"/>
      <c r="H196" s="94"/>
    </row>
    <row r="197" spans="1:8" ht="12.75" customHeight="1" x14ac:dyDescent="0.2">
      <c r="A197" s="36" t="s">
        <v>39</v>
      </c>
      <c r="B197" s="10"/>
      <c r="C197" s="12"/>
      <c r="D197" s="11"/>
      <c r="E197" s="10" t="s">
        <v>207</v>
      </c>
      <c r="F197" s="12">
        <v>-3.9563809999999999</v>
      </c>
      <c r="G197" s="12">
        <v>-1.482461</v>
      </c>
      <c r="H197" s="94"/>
    </row>
    <row r="198" spans="1:8" ht="12.75" customHeight="1" x14ac:dyDescent="0.2">
      <c r="A198" s="35" t="s">
        <v>40</v>
      </c>
      <c r="B198" s="6"/>
      <c r="C198" s="14"/>
      <c r="D198" s="13"/>
      <c r="E198" s="6" t="s">
        <v>208</v>
      </c>
      <c r="F198" s="14">
        <v>-1.5551109999999999</v>
      </c>
      <c r="G198" s="14">
        <v>1.5335570000000001</v>
      </c>
      <c r="H198" s="94"/>
    </row>
    <row r="199" spans="1:8" ht="12.75" customHeight="1" x14ac:dyDescent="0.2">
      <c r="A199" s="36" t="s">
        <v>45</v>
      </c>
      <c r="B199" s="10"/>
      <c r="C199" s="12"/>
      <c r="D199" s="11"/>
      <c r="E199" s="10" t="s">
        <v>209</v>
      </c>
      <c r="F199" s="12">
        <v>-2.3666459999999998</v>
      </c>
      <c r="G199" s="12">
        <v>-0.82602969999999998</v>
      </c>
      <c r="H199" s="94"/>
    </row>
    <row r="200" spans="1:8" ht="12.75" customHeight="1" x14ac:dyDescent="0.2">
      <c r="A200" s="35" t="s">
        <v>41</v>
      </c>
      <c r="B200" s="6"/>
      <c r="C200" s="14"/>
      <c r="D200" s="13"/>
      <c r="E200" s="6" t="s">
        <v>210</v>
      </c>
      <c r="F200" s="14">
        <v>-4.1477579999999996</v>
      </c>
      <c r="G200" s="14">
        <v>-2.6171500000000001</v>
      </c>
      <c r="H200" s="94"/>
    </row>
    <row r="201" spans="1:8" ht="12.75" customHeight="1" x14ac:dyDescent="0.2">
      <c r="A201" s="36" t="s">
        <v>42</v>
      </c>
      <c r="B201" s="10"/>
      <c r="C201" s="12"/>
      <c r="D201" s="11"/>
      <c r="E201" s="10" t="s">
        <v>211</v>
      </c>
      <c r="F201" s="12">
        <v>-4.9568159999999999</v>
      </c>
      <c r="G201" s="12">
        <v>-2.3434979999999999</v>
      </c>
      <c r="H201" s="94"/>
    </row>
    <row r="202" spans="1:8" ht="12.75" customHeight="1" x14ac:dyDescent="0.2">
      <c r="A202" s="35" t="s">
        <v>43</v>
      </c>
      <c r="B202" s="6"/>
      <c r="C202" s="14"/>
      <c r="D202" s="13"/>
      <c r="E202" s="6" t="s">
        <v>212</v>
      </c>
      <c r="F202" s="14">
        <v>-3.5428549999999999</v>
      </c>
      <c r="G202" s="14">
        <v>-1.9812350000000001</v>
      </c>
      <c r="H202" s="94"/>
    </row>
    <row r="203" spans="1:8" ht="12.75" customHeight="1" x14ac:dyDescent="0.2">
      <c r="A203" s="36" t="s">
        <v>44</v>
      </c>
      <c r="B203" s="10"/>
      <c r="C203" s="12"/>
      <c r="D203" s="11"/>
      <c r="E203" s="10" t="s">
        <v>180</v>
      </c>
      <c r="F203" s="12">
        <v>-0.59579870000000001</v>
      </c>
      <c r="G203" s="12">
        <v>0.95604420000000001</v>
      </c>
      <c r="H203" s="94"/>
    </row>
    <row r="204" spans="1:8" ht="12.75" customHeight="1" x14ac:dyDescent="0.2">
      <c r="A204" s="35" t="s">
        <v>46</v>
      </c>
      <c r="B204" s="6"/>
      <c r="C204" s="14"/>
      <c r="D204" s="13"/>
      <c r="E204" s="6" t="s">
        <v>213</v>
      </c>
      <c r="F204" s="14">
        <v>4.59409E-2</v>
      </c>
      <c r="G204" s="14">
        <v>2.110163</v>
      </c>
      <c r="H204" s="94"/>
    </row>
    <row r="205" spans="1:8" ht="12.75" customHeight="1" x14ac:dyDescent="0.2">
      <c r="A205" s="36" t="s">
        <v>226</v>
      </c>
      <c r="B205" s="10"/>
      <c r="C205" s="12"/>
      <c r="D205" s="11"/>
      <c r="E205" s="10" t="s">
        <v>214</v>
      </c>
      <c r="F205" s="12">
        <v>-2.8766090000000002</v>
      </c>
      <c r="G205" s="12">
        <v>-1.4363049999999999</v>
      </c>
      <c r="H205" s="94"/>
    </row>
    <row r="206" spans="1:8" ht="12.75" customHeight="1" x14ac:dyDescent="0.2">
      <c r="A206" s="35" t="s">
        <v>47</v>
      </c>
      <c r="B206" s="6"/>
      <c r="C206" s="14"/>
      <c r="D206" s="13"/>
      <c r="E206" s="6" t="s">
        <v>215</v>
      </c>
      <c r="F206" s="14">
        <v>-5.9589400000000001</v>
      </c>
      <c r="G206" s="14">
        <v>1.280678</v>
      </c>
      <c r="H206" s="94"/>
    </row>
    <row r="207" spans="1:8" ht="12.75" customHeight="1" x14ac:dyDescent="0.2">
      <c r="A207" s="19" t="s">
        <v>241</v>
      </c>
      <c r="B207" s="10"/>
      <c r="C207" s="12"/>
      <c r="D207" s="11"/>
      <c r="E207" s="10"/>
      <c r="F207" s="12"/>
      <c r="G207" s="12"/>
      <c r="H207" s="94"/>
    </row>
    <row r="208" spans="1:8" ht="12.75" customHeight="1" x14ac:dyDescent="0.2">
      <c r="A208" s="35" t="s">
        <v>48</v>
      </c>
      <c r="B208" s="6"/>
      <c r="C208" s="14"/>
      <c r="D208" s="13"/>
      <c r="E208" s="6" t="s">
        <v>216</v>
      </c>
      <c r="F208" s="14">
        <v>0.84530360000000004</v>
      </c>
      <c r="G208" s="14">
        <v>2.836865</v>
      </c>
      <c r="H208" s="94"/>
    </row>
    <row r="209" spans="1:8" ht="12.75" customHeight="1" x14ac:dyDescent="0.2">
      <c r="A209" s="36" t="s">
        <v>49</v>
      </c>
      <c r="B209" s="10"/>
      <c r="C209" s="12"/>
      <c r="D209" s="11"/>
      <c r="E209" s="10" t="s">
        <v>217</v>
      </c>
      <c r="F209" s="12">
        <v>1.315148</v>
      </c>
      <c r="G209" s="12">
        <v>3.388109</v>
      </c>
      <c r="H209" s="94"/>
    </row>
    <row r="210" spans="1:8" ht="12.75" customHeight="1" x14ac:dyDescent="0.2">
      <c r="A210" s="35" t="s">
        <v>50</v>
      </c>
      <c r="B210" s="6"/>
      <c r="C210" s="14"/>
      <c r="D210" s="13"/>
      <c r="E210" s="6" t="s">
        <v>218</v>
      </c>
      <c r="F210" s="14">
        <v>4.067412</v>
      </c>
      <c r="G210" s="14">
        <v>6.0512050000000004</v>
      </c>
      <c r="H210" s="94"/>
    </row>
    <row r="211" spans="1:8" ht="12.75" customHeight="1" x14ac:dyDescent="0.2">
      <c r="A211" s="19" t="s">
        <v>228</v>
      </c>
      <c r="B211" s="10"/>
      <c r="C211" s="12"/>
      <c r="D211" s="11"/>
      <c r="E211" s="10" t="s">
        <v>219</v>
      </c>
      <c r="F211" s="12">
        <v>-0.4228671</v>
      </c>
      <c r="G211" s="12">
        <v>-0.1932256</v>
      </c>
      <c r="H211" s="94"/>
    </row>
    <row r="212" spans="1:8" ht="12.75" customHeight="1" x14ac:dyDescent="0.2">
      <c r="A212" s="5" t="s">
        <v>51</v>
      </c>
      <c r="B212" s="6"/>
      <c r="C212" s="14"/>
      <c r="D212" s="13"/>
      <c r="E212" s="6" t="s">
        <v>220</v>
      </c>
      <c r="F212" s="14">
        <v>0.1385615</v>
      </c>
      <c r="G212" s="14">
        <v>0.18729000000000001</v>
      </c>
      <c r="H212" s="94"/>
    </row>
    <row r="213" spans="1:8" ht="12.75" customHeight="1" x14ac:dyDescent="0.2">
      <c r="A213" s="19" t="s">
        <v>224</v>
      </c>
      <c r="B213" s="10"/>
      <c r="C213" s="12"/>
      <c r="D213" s="11"/>
      <c r="E213" s="10" t="s">
        <v>221</v>
      </c>
      <c r="F213" s="12">
        <v>8.6957699999999999E-2</v>
      </c>
      <c r="G213" s="12">
        <v>0.33352999999999999</v>
      </c>
      <c r="H213" s="94"/>
    </row>
    <row r="214" spans="1:8" ht="12.75" customHeight="1" x14ac:dyDescent="0.2">
      <c r="A214" s="5" t="s">
        <v>235</v>
      </c>
      <c r="B214" s="6"/>
      <c r="C214" s="14"/>
      <c r="D214" s="13"/>
      <c r="E214" s="6" t="s">
        <v>97</v>
      </c>
      <c r="F214" s="14">
        <v>-6.9309000000000003E-3</v>
      </c>
      <c r="G214" s="14">
        <v>-1.8354000000000001E-3</v>
      </c>
      <c r="H214" s="94"/>
    </row>
    <row r="215" spans="1:8" ht="12.75" customHeight="1" x14ac:dyDescent="0.2">
      <c r="A215" s="19" t="s">
        <v>225</v>
      </c>
      <c r="B215" s="10"/>
      <c r="C215" s="12"/>
      <c r="D215" s="11"/>
      <c r="E215" s="10" t="s">
        <v>222</v>
      </c>
      <c r="F215" s="12">
        <v>-1.9683459999999999</v>
      </c>
      <c r="G215" s="12">
        <v>1.1612800000000001</v>
      </c>
      <c r="H215" s="94"/>
    </row>
    <row r="216" spans="1:8" ht="12.75" customHeight="1" x14ac:dyDescent="0.2">
      <c r="A216" s="29" t="s">
        <v>229</v>
      </c>
      <c r="B216" s="30"/>
      <c r="C216" s="31"/>
      <c r="D216" s="32"/>
      <c r="E216" s="30" t="s">
        <v>223</v>
      </c>
      <c r="F216" s="31">
        <v>4.6350059999999997</v>
      </c>
      <c r="G216" s="31">
        <v>6.2683</v>
      </c>
      <c r="H216" s="94"/>
    </row>
    <row r="217" spans="1:8" ht="33.75" customHeight="1" x14ac:dyDescent="0.2">
      <c r="A217" s="142" t="s">
        <v>521</v>
      </c>
      <c r="B217" s="142"/>
      <c r="C217" s="142"/>
      <c r="D217" s="142"/>
      <c r="E217" s="142"/>
      <c r="F217" s="142"/>
      <c r="G217" s="142"/>
      <c r="H217" s="94"/>
    </row>
    <row r="218" spans="1:8" x14ac:dyDescent="0.2">
      <c r="A218" s="95" t="s">
        <v>477</v>
      </c>
      <c r="B218" s="96"/>
      <c r="C218" s="97"/>
      <c r="D218" s="98"/>
      <c r="E218" s="96"/>
      <c r="F218" s="97"/>
      <c r="G218" s="98"/>
    </row>
    <row r="219" spans="1:8" ht="24.75" customHeight="1" x14ac:dyDescent="0.2">
      <c r="A219" s="141" t="s">
        <v>520</v>
      </c>
      <c r="B219" s="141"/>
      <c r="C219" s="141"/>
      <c r="D219" s="141"/>
      <c r="E219" s="141"/>
      <c r="F219" s="141"/>
      <c r="G219" s="141"/>
    </row>
    <row r="220" spans="1:8" x14ac:dyDescent="0.2">
      <c r="A220" s="95" t="s">
        <v>561</v>
      </c>
      <c r="B220" s="96"/>
      <c r="C220" s="98"/>
      <c r="D220" s="98"/>
      <c r="E220" s="96"/>
      <c r="F220" s="98"/>
      <c r="G220" s="98"/>
    </row>
  </sheetData>
  <mergeCells count="14">
    <mergeCell ref="F4:G4"/>
    <mergeCell ref="A1:G1"/>
    <mergeCell ref="A219:G219"/>
    <mergeCell ref="A217:G217"/>
    <mergeCell ref="A2:G2"/>
    <mergeCell ref="A77:G77"/>
    <mergeCell ref="A147:G147"/>
    <mergeCell ref="A3:A6"/>
    <mergeCell ref="B6:G6"/>
    <mergeCell ref="B3:D3"/>
    <mergeCell ref="E3:G3"/>
    <mergeCell ref="B4:B5"/>
    <mergeCell ref="C4:D4"/>
    <mergeCell ref="E4:E5"/>
  </mergeCells>
  <hyperlinks>
    <hyperlink ref="A1" location="Inhalt!A1" display="zurück zum Inhalt"/>
  </hyperlinks>
  <pageMargins left="0.7" right="0.7" top="0.78740157499999996" bottom="0.78740157499999996" header="0.3" footer="0.3"/>
  <pageSetup paperSize="9" orientation="portrait" r:id="rId1"/>
  <ignoredErrors>
    <ignoredError sqref="A13:G2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D220"/>
  <sheetViews>
    <sheetView showGridLines="0" workbookViewId="0">
      <selection sqref="A1:G1"/>
    </sheetView>
  </sheetViews>
  <sheetFormatPr baseColWidth="10" defaultRowHeight="15" x14ac:dyDescent="0.25"/>
  <cols>
    <col min="1" max="1" width="51.42578125" customWidth="1"/>
    <col min="2" max="7" width="11.42578125" customWidth="1"/>
  </cols>
  <sheetData>
    <row r="1" spans="1:16384" ht="25.5" customHeight="1" x14ac:dyDescent="0.25">
      <c r="A1" s="140" t="s">
        <v>540</v>
      </c>
      <c r="B1" s="140"/>
      <c r="C1" s="140"/>
      <c r="D1" s="140"/>
      <c r="E1" s="140"/>
      <c r="F1" s="140"/>
      <c r="G1" s="140"/>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c r="XFD1" s="99"/>
    </row>
    <row r="2" spans="1:16384" x14ac:dyDescent="0.25">
      <c r="A2" s="143" t="s">
        <v>528</v>
      </c>
      <c r="B2" s="143"/>
      <c r="C2" s="143"/>
      <c r="D2" s="143"/>
      <c r="E2" s="143"/>
      <c r="F2" s="143"/>
      <c r="G2" s="143"/>
    </row>
    <row r="3" spans="1:16384" x14ac:dyDescent="0.25">
      <c r="A3" s="145" t="s">
        <v>535</v>
      </c>
      <c r="B3" s="150" t="s">
        <v>536</v>
      </c>
      <c r="C3" s="151"/>
      <c r="D3" s="152"/>
      <c r="E3" s="150" t="s">
        <v>537</v>
      </c>
      <c r="F3" s="151"/>
      <c r="G3" s="151"/>
    </row>
    <row r="4" spans="1:16384" x14ac:dyDescent="0.25">
      <c r="A4" s="146"/>
      <c r="B4" s="153" t="s">
        <v>562</v>
      </c>
      <c r="C4" s="138" t="s">
        <v>0</v>
      </c>
      <c r="D4" s="155"/>
      <c r="E4" s="153" t="s">
        <v>562</v>
      </c>
      <c r="F4" s="138" t="s">
        <v>0</v>
      </c>
      <c r="G4" s="139"/>
    </row>
    <row r="5" spans="1:16384" ht="25.5" customHeight="1" x14ac:dyDescent="0.25">
      <c r="A5" s="146"/>
      <c r="B5" s="154"/>
      <c r="C5" s="45" t="s">
        <v>538</v>
      </c>
      <c r="D5" s="45" t="s">
        <v>539</v>
      </c>
      <c r="E5" s="154"/>
      <c r="F5" s="45" t="s">
        <v>538</v>
      </c>
      <c r="G5" s="46" t="s">
        <v>539</v>
      </c>
    </row>
    <row r="6" spans="1:16384" ht="12.75" customHeight="1" x14ac:dyDescent="0.25">
      <c r="A6" s="147"/>
      <c r="B6" s="148" t="s">
        <v>446</v>
      </c>
      <c r="C6" s="149"/>
      <c r="D6" s="149"/>
      <c r="E6" s="149"/>
      <c r="F6" s="149"/>
      <c r="G6" s="149"/>
    </row>
    <row r="7" spans="1:16384" ht="12.75" customHeight="1" x14ac:dyDescent="0.25">
      <c r="A7" s="5" t="s">
        <v>465</v>
      </c>
      <c r="B7" s="6"/>
      <c r="C7" s="7"/>
      <c r="D7" s="7"/>
      <c r="E7" s="8"/>
      <c r="F7" s="9"/>
      <c r="G7" s="9"/>
    </row>
    <row r="8" spans="1:16384" ht="12.75" customHeight="1" x14ac:dyDescent="0.25">
      <c r="A8" s="33" t="s">
        <v>466</v>
      </c>
      <c r="B8" s="10" t="s">
        <v>251</v>
      </c>
      <c r="C8" s="11">
        <v>-619.46479999999997</v>
      </c>
      <c r="D8" s="11">
        <v>-384.31319999999999</v>
      </c>
      <c r="E8" s="10" t="s">
        <v>255</v>
      </c>
      <c r="F8" s="12">
        <v>-369.25790000000001</v>
      </c>
      <c r="G8" s="12">
        <v>-183.83029999999999</v>
      </c>
    </row>
    <row r="9" spans="1:16384" ht="12.75" customHeight="1" x14ac:dyDescent="0.25">
      <c r="A9" s="34" t="s">
        <v>467</v>
      </c>
      <c r="B9" s="6" t="s">
        <v>252</v>
      </c>
      <c r="C9" s="13">
        <v>425.40100000000001</v>
      </c>
      <c r="D9" s="13">
        <v>604.18190000000004</v>
      </c>
      <c r="E9" s="6" t="s">
        <v>256</v>
      </c>
      <c r="F9" s="14">
        <v>333.18220000000002</v>
      </c>
      <c r="G9" s="14">
        <v>472.52109999999999</v>
      </c>
    </row>
    <row r="10" spans="1:16384" ht="12.75" customHeight="1" x14ac:dyDescent="0.25">
      <c r="A10" s="33" t="s">
        <v>468</v>
      </c>
      <c r="B10" s="10" t="s">
        <v>253</v>
      </c>
      <c r="C10" s="11">
        <v>1190.9860000000001</v>
      </c>
      <c r="D10" s="11">
        <v>1369.886</v>
      </c>
      <c r="E10" s="10" t="s">
        <v>257</v>
      </c>
      <c r="F10" s="12">
        <v>1030.306</v>
      </c>
      <c r="G10" s="12">
        <v>1176.3599999999999</v>
      </c>
    </row>
    <row r="11" spans="1:16384" ht="24" x14ac:dyDescent="0.25">
      <c r="A11" s="63" t="s">
        <v>469</v>
      </c>
      <c r="B11" s="6" t="s">
        <v>254</v>
      </c>
      <c r="C11" s="13">
        <v>1849.2349999999999</v>
      </c>
      <c r="D11" s="13">
        <v>2053.1379999999999</v>
      </c>
      <c r="E11" s="6" t="s">
        <v>258</v>
      </c>
      <c r="F11" s="14">
        <v>1637.2639999999999</v>
      </c>
      <c r="G11" s="14">
        <v>1811.6020000000001</v>
      </c>
    </row>
    <row r="12" spans="1:16384" ht="12.75" customHeight="1" x14ac:dyDescent="0.25">
      <c r="A12" s="15" t="s">
        <v>470</v>
      </c>
      <c r="B12" s="10"/>
      <c r="C12" s="11"/>
      <c r="D12" s="11"/>
      <c r="E12" s="10"/>
      <c r="F12" s="12"/>
      <c r="G12" s="12"/>
    </row>
    <row r="13" spans="1:16384" ht="12.75" customHeight="1" x14ac:dyDescent="0.25">
      <c r="A13" s="34" t="s">
        <v>471</v>
      </c>
      <c r="B13" s="16"/>
      <c r="C13" s="13"/>
      <c r="D13" s="13"/>
      <c r="E13" s="6" t="s">
        <v>259</v>
      </c>
      <c r="F13" s="14">
        <v>-37.82705</v>
      </c>
      <c r="G13" s="14">
        <v>208.69669999999999</v>
      </c>
    </row>
    <row r="14" spans="1:16384" ht="12.75" customHeight="1" x14ac:dyDescent="0.25">
      <c r="A14" s="33" t="s">
        <v>472</v>
      </c>
      <c r="B14" s="17"/>
      <c r="C14" s="11"/>
      <c r="D14" s="11"/>
      <c r="E14" s="10" t="s">
        <v>260</v>
      </c>
      <c r="F14" s="12">
        <v>-149.87039999999999</v>
      </c>
      <c r="G14" s="12">
        <v>116.6298</v>
      </c>
    </row>
    <row r="15" spans="1:16384" ht="12.75" customHeight="1" x14ac:dyDescent="0.25">
      <c r="A15" s="34" t="s">
        <v>473</v>
      </c>
      <c r="B15" s="16"/>
      <c r="C15" s="13"/>
      <c r="D15" s="13"/>
      <c r="E15" s="6" t="s">
        <v>261</v>
      </c>
      <c r="F15" s="14">
        <v>-193.1337</v>
      </c>
      <c r="G15" s="14">
        <v>102.3533</v>
      </c>
    </row>
    <row r="16" spans="1:16384" ht="12.75" customHeight="1" x14ac:dyDescent="0.25">
      <c r="A16" s="33" t="s">
        <v>474</v>
      </c>
      <c r="B16" s="17"/>
      <c r="C16" s="11"/>
      <c r="D16" s="11"/>
      <c r="E16" s="10" t="s">
        <v>262</v>
      </c>
      <c r="F16" s="12">
        <v>-254.3227</v>
      </c>
      <c r="G16" s="12">
        <v>65.728880000000004</v>
      </c>
    </row>
    <row r="17" spans="1:7" ht="12.75" customHeight="1" x14ac:dyDescent="0.25">
      <c r="A17" s="34" t="s">
        <v>475</v>
      </c>
      <c r="B17" s="16"/>
      <c r="C17" s="13"/>
      <c r="D17" s="13"/>
      <c r="E17" s="6" t="s">
        <v>263</v>
      </c>
      <c r="F17" s="14">
        <v>-4501.2444999999998</v>
      </c>
      <c r="G17" s="14">
        <v>-57.047699999999999</v>
      </c>
    </row>
    <row r="18" spans="1:7" ht="12.75" customHeight="1" x14ac:dyDescent="0.25">
      <c r="A18" s="33" t="s">
        <v>476</v>
      </c>
      <c r="B18" s="17"/>
      <c r="C18" s="11"/>
      <c r="D18" s="11"/>
      <c r="E18" s="10" t="s">
        <v>264</v>
      </c>
      <c r="F18" s="12">
        <v>-498.68880000000001</v>
      </c>
      <c r="G18" s="12">
        <v>-124.3762</v>
      </c>
    </row>
    <row r="19" spans="1:7" ht="12.75" customHeight="1" x14ac:dyDescent="0.25">
      <c r="A19" s="34" t="s">
        <v>9</v>
      </c>
      <c r="B19" s="16"/>
      <c r="C19" s="13"/>
      <c r="D19" s="13"/>
      <c r="E19" s="6" t="s">
        <v>265</v>
      </c>
      <c r="F19" s="14">
        <v>-693.58079999999995</v>
      </c>
      <c r="G19" s="14">
        <v>-273.5625</v>
      </c>
    </row>
    <row r="20" spans="1:7" ht="12.75" customHeight="1" x14ac:dyDescent="0.25">
      <c r="A20" s="15" t="s">
        <v>230</v>
      </c>
      <c r="B20" s="10"/>
      <c r="C20" s="11"/>
      <c r="D20" s="11"/>
      <c r="E20" s="10" t="s">
        <v>266</v>
      </c>
      <c r="F20" s="12">
        <v>741.94240000000002</v>
      </c>
      <c r="G20" s="12">
        <v>892.51509999999996</v>
      </c>
    </row>
    <row r="21" spans="1:7" ht="12.75" customHeight="1" x14ac:dyDescent="0.25">
      <c r="A21" s="18" t="s">
        <v>231</v>
      </c>
      <c r="B21" s="6"/>
      <c r="C21" s="13"/>
      <c r="D21" s="13"/>
      <c r="E21" s="6" t="s">
        <v>267</v>
      </c>
      <c r="F21" s="14">
        <v>-87.584490000000002</v>
      </c>
      <c r="G21" s="14">
        <v>90.687129999999996</v>
      </c>
    </row>
    <row r="22" spans="1:7" ht="12.75" customHeight="1" x14ac:dyDescent="0.25">
      <c r="A22" s="15" t="s">
        <v>232</v>
      </c>
      <c r="B22" s="10"/>
      <c r="C22" s="11"/>
      <c r="D22" s="11"/>
      <c r="E22" s="10" t="s">
        <v>268</v>
      </c>
      <c r="F22" s="12">
        <v>25.50141</v>
      </c>
      <c r="G22" s="12">
        <v>192.2706</v>
      </c>
    </row>
    <row r="23" spans="1:7" ht="12.75" customHeight="1" x14ac:dyDescent="0.25">
      <c r="A23" s="5" t="s">
        <v>227</v>
      </c>
      <c r="B23" s="6"/>
      <c r="C23" s="13"/>
      <c r="D23" s="13"/>
      <c r="E23" s="6" t="s">
        <v>269</v>
      </c>
      <c r="F23" s="14">
        <v>-0.10420450000000001</v>
      </c>
      <c r="G23" s="14">
        <v>-6.1154100000000003E-2</v>
      </c>
    </row>
    <row r="24" spans="1:7" ht="12.75" customHeight="1" x14ac:dyDescent="0.25">
      <c r="A24" s="19" t="s">
        <v>236</v>
      </c>
      <c r="B24" s="10"/>
      <c r="C24" s="11"/>
      <c r="D24" s="11"/>
      <c r="E24" s="10"/>
      <c r="F24" s="12"/>
      <c r="G24" s="12"/>
    </row>
    <row r="25" spans="1:7" ht="12.75" customHeight="1" x14ac:dyDescent="0.25">
      <c r="A25" s="35" t="s">
        <v>16</v>
      </c>
      <c r="B25" s="6"/>
      <c r="C25" s="13"/>
      <c r="D25" s="13"/>
      <c r="E25" s="6" t="s">
        <v>270</v>
      </c>
      <c r="F25" s="14">
        <v>-121.8137</v>
      </c>
      <c r="G25" s="14">
        <v>270.70519999999999</v>
      </c>
    </row>
    <row r="26" spans="1:7" ht="12.75" customHeight="1" x14ac:dyDescent="0.25">
      <c r="A26" s="36" t="s">
        <v>19</v>
      </c>
      <c r="B26" s="10"/>
      <c r="C26" s="11"/>
      <c r="D26" s="11"/>
      <c r="E26" s="10" t="s">
        <v>271</v>
      </c>
      <c r="F26" s="12">
        <v>-111.3519</v>
      </c>
      <c r="G26" s="12">
        <v>103.8937</v>
      </c>
    </row>
    <row r="27" spans="1:7" ht="12.75" customHeight="1" x14ac:dyDescent="0.25">
      <c r="A27" s="35" t="s">
        <v>20</v>
      </c>
      <c r="B27" s="6"/>
      <c r="C27" s="13"/>
      <c r="D27" s="13"/>
      <c r="E27" s="6" t="s">
        <v>272</v>
      </c>
      <c r="F27" s="14">
        <v>-194.3245</v>
      </c>
      <c r="G27" s="14">
        <v>44.563989999999997</v>
      </c>
    </row>
    <row r="28" spans="1:7" ht="12.75" customHeight="1" x14ac:dyDescent="0.25">
      <c r="A28" s="19" t="s">
        <v>237</v>
      </c>
      <c r="B28" s="10"/>
      <c r="C28" s="11"/>
      <c r="D28" s="11"/>
      <c r="E28" s="10"/>
      <c r="F28" s="12"/>
      <c r="G28" s="12"/>
    </row>
    <row r="29" spans="1:7" ht="12.75" customHeight="1" x14ac:dyDescent="0.25">
      <c r="A29" s="35" t="s">
        <v>16</v>
      </c>
      <c r="B29" s="6"/>
      <c r="C29" s="13"/>
      <c r="D29" s="13"/>
      <c r="E29" s="6" t="s">
        <v>273</v>
      </c>
      <c r="F29" s="14">
        <v>-203.45320000000001</v>
      </c>
      <c r="G29" s="14">
        <v>87.173820000000006</v>
      </c>
    </row>
    <row r="30" spans="1:7" ht="12.75" customHeight="1" x14ac:dyDescent="0.25">
      <c r="A30" s="36" t="s">
        <v>17</v>
      </c>
      <c r="B30" s="10"/>
      <c r="C30" s="11"/>
      <c r="D30" s="11"/>
      <c r="E30" s="10" t="s">
        <v>274</v>
      </c>
      <c r="F30" s="12">
        <v>-64.945160000000001</v>
      </c>
      <c r="G30" s="12">
        <v>40.522849999999998</v>
      </c>
    </row>
    <row r="31" spans="1:7" ht="12.75" customHeight="1" x14ac:dyDescent="0.25">
      <c r="A31" s="35" t="s">
        <v>18</v>
      </c>
      <c r="B31" s="6"/>
      <c r="C31" s="13"/>
      <c r="D31" s="13"/>
      <c r="E31" s="6" t="s">
        <v>275</v>
      </c>
      <c r="F31" s="14">
        <v>-46.858440000000002</v>
      </c>
      <c r="G31" s="14">
        <v>85.554190000000006</v>
      </c>
    </row>
    <row r="32" spans="1:7" ht="12.75" customHeight="1" x14ac:dyDescent="0.25">
      <c r="A32" s="19" t="s">
        <v>238</v>
      </c>
      <c r="B32" s="22"/>
      <c r="C32" s="23"/>
      <c r="D32" s="23"/>
      <c r="E32" s="22"/>
      <c r="F32" s="24"/>
      <c r="G32" s="24"/>
    </row>
    <row r="33" spans="1:7" ht="12.75" customHeight="1" x14ac:dyDescent="0.25">
      <c r="A33" s="35" t="s">
        <v>21</v>
      </c>
      <c r="B33" s="8"/>
      <c r="C33" s="7"/>
      <c r="D33" s="7"/>
      <c r="E33" s="6" t="s">
        <v>276</v>
      </c>
      <c r="F33" s="14">
        <v>-395.24099999999999</v>
      </c>
      <c r="G33" s="14">
        <v>-261.57429999999999</v>
      </c>
    </row>
    <row r="34" spans="1:7" ht="12.75" customHeight="1" x14ac:dyDescent="0.25">
      <c r="A34" s="36" t="s">
        <v>37</v>
      </c>
      <c r="B34" s="22"/>
      <c r="C34" s="23"/>
      <c r="D34" s="23"/>
      <c r="E34" s="10" t="s">
        <v>277</v>
      </c>
      <c r="F34" s="12">
        <v>-142.619</v>
      </c>
      <c r="G34" s="12">
        <v>48.465110000000003</v>
      </c>
    </row>
    <row r="35" spans="1:7" ht="12.75" customHeight="1" x14ac:dyDescent="0.25">
      <c r="A35" s="5" t="s">
        <v>233</v>
      </c>
      <c r="B35" s="8"/>
      <c r="C35" s="7"/>
      <c r="D35" s="7"/>
      <c r="E35" s="6" t="s">
        <v>278</v>
      </c>
      <c r="F35" s="14">
        <v>89.062659999999994</v>
      </c>
      <c r="G35" s="14">
        <v>216.40860000000001</v>
      </c>
    </row>
    <row r="36" spans="1:7" ht="12.75" customHeight="1" x14ac:dyDescent="0.25">
      <c r="A36" s="19" t="s">
        <v>239</v>
      </c>
      <c r="B36" s="22"/>
      <c r="C36" s="23"/>
      <c r="D36" s="23"/>
      <c r="E36" s="10"/>
      <c r="F36" s="12"/>
      <c r="G36" s="12"/>
    </row>
    <row r="37" spans="1:7" ht="12.75" customHeight="1" x14ac:dyDescent="0.25">
      <c r="A37" s="35" t="s">
        <v>23</v>
      </c>
      <c r="B37" s="8"/>
      <c r="C37" s="7"/>
      <c r="D37" s="7"/>
      <c r="E37" s="6" t="s">
        <v>279</v>
      </c>
      <c r="F37" s="14">
        <v>-147.53469999999999</v>
      </c>
      <c r="G37" s="14">
        <v>39.656089999999999</v>
      </c>
    </row>
    <row r="38" spans="1:7" ht="12.75" customHeight="1" x14ac:dyDescent="0.25">
      <c r="A38" s="36" t="s">
        <v>24</v>
      </c>
      <c r="B38" s="22"/>
      <c r="C38" s="23"/>
      <c r="D38" s="23"/>
      <c r="E38" s="10" t="s">
        <v>280</v>
      </c>
      <c r="F38" s="12">
        <v>-488.04939999999999</v>
      </c>
      <c r="G38" s="12">
        <v>-196.66399999999999</v>
      </c>
    </row>
    <row r="39" spans="1:7" ht="12.75" customHeight="1" x14ac:dyDescent="0.25">
      <c r="A39" s="35" t="s">
        <v>25</v>
      </c>
      <c r="B39" s="8"/>
      <c r="C39" s="7"/>
      <c r="D39" s="7"/>
      <c r="E39" s="6" t="s">
        <v>281</v>
      </c>
      <c r="F39" s="14">
        <v>-489.5523</v>
      </c>
      <c r="G39" s="14">
        <v>-180.44890000000001</v>
      </c>
    </row>
    <row r="40" spans="1:7" ht="12.75" customHeight="1" x14ac:dyDescent="0.25">
      <c r="A40" s="36" t="s">
        <v>26</v>
      </c>
      <c r="B40" s="22"/>
      <c r="C40" s="23"/>
      <c r="D40" s="23"/>
      <c r="E40" s="10" t="s">
        <v>282</v>
      </c>
      <c r="F40" s="12">
        <v>-665.91430000000003</v>
      </c>
      <c r="G40" s="12">
        <v>-26.71199</v>
      </c>
    </row>
    <row r="41" spans="1:7" ht="12.75" customHeight="1" x14ac:dyDescent="0.25">
      <c r="A41" s="35" t="s">
        <v>27</v>
      </c>
      <c r="B41" s="8"/>
      <c r="C41" s="7"/>
      <c r="D41" s="7"/>
      <c r="E41" s="6" t="s">
        <v>283</v>
      </c>
      <c r="F41" s="14">
        <v>-94.090199999999996</v>
      </c>
      <c r="G41" s="14">
        <v>309.94920000000002</v>
      </c>
    </row>
    <row r="42" spans="1:7" ht="12.75" customHeight="1" x14ac:dyDescent="0.25">
      <c r="A42" s="36" t="s">
        <v>28</v>
      </c>
      <c r="B42" s="22"/>
      <c r="C42" s="23"/>
      <c r="D42" s="23"/>
      <c r="E42" s="10" t="s">
        <v>284</v>
      </c>
      <c r="F42" s="12">
        <v>-196.0111</v>
      </c>
      <c r="G42" s="12">
        <v>32.213619999999999</v>
      </c>
    </row>
    <row r="43" spans="1:7" ht="12.75" customHeight="1" x14ac:dyDescent="0.25">
      <c r="A43" s="35" t="s">
        <v>29</v>
      </c>
      <c r="B43" s="8"/>
      <c r="C43" s="7"/>
      <c r="D43" s="7"/>
      <c r="E43" s="6" t="s">
        <v>285</v>
      </c>
      <c r="F43" s="14">
        <v>-708.03139999999996</v>
      </c>
      <c r="G43" s="14">
        <v>-323.12</v>
      </c>
    </row>
    <row r="44" spans="1:7" ht="12.75" customHeight="1" x14ac:dyDescent="0.25">
      <c r="A44" s="36" t="s">
        <v>30</v>
      </c>
      <c r="B44" s="22"/>
      <c r="C44" s="23"/>
      <c r="D44" s="23"/>
      <c r="E44" s="10" t="s">
        <v>286</v>
      </c>
      <c r="F44" s="12">
        <v>-361.6422</v>
      </c>
      <c r="G44" s="12">
        <v>-146.23759999999999</v>
      </c>
    </row>
    <row r="45" spans="1:7" ht="12.75" customHeight="1" x14ac:dyDescent="0.25">
      <c r="A45" s="35" t="s">
        <v>31</v>
      </c>
      <c r="B45" s="8"/>
      <c r="C45" s="7"/>
      <c r="D45" s="7"/>
      <c r="E45" s="6" t="s">
        <v>287</v>
      </c>
      <c r="F45" s="14">
        <v>-278.3553</v>
      </c>
      <c r="G45" s="14">
        <v>-104.6872</v>
      </c>
    </row>
    <row r="46" spans="1:7" ht="12.75" customHeight="1" x14ac:dyDescent="0.25">
      <c r="A46" s="36" t="s">
        <v>32</v>
      </c>
      <c r="B46" s="22"/>
      <c r="C46" s="23"/>
      <c r="D46" s="23"/>
      <c r="E46" s="10" t="s">
        <v>288</v>
      </c>
      <c r="F46" s="12">
        <v>-306.39999999999998</v>
      </c>
      <c r="G46" s="12">
        <v>-58.610379999999999</v>
      </c>
    </row>
    <row r="47" spans="1:7" ht="12.75" customHeight="1" x14ac:dyDescent="0.25">
      <c r="A47" s="35" t="s">
        <v>33</v>
      </c>
      <c r="B47" s="8"/>
      <c r="C47" s="7"/>
      <c r="D47" s="7"/>
      <c r="E47" s="6" t="s">
        <v>289</v>
      </c>
      <c r="F47" s="14">
        <v>-482.77569999999997</v>
      </c>
      <c r="G47" s="14">
        <v>71.772379999999998</v>
      </c>
    </row>
    <row r="48" spans="1:7" ht="12.75" customHeight="1" x14ac:dyDescent="0.25">
      <c r="A48" s="36" t="s">
        <v>34</v>
      </c>
      <c r="B48" s="22"/>
      <c r="C48" s="23"/>
      <c r="D48" s="23"/>
      <c r="E48" s="10" t="s">
        <v>290</v>
      </c>
      <c r="F48" s="12">
        <v>-614.43970000000002</v>
      </c>
      <c r="G48" s="12">
        <v>-370.62459999999999</v>
      </c>
    </row>
    <row r="49" spans="1:7" ht="12.75" customHeight="1" x14ac:dyDescent="0.25">
      <c r="A49" s="35" t="s">
        <v>35</v>
      </c>
      <c r="B49" s="8"/>
      <c r="C49" s="7"/>
      <c r="D49" s="7"/>
      <c r="E49" s="6" t="s">
        <v>291</v>
      </c>
      <c r="F49" s="14">
        <v>-637.60810000000004</v>
      </c>
      <c r="G49" s="14">
        <v>-326.05360000000002</v>
      </c>
    </row>
    <row r="50" spans="1:7" ht="12.75" customHeight="1" x14ac:dyDescent="0.25">
      <c r="A50" s="36" t="s">
        <v>22</v>
      </c>
      <c r="B50" s="22"/>
      <c r="C50" s="23"/>
      <c r="D50" s="23"/>
      <c r="E50" s="10" t="s">
        <v>292</v>
      </c>
      <c r="F50" s="12">
        <v>-156.65799999999999</v>
      </c>
      <c r="G50" s="12">
        <v>154.73869999999999</v>
      </c>
    </row>
    <row r="51" spans="1:7" ht="12.75" customHeight="1" x14ac:dyDescent="0.25">
      <c r="A51" s="35" t="s">
        <v>36</v>
      </c>
      <c r="B51" s="8"/>
      <c r="C51" s="7"/>
      <c r="D51" s="7"/>
      <c r="E51" s="6" t="s">
        <v>293</v>
      </c>
      <c r="F51" s="14">
        <v>-700.92539999999997</v>
      </c>
      <c r="G51" s="14">
        <v>-408.05520000000001</v>
      </c>
    </row>
    <row r="52" spans="1:7" ht="12.75" customHeight="1" x14ac:dyDescent="0.25">
      <c r="A52" s="19" t="s">
        <v>234</v>
      </c>
      <c r="B52" s="22"/>
      <c r="C52" s="23"/>
      <c r="D52" s="23"/>
      <c r="E52" s="10" t="s">
        <v>296</v>
      </c>
      <c r="F52" s="12">
        <v>55.55724</v>
      </c>
      <c r="G52" s="12">
        <v>155.54040000000001</v>
      </c>
    </row>
    <row r="53" spans="1:7" ht="12.75" customHeight="1" x14ac:dyDescent="0.25">
      <c r="A53" s="5" t="s">
        <v>38</v>
      </c>
      <c r="B53" s="8"/>
      <c r="C53" s="7"/>
      <c r="D53" s="7"/>
      <c r="E53" s="6" t="s">
        <v>297</v>
      </c>
      <c r="F53" s="14">
        <v>5.325272</v>
      </c>
      <c r="G53" s="14">
        <v>13.164440000000001</v>
      </c>
    </row>
    <row r="54" spans="1:7" ht="12.75" customHeight="1" x14ac:dyDescent="0.25">
      <c r="A54" s="19" t="s">
        <v>79</v>
      </c>
      <c r="B54" s="22"/>
      <c r="C54" s="23"/>
      <c r="D54" s="23"/>
      <c r="E54" s="10" t="s">
        <v>294</v>
      </c>
      <c r="F54" s="12">
        <v>-2.598913</v>
      </c>
      <c r="G54" s="12">
        <v>0.81936019999999998</v>
      </c>
    </row>
    <row r="55" spans="1:7" ht="12.75" customHeight="1" x14ac:dyDescent="0.25">
      <c r="A55" s="20" t="s">
        <v>242</v>
      </c>
      <c r="B55" s="8"/>
      <c r="C55" s="7"/>
      <c r="D55" s="7"/>
      <c r="E55" s="6" t="s">
        <v>295</v>
      </c>
      <c r="F55" s="14">
        <v>-128.3408</v>
      </c>
      <c r="G55" s="14">
        <v>17.62623</v>
      </c>
    </row>
    <row r="56" spans="1:7" ht="12.75" customHeight="1" x14ac:dyDescent="0.25">
      <c r="A56" s="19" t="s">
        <v>240</v>
      </c>
      <c r="B56" s="22"/>
      <c r="C56" s="23"/>
      <c r="D56" s="23"/>
      <c r="E56" s="10"/>
      <c r="F56" s="12"/>
      <c r="G56" s="12"/>
    </row>
    <row r="57" spans="1:7" ht="12.75" customHeight="1" x14ac:dyDescent="0.25">
      <c r="A57" s="35" t="s">
        <v>39</v>
      </c>
      <c r="B57" s="8"/>
      <c r="C57" s="7"/>
      <c r="D57" s="7"/>
      <c r="E57" s="6" t="s">
        <v>298</v>
      </c>
      <c r="F57" s="14">
        <v>-699.94860000000006</v>
      </c>
      <c r="G57" s="14">
        <v>-333.26190000000003</v>
      </c>
    </row>
    <row r="58" spans="1:7" ht="12.75" customHeight="1" x14ac:dyDescent="0.25">
      <c r="A58" s="36" t="s">
        <v>40</v>
      </c>
      <c r="B58" s="22"/>
      <c r="C58" s="23"/>
      <c r="D58" s="23"/>
      <c r="E58" s="10" t="s">
        <v>299</v>
      </c>
      <c r="F58" s="12">
        <v>-139.64830000000001</v>
      </c>
      <c r="G58" s="12">
        <v>317.80540000000002</v>
      </c>
    </row>
    <row r="59" spans="1:7" ht="12.75" customHeight="1" x14ac:dyDescent="0.25">
      <c r="A59" s="35" t="s">
        <v>45</v>
      </c>
      <c r="B59" s="8"/>
      <c r="C59" s="7"/>
      <c r="D59" s="7"/>
      <c r="E59" s="6" t="s">
        <v>300</v>
      </c>
      <c r="F59" s="14">
        <v>-370.71190000000001</v>
      </c>
      <c r="G59" s="14">
        <v>-132.42320000000001</v>
      </c>
    </row>
    <row r="60" spans="1:7" ht="12.75" customHeight="1" x14ac:dyDescent="0.25">
      <c r="A60" s="36" t="s">
        <v>41</v>
      </c>
      <c r="B60" s="22"/>
      <c r="C60" s="23"/>
      <c r="D60" s="23"/>
      <c r="E60" s="10" t="s">
        <v>301</v>
      </c>
      <c r="F60" s="12">
        <v>-682.5204</v>
      </c>
      <c r="G60" s="12">
        <v>-500.32740000000001</v>
      </c>
    </row>
    <row r="61" spans="1:7" ht="12.75" customHeight="1" x14ac:dyDescent="0.25">
      <c r="A61" s="35" t="s">
        <v>42</v>
      </c>
      <c r="B61" s="8"/>
      <c r="C61" s="7"/>
      <c r="D61" s="7"/>
      <c r="E61" s="6" t="s">
        <v>302</v>
      </c>
      <c r="F61" s="14">
        <v>-823.11749999999995</v>
      </c>
      <c r="G61" s="14">
        <v>-529.25869999999998</v>
      </c>
    </row>
    <row r="62" spans="1:7" ht="12.75" customHeight="1" x14ac:dyDescent="0.25">
      <c r="A62" s="36" t="s">
        <v>43</v>
      </c>
      <c r="B62" s="22"/>
      <c r="C62" s="23"/>
      <c r="D62" s="23"/>
      <c r="E62" s="10" t="s">
        <v>303</v>
      </c>
      <c r="F62" s="12">
        <f>+-620.2261</f>
        <v>-620.22609999999997</v>
      </c>
      <c r="G62" s="12">
        <v>-392.947</v>
      </c>
    </row>
    <row r="63" spans="1:7" ht="12.75" customHeight="1" x14ac:dyDescent="0.25">
      <c r="A63" s="35" t="s">
        <v>44</v>
      </c>
      <c r="B63" s="8"/>
      <c r="C63" s="7"/>
      <c r="D63" s="7"/>
      <c r="E63" s="6" t="s">
        <v>304</v>
      </c>
      <c r="F63" s="14">
        <v>-242.07749999999999</v>
      </c>
      <c r="G63" s="14">
        <v>-55.979329999999997</v>
      </c>
    </row>
    <row r="64" spans="1:7" ht="12.75" customHeight="1" x14ac:dyDescent="0.25">
      <c r="A64" s="36" t="s">
        <v>46</v>
      </c>
      <c r="B64" s="22"/>
      <c r="C64" s="23"/>
      <c r="D64" s="23"/>
      <c r="E64" s="10" t="s">
        <v>306</v>
      </c>
      <c r="F64" s="12">
        <v>72.648750000000007</v>
      </c>
      <c r="G64" s="12">
        <v>371.09440000000001</v>
      </c>
    </row>
    <row r="65" spans="1:7" ht="12.75" customHeight="1" x14ac:dyDescent="0.25">
      <c r="A65" s="35" t="s">
        <v>226</v>
      </c>
      <c r="B65" s="8"/>
      <c r="C65" s="7"/>
      <c r="D65" s="7"/>
      <c r="E65" s="6" t="s">
        <v>305</v>
      </c>
      <c r="F65" s="14">
        <v>-483.9203</v>
      </c>
      <c r="G65" s="14">
        <v>-319.50619999999998</v>
      </c>
    </row>
    <row r="66" spans="1:7" ht="12.75" customHeight="1" x14ac:dyDescent="0.25">
      <c r="A66" s="36" t="s">
        <v>47</v>
      </c>
      <c r="B66" s="22"/>
      <c r="C66" s="23"/>
      <c r="D66" s="23"/>
      <c r="E66" s="10" t="s">
        <v>307</v>
      </c>
      <c r="F66" s="12">
        <v>-859.64949999999999</v>
      </c>
      <c r="G66" s="12">
        <v>-387.71879999999999</v>
      </c>
    </row>
    <row r="67" spans="1:7" ht="12.75" customHeight="1" x14ac:dyDescent="0.25">
      <c r="A67" s="5" t="s">
        <v>241</v>
      </c>
      <c r="B67" s="8"/>
      <c r="C67" s="7"/>
      <c r="D67" s="7"/>
      <c r="E67" s="6"/>
      <c r="F67" s="14"/>
      <c r="G67" s="14"/>
    </row>
    <row r="68" spans="1:7" ht="12.75" customHeight="1" x14ac:dyDescent="0.25">
      <c r="A68" s="36" t="s">
        <v>48</v>
      </c>
      <c r="B68" s="22"/>
      <c r="C68" s="23"/>
      <c r="D68" s="23"/>
      <c r="E68" s="10" t="s">
        <v>308</v>
      </c>
      <c r="F68" s="12">
        <v>383.52010000000001</v>
      </c>
      <c r="G68" s="12">
        <v>599.65049999999997</v>
      </c>
    </row>
    <row r="69" spans="1:7" ht="12.75" customHeight="1" x14ac:dyDescent="0.25">
      <c r="A69" s="35" t="s">
        <v>49</v>
      </c>
      <c r="B69" s="8"/>
      <c r="C69" s="7"/>
      <c r="D69" s="7"/>
      <c r="E69" s="6" t="s">
        <v>309</v>
      </c>
      <c r="F69" s="14">
        <v>366.57229999999998</v>
      </c>
      <c r="G69" s="14">
        <v>592.00310000000002</v>
      </c>
    </row>
    <row r="70" spans="1:7" ht="12.75" customHeight="1" x14ac:dyDescent="0.25">
      <c r="A70" s="36" t="s">
        <v>50</v>
      </c>
      <c r="B70" s="22"/>
      <c r="C70" s="23"/>
      <c r="D70" s="23"/>
      <c r="E70" s="10" t="s">
        <v>310</v>
      </c>
      <c r="F70" s="12">
        <v>867.9194</v>
      </c>
      <c r="G70" s="12">
        <v>1082.7729999999999</v>
      </c>
    </row>
    <row r="71" spans="1:7" ht="12.75" customHeight="1" x14ac:dyDescent="0.25">
      <c r="A71" s="5" t="s">
        <v>228</v>
      </c>
      <c r="B71" s="8"/>
      <c r="C71" s="7"/>
      <c r="D71" s="7"/>
      <c r="E71" s="6" t="s">
        <v>311</v>
      </c>
      <c r="F71" s="14">
        <v>-55.80518</v>
      </c>
      <c r="G71" s="14">
        <v>-29.970790000000001</v>
      </c>
    </row>
    <row r="72" spans="1:7" ht="12.75" customHeight="1" x14ac:dyDescent="0.25">
      <c r="A72" s="19" t="s">
        <v>51</v>
      </c>
      <c r="B72" s="22"/>
      <c r="C72" s="23"/>
      <c r="D72" s="23"/>
      <c r="E72" s="10" t="s">
        <v>312</v>
      </c>
      <c r="F72" s="12">
        <v>27.810780000000001</v>
      </c>
      <c r="G72" s="12">
        <v>33.919060000000002</v>
      </c>
    </row>
    <row r="73" spans="1:7" ht="12.75" customHeight="1" x14ac:dyDescent="0.25">
      <c r="A73" s="5" t="s">
        <v>224</v>
      </c>
      <c r="B73" s="8"/>
      <c r="C73" s="7"/>
      <c r="D73" s="7"/>
      <c r="E73" s="6" t="s">
        <v>313</v>
      </c>
      <c r="F73" s="14">
        <v>49.175089999999997</v>
      </c>
      <c r="G73" s="14">
        <v>74.689660000000003</v>
      </c>
    </row>
    <row r="74" spans="1:7" ht="12.75" customHeight="1" x14ac:dyDescent="0.25">
      <c r="A74" s="19" t="s">
        <v>235</v>
      </c>
      <c r="B74" s="22"/>
      <c r="C74" s="23"/>
      <c r="D74" s="23"/>
      <c r="E74" s="10" t="s">
        <v>314</v>
      </c>
      <c r="F74" s="12">
        <v>-1.2106110000000001</v>
      </c>
      <c r="G74" s="12">
        <v>-0.65996089999999996</v>
      </c>
    </row>
    <row r="75" spans="1:7" ht="12.75" customHeight="1" x14ac:dyDescent="0.25">
      <c r="A75" s="5" t="s">
        <v>225</v>
      </c>
      <c r="B75" s="8"/>
      <c r="C75" s="7"/>
      <c r="D75" s="7"/>
      <c r="E75" s="6" t="s">
        <v>315</v>
      </c>
      <c r="F75" s="14">
        <v>38.853520000000003</v>
      </c>
      <c r="G75" s="14">
        <v>447.7577</v>
      </c>
    </row>
    <row r="76" spans="1:7" ht="12.75" customHeight="1" x14ac:dyDescent="0.25">
      <c r="A76" s="25" t="s">
        <v>229</v>
      </c>
      <c r="B76" s="26"/>
      <c r="C76" s="27"/>
      <c r="D76" s="27"/>
      <c r="E76" s="50" t="s">
        <v>316</v>
      </c>
      <c r="F76" s="28">
        <v>1384.018</v>
      </c>
      <c r="G76" s="28">
        <v>1611.4839999999999</v>
      </c>
    </row>
    <row r="77" spans="1:7" ht="12.75" customHeight="1" x14ac:dyDescent="0.25">
      <c r="A77" s="144" t="s">
        <v>52</v>
      </c>
      <c r="B77" s="144"/>
      <c r="C77" s="144"/>
      <c r="D77" s="144"/>
      <c r="E77" s="144"/>
      <c r="F77" s="144"/>
      <c r="G77" s="144"/>
    </row>
    <row r="78" spans="1:7" ht="12.75" customHeight="1" x14ac:dyDescent="0.25">
      <c r="A78" s="5" t="s">
        <v>465</v>
      </c>
      <c r="B78" s="6"/>
      <c r="C78" s="14"/>
      <c r="D78" s="13"/>
      <c r="E78" s="6"/>
      <c r="F78" s="14"/>
      <c r="G78" s="14"/>
    </row>
    <row r="79" spans="1:7" ht="12.75" customHeight="1" x14ac:dyDescent="0.25">
      <c r="A79" s="33" t="s">
        <v>466</v>
      </c>
      <c r="B79" s="10" t="s">
        <v>317</v>
      </c>
      <c r="C79" s="12">
        <v>-617.08370000000002</v>
      </c>
      <c r="D79" s="11">
        <v>-346.31729999999999</v>
      </c>
      <c r="E79" s="10" t="s">
        <v>321</v>
      </c>
      <c r="F79" s="12">
        <v>-351.08460000000002</v>
      </c>
      <c r="G79" s="12">
        <v>-116.4408</v>
      </c>
    </row>
    <row r="80" spans="1:7" ht="12.75" customHeight="1" x14ac:dyDescent="0.25">
      <c r="A80" s="34" t="s">
        <v>467</v>
      </c>
      <c r="B80" s="6" t="s">
        <v>318</v>
      </c>
      <c r="C80" s="14">
        <v>271.5872</v>
      </c>
      <c r="D80" s="13">
        <v>469.12490000000003</v>
      </c>
      <c r="E80" s="6" t="s">
        <v>322</v>
      </c>
      <c r="F80" s="14">
        <v>237.24809999999999</v>
      </c>
      <c r="G80" s="14">
        <v>408.15010000000001</v>
      </c>
    </row>
    <row r="81" spans="1:7" ht="12.75" customHeight="1" x14ac:dyDescent="0.25">
      <c r="A81" s="33" t="s">
        <v>468</v>
      </c>
      <c r="B81" s="10" t="s">
        <v>319</v>
      </c>
      <c r="C81" s="12">
        <v>934.56529999999998</v>
      </c>
      <c r="D81" s="11">
        <v>1133.1410000000001</v>
      </c>
      <c r="E81" s="10" t="s">
        <v>323</v>
      </c>
      <c r="F81" s="12">
        <v>768.37490000000003</v>
      </c>
      <c r="G81" s="12">
        <v>946.1019</v>
      </c>
    </row>
    <row r="82" spans="1:7" ht="24" x14ac:dyDescent="0.25">
      <c r="A82" s="63" t="s">
        <v>469</v>
      </c>
      <c r="B82" s="6" t="s">
        <v>320</v>
      </c>
      <c r="C82" s="14">
        <v>1565.66</v>
      </c>
      <c r="D82" s="13">
        <v>1793.04</v>
      </c>
      <c r="E82" s="6" t="s">
        <v>324</v>
      </c>
      <c r="F82" s="14">
        <v>1380.251</v>
      </c>
      <c r="G82" s="14">
        <v>1590.6420000000001</v>
      </c>
    </row>
    <row r="83" spans="1:7" ht="12.75" customHeight="1" x14ac:dyDescent="0.25">
      <c r="A83" s="15" t="s">
        <v>470</v>
      </c>
      <c r="B83" s="10"/>
      <c r="C83" s="12"/>
      <c r="D83" s="11"/>
      <c r="E83" s="10"/>
      <c r="F83" s="12"/>
      <c r="G83" s="12"/>
    </row>
    <row r="84" spans="1:7" ht="12.75" customHeight="1" x14ac:dyDescent="0.25">
      <c r="A84" s="34" t="s">
        <v>471</v>
      </c>
      <c r="B84" s="6"/>
      <c r="C84" s="14"/>
      <c r="D84" s="13"/>
      <c r="E84" s="6" t="s">
        <v>325</v>
      </c>
      <c r="F84" s="14">
        <v>-148.11799999999999</v>
      </c>
      <c r="G84" s="14">
        <v>159.43430000000001</v>
      </c>
    </row>
    <row r="85" spans="1:7" ht="12.75" customHeight="1" x14ac:dyDescent="0.25">
      <c r="A85" s="33" t="s">
        <v>472</v>
      </c>
      <c r="B85" s="10"/>
      <c r="C85" s="12"/>
      <c r="D85" s="11"/>
      <c r="E85" s="10" t="s">
        <v>326</v>
      </c>
      <c r="F85" s="12">
        <v>-270.55149999999998</v>
      </c>
      <c r="G85" s="12">
        <v>57.167479999999998</v>
      </c>
    </row>
    <row r="86" spans="1:7" ht="12.75" customHeight="1" x14ac:dyDescent="0.25">
      <c r="A86" s="34" t="s">
        <v>473</v>
      </c>
      <c r="B86" s="6"/>
      <c r="C86" s="14"/>
      <c r="D86" s="13"/>
      <c r="E86" s="6" t="s">
        <v>327</v>
      </c>
      <c r="F86" s="14">
        <v>-358.32940000000002</v>
      </c>
      <c r="G86" s="14">
        <v>-7.490996</v>
      </c>
    </row>
    <row r="87" spans="1:7" ht="12.75" customHeight="1" x14ac:dyDescent="0.25">
      <c r="A87" s="33" t="s">
        <v>474</v>
      </c>
      <c r="B87" s="10"/>
      <c r="C87" s="12"/>
      <c r="D87" s="11"/>
      <c r="E87" s="10" t="s">
        <v>328</v>
      </c>
      <c r="F87" s="12">
        <v>-559.34709999999995</v>
      </c>
      <c r="G87" s="12">
        <v>-187.50030000000001</v>
      </c>
    </row>
    <row r="88" spans="1:7" ht="12.75" customHeight="1" x14ac:dyDescent="0.25">
      <c r="A88" s="34" t="s">
        <v>475</v>
      </c>
      <c r="B88" s="6"/>
      <c r="C88" s="14"/>
      <c r="D88" s="13"/>
      <c r="E88" s="6" t="s">
        <v>329</v>
      </c>
      <c r="F88" s="14">
        <v>-706.15290000000005</v>
      </c>
      <c r="G88" s="14">
        <v>-314.53640000000001</v>
      </c>
    </row>
    <row r="89" spans="1:7" ht="12.75" customHeight="1" x14ac:dyDescent="0.25">
      <c r="A89" s="33" t="s">
        <v>476</v>
      </c>
      <c r="B89" s="10"/>
      <c r="C89" s="12"/>
      <c r="D89" s="11"/>
      <c r="E89" s="10" t="s">
        <v>330</v>
      </c>
      <c r="F89" s="12">
        <v>-910.07129999999995</v>
      </c>
      <c r="G89" s="12">
        <v>-488.50749999999999</v>
      </c>
    </row>
    <row r="90" spans="1:7" ht="12.75" customHeight="1" x14ac:dyDescent="0.25">
      <c r="A90" s="34" t="s">
        <v>9</v>
      </c>
      <c r="B90" s="6"/>
      <c r="C90" s="14"/>
      <c r="D90" s="13"/>
      <c r="E90" s="6" t="s">
        <v>331</v>
      </c>
      <c r="F90" s="14">
        <v>-1084.1500000000001</v>
      </c>
      <c r="G90" s="14">
        <v>-613.55709999999999</v>
      </c>
    </row>
    <row r="91" spans="1:7" ht="12.75" customHeight="1" x14ac:dyDescent="0.25">
      <c r="A91" s="15" t="s">
        <v>231</v>
      </c>
      <c r="B91" s="10"/>
      <c r="C91" s="12"/>
      <c r="D91" s="11"/>
      <c r="E91" s="10" t="s">
        <v>332</v>
      </c>
      <c r="F91" s="12">
        <v>-345.21609999999998</v>
      </c>
      <c r="G91" s="12">
        <v>-107.25020000000001</v>
      </c>
    </row>
    <row r="92" spans="1:7" ht="12.75" customHeight="1" x14ac:dyDescent="0.25">
      <c r="A92" s="18" t="s">
        <v>232</v>
      </c>
      <c r="B92" s="6"/>
      <c r="C92" s="14"/>
      <c r="D92" s="13"/>
      <c r="E92" s="6" t="s">
        <v>333</v>
      </c>
      <c r="F92" s="14">
        <v>-64.524619999999999</v>
      </c>
      <c r="G92" s="14">
        <v>186.34280000000001</v>
      </c>
    </row>
    <row r="93" spans="1:7" ht="12.75" customHeight="1" x14ac:dyDescent="0.25">
      <c r="A93" s="19" t="s">
        <v>227</v>
      </c>
      <c r="B93" s="10"/>
      <c r="C93" s="12"/>
      <c r="D93" s="11"/>
      <c r="E93" s="10" t="s">
        <v>334</v>
      </c>
      <c r="F93" s="12">
        <v>-5.1449399999999999E-2</v>
      </c>
      <c r="G93" s="12">
        <v>-6.6639999999999998E-3</v>
      </c>
    </row>
    <row r="94" spans="1:7" ht="12.75" customHeight="1" x14ac:dyDescent="0.25">
      <c r="A94" s="5" t="s">
        <v>236</v>
      </c>
      <c r="B94" s="6"/>
      <c r="C94" s="14"/>
      <c r="D94" s="13"/>
      <c r="E94" s="6"/>
      <c r="F94" s="14"/>
      <c r="G94" s="14"/>
    </row>
    <row r="95" spans="1:7" ht="12.75" customHeight="1" x14ac:dyDescent="0.25">
      <c r="A95" s="36" t="s">
        <v>16</v>
      </c>
      <c r="B95" s="10"/>
      <c r="C95" s="12"/>
      <c r="D95" s="11"/>
      <c r="E95" s="12">
        <v>-205.1722</v>
      </c>
      <c r="F95" s="12">
        <v>-529.58230000000003</v>
      </c>
      <c r="G95" s="12">
        <v>119.2379</v>
      </c>
    </row>
    <row r="96" spans="1:7" ht="12.75" customHeight="1" x14ac:dyDescent="0.25">
      <c r="A96" s="35" t="s">
        <v>19</v>
      </c>
      <c r="B96" s="6"/>
      <c r="C96" s="14"/>
      <c r="D96" s="13"/>
      <c r="E96" s="6" t="s">
        <v>335</v>
      </c>
      <c r="F96" s="14">
        <v>-341.73309999999998</v>
      </c>
      <c r="G96" s="14">
        <v>-60.767290000000003</v>
      </c>
    </row>
    <row r="97" spans="1:7" ht="12.75" customHeight="1" x14ac:dyDescent="0.25">
      <c r="A97" s="36" t="s">
        <v>20</v>
      </c>
      <c r="B97" s="10"/>
      <c r="C97" s="12"/>
      <c r="D97" s="11"/>
      <c r="E97" s="10" t="s">
        <v>336</v>
      </c>
      <c r="F97" s="12">
        <v>-346.01179999999999</v>
      </c>
      <c r="G97" s="12">
        <v>-59.04513</v>
      </c>
    </row>
    <row r="98" spans="1:7" ht="12.75" customHeight="1" x14ac:dyDescent="0.25">
      <c r="A98" s="5" t="s">
        <v>237</v>
      </c>
      <c r="B98" s="6"/>
      <c r="C98" s="14"/>
      <c r="D98" s="13"/>
      <c r="E98" s="14"/>
      <c r="F98" s="14"/>
      <c r="G98" s="14"/>
    </row>
    <row r="99" spans="1:7" ht="12.75" customHeight="1" x14ac:dyDescent="0.25">
      <c r="A99" s="36" t="s">
        <v>16</v>
      </c>
      <c r="B99" s="10"/>
      <c r="C99" s="12"/>
      <c r="D99" s="11"/>
      <c r="E99" s="10" t="s">
        <v>337</v>
      </c>
      <c r="F99" s="12">
        <v>-364.94400000000002</v>
      </c>
      <c r="G99" s="12">
        <v>169.84800000000001</v>
      </c>
    </row>
    <row r="100" spans="1:7" ht="12.75" customHeight="1" x14ac:dyDescent="0.25">
      <c r="A100" s="35" t="s">
        <v>17</v>
      </c>
      <c r="B100" s="6"/>
      <c r="C100" s="14"/>
      <c r="D100" s="13"/>
      <c r="E100" s="6" t="s">
        <v>338</v>
      </c>
      <c r="F100" s="14">
        <v>-165.08609999999999</v>
      </c>
      <c r="G100" s="14">
        <v>-16.443660000000001</v>
      </c>
    </row>
    <row r="101" spans="1:7" ht="12.75" customHeight="1" x14ac:dyDescent="0.25">
      <c r="A101" s="36" t="s">
        <v>18</v>
      </c>
      <c r="B101" s="10"/>
      <c r="C101" s="12"/>
      <c r="D101" s="11"/>
      <c r="E101" s="10" t="s">
        <v>339</v>
      </c>
      <c r="F101" s="12">
        <v>-91.659819999999996</v>
      </c>
      <c r="G101" s="12">
        <v>81.561009999999996</v>
      </c>
    </row>
    <row r="102" spans="1:7" ht="12.75" customHeight="1" x14ac:dyDescent="0.25">
      <c r="A102" s="5" t="s">
        <v>238</v>
      </c>
      <c r="B102" s="6"/>
      <c r="C102" s="14"/>
      <c r="D102" s="13"/>
      <c r="E102" s="6"/>
      <c r="F102" s="14"/>
      <c r="G102" s="14"/>
    </row>
    <row r="103" spans="1:7" ht="12.75" customHeight="1" x14ac:dyDescent="0.25">
      <c r="A103" s="36" t="s">
        <v>21</v>
      </c>
      <c r="B103" s="10"/>
      <c r="C103" s="12"/>
      <c r="D103" s="11"/>
      <c r="E103" s="10" t="s">
        <v>340</v>
      </c>
      <c r="F103" s="12">
        <v>-256.97160000000002</v>
      </c>
      <c r="G103" s="12">
        <v>-88.956540000000004</v>
      </c>
    </row>
    <row r="104" spans="1:7" ht="12.75" customHeight="1" x14ac:dyDescent="0.25">
      <c r="A104" s="35" t="s">
        <v>37</v>
      </c>
      <c r="B104" s="6"/>
      <c r="C104" s="14"/>
      <c r="D104" s="13"/>
      <c r="E104" s="6" t="s">
        <v>341</v>
      </c>
      <c r="F104" s="14">
        <v>-93.320390000000003</v>
      </c>
      <c r="G104" s="14">
        <v>141.34100000000001</v>
      </c>
    </row>
    <row r="105" spans="1:7" ht="12.75" customHeight="1" x14ac:dyDescent="0.25">
      <c r="A105" s="19" t="s">
        <v>233</v>
      </c>
      <c r="B105" s="10"/>
      <c r="C105" s="12"/>
      <c r="D105" s="11"/>
      <c r="E105" s="10" t="s">
        <v>342</v>
      </c>
      <c r="F105" s="12">
        <v>61.297829999999998</v>
      </c>
      <c r="G105" s="12">
        <v>216.8783</v>
      </c>
    </row>
    <row r="106" spans="1:7" ht="12.75" customHeight="1" x14ac:dyDescent="0.25">
      <c r="A106" s="5" t="s">
        <v>239</v>
      </c>
      <c r="B106" s="6"/>
      <c r="C106" s="14"/>
      <c r="D106" s="13"/>
      <c r="E106" s="6"/>
      <c r="F106" s="14"/>
      <c r="G106" s="14"/>
    </row>
    <row r="107" spans="1:7" ht="12.75" customHeight="1" x14ac:dyDescent="0.25">
      <c r="A107" s="36" t="s">
        <v>23</v>
      </c>
      <c r="B107" s="10"/>
      <c r="C107" s="12"/>
      <c r="D107" s="11"/>
      <c r="E107" s="10" t="s">
        <v>350</v>
      </c>
      <c r="F107" s="12">
        <v>-87.127880000000005</v>
      </c>
      <c r="G107" s="12">
        <v>145.30629999999999</v>
      </c>
    </row>
    <row r="108" spans="1:7" ht="12.75" customHeight="1" x14ac:dyDescent="0.25">
      <c r="A108" s="35" t="s">
        <v>24</v>
      </c>
      <c r="B108" s="6"/>
      <c r="C108" s="14"/>
      <c r="D108" s="13"/>
      <c r="E108" s="6" t="s">
        <v>352</v>
      </c>
      <c r="F108" s="14">
        <v>-69.913849999999996</v>
      </c>
      <c r="G108" s="14">
        <v>282.53280000000001</v>
      </c>
    </row>
    <row r="109" spans="1:7" ht="12.75" customHeight="1" x14ac:dyDescent="0.25">
      <c r="A109" s="36" t="s">
        <v>25</v>
      </c>
      <c r="B109" s="10"/>
      <c r="C109" s="12"/>
      <c r="D109" s="11"/>
      <c r="E109" s="10" t="s">
        <v>353</v>
      </c>
      <c r="F109" s="12">
        <v>-45.126930000000002</v>
      </c>
      <c r="G109" s="12">
        <v>329.45760000000001</v>
      </c>
    </row>
    <row r="110" spans="1:7" ht="12.75" customHeight="1" x14ac:dyDescent="0.25">
      <c r="A110" s="35" t="s">
        <v>26</v>
      </c>
      <c r="B110" s="6"/>
      <c r="C110" s="14"/>
      <c r="D110" s="13"/>
      <c r="E110" s="6" t="s">
        <v>346</v>
      </c>
      <c r="F110" s="14">
        <v>-702.03800000000001</v>
      </c>
      <c r="G110" s="14">
        <v>47.927100000000003</v>
      </c>
    </row>
    <row r="111" spans="1:7" ht="12.75" customHeight="1" x14ac:dyDescent="0.25">
      <c r="A111" s="36" t="s">
        <v>27</v>
      </c>
      <c r="B111" s="10"/>
      <c r="C111" s="12"/>
      <c r="D111" s="11"/>
      <c r="E111" s="10" t="s">
        <v>345</v>
      </c>
      <c r="F111" s="12">
        <v>168.2972</v>
      </c>
      <c r="G111" s="12">
        <v>658.6635</v>
      </c>
    </row>
    <row r="112" spans="1:7" ht="12.75" customHeight="1" x14ac:dyDescent="0.25">
      <c r="A112" s="35" t="s">
        <v>28</v>
      </c>
      <c r="B112" s="6"/>
      <c r="C112" s="14"/>
      <c r="D112" s="13"/>
      <c r="E112" s="6" t="s">
        <v>348</v>
      </c>
      <c r="F112" s="14">
        <v>-7.882123</v>
      </c>
      <c r="G112" s="14">
        <v>272.46170000000001</v>
      </c>
    </row>
    <row r="113" spans="1:7" ht="12.75" customHeight="1" x14ac:dyDescent="0.25">
      <c r="A113" s="36" t="s">
        <v>29</v>
      </c>
      <c r="B113" s="10"/>
      <c r="C113" s="12"/>
      <c r="D113" s="11"/>
      <c r="E113" s="10" t="s">
        <v>354</v>
      </c>
      <c r="F113" s="12">
        <v>-192.40960000000001</v>
      </c>
      <c r="G113" s="12">
        <v>278.91000000000003</v>
      </c>
    </row>
    <row r="114" spans="1:7" ht="12.75" customHeight="1" x14ac:dyDescent="0.25">
      <c r="A114" s="35" t="s">
        <v>30</v>
      </c>
      <c r="B114" s="6"/>
      <c r="C114" s="14"/>
      <c r="D114" s="13"/>
      <c r="E114" s="6" t="s">
        <v>344</v>
      </c>
      <c r="F114" s="14">
        <v>-243.285</v>
      </c>
      <c r="G114" s="14">
        <v>22.31401</v>
      </c>
    </row>
    <row r="115" spans="1:7" ht="12.75" customHeight="1" x14ac:dyDescent="0.25">
      <c r="A115" s="36" t="s">
        <v>31</v>
      </c>
      <c r="B115" s="10"/>
      <c r="C115" s="12"/>
      <c r="D115" s="11"/>
      <c r="E115" s="10" t="s">
        <v>347</v>
      </c>
      <c r="F115" s="12">
        <v>-154.11000000000001</v>
      </c>
      <c r="G115" s="12">
        <v>62.383569999999999</v>
      </c>
    </row>
    <row r="116" spans="1:7" ht="12.75" customHeight="1" x14ac:dyDescent="0.25">
      <c r="A116" s="35" t="s">
        <v>32</v>
      </c>
      <c r="B116" s="6"/>
      <c r="C116" s="14"/>
      <c r="D116" s="13"/>
      <c r="E116" s="6" t="s">
        <v>349</v>
      </c>
      <c r="F116" s="14">
        <v>-217.54519999999999</v>
      </c>
      <c r="G116" s="14">
        <v>91.523809999999997</v>
      </c>
    </row>
    <row r="117" spans="1:7" ht="12.75" customHeight="1" x14ac:dyDescent="0.25">
      <c r="A117" s="36" t="s">
        <v>33</v>
      </c>
      <c r="B117" s="10"/>
      <c r="C117" s="12"/>
      <c r="D117" s="11"/>
      <c r="E117" s="10" t="s">
        <v>351</v>
      </c>
      <c r="F117" s="12">
        <v>-297.9554</v>
      </c>
      <c r="G117" s="12">
        <v>348.84879999999998</v>
      </c>
    </row>
    <row r="118" spans="1:7" ht="12.75" customHeight="1" x14ac:dyDescent="0.25">
      <c r="A118" s="35" t="s">
        <v>34</v>
      </c>
      <c r="B118" s="6"/>
      <c r="C118" s="14"/>
      <c r="D118" s="13"/>
      <c r="E118" s="6" t="s">
        <v>355</v>
      </c>
      <c r="F118" s="14">
        <v>-159.55269999999999</v>
      </c>
      <c r="G118" s="14">
        <v>144.7201</v>
      </c>
    </row>
    <row r="119" spans="1:7" ht="12.75" customHeight="1" x14ac:dyDescent="0.25">
      <c r="A119" s="36" t="s">
        <v>35</v>
      </c>
      <c r="B119" s="10"/>
      <c r="C119" s="12"/>
      <c r="D119" s="11"/>
      <c r="E119" s="10" t="s">
        <v>356</v>
      </c>
      <c r="F119" s="12">
        <v>-217.23070000000001</v>
      </c>
      <c r="G119" s="12">
        <v>169.18260000000001</v>
      </c>
    </row>
    <row r="120" spans="1:7" ht="12.75" customHeight="1" x14ac:dyDescent="0.25">
      <c r="A120" s="35" t="s">
        <v>22</v>
      </c>
      <c r="B120" s="6"/>
      <c r="C120" s="14"/>
      <c r="D120" s="13"/>
      <c r="E120" s="6" t="s">
        <v>343</v>
      </c>
      <c r="F120" s="14">
        <v>-95.713939999999994</v>
      </c>
      <c r="G120" s="14">
        <v>291.31549999999999</v>
      </c>
    </row>
    <row r="121" spans="1:7" ht="12.75" customHeight="1" x14ac:dyDescent="0.25">
      <c r="A121" s="36" t="s">
        <v>36</v>
      </c>
      <c r="B121" s="10"/>
      <c r="C121" s="12"/>
      <c r="D121" s="11"/>
      <c r="E121" s="10" t="s">
        <v>357</v>
      </c>
      <c r="F121" s="12">
        <v>-224.07669999999999</v>
      </c>
      <c r="G121" s="12">
        <v>135.99119999999999</v>
      </c>
    </row>
    <row r="122" spans="1:7" ht="12.75" customHeight="1" x14ac:dyDescent="0.25">
      <c r="A122" s="5" t="s">
        <v>234</v>
      </c>
      <c r="B122" s="6"/>
      <c r="C122" s="14"/>
      <c r="D122" s="13"/>
      <c r="E122" s="6" t="s">
        <v>358</v>
      </c>
      <c r="F122" s="14">
        <v>66.267570000000006</v>
      </c>
      <c r="G122" s="14">
        <v>188.48779999999999</v>
      </c>
    </row>
    <row r="123" spans="1:7" ht="12.75" customHeight="1" x14ac:dyDescent="0.25">
      <c r="A123" s="19" t="s">
        <v>38</v>
      </c>
      <c r="B123" s="10"/>
      <c r="C123" s="12"/>
      <c r="D123" s="11"/>
      <c r="E123" s="10" t="s">
        <v>359</v>
      </c>
      <c r="F123" s="12">
        <v>0.19824459999999999</v>
      </c>
      <c r="G123" s="12">
        <v>10.135120000000001</v>
      </c>
    </row>
    <row r="124" spans="1:7" ht="12.75" customHeight="1" x14ac:dyDescent="0.25">
      <c r="A124" s="5" t="s">
        <v>79</v>
      </c>
      <c r="B124" s="6"/>
      <c r="C124" s="14"/>
      <c r="D124" s="13"/>
      <c r="E124" s="6" t="s">
        <v>360</v>
      </c>
      <c r="F124" s="14">
        <v>-3.9216760000000002</v>
      </c>
      <c r="G124" s="14">
        <v>0.27799829999999998</v>
      </c>
    </row>
    <row r="125" spans="1:7" ht="12.75" customHeight="1" x14ac:dyDescent="0.25">
      <c r="A125" s="21" t="s">
        <v>242</v>
      </c>
      <c r="B125" s="10"/>
      <c r="C125" s="12"/>
      <c r="D125" s="11"/>
      <c r="E125" s="10" t="s">
        <v>361</v>
      </c>
      <c r="F125" s="12">
        <v>44.426850000000002</v>
      </c>
      <c r="G125" s="12">
        <v>209.62780000000001</v>
      </c>
    </row>
    <row r="126" spans="1:7" ht="12.75" customHeight="1" x14ac:dyDescent="0.25">
      <c r="A126" s="5" t="s">
        <v>240</v>
      </c>
      <c r="B126" s="6"/>
      <c r="C126" s="14"/>
      <c r="D126" s="13"/>
      <c r="E126" s="6"/>
      <c r="F126" s="14"/>
      <c r="G126" s="14"/>
    </row>
    <row r="127" spans="1:7" ht="12.75" customHeight="1" x14ac:dyDescent="0.25">
      <c r="A127" s="36" t="s">
        <v>39</v>
      </c>
      <c r="B127" s="10"/>
      <c r="C127" s="12"/>
      <c r="D127" s="11"/>
      <c r="E127" s="10" t="s">
        <v>362</v>
      </c>
      <c r="F127" s="12">
        <v>-850.56439999999998</v>
      </c>
      <c r="G127" s="12">
        <v>-243.13560000000001</v>
      </c>
    </row>
    <row r="128" spans="1:7" ht="12.75" customHeight="1" x14ac:dyDescent="0.25">
      <c r="A128" s="35" t="s">
        <v>40</v>
      </c>
      <c r="B128" s="6"/>
      <c r="C128" s="14"/>
      <c r="D128" s="13"/>
      <c r="E128" s="6" t="s">
        <v>363</v>
      </c>
      <c r="F128" s="14">
        <v>-108.4109</v>
      </c>
      <c r="G128" s="14">
        <v>640.81050000000005</v>
      </c>
    </row>
    <row r="129" spans="1:7" ht="12.75" customHeight="1" x14ac:dyDescent="0.25">
      <c r="A129" s="36" t="s">
        <v>45</v>
      </c>
      <c r="B129" s="10"/>
      <c r="C129" s="12"/>
      <c r="D129" s="11"/>
      <c r="E129" s="10" t="s">
        <v>364</v>
      </c>
      <c r="F129" s="12">
        <v>-733.38229999999999</v>
      </c>
      <c r="G129" s="12">
        <v>-270.25200000000001</v>
      </c>
    </row>
    <row r="130" spans="1:7" ht="12.75" customHeight="1" x14ac:dyDescent="0.25">
      <c r="A130" s="35" t="s">
        <v>41</v>
      </c>
      <c r="B130" s="6"/>
      <c r="C130" s="14"/>
      <c r="D130" s="13"/>
      <c r="E130" s="6" t="s">
        <v>365</v>
      </c>
      <c r="F130" s="14">
        <v>-781.13599999999997</v>
      </c>
      <c r="G130" s="14">
        <v>-548.21720000000005</v>
      </c>
    </row>
    <row r="131" spans="1:7" ht="12.75" customHeight="1" x14ac:dyDescent="0.25">
      <c r="A131" s="36" t="s">
        <v>42</v>
      </c>
      <c r="B131" s="10"/>
      <c r="C131" s="12"/>
      <c r="D131" s="11"/>
      <c r="E131" s="10" t="s">
        <v>366</v>
      </c>
      <c r="F131" s="12">
        <v>-888.697</v>
      </c>
      <c r="G131" s="12">
        <v>-541.34730000000002</v>
      </c>
    </row>
    <row r="132" spans="1:7" ht="12.75" customHeight="1" x14ac:dyDescent="0.25">
      <c r="A132" s="35" t="s">
        <v>43</v>
      </c>
      <c r="B132" s="6"/>
      <c r="C132" s="14"/>
      <c r="D132" s="13"/>
      <c r="E132" s="6" t="s">
        <v>367</v>
      </c>
      <c r="F132" s="14">
        <v>-719.36599999999999</v>
      </c>
      <c r="G132" s="14">
        <v>-354.089</v>
      </c>
    </row>
    <row r="133" spans="1:7" ht="12.75" customHeight="1" x14ac:dyDescent="0.25">
      <c r="A133" s="36" t="s">
        <v>44</v>
      </c>
      <c r="B133" s="10"/>
      <c r="C133" s="12"/>
      <c r="D133" s="11"/>
      <c r="E133" s="10" t="s">
        <v>368</v>
      </c>
      <c r="F133" s="12">
        <v>-441.04050000000001</v>
      </c>
      <c r="G133" s="12">
        <v>-203.09899999999999</v>
      </c>
    </row>
    <row r="134" spans="1:7" ht="12.75" customHeight="1" x14ac:dyDescent="0.25">
      <c r="A134" s="35" t="s">
        <v>46</v>
      </c>
      <c r="B134" s="6"/>
      <c r="C134" s="14"/>
      <c r="D134" s="13"/>
      <c r="E134" s="6" t="s">
        <v>369</v>
      </c>
      <c r="F134" s="14">
        <v>-130.4075</v>
      </c>
      <c r="G134" s="14">
        <v>342.25839999999999</v>
      </c>
    </row>
    <row r="135" spans="1:7" ht="12.75" customHeight="1" x14ac:dyDescent="0.25">
      <c r="A135" s="36" t="s">
        <v>226</v>
      </c>
      <c r="B135" s="10"/>
      <c r="C135" s="12"/>
      <c r="D135" s="11"/>
      <c r="E135" s="10" t="s">
        <v>370</v>
      </c>
      <c r="F135" s="12">
        <v>-580.66669999999999</v>
      </c>
      <c r="G135" s="12">
        <v>-372.56139999999999</v>
      </c>
    </row>
    <row r="136" spans="1:7" ht="12.75" customHeight="1" x14ac:dyDescent="0.25">
      <c r="A136" s="35" t="s">
        <v>47</v>
      </c>
      <c r="B136" s="6"/>
      <c r="C136" s="14"/>
      <c r="D136" s="13"/>
      <c r="E136" s="6" t="s">
        <v>371</v>
      </c>
      <c r="F136" s="14">
        <v>-1019.71</v>
      </c>
      <c r="G136" s="14">
        <v>-554.19650000000001</v>
      </c>
    </row>
    <row r="137" spans="1:7" ht="12.75" customHeight="1" x14ac:dyDescent="0.25">
      <c r="A137" s="19" t="s">
        <v>241</v>
      </c>
      <c r="B137" s="10"/>
      <c r="C137" s="12"/>
      <c r="D137" s="11"/>
      <c r="E137" s="10"/>
      <c r="F137" s="12"/>
      <c r="G137" s="12"/>
    </row>
    <row r="138" spans="1:7" ht="12.75" customHeight="1" x14ac:dyDescent="0.25">
      <c r="A138" s="35" t="s">
        <v>48</v>
      </c>
      <c r="B138" s="6"/>
      <c r="C138" s="14"/>
      <c r="D138" s="13"/>
      <c r="E138" s="6" t="s">
        <v>372</v>
      </c>
      <c r="F138" s="14">
        <v>332.46289999999999</v>
      </c>
      <c r="G138" s="14">
        <v>575.32590000000005</v>
      </c>
    </row>
    <row r="139" spans="1:7" ht="12.75" customHeight="1" x14ac:dyDescent="0.25">
      <c r="A139" s="36" t="s">
        <v>49</v>
      </c>
      <c r="B139" s="10"/>
      <c r="C139" s="12"/>
      <c r="D139" s="11"/>
      <c r="E139" s="10" t="s">
        <v>373</v>
      </c>
      <c r="F139" s="12">
        <v>274.04199999999997</v>
      </c>
      <c r="G139" s="12">
        <v>526.88040000000001</v>
      </c>
    </row>
    <row r="140" spans="1:7" ht="12.75" customHeight="1" x14ac:dyDescent="0.25">
      <c r="A140" s="35" t="s">
        <v>50</v>
      </c>
      <c r="B140" s="6"/>
      <c r="C140" s="14"/>
      <c r="D140" s="13"/>
      <c r="E140" s="6" t="s">
        <v>374</v>
      </c>
      <c r="F140" s="14">
        <v>696.46280000000002</v>
      </c>
      <c r="G140" s="14">
        <v>938.00080000000003</v>
      </c>
    </row>
    <row r="141" spans="1:7" ht="12.75" customHeight="1" x14ac:dyDescent="0.25">
      <c r="A141" s="19" t="s">
        <v>228</v>
      </c>
      <c r="B141" s="10"/>
      <c r="C141" s="12"/>
      <c r="D141" s="11"/>
      <c r="E141" s="10" t="s">
        <v>375</v>
      </c>
      <c r="F141" s="12">
        <v>-43.78828</v>
      </c>
      <c r="G141" s="12">
        <v>-13.53675</v>
      </c>
    </row>
    <row r="142" spans="1:7" ht="12.75" customHeight="1" x14ac:dyDescent="0.25">
      <c r="A142" s="5" t="s">
        <v>51</v>
      </c>
      <c r="B142" s="6"/>
      <c r="C142" s="14"/>
      <c r="D142" s="13"/>
      <c r="E142" s="6" t="s">
        <v>376</v>
      </c>
      <c r="F142" s="14">
        <v>24.206230000000001</v>
      </c>
      <c r="G142" s="14">
        <v>31.912420000000001</v>
      </c>
    </row>
    <row r="143" spans="1:7" ht="12.75" customHeight="1" x14ac:dyDescent="0.25">
      <c r="A143" s="19" t="s">
        <v>224</v>
      </c>
      <c r="B143" s="10"/>
      <c r="C143" s="12"/>
      <c r="D143" s="11"/>
      <c r="E143" s="10" t="s">
        <v>377</v>
      </c>
      <c r="F143" s="12">
        <v>29.142240000000001</v>
      </c>
      <c r="G143" s="12">
        <v>58.701189999999997</v>
      </c>
    </row>
    <row r="144" spans="1:7" ht="12.75" customHeight="1" x14ac:dyDescent="0.25">
      <c r="A144" s="5" t="s">
        <v>235</v>
      </c>
      <c r="B144" s="6"/>
      <c r="C144" s="14"/>
      <c r="D144" s="13"/>
      <c r="E144" s="6" t="s">
        <v>378</v>
      </c>
      <c r="F144" s="14">
        <v>-0.80302580000000001</v>
      </c>
      <c r="G144" s="14">
        <v>-0.15432879999999999</v>
      </c>
    </row>
    <row r="145" spans="1:7" ht="12.75" customHeight="1" x14ac:dyDescent="0.25">
      <c r="A145" s="19" t="s">
        <v>225</v>
      </c>
      <c r="B145" s="10"/>
      <c r="C145" s="12"/>
      <c r="D145" s="11"/>
      <c r="E145" s="10" t="s">
        <v>379</v>
      </c>
      <c r="F145" s="12">
        <v>40.23518</v>
      </c>
      <c r="G145" s="12">
        <v>594.05050000000006</v>
      </c>
    </row>
    <row r="146" spans="1:7" ht="12.75" customHeight="1" x14ac:dyDescent="0.25">
      <c r="A146" s="29" t="s">
        <v>229</v>
      </c>
      <c r="B146" s="30"/>
      <c r="C146" s="31"/>
      <c r="D146" s="32"/>
      <c r="E146" s="30" t="s">
        <v>380</v>
      </c>
      <c r="F146" s="31">
        <v>1135.2159999999999</v>
      </c>
      <c r="G146" s="31">
        <v>1467.53</v>
      </c>
    </row>
    <row r="147" spans="1:7" ht="12.75" customHeight="1" x14ac:dyDescent="0.25">
      <c r="A147" s="144" t="s">
        <v>53</v>
      </c>
      <c r="B147" s="144"/>
      <c r="C147" s="144"/>
      <c r="D147" s="144"/>
      <c r="E147" s="144"/>
      <c r="F147" s="144"/>
      <c r="G147" s="144"/>
    </row>
    <row r="148" spans="1:7" ht="12.75" customHeight="1" x14ac:dyDescent="0.25">
      <c r="A148" s="5" t="s">
        <v>465</v>
      </c>
      <c r="B148" s="6"/>
      <c r="C148" s="14"/>
      <c r="D148" s="13"/>
      <c r="E148" s="6"/>
      <c r="F148" s="14"/>
      <c r="G148" s="14"/>
    </row>
    <row r="149" spans="1:7" ht="12.75" customHeight="1" x14ac:dyDescent="0.25">
      <c r="A149" s="33" t="s">
        <v>466</v>
      </c>
      <c r="B149" s="10" t="s">
        <v>381</v>
      </c>
      <c r="C149" s="12">
        <v>-785.17510000000004</v>
      </c>
      <c r="D149" s="11">
        <v>-458.41090000000003</v>
      </c>
      <c r="E149" s="10" t="s">
        <v>385</v>
      </c>
      <c r="F149" s="12">
        <v>-381.34989999999999</v>
      </c>
      <c r="G149" s="12">
        <v>-104.6644</v>
      </c>
    </row>
    <row r="150" spans="1:7" ht="12.75" customHeight="1" x14ac:dyDescent="0.25">
      <c r="A150" s="34" t="s">
        <v>467</v>
      </c>
      <c r="B150" s="6" t="s">
        <v>382</v>
      </c>
      <c r="C150" s="14">
        <v>539.16219999999998</v>
      </c>
      <c r="D150" s="13">
        <v>797.41089999999997</v>
      </c>
      <c r="E150" s="6" t="s">
        <v>386</v>
      </c>
      <c r="F150" s="14">
        <v>317.17860000000002</v>
      </c>
      <c r="G150" s="14">
        <v>531.27070000000003</v>
      </c>
    </row>
    <row r="151" spans="1:7" ht="12.75" customHeight="1" x14ac:dyDescent="0.25">
      <c r="A151" s="33" t="s">
        <v>468</v>
      </c>
      <c r="B151" s="10" t="s">
        <v>383</v>
      </c>
      <c r="C151" s="12">
        <v>1394.511</v>
      </c>
      <c r="D151" s="11">
        <v>1651.864</v>
      </c>
      <c r="E151" s="10" t="s">
        <v>387</v>
      </c>
      <c r="F151" s="12">
        <v>1095.385</v>
      </c>
      <c r="G151" s="12">
        <v>1326.297</v>
      </c>
    </row>
    <row r="152" spans="1:7" ht="24" x14ac:dyDescent="0.25">
      <c r="A152" s="63" t="s">
        <v>469</v>
      </c>
      <c r="B152" s="6" t="s">
        <v>384</v>
      </c>
      <c r="C152" s="14">
        <v>2055.605</v>
      </c>
      <c r="D152" s="13">
        <v>2347.5349999999999</v>
      </c>
      <c r="E152" s="6" t="s">
        <v>388</v>
      </c>
      <c r="F152" s="14">
        <v>1592.079</v>
      </c>
      <c r="G152" s="14">
        <v>1873.7439999999999</v>
      </c>
    </row>
    <row r="153" spans="1:7" ht="12.75" customHeight="1" x14ac:dyDescent="0.25">
      <c r="A153" s="15" t="s">
        <v>470</v>
      </c>
      <c r="B153" s="10"/>
      <c r="C153" s="12"/>
      <c r="D153" s="11"/>
      <c r="E153" s="10"/>
      <c r="F153" s="12"/>
      <c r="G153" s="12"/>
    </row>
    <row r="154" spans="1:7" ht="12.75" customHeight="1" x14ac:dyDescent="0.25">
      <c r="A154" s="34" t="s">
        <v>471</v>
      </c>
      <c r="B154" s="8"/>
      <c r="C154" s="14"/>
      <c r="D154" s="13"/>
      <c r="E154" s="6" t="s">
        <v>389</v>
      </c>
      <c r="F154" s="14" t="s">
        <v>396</v>
      </c>
      <c r="G154" s="14">
        <v>422.30880000000002</v>
      </c>
    </row>
    <row r="155" spans="1:7" ht="12.75" customHeight="1" x14ac:dyDescent="0.25">
      <c r="A155" s="33" t="s">
        <v>472</v>
      </c>
      <c r="B155" s="22"/>
      <c r="C155" s="12"/>
      <c r="D155" s="11"/>
      <c r="E155" s="10" t="s">
        <v>390</v>
      </c>
      <c r="F155" s="12">
        <v>56.069679999999998</v>
      </c>
      <c r="G155" s="12">
        <v>488.79500000000002</v>
      </c>
    </row>
    <row r="156" spans="1:7" ht="12.75" customHeight="1" x14ac:dyDescent="0.25">
      <c r="A156" s="34" t="s">
        <v>473</v>
      </c>
      <c r="B156" s="8"/>
      <c r="C156" s="14"/>
      <c r="D156" s="13"/>
      <c r="E156" s="6" t="s">
        <v>391</v>
      </c>
      <c r="F156" s="14">
        <v>69.001339999999999</v>
      </c>
      <c r="G156" s="14">
        <v>575.03409999999997</v>
      </c>
    </row>
    <row r="157" spans="1:7" ht="12.75" customHeight="1" x14ac:dyDescent="0.25">
      <c r="A157" s="33" t="s">
        <v>474</v>
      </c>
      <c r="B157" s="22"/>
      <c r="C157" s="12"/>
      <c r="D157" s="11"/>
      <c r="E157" s="10" t="s">
        <v>392</v>
      </c>
      <c r="F157" s="12">
        <v>117.872</v>
      </c>
      <c r="G157" s="12">
        <v>685.32380000000001</v>
      </c>
    </row>
    <row r="158" spans="1:7" ht="12.75" customHeight="1" x14ac:dyDescent="0.25">
      <c r="A158" s="34" t="s">
        <v>475</v>
      </c>
      <c r="B158" s="8"/>
      <c r="C158" s="14"/>
      <c r="D158" s="13"/>
      <c r="E158" s="6" t="s">
        <v>393</v>
      </c>
      <c r="F158" s="14">
        <v>8.8356519999999996</v>
      </c>
      <c r="G158" s="14">
        <v>638.09720000000004</v>
      </c>
    </row>
    <row r="159" spans="1:7" ht="12.75" customHeight="1" x14ac:dyDescent="0.25">
      <c r="A159" s="33" t="s">
        <v>476</v>
      </c>
      <c r="B159" s="22"/>
      <c r="C159" s="12"/>
      <c r="D159" s="11"/>
      <c r="E159" s="10" t="s">
        <v>394</v>
      </c>
      <c r="F159" s="12">
        <v>40.582790000000003</v>
      </c>
      <c r="G159" s="12">
        <v>736.27940000000001</v>
      </c>
    </row>
    <row r="160" spans="1:7" ht="12.75" customHeight="1" x14ac:dyDescent="0.25">
      <c r="A160" s="34" t="s">
        <v>9</v>
      </c>
      <c r="B160" s="8"/>
      <c r="C160" s="14"/>
      <c r="D160" s="13"/>
      <c r="E160" s="6" t="s">
        <v>395</v>
      </c>
      <c r="F160" s="14">
        <v>-103.3147</v>
      </c>
      <c r="G160" s="14">
        <v>684.40959999999995</v>
      </c>
    </row>
    <row r="161" spans="1:7" ht="12.75" customHeight="1" x14ac:dyDescent="0.25">
      <c r="A161" s="15" t="s">
        <v>231</v>
      </c>
      <c r="B161" s="10"/>
      <c r="C161" s="11"/>
      <c r="D161" s="11"/>
      <c r="E161" s="10" t="s">
        <v>397</v>
      </c>
      <c r="F161" s="12">
        <v>41.396529999999998</v>
      </c>
      <c r="G161" s="12">
        <v>320.88810000000001</v>
      </c>
    </row>
    <row r="162" spans="1:7" ht="12.75" customHeight="1" x14ac:dyDescent="0.25">
      <c r="A162" s="18" t="s">
        <v>232</v>
      </c>
      <c r="B162" s="6"/>
      <c r="C162" s="13"/>
      <c r="D162" s="13"/>
      <c r="E162" s="6" t="s">
        <v>398</v>
      </c>
      <c r="F162" s="14">
        <v>-157.0711</v>
      </c>
      <c r="G162" s="14">
        <v>83.409890000000004</v>
      </c>
    </row>
    <row r="163" spans="1:7" ht="12.75" customHeight="1" x14ac:dyDescent="0.25">
      <c r="A163" s="19" t="s">
        <v>227</v>
      </c>
      <c r="B163" s="10"/>
      <c r="C163" s="11"/>
      <c r="D163" s="11"/>
      <c r="E163" s="10" t="s">
        <v>399</v>
      </c>
      <c r="F163" s="12">
        <v>-1.32657E-2</v>
      </c>
      <c r="G163" s="12">
        <v>9.3324799999999999E-2</v>
      </c>
    </row>
    <row r="164" spans="1:7" ht="12.75" customHeight="1" x14ac:dyDescent="0.25">
      <c r="A164" s="5" t="s">
        <v>236</v>
      </c>
      <c r="B164" s="6"/>
      <c r="C164" s="13"/>
      <c r="D164" s="13"/>
      <c r="E164" s="6"/>
      <c r="F164" s="14"/>
      <c r="G164" s="14"/>
    </row>
    <row r="165" spans="1:7" ht="12.75" customHeight="1" x14ac:dyDescent="0.25">
      <c r="A165" s="36" t="s">
        <v>16</v>
      </c>
      <c r="B165" s="10"/>
      <c r="C165" s="11"/>
      <c r="D165" s="11"/>
      <c r="E165" s="10" t="s">
        <v>400</v>
      </c>
      <c r="F165" s="12">
        <v>-3.0180479999999998</v>
      </c>
      <c r="G165" s="12">
        <v>511.2679</v>
      </c>
    </row>
    <row r="166" spans="1:7" ht="12.75" customHeight="1" x14ac:dyDescent="0.25">
      <c r="A166" s="35" t="s">
        <v>19</v>
      </c>
      <c r="B166" s="6"/>
      <c r="C166" s="13"/>
      <c r="D166" s="13"/>
      <c r="E166" s="6" t="s">
        <v>401</v>
      </c>
      <c r="F166" s="14">
        <v>-24.325009999999999</v>
      </c>
      <c r="G166" s="14">
        <v>296.90640000000002</v>
      </c>
    </row>
    <row r="167" spans="1:7" ht="12.75" customHeight="1" x14ac:dyDescent="0.25">
      <c r="A167" s="36" t="s">
        <v>20</v>
      </c>
      <c r="B167" s="10"/>
      <c r="C167" s="11"/>
      <c r="D167" s="11"/>
      <c r="E167" s="10" t="s">
        <v>402</v>
      </c>
      <c r="F167" s="12">
        <v>-162.08269999999999</v>
      </c>
      <c r="G167" s="12">
        <v>223.0839</v>
      </c>
    </row>
    <row r="168" spans="1:7" ht="12.75" customHeight="1" x14ac:dyDescent="0.25">
      <c r="A168" s="5" t="s">
        <v>237</v>
      </c>
      <c r="B168" s="6"/>
      <c r="C168" s="13"/>
      <c r="D168" s="13"/>
      <c r="E168" s="6"/>
      <c r="F168" s="14"/>
      <c r="G168" s="14"/>
    </row>
    <row r="169" spans="1:7" ht="12.75" customHeight="1" x14ac:dyDescent="0.25">
      <c r="A169" s="36" t="s">
        <v>16</v>
      </c>
      <c r="B169" s="10"/>
      <c r="C169" s="11"/>
      <c r="D169" s="11"/>
      <c r="E169" s="10" t="s">
        <v>403</v>
      </c>
      <c r="F169" s="12">
        <v>-266.37689999999998</v>
      </c>
      <c r="G169" s="12">
        <v>88.548320000000004</v>
      </c>
    </row>
    <row r="170" spans="1:7" ht="12.75" customHeight="1" x14ac:dyDescent="0.25">
      <c r="A170" s="35" t="s">
        <v>17</v>
      </c>
      <c r="B170" s="6"/>
      <c r="C170" s="13"/>
      <c r="D170" s="13"/>
      <c r="E170" s="14">
        <v>24.463000000000001</v>
      </c>
      <c r="F170" s="14">
        <v>-48.159129999999998</v>
      </c>
      <c r="G170" s="14">
        <v>97.084400000000002</v>
      </c>
    </row>
    <row r="171" spans="1:7" ht="12.75" customHeight="1" x14ac:dyDescent="0.25">
      <c r="A171" s="36" t="s">
        <v>18</v>
      </c>
      <c r="B171" s="10"/>
      <c r="C171" s="11"/>
      <c r="D171" s="11"/>
      <c r="E171" s="12">
        <v>29.209</v>
      </c>
      <c r="F171" s="12">
        <v>-66.613309999999998</v>
      </c>
      <c r="G171" s="12">
        <v>125.0312</v>
      </c>
    </row>
    <row r="172" spans="1:7" ht="12.75" customHeight="1" x14ac:dyDescent="0.25">
      <c r="A172" s="5" t="s">
        <v>238</v>
      </c>
      <c r="B172" s="6"/>
      <c r="C172" s="13"/>
      <c r="D172" s="13"/>
      <c r="E172" s="6"/>
      <c r="F172" s="14"/>
      <c r="G172" s="14"/>
    </row>
    <row r="173" spans="1:7" ht="12.75" customHeight="1" x14ac:dyDescent="0.25">
      <c r="A173" s="36" t="s">
        <v>21</v>
      </c>
      <c r="B173" s="10"/>
      <c r="C173" s="11"/>
      <c r="D173" s="11"/>
      <c r="E173" s="10" t="s">
        <v>404</v>
      </c>
      <c r="F173" s="12">
        <v>-606.43709999999999</v>
      </c>
      <c r="G173" s="12">
        <v>-405.8451</v>
      </c>
    </row>
    <row r="174" spans="1:7" ht="12.75" customHeight="1" x14ac:dyDescent="0.25">
      <c r="A174" s="35" t="s">
        <v>37</v>
      </c>
      <c r="B174" s="6"/>
      <c r="C174" s="13"/>
      <c r="D174" s="13"/>
      <c r="E174" s="6" t="s">
        <v>405</v>
      </c>
      <c r="F174" s="14">
        <v>-277.85919999999999</v>
      </c>
      <c r="G174" s="14">
        <v>13.005100000000001</v>
      </c>
    </row>
    <row r="175" spans="1:7" ht="12.75" customHeight="1" x14ac:dyDescent="0.25">
      <c r="A175" s="19" t="s">
        <v>233</v>
      </c>
      <c r="B175" s="10"/>
      <c r="C175" s="11"/>
      <c r="D175" s="11"/>
      <c r="E175" s="10" t="s">
        <v>406</v>
      </c>
      <c r="F175" s="12">
        <v>51.841389999999997</v>
      </c>
      <c r="G175" s="12">
        <v>246.7679</v>
      </c>
    </row>
    <row r="176" spans="1:7" ht="12.75" customHeight="1" x14ac:dyDescent="0.25">
      <c r="A176" s="5" t="s">
        <v>239</v>
      </c>
      <c r="B176" s="6"/>
      <c r="C176" s="13"/>
      <c r="D176" s="13"/>
      <c r="E176" s="6"/>
      <c r="F176" s="14"/>
      <c r="G176" s="14"/>
    </row>
    <row r="177" spans="1:7" ht="12.75" customHeight="1" x14ac:dyDescent="0.25">
      <c r="A177" s="36" t="s">
        <v>23</v>
      </c>
      <c r="B177" s="10"/>
      <c r="C177" s="11"/>
      <c r="D177" s="11"/>
      <c r="E177" s="10" t="s">
        <v>414</v>
      </c>
      <c r="F177" s="12">
        <v>-258.2663</v>
      </c>
      <c r="G177" s="12">
        <v>23.372060000000001</v>
      </c>
    </row>
    <row r="178" spans="1:7" ht="12.75" customHeight="1" x14ac:dyDescent="0.25">
      <c r="A178" s="35" t="s">
        <v>24</v>
      </c>
      <c r="B178" s="6"/>
      <c r="C178" s="13"/>
      <c r="D178" s="13"/>
      <c r="E178" s="6" t="s">
        <v>416</v>
      </c>
      <c r="F178" s="14">
        <v>-963.47270000000003</v>
      </c>
      <c r="G178" s="14">
        <v>-509.53280000000001</v>
      </c>
    </row>
    <row r="179" spans="1:7" ht="12.75" customHeight="1" x14ac:dyDescent="0.25">
      <c r="A179" s="36" t="s">
        <v>25</v>
      </c>
      <c r="B179" s="10"/>
      <c r="C179" s="12"/>
      <c r="D179" s="11"/>
      <c r="E179" s="10" t="s">
        <v>417</v>
      </c>
      <c r="F179" s="12">
        <v>-963.47270000000003</v>
      </c>
      <c r="G179" s="12">
        <v>-539.20429999999999</v>
      </c>
    </row>
    <row r="180" spans="1:7" ht="12.75" customHeight="1" x14ac:dyDescent="0.25">
      <c r="A180" s="35" t="s">
        <v>26</v>
      </c>
      <c r="B180" s="6"/>
      <c r="C180" s="14"/>
      <c r="D180" s="13"/>
      <c r="E180" s="6" t="s">
        <v>410</v>
      </c>
      <c r="F180" s="14">
        <v>-766.81079999999997</v>
      </c>
      <c r="G180" s="14">
        <v>256.94589999999999</v>
      </c>
    </row>
    <row r="181" spans="1:7" ht="12.75" customHeight="1" x14ac:dyDescent="0.25">
      <c r="A181" s="36" t="s">
        <v>27</v>
      </c>
      <c r="B181" s="10"/>
      <c r="C181" s="12"/>
      <c r="D181" s="11"/>
      <c r="E181" s="10" t="s">
        <v>408</v>
      </c>
      <c r="F181" s="12">
        <v>-503.36219999999997</v>
      </c>
      <c r="G181" s="12">
        <v>119.6189</v>
      </c>
    </row>
    <row r="182" spans="1:7" ht="12.75" customHeight="1" x14ac:dyDescent="0.25">
      <c r="A182" s="35" t="s">
        <v>28</v>
      </c>
      <c r="B182" s="6"/>
      <c r="C182" s="14"/>
      <c r="D182" s="13"/>
      <c r="E182" s="6" t="s">
        <v>412</v>
      </c>
      <c r="F182" s="14">
        <v>-436.4538</v>
      </c>
      <c r="G182" s="14">
        <v>-88.560280000000006</v>
      </c>
    </row>
    <row r="183" spans="1:7" ht="12.75" customHeight="1" x14ac:dyDescent="0.25">
      <c r="A183" s="36" t="s">
        <v>29</v>
      </c>
      <c r="B183" s="10"/>
      <c r="C183" s="12"/>
      <c r="D183" s="11"/>
      <c r="E183" s="10" t="s">
        <v>418</v>
      </c>
      <c r="F183" s="12">
        <v>-1349.019</v>
      </c>
      <c r="G183" s="12">
        <v>-760.01499999999999</v>
      </c>
    </row>
    <row r="184" spans="1:7" ht="12.75" customHeight="1" x14ac:dyDescent="0.25">
      <c r="A184" s="35" t="s">
        <v>30</v>
      </c>
      <c r="B184" s="6"/>
      <c r="C184" s="14"/>
      <c r="D184" s="13"/>
      <c r="E184" s="6" t="s">
        <v>409</v>
      </c>
      <c r="F184" s="14">
        <v>-491.39010000000002</v>
      </c>
      <c r="G184" s="14">
        <v>-164.27979999999999</v>
      </c>
    </row>
    <row r="185" spans="1:7" ht="12.75" customHeight="1" x14ac:dyDescent="0.25">
      <c r="A185" s="36" t="s">
        <v>31</v>
      </c>
      <c r="B185" s="10"/>
      <c r="C185" s="12"/>
      <c r="D185" s="11"/>
      <c r="E185" s="10" t="s">
        <v>411</v>
      </c>
      <c r="F185" s="12">
        <v>-427.87040000000002</v>
      </c>
      <c r="G185" s="12">
        <v>-167.2568</v>
      </c>
    </row>
    <row r="186" spans="1:7" ht="12.75" customHeight="1" x14ac:dyDescent="0.25">
      <c r="A186" s="35" t="s">
        <v>32</v>
      </c>
      <c r="B186" s="6"/>
      <c r="C186" s="14"/>
      <c r="D186" s="13"/>
      <c r="E186" s="6" t="s">
        <v>413</v>
      </c>
      <c r="F186" s="14">
        <v>-443.95549999999997</v>
      </c>
      <c r="G186" s="14">
        <v>-73.299170000000004</v>
      </c>
    </row>
    <row r="187" spans="1:7" ht="12.75" customHeight="1" x14ac:dyDescent="0.25">
      <c r="A187" s="36" t="s">
        <v>33</v>
      </c>
      <c r="B187" s="10"/>
      <c r="C187" s="12"/>
      <c r="D187" s="11"/>
      <c r="E187" s="10" t="s">
        <v>415</v>
      </c>
      <c r="F187" s="12">
        <v>-864.91060000000004</v>
      </c>
      <c r="G187" s="12">
        <v>30.621459999999999</v>
      </c>
    </row>
    <row r="188" spans="1:7" ht="12.75" customHeight="1" x14ac:dyDescent="0.25">
      <c r="A188" s="35" t="s">
        <v>34</v>
      </c>
      <c r="B188" s="6"/>
      <c r="C188" s="14"/>
      <c r="D188" s="13"/>
      <c r="E188" s="6" t="s">
        <v>419</v>
      </c>
      <c r="F188" s="14">
        <v>-1089.992</v>
      </c>
      <c r="G188" s="14">
        <v>-722.98490000000004</v>
      </c>
    </row>
    <row r="189" spans="1:7" ht="12.75" customHeight="1" x14ac:dyDescent="0.25">
      <c r="A189" s="36" t="s">
        <v>35</v>
      </c>
      <c r="B189" s="10"/>
      <c r="C189" s="12"/>
      <c r="D189" s="11"/>
      <c r="E189" s="10" t="s">
        <v>420</v>
      </c>
      <c r="F189" s="12">
        <v>-1094.251</v>
      </c>
      <c r="G189" s="12">
        <v>-621.88779999999997</v>
      </c>
    </row>
    <row r="190" spans="1:7" ht="12.75" customHeight="1" x14ac:dyDescent="0.25">
      <c r="A190" s="35" t="s">
        <v>22</v>
      </c>
      <c r="B190" s="6"/>
      <c r="C190" s="14"/>
      <c r="D190" s="13"/>
      <c r="E190" s="6" t="s">
        <v>407</v>
      </c>
      <c r="F190" s="14">
        <v>-321.2278</v>
      </c>
      <c r="G190" s="14">
        <v>146.63210000000001</v>
      </c>
    </row>
    <row r="191" spans="1:7" ht="12.75" customHeight="1" x14ac:dyDescent="0.25">
      <c r="A191" s="36" t="s">
        <v>36</v>
      </c>
      <c r="B191" s="10"/>
      <c r="C191" s="12"/>
      <c r="D191" s="11"/>
      <c r="E191" s="10" t="s">
        <v>421</v>
      </c>
      <c r="F191" s="12">
        <v>-1254.028</v>
      </c>
      <c r="G191" s="12">
        <v>-807.36479999999995</v>
      </c>
    </row>
    <row r="192" spans="1:7" ht="12.75" customHeight="1" x14ac:dyDescent="0.25">
      <c r="A192" s="5" t="s">
        <v>234</v>
      </c>
      <c r="B192" s="6"/>
      <c r="C192" s="14"/>
      <c r="D192" s="13"/>
      <c r="E192" s="6" t="s">
        <v>422</v>
      </c>
      <c r="F192" s="14">
        <v>34.694209999999998</v>
      </c>
      <c r="G192" s="14">
        <v>187.7501</v>
      </c>
    </row>
    <row r="193" spans="1:7" ht="12.75" customHeight="1" x14ac:dyDescent="0.25">
      <c r="A193" s="19" t="s">
        <v>38</v>
      </c>
      <c r="B193" s="10"/>
      <c r="C193" s="12"/>
      <c r="D193" s="11"/>
      <c r="E193" s="10" t="s">
        <v>423</v>
      </c>
      <c r="F193" s="12">
        <v>5.1641000000000004</v>
      </c>
      <c r="G193" s="12">
        <v>16.813680000000002</v>
      </c>
    </row>
    <row r="194" spans="1:7" ht="12.75" customHeight="1" x14ac:dyDescent="0.25">
      <c r="A194" s="5" t="s">
        <v>79</v>
      </c>
      <c r="B194" s="6"/>
      <c r="C194" s="14"/>
      <c r="D194" s="13"/>
      <c r="E194" s="6" t="s">
        <v>424</v>
      </c>
      <c r="F194" s="14">
        <v>-2.9275440000000001</v>
      </c>
      <c r="G194" s="14">
        <v>2.2985289999999998</v>
      </c>
    </row>
    <row r="195" spans="1:7" ht="12.75" customHeight="1" x14ac:dyDescent="0.25">
      <c r="A195" s="21" t="s">
        <v>242</v>
      </c>
      <c r="B195" s="10"/>
      <c r="C195" s="12"/>
      <c r="D195" s="11"/>
      <c r="E195" s="10" t="s">
        <v>425</v>
      </c>
      <c r="F195" s="12">
        <v>-330.1454</v>
      </c>
      <c r="G195" s="12">
        <v>-79.267899999999997</v>
      </c>
    </row>
    <row r="196" spans="1:7" ht="12.75" customHeight="1" x14ac:dyDescent="0.25">
      <c r="A196" s="5" t="s">
        <v>240</v>
      </c>
      <c r="B196" s="6"/>
      <c r="C196" s="14"/>
      <c r="D196" s="13"/>
      <c r="E196" s="6"/>
      <c r="F196" s="14"/>
      <c r="G196" s="14"/>
    </row>
    <row r="197" spans="1:7" ht="12.75" customHeight="1" x14ac:dyDescent="0.25">
      <c r="A197" s="36" t="s">
        <v>39</v>
      </c>
      <c r="B197" s="10"/>
      <c r="C197" s="12"/>
      <c r="D197" s="11"/>
      <c r="E197" s="10" t="s">
        <v>426</v>
      </c>
      <c r="F197" s="12">
        <v>-644.50930000000005</v>
      </c>
      <c r="G197" s="12">
        <v>-181.48920000000001</v>
      </c>
    </row>
    <row r="198" spans="1:7" ht="12.75" customHeight="1" x14ac:dyDescent="0.25">
      <c r="A198" s="35" t="s">
        <v>40</v>
      </c>
      <c r="B198" s="6"/>
      <c r="C198" s="14"/>
      <c r="D198" s="13"/>
      <c r="E198" s="6" t="s">
        <v>427</v>
      </c>
      <c r="F198" s="14">
        <v>-253.66290000000001</v>
      </c>
      <c r="G198" s="14">
        <v>324.41390000000001</v>
      </c>
    </row>
    <row r="199" spans="1:7" ht="12.75" customHeight="1" x14ac:dyDescent="0.25">
      <c r="A199" s="36" t="s">
        <v>45</v>
      </c>
      <c r="B199" s="10"/>
      <c r="C199" s="12"/>
      <c r="D199" s="11"/>
      <c r="E199" s="10" t="s">
        <v>428</v>
      </c>
      <c r="F199" s="12">
        <v>-267.90859999999998</v>
      </c>
      <c r="G199" s="12">
        <v>20.434069999999998</v>
      </c>
    </row>
    <row r="200" spans="1:7" ht="12.75" customHeight="1" x14ac:dyDescent="0.25">
      <c r="A200" s="35" t="s">
        <v>41</v>
      </c>
      <c r="B200" s="6"/>
      <c r="C200" s="14"/>
      <c r="D200" s="13"/>
      <c r="E200" s="6" t="s">
        <v>429</v>
      </c>
      <c r="F200" s="14">
        <v>-686.17579999999998</v>
      </c>
      <c r="G200" s="14">
        <v>-399.70650000000001</v>
      </c>
    </row>
    <row r="201" spans="1:7" ht="12.75" customHeight="1" x14ac:dyDescent="0.25">
      <c r="A201" s="36" t="s">
        <v>42</v>
      </c>
      <c r="B201" s="10"/>
      <c r="C201" s="12"/>
      <c r="D201" s="11"/>
      <c r="E201" s="10" t="s">
        <v>430</v>
      </c>
      <c r="F201" s="12">
        <v>-1000.692</v>
      </c>
      <c r="G201" s="12">
        <v>-511.58229999999998</v>
      </c>
    </row>
    <row r="202" spans="1:7" ht="12.75" customHeight="1" x14ac:dyDescent="0.25">
      <c r="A202" s="35" t="s">
        <v>43</v>
      </c>
      <c r="B202" s="6"/>
      <c r="C202" s="14"/>
      <c r="D202" s="13"/>
      <c r="E202" s="6" t="s">
        <v>431</v>
      </c>
      <c r="F202" s="14">
        <v>-593.33789999999999</v>
      </c>
      <c r="G202" s="14">
        <v>-301.06420000000003</v>
      </c>
    </row>
    <row r="203" spans="1:7" ht="12.75" customHeight="1" x14ac:dyDescent="0.25">
      <c r="A203" s="36" t="s">
        <v>44</v>
      </c>
      <c r="B203" s="10"/>
      <c r="C203" s="12"/>
      <c r="D203" s="11"/>
      <c r="E203" s="10" t="s">
        <v>432</v>
      </c>
      <c r="F203" s="12">
        <v>-166.8058</v>
      </c>
      <c r="G203" s="12">
        <v>123.63800000000001</v>
      </c>
    </row>
    <row r="204" spans="1:7" ht="12.75" customHeight="1" x14ac:dyDescent="0.25">
      <c r="A204" s="35" t="s">
        <v>46</v>
      </c>
      <c r="B204" s="6"/>
      <c r="C204" s="14"/>
      <c r="D204" s="13"/>
      <c r="E204" s="6" t="s">
        <v>433</v>
      </c>
      <c r="F204" s="14">
        <v>29.165299999999998</v>
      </c>
      <c r="G204" s="14">
        <v>415.50630000000001</v>
      </c>
    </row>
    <row r="205" spans="1:7" ht="12.75" customHeight="1" x14ac:dyDescent="0.25">
      <c r="A205" s="36" t="s">
        <v>226</v>
      </c>
      <c r="B205" s="10"/>
      <c r="C205" s="12"/>
      <c r="D205" s="11"/>
      <c r="E205" s="10" t="s">
        <v>434</v>
      </c>
      <c r="F205" s="12">
        <v>-532.58360000000005</v>
      </c>
      <c r="G205" s="12">
        <v>-263.01560000000001</v>
      </c>
    </row>
    <row r="206" spans="1:7" ht="12.75" customHeight="1" x14ac:dyDescent="0.25">
      <c r="A206" s="35" t="s">
        <v>47</v>
      </c>
      <c r="B206" s="6"/>
      <c r="C206" s="14"/>
      <c r="D206" s="13"/>
      <c r="E206" s="6" t="s">
        <v>435</v>
      </c>
      <c r="F206" s="14">
        <v>-1200.9590000000001</v>
      </c>
      <c r="G206" s="14">
        <v>154.01220000000001</v>
      </c>
    </row>
    <row r="207" spans="1:7" ht="12.75" customHeight="1" x14ac:dyDescent="0.25">
      <c r="A207" s="19" t="s">
        <v>241</v>
      </c>
      <c r="B207" s="10"/>
      <c r="C207" s="12"/>
      <c r="D207" s="11"/>
      <c r="E207" s="10"/>
      <c r="F207" s="12"/>
      <c r="G207" s="12"/>
    </row>
    <row r="208" spans="1:7" ht="12.75" customHeight="1" x14ac:dyDescent="0.25">
      <c r="A208" s="35" t="s">
        <v>48</v>
      </c>
      <c r="B208" s="6"/>
      <c r="C208" s="14"/>
      <c r="D208" s="13"/>
      <c r="E208" s="6" t="s">
        <v>436</v>
      </c>
      <c r="F208" s="14">
        <v>332.48689999999999</v>
      </c>
      <c r="G208" s="14">
        <v>705.22860000000003</v>
      </c>
    </row>
    <row r="209" spans="1:7" ht="12.75" customHeight="1" x14ac:dyDescent="0.25">
      <c r="A209" s="36" t="s">
        <v>49</v>
      </c>
      <c r="B209" s="10"/>
      <c r="C209" s="12"/>
      <c r="D209" s="11"/>
      <c r="E209" s="10" t="s">
        <v>437</v>
      </c>
      <c r="F209" s="12">
        <v>383.65350000000001</v>
      </c>
      <c r="G209" s="12">
        <v>771.63</v>
      </c>
    </row>
    <row r="210" spans="1:7" ht="12.75" customHeight="1" x14ac:dyDescent="0.25">
      <c r="A210" s="35" t="s">
        <v>50</v>
      </c>
      <c r="B210" s="6"/>
      <c r="C210" s="14"/>
      <c r="D210" s="13"/>
      <c r="E210" s="6" t="s">
        <v>438</v>
      </c>
      <c r="F210" s="14">
        <v>910.77260000000001</v>
      </c>
      <c r="G210" s="14">
        <v>1282.06</v>
      </c>
    </row>
    <row r="211" spans="1:7" ht="12.75" customHeight="1" x14ac:dyDescent="0.25">
      <c r="A211" s="19" t="s">
        <v>228</v>
      </c>
      <c r="B211" s="10"/>
      <c r="C211" s="12"/>
      <c r="D211" s="11"/>
      <c r="E211" s="10" t="s">
        <v>439</v>
      </c>
      <c r="F211" s="12">
        <v>-108.07210000000001</v>
      </c>
      <c r="G211" s="12">
        <v>-65.092240000000004</v>
      </c>
    </row>
    <row r="212" spans="1:7" ht="12.75" customHeight="1" x14ac:dyDescent="0.25">
      <c r="A212" s="5" t="s">
        <v>51</v>
      </c>
      <c r="B212" s="6"/>
      <c r="C212" s="14"/>
      <c r="D212" s="13"/>
      <c r="E212" s="6" t="s">
        <v>440</v>
      </c>
      <c r="F212" s="14">
        <v>26.905719999999999</v>
      </c>
      <c r="G212" s="14">
        <v>36.025759999999998</v>
      </c>
    </row>
    <row r="213" spans="1:7" ht="12.75" customHeight="1" x14ac:dyDescent="0.25">
      <c r="A213" s="19" t="s">
        <v>224</v>
      </c>
      <c r="B213" s="10"/>
      <c r="C213" s="12"/>
      <c r="D213" s="11"/>
      <c r="E213" s="10" t="s">
        <v>441</v>
      </c>
      <c r="F213" s="12">
        <v>32.830979999999997</v>
      </c>
      <c r="G213" s="12">
        <v>78.979590000000002</v>
      </c>
    </row>
    <row r="214" spans="1:7" ht="12.75" customHeight="1" x14ac:dyDescent="0.25">
      <c r="A214" s="5" t="s">
        <v>235</v>
      </c>
      <c r="B214" s="6"/>
      <c r="C214" s="14"/>
      <c r="D214" s="13"/>
      <c r="E214" s="6" t="s">
        <v>442</v>
      </c>
      <c r="F214" s="14">
        <v>-1.6506940000000001</v>
      </c>
      <c r="G214" s="14">
        <v>-0.69703190000000004</v>
      </c>
    </row>
    <row r="215" spans="1:7" ht="12.75" customHeight="1" x14ac:dyDescent="0.25">
      <c r="A215" s="19" t="s">
        <v>225</v>
      </c>
      <c r="B215" s="10"/>
      <c r="C215" s="12"/>
      <c r="D215" s="11"/>
      <c r="E215" s="10" t="s">
        <v>443</v>
      </c>
      <c r="F215" s="12">
        <v>-90.729039999999998</v>
      </c>
      <c r="G215" s="12">
        <v>495.01350000000002</v>
      </c>
    </row>
    <row r="216" spans="1:7" ht="12.75" customHeight="1" x14ac:dyDescent="0.25">
      <c r="A216" s="29" t="s">
        <v>229</v>
      </c>
      <c r="B216" s="30"/>
      <c r="C216" s="31"/>
      <c r="D216" s="32"/>
      <c r="E216" s="30" t="s">
        <v>444</v>
      </c>
      <c r="F216" s="31">
        <v>1305.713</v>
      </c>
      <c r="G216" s="31">
        <v>1611.402</v>
      </c>
    </row>
    <row r="217" spans="1:7" ht="35.25" customHeight="1" x14ac:dyDescent="0.25">
      <c r="A217" s="142" t="s">
        <v>521</v>
      </c>
      <c r="B217" s="142"/>
      <c r="C217" s="142"/>
      <c r="D217" s="142"/>
      <c r="E217" s="142"/>
      <c r="F217" s="142"/>
      <c r="G217" s="142"/>
    </row>
    <row r="218" spans="1:7" ht="13.5" customHeight="1" x14ac:dyDescent="0.25">
      <c r="A218" s="95" t="s">
        <v>477</v>
      </c>
      <c r="B218" s="96"/>
      <c r="C218" s="97"/>
      <c r="D218" s="98"/>
      <c r="E218" s="96"/>
      <c r="F218" s="97"/>
      <c r="G218" s="98"/>
    </row>
    <row r="219" spans="1:7" ht="24.75" customHeight="1" x14ac:dyDescent="0.25">
      <c r="A219" s="141" t="s">
        <v>520</v>
      </c>
      <c r="B219" s="141"/>
      <c r="C219" s="141"/>
      <c r="D219" s="141"/>
      <c r="E219" s="141"/>
      <c r="F219" s="141"/>
      <c r="G219" s="141"/>
    </row>
    <row r="220" spans="1:7" x14ac:dyDescent="0.25">
      <c r="A220" s="95" t="s">
        <v>561</v>
      </c>
      <c r="B220" s="96"/>
      <c r="C220" s="98"/>
      <c r="D220" s="98"/>
      <c r="E220" s="96"/>
      <c r="F220" s="98"/>
      <c r="G220" s="98"/>
    </row>
  </sheetData>
  <mergeCells count="14">
    <mergeCell ref="A217:G217"/>
    <mergeCell ref="A219:G219"/>
    <mergeCell ref="A77:G77"/>
    <mergeCell ref="A147:G147"/>
    <mergeCell ref="A2:G2"/>
    <mergeCell ref="A3:A6"/>
    <mergeCell ref="B6:G6"/>
    <mergeCell ref="A1:G1"/>
    <mergeCell ref="B3:D3"/>
    <mergeCell ref="E3:G3"/>
    <mergeCell ref="B4:B5"/>
    <mergeCell ref="C4:D4"/>
    <mergeCell ref="E4:E5"/>
    <mergeCell ref="F4:G4"/>
  </mergeCells>
  <hyperlinks>
    <hyperlink ref="A1" location="Inhalt!A1" display="zurück zum Inhalt"/>
  </hyperlinks>
  <pageMargins left="0.7" right="0.7" top="0.78740157499999996" bottom="0.78740157499999996" header="0.3" footer="0.3"/>
  <ignoredErrors>
    <ignoredError sqref="A13:G187 E190:E2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4"/>
  <sheetViews>
    <sheetView showGridLines="0" tabSelected="1" zoomScaleNormal="100" workbookViewId="0">
      <selection sqref="A1:F1"/>
    </sheetView>
  </sheetViews>
  <sheetFormatPr baseColWidth="10" defaultRowHeight="15" x14ac:dyDescent="0.25"/>
  <cols>
    <col min="1" max="1" width="64.28515625" customWidth="1"/>
    <col min="2" max="5" width="11.42578125" customWidth="1"/>
  </cols>
  <sheetData>
    <row r="1" spans="1:6" ht="24.75" customHeight="1" x14ac:dyDescent="0.25">
      <c r="A1" s="140" t="s">
        <v>540</v>
      </c>
      <c r="B1" s="140"/>
      <c r="C1" s="140"/>
      <c r="D1" s="140"/>
      <c r="E1" s="140"/>
      <c r="F1" s="140"/>
    </row>
    <row r="2" spans="1:6" ht="47.25" customHeight="1" x14ac:dyDescent="0.25">
      <c r="A2" s="158" t="s">
        <v>478</v>
      </c>
      <c r="B2" s="158"/>
      <c r="C2" s="158"/>
      <c r="D2" s="158"/>
      <c r="E2" s="158"/>
      <c r="F2" s="158"/>
    </row>
    <row r="3" spans="1:6" s="64" customFormat="1" ht="26.25" customHeight="1" x14ac:dyDescent="0.2">
      <c r="A3" s="159" t="s">
        <v>479</v>
      </c>
      <c r="B3" s="162" t="s">
        <v>480</v>
      </c>
      <c r="C3" s="163"/>
      <c r="D3" s="163"/>
      <c r="E3" s="163"/>
      <c r="F3" s="156" t="s">
        <v>541</v>
      </c>
    </row>
    <row r="4" spans="1:6" s="64" customFormat="1" ht="12.75" x14ac:dyDescent="0.2">
      <c r="A4" s="160"/>
      <c r="B4" s="65" t="s">
        <v>481</v>
      </c>
      <c r="C4" s="66" t="s">
        <v>445</v>
      </c>
      <c r="D4" s="66" t="s">
        <v>482</v>
      </c>
      <c r="E4" s="66" t="s">
        <v>483</v>
      </c>
      <c r="F4" s="157"/>
    </row>
    <row r="5" spans="1:6" s="64" customFormat="1" ht="12.75" customHeight="1" x14ac:dyDescent="0.2">
      <c r="A5" s="161"/>
      <c r="B5" s="164" t="s">
        <v>446</v>
      </c>
      <c r="C5" s="165"/>
      <c r="D5" s="165"/>
      <c r="E5" s="166"/>
      <c r="F5" s="67" t="s">
        <v>484</v>
      </c>
    </row>
    <row r="6" spans="1:6" s="64" customFormat="1" ht="12.75" customHeight="1" x14ac:dyDescent="0.2">
      <c r="A6" s="68"/>
      <c r="B6" s="167" t="s">
        <v>485</v>
      </c>
      <c r="C6" s="167"/>
      <c r="D6" s="167"/>
      <c r="E6" s="167"/>
      <c r="F6" s="167"/>
    </row>
    <row r="7" spans="1:6" s="64" customFormat="1" ht="12.75" x14ac:dyDescent="0.2">
      <c r="A7" s="69" t="s">
        <v>486</v>
      </c>
      <c r="B7" s="70">
        <v>45800</v>
      </c>
      <c r="C7" s="70">
        <v>55500</v>
      </c>
      <c r="D7" s="70">
        <v>65300</v>
      </c>
      <c r="E7" s="70">
        <v>57100</v>
      </c>
      <c r="F7" s="71">
        <v>2332</v>
      </c>
    </row>
    <row r="8" spans="1:6" s="64" customFormat="1" ht="12.75" x14ac:dyDescent="0.2">
      <c r="A8" s="72" t="s">
        <v>487</v>
      </c>
      <c r="B8" s="73">
        <v>48400</v>
      </c>
      <c r="C8" s="74">
        <v>56700</v>
      </c>
      <c r="D8" s="74">
        <v>65000</v>
      </c>
      <c r="E8" s="74">
        <v>56400</v>
      </c>
      <c r="F8" s="75">
        <v>790</v>
      </c>
    </row>
    <row r="9" spans="1:6" s="64" customFormat="1" ht="12.75" x14ac:dyDescent="0.2">
      <c r="A9" s="76" t="s">
        <v>488</v>
      </c>
      <c r="B9" s="70">
        <v>55700</v>
      </c>
      <c r="C9" s="70">
        <v>61400</v>
      </c>
      <c r="D9" s="70">
        <v>67400</v>
      </c>
      <c r="E9" s="70">
        <v>61600</v>
      </c>
      <c r="F9" s="71">
        <v>436</v>
      </c>
    </row>
    <row r="10" spans="1:6" s="64" customFormat="1" ht="12.75" x14ac:dyDescent="0.2">
      <c r="A10" s="77" t="s">
        <v>489</v>
      </c>
      <c r="B10" s="73">
        <v>49700</v>
      </c>
      <c r="C10" s="74">
        <v>56500</v>
      </c>
      <c r="D10" s="74">
        <v>65600</v>
      </c>
      <c r="E10" s="74">
        <v>58000</v>
      </c>
      <c r="F10" s="75">
        <v>139</v>
      </c>
    </row>
    <row r="11" spans="1:6" s="64" customFormat="1" ht="12.75" x14ac:dyDescent="0.2">
      <c r="A11" s="76" t="s">
        <v>490</v>
      </c>
      <c r="B11" s="70" t="str">
        <f>"(32900)"</f>
        <v>(32900)</v>
      </c>
      <c r="C11" s="70" t="str">
        <f>"(37700)"</f>
        <v>(37700)</v>
      </c>
      <c r="D11" s="70" t="str">
        <f>"(42200)"</f>
        <v>(42200)</v>
      </c>
      <c r="E11" s="70" t="str">
        <f>"(37800)"</f>
        <v>(37800)</v>
      </c>
      <c r="F11" s="71">
        <v>87</v>
      </c>
    </row>
    <row r="12" spans="1:6" s="64" customFormat="1" ht="12.75" x14ac:dyDescent="0.2">
      <c r="A12" s="77" t="s">
        <v>491</v>
      </c>
      <c r="B12" s="73">
        <v>40700</v>
      </c>
      <c r="C12" s="74">
        <v>45100</v>
      </c>
      <c r="D12" s="74">
        <v>48300</v>
      </c>
      <c r="E12" s="74">
        <v>45000</v>
      </c>
      <c r="F12" s="75">
        <v>128</v>
      </c>
    </row>
    <row r="13" spans="1:6" s="64" customFormat="1" ht="12.75" x14ac:dyDescent="0.2">
      <c r="A13" s="78" t="s">
        <v>492</v>
      </c>
      <c r="B13" s="79">
        <v>45400</v>
      </c>
      <c r="C13" s="80">
        <v>52800</v>
      </c>
      <c r="D13" s="80">
        <v>65200</v>
      </c>
      <c r="E13" s="80">
        <v>57600</v>
      </c>
      <c r="F13" s="71">
        <v>1542</v>
      </c>
    </row>
    <row r="14" spans="1:6" s="64" customFormat="1" ht="12.75" x14ac:dyDescent="0.2">
      <c r="A14" s="77" t="s">
        <v>493</v>
      </c>
      <c r="B14" s="74">
        <v>61800</v>
      </c>
      <c r="C14" s="74">
        <v>67900</v>
      </c>
      <c r="D14" s="74">
        <v>79300</v>
      </c>
      <c r="E14" s="74">
        <v>68000</v>
      </c>
      <c r="F14" s="75">
        <v>350</v>
      </c>
    </row>
    <row r="15" spans="1:6" s="64" customFormat="1" ht="12.75" customHeight="1" x14ac:dyDescent="0.2">
      <c r="A15" s="76" t="s">
        <v>494</v>
      </c>
      <c r="B15" s="79">
        <v>50700</v>
      </c>
      <c r="C15" s="80">
        <v>55100</v>
      </c>
      <c r="D15" s="80">
        <v>61400</v>
      </c>
      <c r="E15" s="80">
        <v>55900</v>
      </c>
      <c r="F15" s="71">
        <v>131</v>
      </c>
    </row>
    <row r="16" spans="1:6" s="64" customFormat="1" ht="12.75" customHeight="1" x14ac:dyDescent="0.2">
      <c r="A16" s="77" t="s">
        <v>495</v>
      </c>
      <c r="B16" s="74">
        <v>92400</v>
      </c>
      <c r="C16" s="74">
        <v>102100</v>
      </c>
      <c r="D16" s="74">
        <v>106100</v>
      </c>
      <c r="E16" s="74">
        <v>99300</v>
      </c>
      <c r="F16" s="75">
        <v>106</v>
      </c>
    </row>
    <row r="17" spans="1:6" s="64" customFormat="1" ht="12.75" x14ac:dyDescent="0.2">
      <c r="A17" s="76" t="s">
        <v>496</v>
      </c>
      <c r="B17" s="79">
        <v>41700</v>
      </c>
      <c r="C17" s="80">
        <v>43800</v>
      </c>
      <c r="D17" s="80">
        <v>47400</v>
      </c>
      <c r="E17" s="80">
        <v>45000</v>
      </c>
      <c r="F17" s="71">
        <v>354</v>
      </c>
    </row>
    <row r="18" spans="1:6" s="64" customFormat="1" ht="12.75" customHeight="1" x14ac:dyDescent="0.2">
      <c r="A18" s="77" t="s">
        <v>497</v>
      </c>
      <c r="B18" s="74" t="str">
        <f>"(60200)"</f>
        <v>(60200)</v>
      </c>
      <c r="C18" s="74" t="str">
        <f>"(62400)"</f>
        <v>(62400)</v>
      </c>
      <c r="D18" s="74" t="str">
        <f>"(65300)"</f>
        <v>(65300)</v>
      </c>
      <c r="E18" s="74" t="str">
        <f>"(63000)"</f>
        <v>(63000)</v>
      </c>
      <c r="F18" s="75">
        <v>81</v>
      </c>
    </row>
    <row r="19" spans="1:6" s="64" customFormat="1" ht="12.75" customHeight="1" x14ac:dyDescent="0.2">
      <c r="A19" s="76" t="s">
        <v>498</v>
      </c>
      <c r="B19" s="79">
        <v>60800</v>
      </c>
      <c r="C19" s="80">
        <v>65900</v>
      </c>
      <c r="D19" s="80">
        <v>74900</v>
      </c>
      <c r="E19" s="80">
        <v>67300</v>
      </c>
      <c r="F19" s="71">
        <v>127</v>
      </c>
    </row>
    <row r="20" spans="1:6" s="64" customFormat="1" ht="12.75" customHeight="1" x14ac:dyDescent="0.2">
      <c r="A20" s="77" t="s">
        <v>499</v>
      </c>
      <c r="B20" s="74">
        <v>39300</v>
      </c>
      <c r="C20" s="74">
        <v>45500</v>
      </c>
      <c r="D20" s="74">
        <v>50300</v>
      </c>
      <c r="E20" s="74">
        <v>45000</v>
      </c>
      <c r="F20" s="75">
        <v>205</v>
      </c>
    </row>
    <row r="21" spans="1:6" s="64" customFormat="1" ht="12.75" customHeight="1" x14ac:dyDescent="0.2">
      <c r="A21" s="76" t="s">
        <v>500</v>
      </c>
      <c r="B21" s="79">
        <v>44200</v>
      </c>
      <c r="C21" s="80">
        <v>47300</v>
      </c>
      <c r="D21" s="80">
        <v>51400</v>
      </c>
      <c r="E21" s="80">
        <v>47600</v>
      </c>
      <c r="F21" s="71">
        <v>188</v>
      </c>
    </row>
    <row r="22" spans="1:6" s="64" customFormat="1" ht="12.75" customHeight="1" x14ac:dyDescent="0.2">
      <c r="A22" s="81"/>
      <c r="B22" s="167" t="s">
        <v>501</v>
      </c>
      <c r="C22" s="167"/>
      <c r="D22" s="167"/>
      <c r="E22" s="167"/>
      <c r="F22" s="167"/>
    </row>
    <row r="23" spans="1:6" s="64" customFormat="1" ht="12.75" x14ac:dyDescent="0.2">
      <c r="A23" s="69" t="s">
        <v>502</v>
      </c>
      <c r="B23" s="70">
        <v>45500</v>
      </c>
      <c r="C23" s="70">
        <v>54600</v>
      </c>
      <c r="D23" s="70">
        <v>65000</v>
      </c>
      <c r="E23" s="70">
        <v>57100</v>
      </c>
      <c r="F23" s="71">
        <v>1703</v>
      </c>
    </row>
    <row r="24" spans="1:6" s="64" customFormat="1" ht="13.5" x14ac:dyDescent="0.2">
      <c r="A24" s="82" t="s">
        <v>503</v>
      </c>
      <c r="B24" s="73">
        <v>46500</v>
      </c>
      <c r="C24" s="74">
        <v>55600</v>
      </c>
      <c r="D24" s="74">
        <v>66300</v>
      </c>
      <c r="E24" s="74">
        <v>56100</v>
      </c>
      <c r="F24" s="75">
        <v>296</v>
      </c>
    </row>
    <row r="25" spans="1:6" s="64" customFormat="1" ht="13.5" x14ac:dyDescent="0.2">
      <c r="A25" s="83" t="s">
        <v>504</v>
      </c>
      <c r="B25" s="70">
        <v>48300</v>
      </c>
      <c r="C25" s="70">
        <v>57500</v>
      </c>
      <c r="D25" s="70">
        <v>67100</v>
      </c>
      <c r="E25" s="70">
        <v>58400</v>
      </c>
      <c r="F25" s="71">
        <v>333</v>
      </c>
    </row>
    <row r="26" spans="1:6" s="64" customFormat="1" ht="12.75" customHeight="1" x14ac:dyDescent="0.2">
      <c r="A26" s="81"/>
      <c r="B26" s="167" t="s">
        <v>505</v>
      </c>
      <c r="C26" s="167"/>
      <c r="D26" s="167"/>
      <c r="E26" s="167"/>
      <c r="F26" s="167"/>
    </row>
    <row r="27" spans="1:6" s="64" customFormat="1" ht="12.75" x14ac:dyDescent="0.2">
      <c r="A27" s="84" t="s">
        <v>506</v>
      </c>
      <c r="B27" s="74">
        <v>50700</v>
      </c>
      <c r="C27" s="74">
        <v>57500</v>
      </c>
      <c r="D27" s="74">
        <v>65400</v>
      </c>
      <c r="E27" s="74">
        <v>58300</v>
      </c>
      <c r="F27" s="75">
        <v>486</v>
      </c>
    </row>
    <row r="28" spans="1:6" s="64" customFormat="1" ht="12.75" x14ac:dyDescent="0.2">
      <c r="A28" s="85" t="s">
        <v>507</v>
      </c>
      <c r="B28" s="79">
        <v>55300</v>
      </c>
      <c r="C28" s="80">
        <v>62700</v>
      </c>
      <c r="D28" s="80">
        <v>73100</v>
      </c>
      <c r="E28" s="80">
        <v>65100</v>
      </c>
      <c r="F28" s="71">
        <v>778</v>
      </c>
    </row>
    <row r="29" spans="1:6" s="64" customFormat="1" ht="12.75" x14ac:dyDescent="0.2">
      <c r="A29" s="86" t="s">
        <v>508</v>
      </c>
      <c r="B29" s="74">
        <v>44400</v>
      </c>
      <c r="C29" s="74">
        <v>49700</v>
      </c>
      <c r="D29" s="74">
        <v>57200</v>
      </c>
      <c r="E29" s="74">
        <v>52300</v>
      </c>
      <c r="F29" s="75">
        <v>494</v>
      </c>
    </row>
    <row r="30" spans="1:6" s="64" customFormat="1" ht="12.75" x14ac:dyDescent="0.2">
      <c r="A30" s="85" t="s">
        <v>509</v>
      </c>
      <c r="B30" s="79">
        <v>38300</v>
      </c>
      <c r="C30" s="80">
        <v>40100</v>
      </c>
      <c r="D30" s="80">
        <v>48100</v>
      </c>
      <c r="E30" s="80">
        <v>44500</v>
      </c>
      <c r="F30" s="71">
        <v>549</v>
      </c>
    </row>
    <row r="31" spans="1:6" s="64" customFormat="1" ht="12.75" customHeight="1" x14ac:dyDescent="0.2">
      <c r="A31" s="81"/>
      <c r="B31" s="167" t="s">
        <v>510</v>
      </c>
      <c r="C31" s="167"/>
      <c r="D31" s="167"/>
      <c r="E31" s="167"/>
      <c r="F31" s="167"/>
    </row>
    <row r="32" spans="1:6" s="64" customFormat="1" ht="12.75" x14ac:dyDescent="0.2">
      <c r="A32" s="84" t="s">
        <v>511</v>
      </c>
      <c r="B32" s="74">
        <v>45900</v>
      </c>
      <c r="C32" s="74">
        <v>55400</v>
      </c>
      <c r="D32" s="74">
        <v>65200</v>
      </c>
      <c r="E32" s="74">
        <v>57000</v>
      </c>
      <c r="F32" s="75">
        <v>2138</v>
      </c>
    </row>
    <row r="33" spans="1:6" s="64" customFormat="1" ht="12.75" x14ac:dyDescent="0.2">
      <c r="A33" s="85" t="s">
        <v>512</v>
      </c>
      <c r="B33" s="79">
        <v>45300</v>
      </c>
      <c r="C33" s="80">
        <v>56100</v>
      </c>
      <c r="D33" s="80">
        <v>65100</v>
      </c>
      <c r="E33" s="80">
        <v>58600</v>
      </c>
      <c r="F33" s="71">
        <v>194</v>
      </c>
    </row>
    <row r="34" spans="1:6" s="64" customFormat="1" ht="12.75" customHeight="1" x14ac:dyDescent="0.2">
      <c r="A34" s="81"/>
      <c r="B34" s="167" t="s">
        <v>513</v>
      </c>
      <c r="C34" s="167"/>
      <c r="D34" s="167"/>
      <c r="E34" s="167"/>
      <c r="F34" s="167"/>
    </row>
    <row r="35" spans="1:6" s="64" customFormat="1" ht="12.75" x14ac:dyDescent="0.2">
      <c r="A35" s="84" t="s">
        <v>514</v>
      </c>
      <c r="B35" s="74">
        <v>42400</v>
      </c>
      <c r="C35" s="74">
        <v>47700</v>
      </c>
      <c r="D35" s="74">
        <v>58000</v>
      </c>
      <c r="E35" s="74">
        <v>52400</v>
      </c>
      <c r="F35" s="75">
        <v>560</v>
      </c>
    </row>
    <row r="36" spans="1:6" s="64" customFormat="1" ht="12.75" x14ac:dyDescent="0.2">
      <c r="A36" s="87" t="s">
        <v>515</v>
      </c>
      <c r="B36" s="79">
        <v>39900</v>
      </c>
      <c r="C36" s="80">
        <v>46800</v>
      </c>
      <c r="D36" s="80">
        <v>51000</v>
      </c>
      <c r="E36" s="80">
        <v>47600</v>
      </c>
      <c r="F36" s="71">
        <v>293</v>
      </c>
    </row>
    <row r="37" spans="1:6" s="64" customFormat="1" ht="12.75" x14ac:dyDescent="0.2">
      <c r="A37" s="82" t="s">
        <v>516</v>
      </c>
      <c r="B37" s="73">
        <v>63700</v>
      </c>
      <c r="C37" s="74">
        <v>70500</v>
      </c>
      <c r="D37" s="74">
        <v>74500</v>
      </c>
      <c r="E37" s="74">
        <v>69100</v>
      </c>
      <c r="F37" s="75">
        <v>608</v>
      </c>
    </row>
    <row r="38" spans="1:6" s="64" customFormat="1" ht="12.75" x14ac:dyDescent="0.2">
      <c r="A38" s="83" t="s">
        <v>517</v>
      </c>
      <c r="B38" s="80">
        <v>49700</v>
      </c>
      <c r="C38" s="80">
        <v>57700</v>
      </c>
      <c r="D38" s="80">
        <v>62600</v>
      </c>
      <c r="E38" s="80">
        <v>57600</v>
      </c>
      <c r="F38" s="71">
        <v>397</v>
      </c>
    </row>
    <row r="39" spans="1:6" s="64" customFormat="1" ht="12.75" x14ac:dyDescent="0.2">
      <c r="A39" s="82" t="s">
        <v>518</v>
      </c>
      <c r="B39" s="73">
        <v>42400</v>
      </c>
      <c r="C39" s="74">
        <v>50400</v>
      </c>
      <c r="D39" s="74">
        <v>55800</v>
      </c>
      <c r="E39" s="74">
        <v>49400</v>
      </c>
      <c r="F39" s="75">
        <v>250</v>
      </c>
    </row>
    <row r="40" spans="1:6" s="64" customFormat="1" ht="12.75" x14ac:dyDescent="0.2">
      <c r="A40" s="88" t="s">
        <v>519</v>
      </c>
      <c r="B40" s="89">
        <v>45300</v>
      </c>
      <c r="C40" s="89">
        <v>53200</v>
      </c>
      <c r="D40" s="89">
        <v>62600</v>
      </c>
      <c r="E40" s="89">
        <v>57800</v>
      </c>
      <c r="F40" s="90">
        <v>224</v>
      </c>
    </row>
    <row r="41" spans="1:6" ht="93" customHeight="1" x14ac:dyDescent="0.25">
      <c r="A41" s="168" t="s">
        <v>566</v>
      </c>
      <c r="B41" s="168"/>
      <c r="C41" s="168"/>
      <c r="D41" s="168"/>
      <c r="E41" s="168"/>
      <c r="F41" s="168"/>
    </row>
    <row r="42" spans="1:6" x14ac:dyDescent="0.25">
      <c r="A42" s="220" t="s">
        <v>567</v>
      </c>
      <c r="B42" s="220"/>
      <c r="C42" s="220"/>
      <c r="D42" s="220"/>
      <c r="E42" s="220"/>
      <c r="F42" s="220"/>
    </row>
    <row r="44" spans="1:6" x14ac:dyDescent="0.25">
      <c r="A44" s="104"/>
    </row>
  </sheetData>
  <mergeCells count="13">
    <mergeCell ref="B6:F6"/>
    <mergeCell ref="A42:F42"/>
    <mergeCell ref="B22:F22"/>
    <mergeCell ref="B26:F26"/>
    <mergeCell ref="B31:F31"/>
    <mergeCell ref="B34:F34"/>
    <mergeCell ref="A41:F41"/>
    <mergeCell ref="A1:F1"/>
    <mergeCell ref="F3:F4"/>
    <mergeCell ref="A2:F2"/>
    <mergeCell ref="A3:A5"/>
    <mergeCell ref="B3:E3"/>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workbookViewId="0">
      <selection sqref="A1:E1"/>
    </sheetView>
  </sheetViews>
  <sheetFormatPr baseColWidth="10" defaultRowHeight="14.25" x14ac:dyDescent="0.2"/>
  <cols>
    <col min="1" max="1" width="27.7109375" style="47" customWidth="1"/>
    <col min="2" max="5" width="14.7109375" style="47" customWidth="1"/>
    <col min="6" max="6" width="11.42578125" style="93"/>
    <col min="7" max="16384" width="11.42578125" style="47"/>
  </cols>
  <sheetData>
    <row r="1" spans="1:5" ht="23.25" customHeight="1" x14ac:dyDescent="0.2">
      <c r="A1" s="140" t="s">
        <v>540</v>
      </c>
      <c r="B1" s="140"/>
      <c r="C1" s="140"/>
      <c r="D1" s="140"/>
      <c r="E1" s="140"/>
    </row>
    <row r="2" spans="1:5" ht="33.75" customHeight="1" x14ac:dyDescent="0.2">
      <c r="A2" s="175" t="s">
        <v>558</v>
      </c>
      <c r="B2" s="175"/>
      <c r="C2" s="175"/>
      <c r="D2" s="175"/>
      <c r="E2" s="175"/>
    </row>
    <row r="3" spans="1:5" ht="15.75" customHeight="1" x14ac:dyDescent="0.2">
      <c r="A3" s="176" t="s">
        <v>544</v>
      </c>
      <c r="B3" s="173" t="s">
        <v>244</v>
      </c>
      <c r="C3" s="174"/>
      <c r="D3" s="173" t="s">
        <v>243</v>
      </c>
      <c r="E3" s="174"/>
    </row>
    <row r="4" spans="1:5" ht="15.75" customHeight="1" x14ac:dyDescent="0.2">
      <c r="A4" s="177"/>
      <c r="B4" s="171" t="s">
        <v>546</v>
      </c>
      <c r="C4" s="172"/>
      <c r="D4" s="171" t="s">
        <v>545</v>
      </c>
      <c r="E4" s="172"/>
    </row>
    <row r="5" spans="1:5" ht="16.5" customHeight="1" x14ac:dyDescent="0.2">
      <c r="A5" s="177"/>
      <c r="B5" s="43" t="s">
        <v>245</v>
      </c>
      <c r="C5" s="52" t="s">
        <v>547</v>
      </c>
      <c r="D5" s="43" t="s">
        <v>245</v>
      </c>
      <c r="E5" s="100" t="s">
        <v>547</v>
      </c>
    </row>
    <row r="6" spans="1:5" ht="12.75" customHeight="1" x14ac:dyDescent="0.2">
      <c r="A6" s="178"/>
      <c r="B6" s="44" t="s">
        <v>246</v>
      </c>
      <c r="C6" s="49" t="s">
        <v>247</v>
      </c>
      <c r="D6" s="48" t="s">
        <v>246</v>
      </c>
      <c r="E6" s="105" t="s">
        <v>247</v>
      </c>
    </row>
    <row r="7" spans="1:5" ht="12.75" customHeight="1" x14ac:dyDescent="0.2">
      <c r="A7" s="37" t="s">
        <v>248</v>
      </c>
      <c r="B7" s="115">
        <v>153</v>
      </c>
      <c r="C7" s="116">
        <v>20.6</v>
      </c>
      <c r="D7" s="115">
        <v>87</v>
      </c>
      <c r="E7" s="117">
        <v>5</v>
      </c>
    </row>
    <row r="8" spans="1:5" x14ac:dyDescent="0.2">
      <c r="A8" s="38" t="s">
        <v>542</v>
      </c>
      <c r="B8" s="118">
        <v>93</v>
      </c>
      <c r="C8" s="119">
        <v>15.1</v>
      </c>
      <c r="D8" s="118">
        <v>-4</v>
      </c>
      <c r="E8" s="119">
        <v>0.9</v>
      </c>
    </row>
    <row r="9" spans="1:5" x14ac:dyDescent="0.2">
      <c r="A9" s="39" t="s">
        <v>543</v>
      </c>
      <c r="B9" s="120">
        <v>212</v>
      </c>
      <c r="C9" s="121">
        <v>24.9</v>
      </c>
      <c r="D9" s="120">
        <v>180</v>
      </c>
      <c r="E9" s="122">
        <v>8</v>
      </c>
    </row>
    <row r="10" spans="1:5" ht="96" customHeight="1" x14ac:dyDescent="0.2">
      <c r="A10" s="142" t="s">
        <v>522</v>
      </c>
      <c r="B10" s="142"/>
      <c r="C10" s="142"/>
      <c r="D10" s="142"/>
      <c r="E10" s="142"/>
    </row>
    <row r="11" spans="1:5" x14ac:dyDescent="0.2">
      <c r="A11" s="170" t="s">
        <v>559</v>
      </c>
      <c r="B11" s="170"/>
      <c r="C11" s="170"/>
      <c r="D11" s="170"/>
      <c r="E11" s="170"/>
    </row>
    <row r="12" spans="1:5" x14ac:dyDescent="0.2">
      <c r="A12" s="169" t="s">
        <v>561</v>
      </c>
      <c r="B12" s="169"/>
      <c r="C12" s="169"/>
      <c r="D12" s="169"/>
      <c r="E12" s="169"/>
    </row>
  </sheetData>
  <mergeCells count="10">
    <mergeCell ref="A12:E12"/>
    <mergeCell ref="A10:E10"/>
    <mergeCell ref="A11:E11"/>
    <mergeCell ref="A1:E1"/>
    <mergeCell ref="B4:C4"/>
    <mergeCell ref="D3:E3"/>
    <mergeCell ref="D4:E4"/>
    <mergeCell ref="A2:E2"/>
    <mergeCell ref="A3:A6"/>
    <mergeCell ref="B3:C3"/>
  </mergeCells>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7"/>
  <sheetViews>
    <sheetView showGridLines="0" workbookViewId="0">
      <selection sqref="A1:E1"/>
    </sheetView>
  </sheetViews>
  <sheetFormatPr baseColWidth="10" defaultRowHeight="15" x14ac:dyDescent="0.25"/>
  <cols>
    <col min="1" max="1" width="28.140625" customWidth="1"/>
    <col min="2" max="5" width="14.85546875" customWidth="1"/>
  </cols>
  <sheetData>
    <row r="1" spans="1:6" ht="27" customHeight="1" x14ac:dyDescent="0.25">
      <c r="A1" s="140" t="s">
        <v>540</v>
      </c>
      <c r="B1" s="140"/>
      <c r="C1" s="140"/>
      <c r="D1" s="140"/>
      <c r="E1" s="140"/>
    </row>
    <row r="2" spans="1:6" ht="41.25" customHeight="1" x14ac:dyDescent="0.25">
      <c r="A2" s="175" t="s">
        <v>560</v>
      </c>
      <c r="B2" s="175"/>
      <c r="C2" s="175"/>
      <c r="D2" s="175"/>
      <c r="E2" s="175"/>
      <c r="F2" s="106"/>
    </row>
    <row r="3" spans="1:6" ht="12.75" customHeight="1" x14ac:dyDescent="0.25">
      <c r="A3" s="183" t="s">
        <v>544</v>
      </c>
      <c r="B3" s="173" t="s">
        <v>244</v>
      </c>
      <c r="C3" s="174"/>
      <c r="D3" s="173" t="s">
        <v>243</v>
      </c>
      <c r="E3" s="174"/>
      <c r="F3" s="106"/>
    </row>
    <row r="4" spans="1:6" ht="12.75" customHeight="1" x14ac:dyDescent="0.25">
      <c r="A4" s="184"/>
      <c r="B4" s="171" t="s">
        <v>546</v>
      </c>
      <c r="C4" s="172"/>
      <c r="D4" s="171" t="s">
        <v>545</v>
      </c>
      <c r="E4" s="172"/>
      <c r="F4" s="106"/>
    </row>
    <row r="5" spans="1:6" x14ac:dyDescent="0.25">
      <c r="A5" s="184"/>
      <c r="B5" s="43" t="s">
        <v>245</v>
      </c>
      <c r="C5" s="100" t="s">
        <v>547</v>
      </c>
      <c r="D5" s="43" t="s">
        <v>245</v>
      </c>
      <c r="E5" s="100" t="s">
        <v>547</v>
      </c>
      <c r="F5" s="106"/>
    </row>
    <row r="6" spans="1:6" ht="12.75" customHeight="1" x14ac:dyDescent="0.25">
      <c r="A6" s="185"/>
      <c r="B6" s="44" t="s">
        <v>246</v>
      </c>
      <c r="C6" s="49" t="s">
        <v>247</v>
      </c>
      <c r="D6" s="48" t="s">
        <v>246</v>
      </c>
      <c r="E6" s="105" t="s">
        <v>247</v>
      </c>
      <c r="F6" s="106"/>
    </row>
    <row r="7" spans="1:6" ht="12.75" customHeight="1" x14ac:dyDescent="0.25">
      <c r="A7" s="180" t="s">
        <v>249</v>
      </c>
      <c r="B7" s="180"/>
      <c r="C7" s="180"/>
      <c r="D7" s="180"/>
      <c r="E7" s="180"/>
      <c r="F7" s="106"/>
    </row>
    <row r="8" spans="1:6" ht="12.75" customHeight="1" x14ac:dyDescent="0.25">
      <c r="A8" s="40" t="s">
        <v>248</v>
      </c>
      <c r="B8" s="107">
        <v>290</v>
      </c>
      <c r="C8" s="108">
        <v>18.399999999999999</v>
      </c>
      <c r="D8" s="107">
        <v>384</v>
      </c>
      <c r="E8" s="109">
        <v>10.199999999999999</v>
      </c>
      <c r="F8" s="106"/>
    </row>
    <row r="9" spans="1:6" x14ac:dyDescent="0.25">
      <c r="A9" s="41" t="s">
        <v>542</v>
      </c>
      <c r="B9" s="110">
        <v>138</v>
      </c>
      <c r="C9" s="111">
        <v>10.6</v>
      </c>
      <c r="D9" s="110">
        <v>146</v>
      </c>
      <c r="E9" s="112">
        <v>5.0999999999999996</v>
      </c>
      <c r="F9" s="106"/>
    </row>
    <row r="10" spans="1:6" x14ac:dyDescent="0.25">
      <c r="A10" s="42" t="s">
        <v>543</v>
      </c>
      <c r="B10" s="113">
        <v>442</v>
      </c>
      <c r="C10" s="114">
        <v>24.6</v>
      </c>
      <c r="D10" s="113">
        <v>623</v>
      </c>
      <c r="E10" s="114">
        <v>14</v>
      </c>
      <c r="F10" s="106"/>
    </row>
    <row r="11" spans="1:6" ht="12.75" customHeight="1" x14ac:dyDescent="0.25">
      <c r="A11" s="179" t="s">
        <v>250</v>
      </c>
      <c r="B11" s="179"/>
      <c r="C11" s="179"/>
      <c r="D11" s="179"/>
      <c r="E11" s="179"/>
      <c r="F11" s="106"/>
    </row>
    <row r="12" spans="1:6" ht="12.75" customHeight="1" x14ac:dyDescent="0.25">
      <c r="A12" s="40" t="s">
        <v>248</v>
      </c>
      <c r="B12" s="107">
        <v>73</v>
      </c>
      <c r="C12" s="108">
        <v>6.4</v>
      </c>
      <c r="D12" s="107">
        <v>123</v>
      </c>
      <c r="E12" s="109">
        <v>5.9</v>
      </c>
      <c r="F12" s="106"/>
    </row>
    <row r="13" spans="1:6" x14ac:dyDescent="0.25">
      <c r="A13" s="41" t="s">
        <v>542</v>
      </c>
      <c r="B13" s="110">
        <v>13</v>
      </c>
      <c r="C13" s="111">
        <v>1.7</v>
      </c>
      <c r="D13" s="110">
        <v>22</v>
      </c>
      <c r="E13" s="112">
        <v>2.1</v>
      </c>
      <c r="F13" s="106"/>
    </row>
    <row r="14" spans="1:6" x14ac:dyDescent="0.25">
      <c r="A14" s="42" t="s">
        <v>543</v>
      </c>
      <c r="B14" s="113">
        <v>134</v>
      </c>
      <c r="C14" s="114">
        <v>10.3</v>
      </c>
      <c r="D14" s="113">
        <v>222</v>
      </c>
      <c r="E14" s="114">
        <v>8.6</v>
      </c>
      <c r="F14" s="106"/>
    </row>
    <row r="15" spans="1:6" ht="95.25" customHeight="1" x14ac:dyDescent="0.25">
      <c r="A15" s="182" t="s">
        <v>522</v>
      </c>
      <c r="B15" s="182"/>
      <c r="C15" s="182"/>
      <c r="D15" s="182"/>
      <c r="E15" s="182"/>
      <c r="F15" s="106"/>
    </row>
    <row r="16" spans="1:6" s="104" customFormat="1" ht="15" customHeight="1" x14ac:dyDescent="0.25">
      <c r="A16" s="170" t="s">
        <v>559</v>
      </c>
      <c r="B16" s="170"/>
      <c r="C16" s="170"/>
      <c r="D16" s="170"/>
      <c r="E16" s="170"/>
    </row>
    <row r="17" spans="1:5" s="104" customFormat="1" x14ac:dyDescent="0.25">
      <c r="A17" s="181" t="s">
        <v>561</v>
      </c>
      <c r="B17" s="181"/>
      <c r="C17" s="181"/>
      <c r="D17" s="181"/>
      <c r="E17" s="181"/>
    </row>
  </sheetData>
  <mergeCells count="12">
    <mergeCell ref="A1:E1"/>
    <mergeCell ref="B3:C3"/>
    <mergeCell ref="A11:E11"/>
    <mergeCell ref="A7:E7"/>
    <mergeCell ref="A17:E17"/>
    <mergeCell ref="A16:E16"/>
    <mergeCell ref="A15:E15"/>
    <mergeCell ref="B4:C4"/>
    <mergeCell ref="D3:E3"/>
    <mergeCell ref="D4:E4"/>
    <mergeCell ref="A3:A6"/>
    <mergeCell ref="A2:E2"/>
  </mergeCells>
  <hyperlinks>
    <hyperlink ref="A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showGridLines="0" workbookViewId="0">
      <selection sqref="A1:G1"/>
    </sheetView>
  </sheetViews>
  <sheetFormatPr baseColWidth="10" defaultRowHeight="14.25" x14ac:dyDescent="0.2"/>
  <cols>
    <col min="1" max="1" width="29.85546875" style="47" customWidth="1"/>
    <col min="2" max="3" width="11.42578125" style="47"/>
    <col min="4" max="7" width="12.85546875" style="47" customWidth="1"/>
    <col min="8" max="16384" width="11.42578125" style="47"/>
  </cols>
  <sheetData>
    <row r="1" spans="1:8" ht="23.25" customHeight="1" x14ac:dyDescent="0.2">
      <c r="A1" s="140" t="s">
        <v>540</v>
      </c>
      <c r="B1" s="140"/>
      <c r="C1" s="140"/>
      <c r="D1" s="140"/>
      <c r="E1" s="140"/>
      <c r="F1" s="140"/>
      <c r="G1" s="140"/>
    </row>
    <row r="2" spans="1:8" ht="28.5" customHeight="1" x14ac:dyDescent="0.2">
      <c r="A2" s="193" t="s">
        <v>563</v>
      </c>
      <c r="B2" s="193"/>
      <c r="C2" s="193"/>
      <c r="D2" s="193"/>
      <c r="E2" s="193"/>
      <c r="F2" s="193"/>
      <c r="G2" s="193"/>
      <c r="H2" s="93"/>
    </row>
    <row r="3" spans="1:8" ht="14.25" customHeight="1" x14ac:dyDescent="0.2">
      <c r="A3" s="190" t="s">
        <v>550</v>
      </c>
      <c r="B3" s="183" t="s">
        <v>551</v>
      </c>
      <c r="C3" s="186" t="s">
        <v>486</v>
      </c>
      <c r="D3" s="186" t="s">
        <v>525</v>
      </c>
      <c r="E3" s="186"/>
      <c r="F3" s="186" t="s">
        <v>524</v>
      </c>
      <c r="G3" s="187"/>
      <c r="H3" s="93"/>
    </row>
    <row r="4" spans="1:8" x14ac:dyDescent="0.2">
      <c r="A4" s="191"/>
      <c r="B4" s="184"/>
      <c r="C4" s="186"/>
      <c r="D4" s="129" t="s">
        <v>548</v>
      </c>
      <c r="E4" s="129" t="s">
        <v>549</v>
      </c>
      <c r="F4" s="129" t="s">
        <v>548</v>
      </c>
      <c r="G4" s="130" t="s">
        <v>549</v>
      </c>
      <c r="H4" s="93"/>
    </row>
    <row r="5" spans="1:8" ht="14.25" customHeight="1" x14ac:dyDescent="0.2">
      <c r="A5" s="192"/>
      <c r="B5" s="185"/>
      <c r="C5" s="188" t="s">
        <v>446</v>
      </c>
      <c r="D5" s="189"/>
      <c r="E5" s="189"/>
      <c r="F5" s="189"/>
      <c r="G5" s="189"/>
      <c r="H5" s="93"/>
    </row>
    <row r="6" spans="1:8" ht="14.25" customHeight="1" x14ac:dyDescent="0.2">
      <c r="A6" s="194" t="s">
        <v>466</v>
      </c>
      <c r="B6" s="214" t="s">
        <v>552</v>
      </c>
      <c r="C6" s="123">
        <v>2241</v>
      </c>
      <c r="D6" s="200">
        <v>2071</v>
      </c>
      <c r="E6" s="201">
        <v>1610</v>
      </c>
      <c r="F6" s="200">
        <v>2381</v>
      </c>
      <c r="G6" s="200">
        <v>1558</v>
      </c>
      <c r="H6" s="93"/>
    </row>
    <row r="7" spans="1:8" x14ac:dyDescent="0.2">
      <c r="A7" s="195"/>
      <c r="B7" s="215" t="s">
        <v>554</v>
      </c>
      <c r="C7" s="124">
        <v>2750</v>
      </c>
      <c r="D7" s="202">
        <v>1999</v>
      </c>
      <c r="E7" s="203">
        <v>1875</v>
      </c>
      <c r="F7" s="202">
        <v>3337</v>
      </c>
      <c r="G7" s="202">
        <v>1812</v>
      </c>
    </row>
    <row r="8" spans="1:8" ht="14.25" customHeight="1" x14ac:dyDescent="0.2">
      <c r="A8" s="196"/>
      <c r="B8" s="216" t="s">
        <v>553</v>
      </c>
      <c r="C8" s="125">
        <v>2558</v>
      </c>
      <c r="D8" s="204">
        <v>1973</v>
      </c>
      <c r="E8" s="205">
        <v>1526</v>
      </c>
      <c r="F8" s="204">
        <v>3096</v>
      </c>
      <c r="G8" s="204">
        <v>1557</v>
      </c>
    </row>
    <row r="9" spans="1:8" ht="14.25" customHeight="1" x14ac:dyDescent="0.2">
      <c r="A9" s="197" t="s">
        <v>564</v>
      </c>
      <c r="B9" s="217" t="s">
        <v>555</v>
      </c>
      <c r="C9" s="126">
        <v>2953</v>
      </c>
      <c r="D9" s="206">
        <v>2722</v>
      </c>
      <c r="E9" s="207">
        <v>1865</v>
      </c>
      <c r="F9" s="206">
        <v>3221</v>
      </c>
      <c r="G9" s="206">
        <v>1886</v>
      </c>
    </row>
    <row r="10" spans="1:8" x14ac:dyDescent="0.2">
      <c r="A10" s="198"/>
      <c r="B10" s="218" t="s">
        <v>554</v>
      </c>
      <c r="C10" s="127">
        <v>4269</v>
      </c>
      <c r="D10" s="208">
        <v>3270</v>
      </c>
      <c r="E10" s="209">
        <v>2488</v>
      </c>
      <c r="F10" s="208">
        <v>5079</v>
      </c>
      <c r="G10" s="208">
        <v>2546</v>
      </c>
    </row>
    <row r="11" spans="1:8" ht="14.25" customHeight="1" x14ac:dyDescent="0.2">
      <c r="A11" s="199"/>
      <c r="B11" s="219" t="s">
        <v>553</v>
      </c>
      <c r="C11" s="128">
        <v>4592</v>
      </c>
      <c r="D11" s="210">
        <v>3294</v>
      </c>
      <c r="E11" s="211">
        <v>2157</v>
      </c>
      <c r="F11" s="210">
        <v>5632</v>
      </c>
      <c r="G11" s="210">
        <v>2503</v>
      </c>
    </row>
    <row r="12" spans="1:8" ht="14.25" customHeight="1" x14ac:dyDescent="0.2">
      <c r="A12" s="194" t="s">
        <v>565</v>
      </c>
      <c r="B12" s="214" t="s">
        <v>555</v>
      </c>
      <c r="C12" s="127">
        <v>1539</v>
      </c>
      <c r="D12" s="212">
        <v>1250</v>
      </c>
      <c r="E12" s="209">
        <v>1388</v>
      </c>
      <c r="F12" s="212">
        <v>1662</v>
      </c>
      <c r="G12" s="212">
        <v>1364</v>
      </c>
    </row>
    <row r="13" spans="1:8" x14ac:dyDescent="0.2">
      <c r="A13" s="195"/>
      <c r="B13" s="215" t="s">
        <v>554</v>
      </c>
      <c r="C13" s="124">
        <v>2018</v>
      </c>
      <c r="D13" s="213">
        <v>1365</v>
      </c>
      <c r="E13" s="203">
        <v>1572</v>
      </c>
      <c r="F13" s="213">
        <v>2573</v>
      </c>
      <c r="G13" s="213">
        <v>1523</v>
      </c>
    </row>
    <row r="14" spans="1:8" ht="14.25" customHeight="1" x14ac:dyDescent="0.2">
      <c r="A14" s="196"/>
      <c r="B14" s="216" t="s">
        <v>553</v>
      </c>
      <c r="C14" s="125">
        <v>1548</v>
      </c>
      <c r="D14" s="204">
        <v>1513</v>
      </c>
      <c r="E14" s="205">
        <v>1188</v>
      </c>
      <c r="F14" s="204">
        <v>1617</v>
      </c>
      <c r="G14" s="204">
        <v>1248</v>
      </c>
    </row>
    <row r="15" spans="1:8" ht="27" customHeight="1" x14ac:dyDescent="0.2">
      <c r="A15" s="142" t="s">
        <v>526</v>
      </c>
      <c r="B15" s="142"/>
      <c r="C15" s="142"/>
      <c r="D15" s="142"/>
      <c r="E15" s="142"/>
      <c r="F15" s="142"/>
      <c r="G15" s="142"/>
    </row>
    <row r="16" spans="1:8" ht="14.25" customHeight="1" x14ac:dyDescent="0.2">
      <c r="A16" s="170" t="s">
        <v>523</v>
      </c>
      <c r="B16" s="170"/>
      <c r="C16" s="170"/>
      <c r="D16" s="170"/>
      <c r="E16" s="170"/>
      <c r="F16" s="93"/>
    </row>
    <row r="17" spans="1:6" x14ac:dyDescent="0.2">
      <c r="A17" s="169" t="s">
        <v>561</v>
      </c>
      <c r="B17" s="169"/>
      <c r="C17" s="169"/>
      <c r="D17" s="169"/>
      <c r="E17" s="169"/>
      <c r="F17" s="93"/>
    </row>
    <row r="18" spans="1:6" x14ac:dyDescent="0.2">
      <c r="A18" s="93"/>
      <c r="B18" s="93"/>
      <c r="C18" s="93"/>
      <c r="D18" s="93"/>
      <c r="E18" s="93"/>
      <c r="F18" s="93"/>
    </row>
  </sheetData>
  <mergeCells count="14">
    <mergeCell ref="A17:E17"/>
    <mergeCell ref="C3:C4"/>
    <mergeCell ref="A15:G15"/>
    <mergeCell ref="A6:A8"/>
    <mergeCell ref="A12:A14"/>
    <mergeCell ref="A9:A11"/>
    <mergeCell ref="A16:E16"/>
    <mergeCell ref="A1:G1"/>
    <mergeCell ref="D3:E3"/>
    <mergeCell ref="F3:G3"/>
    <mergeCell ref="C5:G5"/>
    <mergeCell ref="A3:A5"/>
    <mergeCell ref="B3:B5"/>
    <mergeCell ref="A2:G2"/>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H3-1web</vt:lpstr>
      <vt:lpstr>Tab. H3-2web</vt:lpstr>
      <vt:lpstr>Tab. H3-3web</vt:lpstr>
      <vt:lpstr>Tab. H3-4web</vt:lpstr>
      <vt:lpstr>Tab. H3-5web</vt:lpstr>
      <vt:lpstr>Tab. H3-6web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dc:creator>
  <cp:lastModifiedBy>Autor</cp:lastModifiedBy>
  <dcterms:created xsi:type="dcterms:W3CDTF">2018-05-02T07:47:28Z</dcterms:created>
  <dcterms:modified xsi:type="dcterms:W3CDTF">2018-06-27T07:39:43Z</dcterms:modified>
</cp:coreProperties>
</file>