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70" windowWidth="23250" windowHeight="12075" tabRatio="829" activeTab="1"/>
  </bookViews>
  <sheets>
    <sheet name="Inhalt" sheetId="29" r:id="rId1"/>
    <sheet name="Tab. D1-1A" sheetId="25" r:id="rId2"/>
    <sheet name="Tab. D1-2A" sheetId="19" r:id="rId3"/>
    <sheet name="Tab. D1-3A" sheetId="27" r:id="rId4"/>
    <sheet name="Tab. D1-4web" sheetId="1" r:id="rId5"/>
    <sheet name="Tab. D1-5web" sheetId="16" r:id="rId6"/>
    <sheet name="Tab. D1-6web" sheetId="24" r:id="rId7"/>
    <sheet name="Tab. D1-7web" sheetId="17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__180110_BiMi_SA_nach_SART__Migrationshintergrund" localSheetId="3">#REF!</definedName>
    <definedName name="___180110_BiMi_SA_nach_SART__Migrationshintergrund">#REF!</definedName>
    <definedName name="__123Graph_A" hidden="1">[1]Daten!#REF!</definedName>
    <definedName name="__123Graph_B" hidden="1">[1]Daten!#REF!</definedName>
    <definedName name="__123Graph_C" hidden="1">[1]Daten!#REF!</definedName>
    <definedName name="__123Graph_D" hidden="1">[1]Daten!#REF!</definedName>
    <definedName name="__123Graph_E" hidden="1">[1]Daten!#REF!</definedName>
    <definedName name="__123Graph_F" hidden="1">[1]Daten!#REF!</definedName>
    <definedName name="__123Graph_X" hidden="1">[1]Daten!#REF!</definedName>
    <definedName name="_C22b7" localSheetId="3">#REF!</definedName>
    <definedName name="_C22b7">#REF!</definedName>
    <definedName name="_Fill" localSheetId="3" hidden="1">#REF!</definedName>
    <definedName name="_Fill" hidden="1">#REF!</definedName>
    <definedName name="abS_BiMiTab214_999_01_DSTNR" localSheetId="3">#REF!</definedName>
    <definedName name="abS_BiMiTab214_999_01_DSTNR">#REF!</definedName>
    <definedName name="abS_BiMiTab215_Auswahl" localSheetId="3">#REF!</definedName>
    <definedName name="abS_BiMiTab215_Auswahl">#REF!</definedName>
    <definedName name="abS_GebTabAuswahl" localSheetId="3">#REF!</definedName>
    <definedName name="abS_GebTabAuswahl">#REF!</definedName>
    <definedName name="abS_SVExport" localSheetId="3">#REF!</definedName>
    <definedName name="abS_SVExport">#REF!</definedName>
    <definedName name="Alle">[2]MZ_Daten!$E$1:$E$65536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bb" localSheetId="3">#REF!</definedName>
    <definedName name="bb">#REF!</definedName>
    <definedName name="BERUFSFACHSCHULE">[2]MZ_Daten!$T$1:$T$65536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VJ">[2]MZ_Daten!$R$1:$R$65536</definedName>
    <definedName name="DDDDD" localSheetId="3">#REF!</definedName>
    <definedName name="DDDDD">#REF!</definedName>
    <definedName name="DDDDDaaa" localSheetId="3">#REF!</definedName>
    <definedName name="DDDDDaaa">#REF!</definedName>
    <definedName name="df" localSheetId="3">#REF!</definedName>
    <definedName name="df">#REF!</definedName>
    <definedName name="dfgdf" localSheetId="3">#REF!</definedName>
    <definedName name="dfgdf">#REF!</definedName>
    <definedName name="DOKPROT" localSheetId="3">#REF!</definedName>
    <definedName name="DOKPROT">#REF!</definedName>
    <definedName name="DRUAU01" localSheetId="3">#REF!</definedName>
    <definedName name="DRUAU01">#REF!</definedName>
    <definedName name="DRUAU02" localSheetId="3">#REF!</definedName>
    <definedName name="DRUAU02">#REF!</definedName>
    <definedName name="DRUAU03" localSheetId="3">#REF!</definedName>
    <definedName name="DRUAU03">#REF!</definedName>
    <definedName name="DRUAU04" localSheetId="3">#REF!</definedName>
    <definedName name="DRUAU04">#REF!</definedName>
    <definedName name="DRUAU04A" localSheetId="3">#REF!</definedName>
    <definedName name="DRUAU04A">#REF!</definedName>
    <definedName name="DRUAU05" localSheetId="3">#REF!</definedName>
    <definedName name="DRUAU05">#REF!</definedName>
    <definedName name="DRUAU06" localSheetId="3">#REF!</definedName>
    <definedName name="DRUAU06">#REF!</definedName>
    <definedName name="DRUAU06A" localSheetId="3">#REF!</definedName>
    <definedName name="DRUAU06A">#REF!</definedName>
    <definedName name="druau5" localSheetId="3">#REF!</definedName>
    <definedName name="druau5">#REF!</definedName>
    <definedName name="DRUCK01" localSheetId="3">#REF!</definedName>
    <definedName name="DRUCK01">#REF!</definedName>
    <definedName name="DRUCK02" localSheetId="3">#REF!</definedName>
    <definedName name="DRUCK02">#REF!</definedName>
    <definedName name="DRUCK03" localSheetId="3">#REF!</definedName>
    <definedName name="DRUCK03">#REF!</definedName>
    <definedName name="DRUCK04" localSheetId="3">#REF!</definedName>
    <definedName name="DRUCK04">#REF!</definedName>
    <definedName name="DRUCK05" localSheetId="3">#REF!</definedName>
    <definedName name="DRUCK05">#REF!</definedName>
    <definedName name="DRUCK06" localSheetId="3">#REF!</definedName>
    <definedName name="DRUCK06">#REF!</definedName>
    <definedName name="DRUCK07" localSheetId="3">#REF!</definedName>
    <definedName name="DRUCK07">#REF!</definedName>
    <definedName name="DRUCK08" localSheetId="3">#REF!</definedName>
    <definedName name="DRUCK08">#REF!</definedName>
    <definedName name="DRUCK09" localSheetId="3">#REF!</definedName>
    <definedName name="DRUCK09">#REF!</definedName>
    <definedName name="DRUCK10" localSheetId="3">#REF!</definedName>
    <definedName name="DRUCK10">#REF!</definedName>
    <definedName name="DRUCK11" localSheetId="3">#REF!</definedName>
    <definedName name="DRUCK11">#REF!</definedName>
    <definedName name="DRUCK11A" localSheetId="3">#REF!</definedName>
    <definedName name="DRUCK11A">#REF!</definedName>
    <definedName name="DRUCK11B" localSheetId="3">#REF!</definedName>
    <definedName name="DRUCK11B">#REF!</definedName>
    <definedName name="DRUCK12" localSheetId="3">#REF!</definedName>
    <definedName name="DRUCK12">#REF!</definedName>
    <definedName name="DRUCK13" localSheetId="3">#REF!</definedName>
    <definedName name="DRUCK13">#REF!</definedName>
    <definedName name="DRUCK14" localSheetId="3">#REF!</definedName>
    <definedName name="DRUCK14">#REF!</definedName>
    <definedName name="DRUCK15" localSheetId="3">#REF!</definedName>
    <definedName name="DRUCK15">#REF!</definedName>
    <definedName name="DRUCK16" localSheetId="3">#REF!</definedName>
    <definedName name="DRUCK16">#REF!</definedName>
    <definedName name="DRUCK17" localSheetId="3">#REF!</definedName>
    <definedName name="DRUCK17">#REF!</definedName>
    <definedName name="DRUCK18" localSheetId="3">#REF!</definedName>
    <definedName name="DRUCK18">#REF!</definedName>
    <definedName name="DRUCK19" localSheetId="3">#REF!</definedName>
    <definedName name="DRUCK19">#REF!</definedName>
    <definedName name="DRUCK1A" localSheetId="3">#REF!</definedName>
    <definedName name="DRUCK1A">#REF!</definedName>
    <definedName name="DRUCK1B" localSheetId="3">#REF!</definedName>
    <definedName name="DRUCK1B">#REF!</definedName>
    <definedName name="DRUCK20" localSheetId="3">#REF!</definedName>
    <definedName name="DRUCK20">#REF!</definedName>
    <definedName name="DRUCK21" localSheetId="3">#REF!</definedName>
    <definedName name="DRUCK21">#REF!</definedName>
    <definedName name="DRUCK22" localSheetId="3">#REF!</definedName>
    <definedName name="DRUCK22">#REF!</definedName>
    <definedName name="DRUCK23" localSheetId="3">#REF!</definedName>
    <definedName name="DRUCK23">#REF!</definedName>
    <definedName name="DRUCK24" localSheetId="3">#REF!</definedName>
    <definedName name="DRUCK24">#REF!</definedName>
    <definedName name="DRUCK25" localSheetId="3">#REF!</definedName>
    <definedName name="DRUCK25">#REF!</definedName>
    <definedName name="DRUCK26" localSheetId="3">#REF!</definedName>
    <definedName name="DRUCK26">#REF!</definedName>
    <definedName name="DRUCK27" localSheetId="3">#REF!</definedName>
    <definedName name="DRUCK27">#REF!</definedName>
    <definedName name="DRUCK28" localSheetId="3">#REF!</definedName>
    <definedName name="DRUCK28">#REF!</definedName>
    <definedName name="DRUCK29" localSheetId="3">#REF!</definedName>
    <definedName name="DRUCK29">#REF!</definedName>
    <definedName name="DRUCK30" localSheetId="3">#REF!</definedName>
    <definedName name="DRUCK30">#REF!</definedName>
    <definedName name="DRUCK31" localSheetId="3">#REF!</definedName>
    <definedName name="DRUCK31">#REF!</definedName>
    <definedName name="DRUCK32" localSheetId="3">#REF!</definedName>
    <definedName name="DRUCK32">#REF!</definedName>
    <definedName name="DRUCK33" localSheetId="3">#REF!</definedName>
    <definedName name="DRUCK33">#REF!</definedName>
    <definedName name="DRUCK34" localSheetId="3">#REF!</definedName>
    <definedName name="DRUCK34">#REF!</definedName>
    <definedName name="DRUCK35" localSheetId="3">#REF!</definedName>
    <definedName name="DRUCK35">#REF!</definedName>
    <definedName name="DRUCK36" localSheetId="3">#REF!</definedName>
    <definedName name="DRUCK36">#REF!</definedName>
    <definedName name="DRUCK37" localSheetId="3">#REF!</definedName>
    <definedName name="DRUCK37">#REF!</definedName>
    <definedName name="DRUCK38" localSheetId="3">#REF!</definedName>
    <definedName name="DRUCK38">#REF!</definedName>
    <definedName name="DRUCK39" localSheetId="3">#REF!</definedName>
    <definedName name="DRUCK39">#REF!</definedName>
    <definedName name="DRUCK40" localSheetId="3">#REF!</definedName>
    <definedName name="DRUCK40">#REF!</definedName>
    <definedName name="DRUCK41" localSheetId="3">#REF!</definedName>
    <definedName name="DRUCK41">#REF!</definedName>
    <definedName name="Druck41a" localSheetId="3">#REF!</definedName>
    <definedName name="Druck41a">#REF!</definedName>
    <definedName name="DRUCK42" localSheetId="3">#REF!</definedName>
    <definedName name="DRUCK42">#REF!</definedName>
    <definedName name="druck42a" localSheetId="3">#REF!</definedName>
    <definedName name="druck42a">#REF!</definedName>
    <definedName name="DRUCK43" localSheetId="3">#REF!</definedName>
    <definedName name="DRUCK43">#REF!</definedName>
    <definedName name="DRUCK44" localSheetId="3">#REF!</definedName>
    <definedName name="DRUCK44">#REF!</definedName>
    <definedName name="DRUCK45" localSheetId="3">#REF!</definedName>
    <definedName name="DRUCK45">#REF!</definedName>
    <definedName name="DRUCK46" localSheetId="3">#REF!</definedName>
    <definedName name="DRUCK46">#REF!</definedName>
    <definedName name="DRUCK47" localSheetId="3">#REF!</definedName>
    <definedName name="DRUCK47">#REF!</definedName>
    <definedName name="DRUCK48" localSheetId="3">#REF!</definedName>
    <definedName name="DRUCK48">#REF!</definedName>
    <definedName name="DRUCK49" localSheetId="3">#REF!</definedName>
    <definedName name="DRUCK49">#REF!</definedName>
    <definedName name="DRUCK50" localSheetId="3">#REF!</definedName>
    <definedName name="DRUCK50">#REF!</definedName>
    <definedName name="DRUCK51" localSheetId="3">#REF!</definedName>
    <definedName name="DRUCK51">#REF!</definedName>
    <definedName name="DRUCK61" localSheetId="3">#REF!</definedName>
    <definedName name="DRUCK61">#REF!</definedName>
    <definedName name="DRUCK62" localSheetId="3">#REF!</definedName>
    <definedName name="DRUCK62">#REF!</definedName>
    <definedName name="DRUCK63" localSheetId="3">#REF!</definedName>
    <definedName name="DRUCK63">#REF!</definedName>
    <definedName name="DRUCK64" localSheetId="3">#REF!</definedName>
    <definedName name="DRUCK64">#REF!</definedName>
    <definedName name="DRUFS01" localSheetId="3">#REF!</definedName>
    <definedName name="DRUFS01">#REF!</definedName>
    <definedName name="DRUFS02" localSheetId="3">#REF!</definedName>
    <definedName name="DRUFS02">#REF!</definedName>
    <definedName name="eqgerg" localSheetId="3">#REF!</definedName>
    <definedName name="eqgerg">#REF!</definedName>
    <definedName name="eqgr5g" localSheetId="3">#REF!</definedName>
    <definedName name="eqgr5g">#REF!</definedName>
    <definedName name="er" localSheetId="3">#REF!</definedName>
    <definedName name="er">#REF!</definedName>
    <definedName name="erqghegh" localSheetId="3">#REF!</definedName>
    <definedName name="erqghegh">#REF!</definedName>
    <definedName name="ewwe" localSheetId="3">#REF!</definedName>
    <definedName name="ewwe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edf" localSheetId="3">#REF!</definedName>
    <definedName name="fedf">#REF!</definedName>
    <definedName name="fff" localSheetId="3">#REF!</definedName>
    <definedName name="fff">#REF!</definedName>
    <definedName name="ffghj" localSheetId="3">#REF!</definedName>
    <definedName name="ffghj">#REF!</definedName>
    <definedName name="FH">[2]MZ_Daten!$X$1:$X$65536</definedName>
    <definedName name="fjjmmhm" localSheetId="3">#REF!</definedName>
    <definedName name="fjjmmhm">#REF!</definedName>
    <definedName name="fss" localSheetId="3">#REF!</definedName>
    <definedName name="fss">#REF!</definedName>
    <definedName name="gcl" localSheetId="3">#REF!</definedName>
    <definedName name="gcl">#REF!</definedName>
    <definedName name="geqagqg" localSheetId="3">#REF!</definedName>
    <definedName name="geqagqg">#REF!</definedName>
    <definedName name="geqgqeg" localSheetId="3">#REF!</definedName>
    <definedName name="geqgqeg">#REF!</definedName>
    <definedName name="ggrh" localSheetId="3">#REF!</definedName>
    <definedName name="ggrh">#REF!</definedName>
    <definedName name="gs" localSheetId="3">#REF!</definedName>
    <definedName name="gs">#REF!</definedName>
    <definedName name="gsgghdh" localSheetId="3">#REF!</definedName>
    <definedName name="gsgghdh">#REF!</definedName>
    <definedName name="gtgr" localSheetId="3">#REF!</definedName>
    <definedName name="gtgr">#REF!</definedName>
    <definedName name="hhhjj" localSheetId="3">#REF!</definedName>
    <definedName name="hhhjj">#REF!</definedName>
    <definedName name="hjkjk" localSheetId="3">#REF!</definedName>
    <definedName name="hjkjk">#REF!</definedName>
    <definedName name="hkll" localSheetId="3">#REF!</definedName>
    <definedName name="hkll">#REF!</definedName>
    <definedName name="Hochschulreife">[2]MZ_Daten!$L$1:$L$65536</definedName>
    <definedName name="ht68kiöo" localSheetId="3">#REF!</definedName>
    <definedName name="ht68kiöo">#REF!</definedName>
    <definedName name="hth" localSheetId="3">#REF!</definedName>
    <definedName name="hth">#REF!</definedName>
    <definedName name="ig" localSheetId="3">#REF!</definedName>
    <definedName name="ig">#REF!</definedName>
    <definedName name="ikll" localSheetId="3">#REF!</definedName>
    <definedName name="ikll">#REF!</definedName>
    <definedName name="iouguz" localSheetId="3">#REF!</definedName>
    <definedName name="iouguz">#REF!</definedName>
    <definedName name="itirr" localSheetId="3">#REF!</definedName>
    <definedName name="itirr">#REF!</definedName>
    <definedName name="itui" localSheetId="3">#REF!</definedName>
    <definedName name="itui">#REF!</definedName>
    <definedName name="iuiu" localSheetId="3">#REF!</definedName>
    <definedName name="iuiu">#REF!</definedName>
    <definedName name="iuzi" localSheetId="3">#REF!</definedName>
    <definedName name="iuzi">#REF!</definedName>
    <definedName name="jklll" localSheetId="3">#REF!</definedName>
    <definedName name="jklll">#REF!</definedName>
    <definedName name="jlögz" localSheetId="3">#REF!</definedName>
    <definedName name="jlögz">#REF!</definedName>
    <definedName name="Key_3_Schule">#REF!</definedName>
    <definedName name="Key_4_Schule">#REF!</definedName>
    <definedName name="Key_5_Schule">#REF!</definedName>
    <definedName name="Key_5er">[2]MZ_Daten!$AM$1:$AM$65536</definedName>
    <definedName name="Key_6_Schule">#REF!</definedName>
    <definedName name="kjb" localSheetId="3">#REF!</definedName>
    <definedName name="kjb">#REF!</definedName>
    <definedName name="kk" localSheetId="3">#REF!</definedName>
    <definedName name="kk">#REF!</definedName>
    <definedName name="klö" localSheetId="3">#REF!</definedName>
    <definedName name="klö">#REF!</definedName>
    <definedName name="lc" localSheetId="3">#REF!</definedName>
    <definedName name="lc">#REF!</definedName>
    <definedName name="LEERE">[2]MZ_Daten!$S$1:$S$65536</definedName>
    <definedName name="Lehrämter_DipF" localSheetId="3">#REF!</definedName>
    <definedName name="Lehrämter_DipF">#REF!</definedName>
    <definedName name="lhlc" localSheetId="3">#REF!</definedName>
    <definedName name="lhlc">#REF!</definedName>
    <definedName name="lhöö" localSheetId="3">#REF!</definedName>
    <definedName name="lhöö">#REF!</definedName>
    <definedName name="llhkg" localSheetId="3">#REF!</definedName>
    <definedName name="llhkg">#REF!</definedName>
    <definedName name="lll" localSheetId="3">#REF!</definedName>
    <definedName name="lll">#REF!</definedName>
    <definedName name="lluu" localSheetId="3">#REF!</definedName>
    <definedName name="lluu">#REF!</definedName>
    <definedName name="löl" localSheetId="3">#REF!</definedName>
    <definedName name="löl">#REF!</definedName>
    <definedName name="MAKROER1" localSheetId="3">#REF!</definedName>
    <definedName name="MAKROER1">#REF!</definedName>
    <definedName name="MAKROER2" localSheetId="3">#REF!</definedName>
    <definedName name="MAKROER2">#REF!</definedName>
    <definedName name="nn" localSheetId="3">#REF!</definedName>
    <definedName name="nn">#REF!</definedName>
    <definedName name="NochInSchule">[2]MZ_Daten!$G$1:$G$65536</definedName>
    <definedName name="NW">[3]schulform!$C$20</definedName>
    <definedName name="ojgui" localSheetId="3">#REF!</definedName>
    <definedName name="ojgui">#REF!</definedName>
    <definedName name="olliu" localSheetId="3">#REF!</definedName>
    <definedName name="olliu">#REF!</definedName>
    <definedName name="ööö" localSheetId="3">#REF!</definedName>
    <definedName name="ööö">#REF!</definedName>
    <definedName name="öopöo" localSheetId="3">#REF!</definedName>
    <definedName name="öopöo">#REF!</definedName>
    <definedName name="opöo" localSheetId="3">#REF!</definedName>
    <definedName name="opöo">#REF!</definedName>
    <definedName name="ouzi" localSheetId="3">#REF!</definedName>
    <definedName name="ouzi">#REF!</definedName>
    <definedName name="pöop" localSheetId="3">#REF!</definedName>
    <definedName name="pöop">#REF!</definedName>
    <definedName name="POS">[2]MZ_Daten!$I$1:$I$65536</definedName>
    <definedName name="PROMOTION">[2]MZ_Daten!$Z$1:$Z$65536</definedName>
    <definedName name="PROT01VK" localSheetId="3">#REF!</definedName>
    <definedName name="PROT01VK">#REF!</definedName>
    <definedName name="q23sds" localSheetId="3">#REF!</definedName>
    <definedName name="q23sds">#REF!</definedName>
    <definedName name="qagg" localSheetId="3">#REF!</definedName>
    <definedName name="qagg">#REF!</definedName>
    <definedName name="qeghegh" localSheetId="3">#REF!</definedName>
    <definedName name="qeghegh">#REF!</definedName>
    <definedName name="Realschule">[2]MZ_Daten!$J$1:$J$65536</definedName>
    <definedName name="reqgqg" localSheetId="3">#REF!</definedName>
    <definedName name="reqgqg">#REF!</definedName>
    <definedName name="retghergh" localSheetId="3">#REF!</definedName>
    <definedName name="retghergh">#REF!</definedName>
    <definedName name="rfgfgrt" localSheetId="3">#REF!</definedName>
    <definedName name="rfgfgrt">#REF!</definedName>
    <definedName name="rfgr667z6" localSheetId="3">#REF!</definedName>
    <definedName name="rfgr667z6">#REF!</definedName>
    <definedName name="rfgrgrg" localSheetId="3">#REF!</definedName>
    <definedName name="rfgrgrg">#REF!</definedName>
    <definedName name="rgh" localSheetId="3">#REF!</definedName>
    <definedName name="rgh">#REF!</definedName>
    <definedName name="rgr" localSheetId="3">#REF!</definedName>
    <definedName name="rgr">#REF!</definedName>
    <definedName name="ruuuu" localSheetId="3">#REF!</definedName>
    <definedName name="ruuuu">#REF!</definedName>
    <definedName name="rzu" localSheetId="3">#REF!</definedName>
    <definedName name="rzu">#REF!</definedName>
    <definedName name="sddffg" localSheetId="3">#REF!</definedName>
    <definedName name="sddffg">#REF!</definedName>
    <definedName name="sdf" localSheetId="3">#REF!</definedName>
    <definedName name="sdf">#REF!</definedName>
    <definedName name="SF">[4]Schlüssel!$J$2:$L$17</definedName>
    <definedName name="sss" localSheetId="3">#REF!</definedName>
    <definedName name="sss">#REF!</definedName>
    <definedName name="t4r" localSheetId="3">#REF!</definedName>
    <definedName name="t4r">#REF!</definedName>
    <definedName name="te" localSheetId="3">#REF!</definedName>
    <definedName name="te">#REF!</definedName>
    <definedName name="tj" localSheetId="3">#REF!</definedName>
    <definedName name="tj">#REF!</definedName>
    <definedName name="trterz" localSheetId="3">#REF!</definedName>
    <definedName name="trterz">#REF!</definedName>
    <definedName name="tt" localSheetId="3">#REF!</definedName>
    <definedName name="tt">#REF!</definedName>
    <definedName name="ttzez" localSheetId="3">#REF!</definedName>
    <definedName name="ttzez">#REF!</definedName>
    <definedName name="tu" localSheetId="3">#REF!</definedName>
    <definedName name="tu">#REF!</definedName>
    <definedName name="tuiui7i" localSheetId="3">#REF!</definedName>
    <definedName name="tuiui7i">#REF!</definedName>
    <definedName name="tuuu" localSheetId="3">#REF!</definedName>
    <definedName name="tuuu">#REF!</definedName>
    <definedName name="tz6trt" localSheetId="3">#REF!</definedName>
    <definedName name="tz6trt">#REF!</definedName>
    <definedName name="tzejzetj" localSheetId="3">#REF!</definedName>
    <definedName name="tzejzetj">#REF!</definedName>
    <definedName name="tzez" localSheetId="3">#REF!</definedName>
    <definedName name="tzez">#REF!</definedName>
    <definedName name="uguzdzitfu" localSheetId="3">#REF!</definedName>
    <definedName name="uguzdzitfu">#REF!</definedName>
    <definedName name="uiuö" localSheetId="3">#REF!</definedName>
    <definedName name="uiuö">#REF!</definedName>
    <definedName name="UNI">[2]MZ_Daten!$Y$1:$Y$65536</definedName>
    <definedName name="uru" localSheetId="3">#REF!</definedName>
    <definedName name="uru">#REF!</definedName>
    <definedName name="urue" localSheetId="3">#REF!</definedName>
    <definedName name="urue">#REF!</definedName>
    <definedName name="uzui" localSheetId="3">#REF!</definedName>
    <definedName name="uzui">#REF!</definedName>
    <definedName name="uzurft" localSheetId="3">#REF!</definedName>
    <definedName name="uzurft">#REF!</definedName>
    <definedName name="VerwFH">[2]MZ_Daten!$W$1:$W$65536</definedName>
    <definedName name="VolksHauptschule">[2]MZ_Daten!$H$1:$H$65536</definedName>
    <definedName name="wert" localSheetId="3">#REF!</definedName>
    <definedName name="wert">#REF!</definedName>
    <definedName name="whth" localSheetId="3">#REF!</definedName>
    <definedName name="whth">#REF!</definedName>
    <definedName name="zfi" localSheetId="3">#REF!</definedName>
    <definedName name="zfi">#REF!</definedName>
    <definedName name="zgoz8" localSheetId="3">#REF!</definedName>
    <definedName name="zgoz8">#REF!</definedName>
    <definedName name="zi" localSheetId="3">#REF!</definedName>
    <definedName name="zi">#REF!</definedName>
    <definedName name="zjzr" localSheetId="3">#REF!</definedName>
    <definedName name="zjzr">#REF!</definedName>
  </definedNames>
  <calcPr calcId="145621"/>
</workbook>
</file>

<file path=xl/calcChain.xml><?xml version="1.0" encoding="utf-8"?>
<calcChain xmlns="http://schemas.openxmlformats.org/spreadsheetml/2006/main">
  <c r="B30" i="24" l="1"/>
  <c r="B29" i="24"/>
  <c r="B28" i="24"/>
  <c r="B27" i="24"/>
  <c r="B26" i="24"/>
  <c r="B22" i="24"/>
  <c r="B21" i="24"/>
  <c r="B20" i="24"/>
  <c r="B19" i="24"/>
  <c r="C15" i="24"/>
  <c r="C14" i="24"/>
  <c r="C13" i="24"/>
  <c r="C12" i="24"/>
  <c r="O24" i="16"/>
  <c r="H24" i="16"/>
  <c r="O23" i="16"/>
  <c r="H23" i="16"/>
  <c r="O22" i="16"/>
  <c r="H22" i="16"/>
  <c r="O21" i="16"/>
  <c r="H21" i="16"/>
  <c r="O20" i="16"/>
  <c r="H20" i="16"/>
  <c r="O19" i="16"/>
  <c r="H19" i="16"/>
  <c r="O17" i="16"/>
  <c r="H17" i="16"/>
  <c r="O16" i="16"/>
  <c r="H16" i="16"/>
  <c r="O15" i="16"/>
  <c r="H15" i="16"/>
  <c r="O14" i="16"/>
  <c r="H14" i="16"/>
  <c r="O13" i="16"/>
  <c r="H13" i="16"/>
  <c r="O12" i="16"/>
  <c r="H12" i="16"/>
  <c r="O11" i="16"/>
  <c r="H11" i="16"/>
  <c r="O10" i="16"/>
  <c r="H10" i="16"/>
  <c r="O9" i="16"/>
  <c r="H9" i="16"/>
  <c r="O8" i="16"/>
  <c r="H8" i="16"/>
  <c r="O7" i="16"/>
  <c r="H7" i="16"/>
  <c r="O6" i="16"/>
  <c r="H6" i="16"/>
  <c r="K39" i="1"/>
  <c r="J39" i="1"/>
  <c r="I39" i="1"/>
  <c r="H39" i="1"/>
  <c r="G39" i="1"/>
  <c r="F39" i="1"/>
  <c r="E39" i="1"/>
  <c r="D39" i="1"/>
  <c r="C39" i="1"/>
  <c r="B39" i="1"/>
  <c r="K38" i="1"/>
  <c r="J38" i="1"/>
  <c r="I38" i="1"/>
  <c r="H38" i="1"/>
  <c r="G38" i="1"/>
  <c r="F38" i="1"/>
  <c r="E38" i="1"/>
  <c r="D38" i="1"/>
  <c r="C38" i="1"/>
  <c r="B38" i="1"/>
  <c r="K37" i="1"/>
  <c r="J37" i="1"/>
  <c r="I37" i="1"/>
  <c r="H37" i="1"/>
  <c r="G37" i="1"/>
  <c r="F37" i="1"/>
  <c r="E37" i="1"/>
  <c r="K36" i="1"/>
  <c r="J36" i="1"/>
  <c r="I36" i="1"/>
  <c r="H36" i="1"/>
  <c r="G36" i="1"/>
  <c r="F36" i="1"/>
  <c r="E36" i="1"/>
  <c r="D36" i="1"/>
  <c r="C36" i="1"/>
  <c r="K35" i="1"/>
  <c r="J35" i="1"/>
  <c r="I35" i="1"/>
  <c r="H35" i="1"/>
  <c r="G35" i="1"/>
  <c r="F35" i="1"/>
  <c r="E35" i="1"/>
  <c r="K34" i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K32" i="1"/>
  <c r="J32" i="1"/>
  <c r="I32" i="1"/>
  <c r="H32" i="1"/>
  <c r="G32" i="1"/>
  <c r="F32" i="1"/>
  <c r="E32" i="1"/>
  <c r="D32" i="1"/>
  <c r="C32" i="1"/>
  <c r="B32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K20" i="1"/>
  <c r="J20" i="1"/>
  <c r="I20" i="1"/>
  <c r="H20" i="1"/>
  <c r="G20" i="1"/>
  <c r="F20" i="1"/>
  <c r="E20" i="1"/>
  <c r="D20" i="1"/>
  <c r="C20" i="1"/>
  <c r="B20" i="1"/>
  <c r="K18" i="1"/>
  <c r="J18" i="1"/>
  <c r="I18" i="1"/>
  <c r="H18" i="1"/>
  <c r="G18" i="1"/>
  <c r="F18" i="1"/>
  <c r="E18" i="1"/>
  <c r="D18" i="1"/>
  <c r="C18" i="1"/>
  <c r="B18" i="1"/>
  <c r="K8" i="1"/>
  <c r="J8" i="1"/>
  <c r="I8" i="1"/>
  <c r="H8" i="1"/>
  <c r="G8" i="1"/>
  <c r="F8" i="1"/>
  <c r="E8" i="1"/>
  <c r="D8" i="1"/>
  <c r="C8" i="1"/>
  <c r="B8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<sst xmlns="http://schemas.openxmlformats.org/spreadsheetml/2006/main" count="521" uniqueCount="243">
  <si>
    <t>X</t>
  </si>
  <si>
    <t>Schulart</t>
  </si>
  <si>
    <t>Anzahl</t>
  </si>
  <si>
    <t>Schulen</t>
  </si>
  <si>
    <t>●</t>
  </si>
  <si>
    <t>Schülerinnen und Schüler</t>
  </si>
  <si>
    <t>1) Ein getrennter Ausweis der Grund- und Hauptschulen (ehemals "Volksschulen") ist erst ab 1992 möglich.</t>
  </si>
  <si>
    <t>2) Ein getrennter Ausweis der Freien Waldorfschulen und Gesamtschulen ist erst ab 1992 möglich.</t>
  </si>
  <si>
    <t>Quelle: Statistische Ämter des Bundes und der Länder, Bildung im Zahlenspiegel (Daten bis 1990), Schulstatistik (Daten ab 1995)</t>
  </si>
  <si>
    <r>
      <t>Grundschule</t>
    </r>
    <r>
      <rPr>
        <vertAlign val="superscript"/>
        <sz val="9"/>
        <color indexed="8"/>
        <rFont val="Arial"/>
        <family val="2"/>
      </rPr>
      <t>1)</t>
    </r>
  </si>
  <si>
    <r>
      <t>Hauptschule</t>
    </r>
    <r>
      <rPr>
        <vertAlign val="superscript"/>
        <sz val="9"/>
        <color indexed="8"/>
        <rFont val="Arial"/>
        <family val="2"/>
      </rPr>
      <t>1)</t>
    </r>
  </si>
  <si>
    <t>Schulart mit mehreren Bildungsgängen</t>
  </si>
  <si>
    <r>
      <t>Integrierte Gesamtschule</t>
    </r>
    <r>
      <rPr>
        <vertAlign val="superscript"/>
        <sz val="9"/>
        <color indexed="8"/>
        <rFont val="Arial"/>
        <family val="2"/>
      </rPr>
      <t>2)</t>
    </r>
  </si>
  <si>
    <r>
      <t>Freie Waldorfschule</t>
    </r>
    <r>
      <rPr>
        <vertAlign val="superscript"/>
        <sz val="9"/>
        <color indexed="8"/>
        <rFont val="Arial"/>
        <family val="2"/>
      </rPr>
      <t>2)</t>
    </r>
  </si>
  <si>
    <t>Gymnasium</t>
  </si>
  <si>
    <t>Förderschule</t>
  </si>
  <si>
    <t>Grundschule</t>
  </si>
  <si>
    <t>Hauptschule</t>
  </si>
  <si>
    <t>Realschule</t>
  </si>
  <si>
    <t>Anzahl in Tsd.</t>
  </si>
  <si>
    <t>Insgesamt</t>
  </si>
  <si>
    <t>Kompositionsmerkmal</t>
  </si>
  <si>
    <t>Integrierte Gesamtschule</t>
  </si>
  <si>
    <t xml:space="preserve">Gymnasium </t>
  </si>
  <si>
    <t>in HISEI-Punkten</t>
  </si>
  <si>
    <t>Anteil  leistungsschwache Schülerinnen und Schüler</t>
  </si>
  <si>
    <t xml:space="preserve">Hauptschule </t>
  </si>
  <si>
    <t xml:space="preserve">Integrierte Gesamtschule </t>
  </si>
  <si>
    <t xml:space="preserve">Extrahierter Faktor </t>
  </si>
  <si>
    <t>Mittlerer sozioökonomischer Status (HISEI)</t>
  </si>
  <si>
    <t>Anteil  mit Migrationshintergrund</t>
  </si>
  <si>
    <t>Anteil  mit niedriger Bildungsherkunft</t>
  </si>
  <si>
    <t xml:space="preserve">Initial </t>
  </si>
  <si>
    <t xml:space="preserve">Extraktion </t>
  </si>
  <si>
    <t>Anteil  mit Migrations-hintergrund</t>
  </si>
  <si>
    <t>4. Faktorwerte</t>
  </si>
  <si>
    <t>Anteil  mit niedriger Bildungs-herkunft</t>
  </si>
  <si>
    <t>Mittlerer sozioöko-nomischer Status               (HISEI)</t>
  </si>
  <si>
    <t xml:space="preserve">Schulart mit mehreren Bildungsgängen </t>
  </si>
  <si>
    <t>Anteil leistungsschwache Schülerinnen und Schüler</t>
  </si>
  <si>
    <t>Anteil mit Migrationshintergrund</t>
  </si>
  <si>
    <t>Anteil mit niedriger Bildungsherkunft</t>
  </si>
  <si>
    <t>–</t>
  </si>
  <si>
    <t>4) Faktorwerte wurden z-standardisiert.</t>
  </si>
  <si>
    <t>in % aller Schulen</t>
  </si>
  <si>
    <t>in % aller Schülerinnen und Schüler</t>
  </si>
  <si>
    <t>VK</t>
  </si>
  <si>
    <t>SKG</t>
  </si>
  <si>
    <t>GR</t>
  </si>
  <si>
    <t>OS</t>
  </si>
  <si>
    <t>HS</t>
  </si>
  <si>
    <t>SMBG</t>
  </si>
  <si>
    <t>RS</t>
  </si>
  <si>
    <t>GY</t>
  </si>
  <si>
    <t>IGS</t>
  </si>
  <si>
    <t>FWS</t>
  </si>
  <si>
    <t>FÖ</t>
  </si>
  <si>
    <t>AHS</t>
  </si>
  <si>
    <t>ARS</t>
  </si>
  <si>
    <t>AGY</t>
  </si>
  <si>
    <t>KO</t>
  </si>
  <si>
    <t>FOS</t>
  </si>
  <si>
    <t>FGY</t>
  </si>
  <si>
    <t>BOS/TOS</t>
  </si>
  <si>
    <t>* Darstellung für alle allgemeinbildenden Bildungsgänge, d. h., es werden neben den allgemeinbildenden Schulen (von Vorklassen bis Kollegs) auch die Fachoberschulen, Fachgymnasien und Berufsoberschulen/Technischen Oberschulen betrachtet.</t>
  </si>
  <si>
    <t xml:space="preserve">in Prozent-punkten </t>
  </si>
  <si>
    <t xml:space="preserve">Schulart </t>
  </si>
  <si>
    <t>25-50</t>
  </si>
  <si>
    <t>50-75</t>
  </si>
  <si>
    <t>40-50</t>
  </si>
  <si>
    <t>50-60</t>
  </si>
  <si>
    <t>Schülerinnen und Schüler je Schule (Durchschnittliche Schulgröße)</t>
  </si>
  <si>
    <t xml:space="preserve">Schulen mit einem Anteil von … bis unter … % Schülerinnen und Schülern mit Migrationshintergrund </t>
  </si>
  <si>
    <t>in % der Schulen</t>
  </si>
  <si>
    <t>Unter 25</t>
  </si>
  <si>
    <t>75 und mehr</t>
  </si>
  <si>
    <t>Unter 40</t>
  </si>
  <si>
    <t>60 und mehr</t>
  </si>
  <si>
    <t xml:space="preserve">Quelle: PISA 2000 und 2015, gewichtete Ergebnisse (Schülergesamtgewicht), eigene Berechnungen  </t>
  </si>
  <si>
    <t>* Anteil der Schülerinnen und Schüler mit mindestens einem im Ausland geborenen Elternteil.</t>
  </si>
  <si>
    <t>Davon</t>
  </si>
  <si>
    <r>
      <t>Anzahl</t>
    </r>
    <r>
      <rPr>
        <vertAlign val="superscript"/>
        <sz val="9"/>
        <color indexed="8"/>
        <rFont val="Arial"/>
        <family val="2"/>
      </rPr>
      <t>1)</t>
    </r>
  </si>
  <si>
    <t>1) Ungewichtete Fallzahl in der PISA-Stichprobe.</t>
  </si>
  <si>
    <t>Zusam-men</t>
  </si>
  <si>
    <t>** Durchschnittlicher HISEI-Wert (höchster beruflicher Status der Eltern) je Schule. Der (H)ISEI ist ein Index mit einem Wertebereich von 16 bis 90 Punkten.</t>
  </si>
  <si>
    <t>Schulen mit mittlerem sozialen Status ihrer Schülerinnen und Schülern von … bis … HISEI-Punkten</t>
  </si>
  <si>
    <t>in % der Schülerschaft der jeweiligen Schulart</t>
  </si>
  <si>
    <r>
      <t>Mittlerer sozialer Status (HISEI)</t>
    </r>
    <r>
      <rPr>
        <vertAlign val="superscript"/>
        <sz val="9"/>
        <color indexed="8"/>
        <rFont val="Arial"/>
        <family val="2"/>
      </rPr>
      <t>2)</t>
    </r>
  </si>
  <si>
    <r>
      <t>Anteil  mit Migrations-hintergrund</t>
    </r>
    <r>
      <rPr>
        <vertAlign val="superscript"/>
        <sz val="9"/>
        <color indexed="8"/>
        <rFont val="Arial"/>
        <family val="2"/>
      </rPr>
      <t>4)</t>
    </r>
  </si>
  <si>
    <r>
      <t>Anteil  mit niedriger Bildungs-herkunft</t>
    </r>
    <r>
      <rPr>
        <vertAlign val="superscript"/>
        <sz val="9"/>
        <color indexed="8"/>
        <rFont val="Arial"/>
        <family val="2"/>
      </rPr>
      <t>5)</t>
    </r>
  </si>
  <si>
    <r>
      <t>Anzahl</t>
    </r>
    <r>
      <rPr>
        <vertAlign val="superscript"/>
        <sz val="9"/>
        <color indexed="8"/>
        <rFont val="Arial"/>
        <family val="2"/>
      </rPr>
      <t>1)</t>
    </r>
  </si>
  <si>
    <r>
      <t>Zweigliedrige Schulsysteme</t>
    </r>
    <r>
      <rPr>
        <sz val="9"/>
        <color indexed="8"/>
        <rFont val="Arial"/>
        <family val="2"/>
      </rPr>
      <t xml:space="preserve"> (BE, HB, HH, SH, SL, SN)</t>
    </r>
  </si>
  <si>
    <t>Zweigliedrige erweiterte Schulsysteme (BB, MV, RP, ST, TH)</t>
  </si>
  <si>
    <t>/</t>
  </si>
  <si>
    <r>
      <t>(Erweitert) traditionelle Schulsysteme</t>
    </r>
    <r>
      <rPr>
        <sz val="9"/>
        <color indexed="8"/>
        <rFont val="Arial"/>
        <family val="2"/>
      </rPr>
      <t xml:space="preserve"> (BW, BY, HE, NI, NW)</t>
    </r>
  </si>
  <si>
    <t>2) Zur Abbildung des  sozioökonomischen  Status  der Familie werden die  Schülerangaben zum  Beruf  der  Mutter und  des  Vaters  herangezogen und entsprechend des Konzepts des Highest Internationalen Socio-Economic Index of Occupational Status der höchste der beiden Werte verwendet. Der ISEI kann Werte zwischen 16 und 90 annehmen.</t>
  </si>
  <si>
    <t xml:space="preserve">3) Anteil der Schülerinnen und Schüler, die im Leseverstehen beim Bildungstrend 2015 Werte unter Kompetenzstufe II erreichten. </t>
  </si>
  <si>
    <t>4) Anteil der Schülerinnen und Schüler mit mindestens einem im Ausland geborenen Elternteil.</t>
  </si>
  <si>
    <t>5) Anteil der Schülerinnen und Schüler, deren Eltern über keinen allgemeinen oder beruflichen Abschluss des Sekundarbereichs II verfügen.</t>
  </si>
  <si>
    <r>
      <t>Anteil mit geringer Kompetenz</t>
    </r>
    <r>
      <rPr>
        <vertAlign val="superscript"/>
        <sz val="9"/>
        <color indexed="8"/>
        <rFont val="Arial"/>
        <family val="2"/>
      </rPr>
      <t>3)</t>
    </r>
  </si>
  <si>
    <t>Verän-derung 2016 zu 2006</t>
  </si>
  <si>
    <t xml:space="preserve">3) Im Rahmen einer Hauptachsen-Faktorenanalyse wurde im Zuge von 11 Iterationen ein Faktor extrahiert. Der Faktor klärt insgesamt 68,2 % der Gesamtvarianz auf. </t>
  </si>
  <si>
    <r>
      <t>1. Korrelationsmatrix</t>
    </r>
    <r>
      <rPr>
        <vertAlign val="superscript"/>
        <sz val="9"/>
        <color indexed="8"/>
        <rFont val="Arial"/>
        <family val="2"/>
      </rPr>
      <t xml:space="preserve">1) </t>
    </r>
  </si>
  <si>
    <r>
      <t>Mittlerer sozioökonomischer Status (HISEI)</t>
    </r>
    <r>
      <rPr>
        <vertAlign val="superscript"/>
        <sz val="9"/>
        <color indexed="8"/>
        <rFont val="Arial"/>
        <family val="2"/>
      </rPr>
      <t>2</t>
    </r>
    <r>
      <rPr>
        <vertAlign val="superscript"/>
        <sz val="9"/>
        <color indexed="8"/>
        <rFont val="Arial"/>
        <family val="2"/>
      </rPr>
      <t>)</t>
    </r>
  </si>
  <si>
    <r>
      <t>2. Kommunalitäten</t>
    </r>
    <r>
      <rPr>
        <sz val="9"/>
        <color indexed="8"/>
        <rFont val="Arial"/>
        <family val="2"/>
      </rPr>
      <t xml:space="preserve"> </t>
    </r>
  </si>
  <si>
    <r>
      <t>3. Faktormatrix</t>
    </r>
    <r>
      <rPr>
        <vertAlign val="superscript"/>
        <sz val="9"/>
        <color indexed="8"/>
        <rFont val="Arial"/>
        <family val="2"/>
      </rPr>
      <t>3</t>
    </r>
    <r>
      <rPr>
        <vertAlign val="superscript"/>
        <sz val="9"/>
        <color indexed="8"/>
        <rFont val="Arial"/>
        <family val="2"/>
      </rPr>
      <t>)</t>
    </r>
  </si>
  <si>
    <r>
      <t>Faktorwerte</t>
    </r>
    <r>
      <rPr>
        <vertAlign val="superscript"/>
        <sz val="9"/>
        <color indexed="8"/>
        <rFont val="Arial"/>
        <family val="2"/>
      </rPr>
      <t>4</t>
    </r>
    <r>
      <rPr>
        <vertAlign val="superscript"/>
        <sz val="9"/>
        <color indexed="8"/>
        <rFont val="Arial"/>
        <family val="2"/>
      </rPr>
      <t>)</t>
    </r>
    <r>
      <rPr>
        <sz val="9"/>
        <color indexed="8"/>
        <rFont val="Arial"/>
        <family val="2"/>
      </rPr>
      <t xml:space="preserve"> </t>
    </r>
  </si>
  <si>
    <t>Quelle: IQB, Bildungstrend 2015, gewichtete und imputierte Daten, Sonderauswertung des IQB</t>
  </si>
  <si>
    <t>1) Ungewichtete Anzahl der in die Analysen einbezogenen Schulen N=1425.</t>
  </si>
  <si>
    <t>Land</t>
  </si>
  <si>
    <t>Oberschule</t>
  </si>
  <si>
    <t xml:space="preserve">Stadtteilschule </t>
  </si>
  <si>
    <t xml:space="preserve">Gesamtschule </t>
  </si>
  <si>
    <t xml:space="preserve">Regionale Schule </t>
  </si>
  <si>
    <t xml:space="preserve">Realschule plus </t>
  </si>
  <si>
    <t xml:space="preserve">Sekundarschule </t>
  </si>
  <si>
    <t>Regelschule</t>
  </si>
  <si>
    <t xml:space="preserve">Hauptschule; Realschule  </t>
  </si>
  <si>
    <t xml:space="preserve">Mittelschule; Realschule </t>
  </si>
  <si>
    <t xml:space="preserve">Oberschule; Gesamtschule </t>
  </si>
  <si>
    <t xml:space="preserve">Sekundarschule; Gesamtschule </t>
  </si>
  <si>
    <t>Zweigliedrige Schulsysteme</t>
  </si>
  <si>
    <t>Erweitert zweigliedrige Schulsysteme</t>
  </si>
  <si>
    <t>(Erweitert) traditionelle Schulsysteme</t>
  </si>
  <si>
    <t xml:space="preserve">Gesamtschule; Gemeinschaftsschule </t>
  </si>
  <si>
    <t xml:space="preserve">Gemeinschaftsschule </t>
  </si>
  <si>
    <t xml:space="preserve">Integrierte Sekundarschule; Gemeinschaftsschule </t>
  </si>
  <si>
    <t xml:space="preserve">Gemeinschaftsschule; Gesamtschule </t>
  </si>
  <si>
    <t>Gemeinschaftsschule</t>
  </si>
  <si>
    <t>Anteil  leistungs-schwacher Schülerinnen und Schüler</t>
  </si>
  <si>
    <t>1) Ungewichtete Fallzahl in der IQB-Bildungstrend-Stichprobe 2015.</t>
  </si>
  <si>
    <t>Ohne Abituroption</t>
  </si>
  <si>
    <t>Mit Abituroption</t>
  </si>
  <si>
    <r>
      <t xml:space="preserve">2) Zur Erläuterung der Operationalisierung der herangezogenen Merkmale vgl. Amerkungen zu </t>
    </r>
    <r>
      <rPr>
        <b/>
        <sz val="8.5"/>
        <color indexed="8"/>
        <rFont val="Arial"/>
        <family val="2"/>
      </rPr>
      <t>Tab. D1-2A.</t>
    </r>
  </si>
  <si>
    <t xml:space="preserve">Hauptschule; Realschule; Werkrealschule   </t>
  </si>
  <si>
    <t>Quelle: Statistische Ämter des Bundes und der Länder, Schulstatistik 2016/17, eigene Berechnungen</t>
  </si>
  <si>
    <t>* Ohne Orientierungsstufe, Abendschulen, Kollegs sowie Schülerinnen und Schüler, die keiner Schulart zugeordnet sind.</t>
  </si>
  <si>
    <r>
      <t>Schulen des Sekundarbereichs</t>
    </r>
    <r>
      <rPr>
        <vertAlign val="superscript"/>
        <sz val="9"/>
        <color indexed="8"/>
        <rFont val="Arial"/>
        <family val="2"/>
      </rPr>
      <t>1)</t>
    </r>
  </si>
  <si>
    <t>Insgesamt (Deutschland)</t>
  </si>
  <si>
    <t xml:space="preserve">Quelle: IQB Bildungstrend 2015, gewichtete und imputierte Daten (Schülergewicht und Schulgewicht), Sonderauswertung des IQB  </t>
  </si>
  <si>
    <r>
      <t>Teilnahme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an              diesen  Angeboten </t>
    </r>
  </si>
  <si>
    <t>Bezeichnung</t>
  </si>
  <si>
    <t>Schuljahr</t>
  </si>
  <si>
    <t>Schuljahr 2016/17 insge-samt</t>
  </si>
  <si>
    <t>Darunter</t>
  </si>
  <si>
    <t>2010/11</t>
  </si>
  <si>
    <t>2012/13</t>
  </si>
  <si>
    <t>2014/15</t>
  </si>
  <si>
    <t>2015/16</t>
  </si>
  <si>
    <t>2016/17</t>
  </si>
  <si>
    <t>Zuwan-derung 2013 und später</t>
  </si>
  <si>
    <t>Schülerzahl</t>
  </si>
  <si>
    <t>BW</t>
  </si>
  <si>
    <t>Vorbereitungsklassen</t>
  </si>
  <si>
    <t>BY</t>
  </si>
  <si>
    <t>InGym (Integration am Gymnasium)</t>
  </si>
  <si>
    <t>SPRINT (Sprachförderung intensiv)</t>
  </si>
  <si>
    <t>BE</t>
  </si>
  <si>
    <t xml:space="preserve">Willkommensklassen                                                 (bis 2014/15: Lerngruppe für Neuzugänge) </t>
  </si>
  <si>
    <t>BB</t>
  </si>
  <si>
    <t>Förderkurse (laut EinglV)</t>
  </si>
  <si>
    <t>Vorbereitungsgruppen (laut EinglV)</t>
  </si>
  <si>
    <t>HB</t>
  </si>
  <si>
    <t xml:space="preserve">Vorkurs </t>
  </si>
  <si>
    <t>HH</t>
  </si>
  <si>
    <t>Basisklassen (bis 2015/16: ABC-Klassen)</t>
  </si>
  <si>
    <t>Internationale Vorbereitungsklassen                    (bis 2015/16: Vorbereitungsklassen)</t>
  </si>
  <si>
    <t>Intensivkurse und -klassen</t>
  </si>
  <si>
    <t>Alphabetisierungskurse außerhalb der Intensivklassen oder -kurse</t>
  </si>
  <si>
    <t>Vorlaufkurse</t>
  </si>
  <si>
    <t>Deutsch-Förderkurse (DaZ,                              einschl. Projekt "Deutsch &amp; PC)</t>
  </si>
  <si>
    <t>Sonstige Unterrichtsangebote</t>
  </si>
  <si>
    <t>MV</t>
  </si>
  <si>
    <t>Deutsch als Zweitsprache-Additivgruppe</t>
  </si>
  <si>
    <t>Deutsch als Zweitsprache-Intensivgruppe</t>
  </si>
  <si>
    <t>NI</t>
  </si>
  <si>
    <t>Sprachlernklassen</t>
  </si>
  <si>
    <t>NW</t>
  </si>
  <si>
    <t xml:space="preserve">Sprachförderung in innerer und in äußerer (Sprachfördergruppe) Differenzierung  </t>
  </si>
  <si>
    <t>RP</t>
  </si>
  <si>
    <t>Deutsch-Intensivkurse</t>
  </si>
  <si>
    <t>Sprachförderprogramm (in Willkommens-klassen oder Eine-Welt-Klassen)</t>
  </si>
  <si>
    <t>SN</t>
  </si>
  <si>
    <t>Vorbereitungsklassen (VKA)</t>
  </si>
  <si>
    <t>ST</t>
  </si>
  <si>
    <t>Förderklassen</t>
  </si>
  <si>
    <t>SH</t>
  </si>
  <si>
    <t>Deutsch als Zweitsprache (DaZ)</t>
  </si>
  <si>
    <t>TH</t>
  </si>
  <si>
    <t>Sprachklasse</t>
  </si>
  <si>
    <t>Gruppenförderung</t>
  </si>
  <si>
    <t>Einzelförderung</t>
  </si>
  <si>
    <t>1) Mehrfachzählungen möglich, wenn Schülerinnen und Schüler an mehreren Angeboten teilnehmen.</t>
  </si>
  <si>
    <t>Quelle: DIPF, KMK-Länderumfrage 2017/18, eigene Berechnungen</t>
  </si>
  <si>
    <t>Tab. D1-3A: Besondere Angebote für Schülerinnen und Schüler mit geringen Deutschkenntnissen an allgemeinbildenden Schulen 2010 bis 2016 nach Ländern (Anzahl)</t>
  </si>
  <si>
    <t>SL</t>
  </si>
  <si>
    <t>HE</t>
  </si>
  <si>
    <t>Davon Schularten mit …</t>
  </si>
  <si>
    <t>1 Bildungsgang</t>
  </si>
  <si>
    <t>2 Bildungsgänge</t>
  </si>
  <si>
    <t>3 Bildungsgänge</t>
  </si>
  <si>
    <t>Nicht gymnasiale Schularten*</t>
  </si>
  <si>
    <t>* Ohne Förderschulen und Freie Waldorfschulen.</t>
  </si>
  <si>
    <t>Tab. D1-1A: Übersicht über nicht-gymnasiale Schularten* im Primar- und Sekundarbereich I nach Ländern</t>
  </si>
  <si>
    <r>
      <t>X</t>
    </r>
    <r>
      <rPr>
        <vertAlign val="superscript"/>
        <sz val="9"/>
        <color theme="1"/>
        <rFont val="Arial"/>
        <family val="2"/>
      </rPr>
      <t>1)</t>
    </r>
  </si>
  <si>
    <t xml:space="preserve">Verbundene Haupt- und Real-schule; Mittelstufenschule </t>
  </si>
  <si>
    <t>Tab. D1-7web:  Migrationsanteil* und mittlerer sozioökonomischer Status** der Herkunftsfamilien von 15-Jährigen an Schulen des Sekundarbereichs I im Jahr 2000 und 2015 nach Schularten (in % der Schulen)</t>
  </si>
  <si>
    <t>Tab. D1-6web: Ergebnisse der Hauptachsen-Faktorenanalyse zur Ermittlung eines Kompositionsindex' für die soziale und leistungsbezogene Zusammensetzung von Schulen des Sekundarbereichs I 2015</t>
  </si>
  <si>
    <t>Tab. D1-5web: Schulen in freier Trägerschaft und Schülerinnen und Schüler in diesen Schulen 2006/07, 2011/2012 und 2016/17 nach Schularten*</t>
  </si>
  <si>
    <t>Tab. D1-4web: Allgemeinbildende Schulen und Schülerinnen und Schüler an diesen Schulen 1970 bis 2016 nach Schularten* (Anzahl)</t>
  </si>
  <si>
    <t>Tab. D1-2A: Kompositionsprofile der Schularten des Sekundarbereichs I im Jahr 2015 nach ausgewählten Merkmalen der Schülerschaft in Jg. 9 und Ländergruppen</t>
  </si>
  <si>
    <t xml:space="preserve">Quelle: Eigene Darstellung </t>
  </si>
  <si>
    <t>1) In Bayern gibt es wenige Integrierte Gesamtschulen mit Sondergenehmigung.</t>
  </si>
  <si>
    <t>Besondere Angebote für Schülerinnen und Schüler mit Migrationshintergrund ohne ausreichende Deutschkenntnisse</t>
  </si>
  <si>
    <r>
      <t>Übergangsklasse</t>
    </r>
    <r>
      <rPr>
        <vertAlign val="superscript"/>
        <sz val="9"/>
        <rFont val="Arial"/>
        <family val="2"/>
      </rPr>
      <t>2)</t>
    </r>
  </si>
  <si>
    <r>
      <t>Deutschförderklasse</t>
    </r>
    <r>
      <rPr>
        <vertAlign val="superscript"/>
        <sz val="9"/>
        <rFont val="Arial"/>
        <family val="2"/>
      </rPr>
      <t>2)</t>
    </r>
  </si>
  <si>
    <r>
      <t>Deutschförderkurs</t>
    </r>
    <r>
      <rPr>
        <vertAlign val="superscript"/>
        <sz val="9"/>
        <rFont val="Arial"/>
        <family val="2"/>
      </rPr>
      <t>2)</t>
    </r>
  </si>
  <si>
    <t>3) Anzahl der Schülerinnen und Schüler ohne Schulen in freier Trägerschaft.</t>
  </si>
  <si>
    <t>4) Bis 2016/17 nur an beruflichen Schulen.</t>
  </si>
  <si>
    <r>
      <t>HE</t>
    </r>
    <r>
      <rPr>
        <vertAlign val="superscript"/>
        <sz val="9"/>
        <color theme="1"/>
        <rFont val="Arial"/>
        <family val="2"/>
      </rPr>
      <t>3)</t>
    </r>
  </si>
  <si>
    <r>
      <t>SL</t>
    </r>
    <r>
      <rPr>
        <vertAlign val="superscript"/>
        <sz val="9"/>
        <color theme="1"/>
        <rFont val="Arial"/>
        <family val="2"/>
      </rPr>
      <t>4)</t>
    </r>
  </si>
  <si>
    <t>2) Grund- und Mittelschule.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</si>
  <si>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</si>
  <si>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</si>
  <si>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</si>
  <si>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</si>
  <si>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</si>
  <si>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</si>
  <si>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</si>
  <si>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</si>
  <si>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</si>
  <si>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</si>
  <si>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</si>
  <si>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</si>
  <si>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</si>
  <si>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</si>
  <si>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</si>
  <si>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</si>
  <si>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D1-1A: Übersicht über nicht-gymnasiale Schularten im Primar- und Sekundarbereich I nach Ländern</t>
  </si>
  <si>
    <t>Tab. D1-4web: Allgemeinbildende Schulen und Schülerinnen und Schüler an diesen Schulen 1970 bis 2016 nach Schularten (Anzahl)</t>
  </si>
  <si>
    <t>Tab. D1-5web: Schulen in freier Trägerschaft und Schülerinnen und Schüler in diesen Schulen 2006/07, 2011/2012 und 2016/17 nach Schularten</t>
  </si>
  <si>
    <t>Tab. D1-7web:  Migrationsanteil und mittlerer sozioökonomischer Statusder Herkunftsfamilien von 15-Jährigen an Schulen des Sekundarbereichs I im Jahr 2000 und 2015 nach Schularten (in % der Schulen)</t>
  </si>
  <si>
    <t xml:space="preserve">Zurück zum Inhalt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</si>
</sst>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1" formatCode="_-* #,##0\ _€_-;\-* #,##0\ _€_-;_-* &quot;-&quot;\ _€_-;_-@_-"/>
    <numFmt numFmtId="43" formatCode="_-* #,##0.00\ _€_-;\-* #,##0.00\ _€_-;_-* &quot;-&quot;??\ _€_-;_-@_-"/>
    <numFmt numFmtId="164" formatCode="_-* #,##0.00\ [$€-1]_-;\-* #,##0.00\ [$€-1]_-;_-* &quot;-&quot;??\ [$€-1]_-"/>
    <numFmt numFmtId="165" formatCode="#\ ###\ ##0;\-#\ ###\ ##0;\-;@"/>
    <numFmt numFmtId="166" formatCode="###\ ###\ ###__"/>
    <numFmt numFmtId="167" formatCode="###\ ###\ ###\ \ ;\-###\ ###\ ###\ \ ;\-\ \ ;@\ *."/>
    <numFmt numFmtId="168" formatCode="#,"/>
    <numFmt numFmtId="169" formatCode="0.0"/>
    <numFmt numFmtId="170" formatCode="@\ *."/>
    <numFmt numFmtId="171" formatCode="0.0_)"/>
    <numFmt numFmtId="172" formatCode="\ @\ *."/>
    <numFmt numFmtId="173" formatCode="\+#\ ###\ ##0;\-\ #\ ###\ ##0;\-"/>
    <numFmt numFmtId="174" formatCode="* &quot;[&quot;#0&quot;]&quot;"/>
    <numFmt numFmtId="175" formatCode="##\ ##"/>
    <numFmt numFmtId="176" formatCode="*+\ #\ ###\ ###\ ##0.0;\-\ #\ ###\ ###\ ##0.0;* &quot;&quot;\-&quot;&quot;"/>
    <numFmt numFmtId="177" formatCode="##\ ##\ #"/>
    <numFmt numFmtId="178" formatCode="##\ ##\ ##"/>
    <numFmt numFmtId="179" formatCode="\+\ #\ ###\ ###\ ##0.0;\-\ #\ ###\ ###\ ##0.0;* &quot;&quot;\-&quot;&quot;"/>
    <numFmt numFmtId="180" formatCode="* &quot;[&quot;#0\ \ &quot;]&quot;"/>
    <numFmt numFmtId="181" formatCode="##\ ###\ ##0"/>
    <numFmt numFmtId="182" formatCode="##\ ##\ ##\ ###"/>
    <numFmt numFmtId="183" formatCode="#\ ###\ ###"/>
    <numFmt numFmtId="184" formatCode="#\ ###\ ##0.0;\-\ #\ ###\ ##0.0;\-"/>
    <numFmt numFmtId="185" formatCode="_(* #,##0_);_(* \(#,##0\);_(* &quot;-&quot;_);_(@_)"/>
    <numFmt numFmtId="186" formatCode="_(* #,##0.00_);_(* \(#,##0.00\);_(* &quot;-&quot;??_);_(@_)"/>
    <numFmt numFmtId="187" formatCode="_(&quot;$&quot;* #,##0_);_(&quot;$&quot;* \(#,##0\);_(&quot;$&quot;* &quot;-&quot;_);_(@_)"/>
    <numFmt numFmtId="188" formatCode="_(&quot;$&quot;* #,##0.00_);_(&quot;$&quot;* \(#,##0.00\);_(&quot;$&quot;* &quot;-&quot;??_);_(@_)"/>
    <numFmt numFmtId="189" formatCode="_([$€]* #,##0.00_);_([$€]* \(#,##0.00\);_([$€]* &quot;-&quot;??_);_(@_)"/>
    <numFmt numFmtId="190" formatCode="_-* #,##0.00\ _D_M_-;\-* #,##0.00\ _D_M_-;_-* &quot;-&quot;??\ _D_M_-;_-@_-"/>
    <numFmt numFmtId="191" formatCode="#,##0.0"/>
    <numFmt numFmtId="192" formatCode="#,##0_);\(#,##0\)"/>
  </numFmts>
  <fonts count="80"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b/>
      <u/>
      <sz val="8.5"/>
      <color indexed="8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sz val="12"/>
      <name val="Arial"/>
      <family val="2"/>
    </font>
    <font>
      <sz val="12"/>
      <name val="MetaNormalLF-Roman"/>
      <family val="2"/>
    </font>
    <font>
      <sz val="10"/>
      <name val="MetaNormalLF-Roman"/>
      <family val="2"/>
    </font>
    <font>
      <sz val="10"/>
      <name val="MetaNormalLF-Roman"/>
    </font>
    <font>
      <sz val="8"/>
      <name val="Bliss 2 Regular"/>
      <family val="3"/>
    </font>
    <font>
      <b/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8"/>
      <color indexed="8"/>
      <name val="Bliss 2 Regular"/>
      <family val="3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.5"/>
      <name val="Arial"/>
      <family val="2"/>
    </font>
    <font>
      <sz val="9"/>
      <name val="Arial"/>
      <family val="2"/>
    </font>
    <font>
      <b/>
      <sz val="8.5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9.5"/>
      <color rgb="FF000000"/>
      <name val="Albany AMT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.5"/>
      <color theme="1"/>
      <name val="Arial"/>
      <family val="2"/>
    </font>
    <font>
      <sz val="9"/>
      <color theme="1"/>
      <name val="Calibri"/>
      <family val="2"/>
    </font>
    <font>
      <vertAlign val="superscript"/>
      <sz val="9"/>
      <name val="Arial"/>
      <family val="2"/>
    </font>
    <font>
      <vertAlign val="superscript"/>
      <sz val="9"/>
      <color theme="1"/>
      <name val="Arial"/>
      <family val="2"/>
    </font>
    <font>
      <sz val="9"/>
      <color rgb="FF000000"/>
      <name val="Arial"/>
      <family val="2"/>
    </font>
    <font>
      <sz val="9"/>
      <color indexed="8"/>
      <name val="Calibri"/>
      <family val="2"/>
    </font>
    <font>
      <sz val="8"/>
      <name val="Times New Roman"/>
      <family val="1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u/>
      <sz val="8"/>
      <color indexed="12"/>
      <name val="Tahoma"/>
      <family val="2"/>
    </font>
    <font>
      <b/>
      <sz val="1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name val="Helvetica-Narrow"/>
    </font>
    <font>
      <sz val="7.5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  <charset val="2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2"/>
        <bgColor indexed="10"/>
      </patternFill>
    </fill>
    <fill>
      <patternFill patternType="solid">
        <fgColor indexed="10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55">
    <xf numFmtId="0" fontId="0" fillId="0" borderId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5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5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5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5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5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5" fillId="25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5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5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5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5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5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5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7" fillId="44" borderId="29" applyNumberFormat="0" applyAlignment="0" applyProtection="0"/>
    <xf numFmtId="0" fontId="37" fillId="44" borderId="29" applyNumberFormat="0" applyAlignment="0" applyProtection="0"/>
    <xf numFmtId="0" fontId="38" fillId="44" borderId="30" applyNumberFormat="0" applyAlignment="0" applyProtection="0"/>
    <xf numFmtId="0" fontId="38" fillId="44" borderId="30" applyNumberFormat="0" applyAlignment="0" applyProtection="0"/>
    <xf numFmtId="0" fontId="3" fillId="16" borderId="1"/>
    <xf numFmtId="0" fontId="3" fillId="0" borderId="2"/>
    <xf numFmtId="0" fontId="4" fillId="17" borderId="0">
      <alignment horizontal="center"/>
    </xf>
    <xf numFmtId="0" fontId="5" fillId="17" borderId="0">
      <alignment horizontal="center"/>
    </xf>
    <xf numFmtId="0" fontId="6" fillId="18" borderId="1" applyBorder="0">
      <protection locked="0"/>
    </xf>
    <xf numFmtId="0" fontId="39" fillId="45" borderId="30" applyNumberFormat="0" applyAlignment="0" applyProtection="0"/>
    <xf numFmtId="0" fontId="39" fillId="45" borderId="30" applyNumberFormat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17" borderId="2">
      <alignment horizontal="left"/>
    </xf>
    <xf numFmtId="0" fontId="9" fillId="17" borderId="0">
      <alignment horizontal="left"/>
    </xf>
    <xf numFmtId="0" fontId="10" fillId="19" borderId="0">
      <alignment horizontal="right" vertical="top" wrapText="1"/>
    </xf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7" fillId="17" borderId="2">
      <alignment horizontal="centerContinuous" wrapText="1"/>
    </xf>
    <xf numFmtId="3" fontId="14" fillId="0" borderId="0" applyFont="0" applyFill="0" applyBorder="0" applyAlignment="0" applyProtection="0"/>
    <xf numFmtId="0" fontId="3" fillId="17" borderId="3">
      <alignment wrapText="1"/>
    </xf>
    <xf numFmtId="0" fontId="3" fillId="17" borderId="4"/>
    <xf numFmtId="0" fontId="3" fillId="17" borderId="5"/>
    <xf numFmtId="0" fontId="3" fillId="17" borderId="6">
      <alignment horizontal="center" wrapText="1"/>
    </xf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5" fillId="48" borderId="32" applyNumberFormat="0" applyFont="0" applyAlignment="0" applyProtection="0"/>
    <xf numFmtId="9" fontId="33" fillId="0" borderId="0" applyFont="0" applyFill="0" applyBorder="0" applyAlignment="0" applyProtection="0"/>
    <xf numFmtId="0" fontId="3" fillId="17" borderId="2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165" fontId="15" fillId="0" borderId="0"/>
    <xf numFmtId="0" fontId="34" fillId="0" borderId="0"/>
    <xf numFmtId="0" fontId="34" fillId="0" borderId="0"/>
    <xf numFmtId="0" fontId="34" fillId="0" borderId="0"/>
    <xf numFmtId="0" fontId="46" fillId="0" borderId="0"/>
    <xf numFmtId="0" fontId="7" fillId="0" borderId="0"/>
    <xf numFmtId="0" fontId="34" fillId="0" borderId="0"/>
    <xf numFmtId="0" fontId="7" fillId="0" borderId="0"/>
    <xf numFmtId="0" fontId="33" fillId="0" borderId="0"/>
    <xf numFmtId="0" fontId="15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16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7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35" fillId="0" borderId="0"/>
    <xf numFmtId="0" fontId="34" fillId="0" borderId="0"/>
    <xf numFmtId="0" fontId="47" fillId="0" borderId="0"/>
    <xf numFmtId="0" fontId="17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7" fillId="0" borderId="0"/>
    <xf numFmtId="0" fontId="7" fillId="0" borderId="0"/>
    <xf numFmtId="0" fontId="18" fillId="50" borderId="0"/>
    <xf numFmtId="166" fontId="18" fillId="50" borderId="0" applyFill="0" applyBorder="0" applyAlignment="0">
      <alignment horizontal="right"/>
    </xf>
    <xf numFmtId="0" fontId="19" fillId="17" borderId="0"/>
    <xf numFmtId="0" fontId="48" fillId="0" borderId="33" applyNumberFormat="0" applyFill="0" applyAlignment="0" applyProtection="0"/>
    <xf numFmtId="0" fontId="20" fillId="0" borderId="7" applyNumberFormat="0" applyFill="0" applyAlignment="0" applyProtection="0"/>
    <xf numFmtId="0" fontId="49" fillId="0" borderId="34" applyNumberFormat="0" applyFill="0" applyAlignment="0" applyProtection="0"/>
    <xf numFmtId="0" fontId="21" fillId="0" borderId="8" applyNumberFormat="0" applyFill="0" applyAlignment="0" applyProtection="0"/>
    <xf numFmtId="0" fontId="50" fillId="0" borderId="35" applyNumberFormat="0" applyFill="0" applyAlignment="0" applyProtection="0"/>
    <xf numFmtId="0" fontId="22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49" fontId="25" fillId="51" borderId="36">
      <alignment horizontal="center" vertical="center" wrapText="1"/>
    </xf>
    <xf numFmtId="0" fontId="51" fillId="0" borderId="37" applyNumberFormat="0" applyFill="0" applyAlignment="0" applyProtection="0"/>
    <xf numFmtId="0" fontId="51" fillId="0" borderId="37" applyNumberFormat="0" applyFill="0" applyAlignment="0" applyProtection="0"/>
    <xf numFmtId="167" fontId="3" fillId="0" borderId="0">
      <alignment vertical="center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52" borderId="38" applyNumberFormat="0" applyAlignment="0" applyProtection="0"/>
    <xf numFmtId="0" fontId="53" fillId="52" borderId="38" applyNumberFormat="0" applyAlignment="0" applyProtection="0"/>
    <xf numFmtId="0" fontId="9" fillId="0" borderId="0"/>
    <xf numFmtId="170" fontId="3" fillId="0" borderId="0"/>
    <xf numFmtId="49" fontId="3" fillId="0" borderId="0"/>
    <xf numFmtId="171" fontId="7" fillId="0" borderId="0">
      <alignment horizontal="center"/>
    </xf>
    <xf numFmtId="172" fontId="3" fillId="0" borderId="0"/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57" borderId="0" applyNumberFormat="0" applyBorder="0" applyAlignment="0" applyProtection="0"/>
    <xf numFmtId="0" fontId="61" fillId="58" borderId="0" applyNumberFormat="0" applyBorder="0" applyAlignment="0" applyProtection="0"/>
    <xf numFmtId="0" fontId="61" fillId="7" borderId="0" applyNumberFormat="0" applyBorder="0" applyAlignment="0" applyProtection="0"/>
    <xf numFmtId="0" fontId="61" fillId="5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3" fontId="7" fillId="0" borderId="0"/>
    <xf numFmtId="174" fontId="7" fillId="0" borderId="0"/>
    <xf numFmtId="175" fontId="62" fillId="0" borderId="2">
      <alignment horizontal="left"/>
    </xf>
    <xf numFmtId="175" fontId="62" fillId="0" borderId="2">
      <alignment horizontal="left"/>
    </xf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59" borderId="0" applyNumberFormat="0" applyBorder="0" applyAlignment="0" applyProtection="0"/>
    <xf numFmtId="0" fontId="61" fillId="60" borderId="0" applyNumberFormat="0" applyBorder="0" applyAlignment="0" applyProtection="0"/>
    <xf numFmtId="0" fontId="61" fillId="7" borderId="0" applyNumberFormat="0" applyBorder="0" applyAlignment="0" applyProtection="0"/>
    <xf numFmtId="0" fontId="61" fillId="5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6" fontId="7" fillId="0" borderId="0"/>
    <xf numFmtId="177" fontId="62" fillId="0" borderId="2">
      <alignment horizontal="left"/>
    </xf>
    <xf numFmtId="177" fontId="62" fillId="0" borderId="2">
      <alignment horizontal="left"/>
    </xf>
    <xf numFmtId="178" fontId="62" fillId="0" borderId="2">
      <alignment horizontal="left"/>
    </xf>
    <xf numFmtId="178" fontId="62" fillId="0" borderId="2">
      <alignment horizontal="left"/>
    </xf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59" borderId="0" applyNumberFormat="0" applyBorder="0" applyAlignment="0" applyProtection="0"/>
    <xf numFmtId="0" fontId="2" fillId="10" borderId="0" applyNumberFormat="0" applyBorder="0" applyAlignment="0" applyProtection="0"/>
    <xf numFmtId="0" fontId="2" fillId="6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179" fontId="7" fillId="0" borderId="0">
      <alignment horizontal="center"/>
    </xf>
    <xf numFmtId="180" fontId="7" fillId="0" borderId="0">
      <alignment horizontal="center"/>
    </xf>
    <xf numFmtId="181" fontId="7" fillId="0" borderId="0">
      <alignment horizontal="center"/>
    </xf>
    <xf numFmtId="182" fontId="62" fillId="0" borderId="2">
      <alignment horizontal="left"/>
    </xf>
    <xf numFmtId="182" fontId="62" fillId="0" borderId="2">
      <alignment horizontal="left"/>
    </xf>
    <xf numFmtId="183" fontId="7" fillId="0" borderId="0">
      <alignment horizontal="center"/>
    </xf>
    <xf numFmtId="184" fontId="7" fillId="0" borderId="0">
      <alignment horizontal="center"/>
    </xf>
    <xf numFmtId="0" fontId="63" fillId="17" borderId="0">
      <alignment horizontal="center" vertical="center"/>
    </xf>
    <xf numFmtId="0" fontId="7" fillId="61" borderId="0">
      <alignment horizontal="center" wrapText="1"/>
    </xf>
    <xf numFmtId="0" fontId="7" fillId="61" borderId="0">
      <alignment horizontal="center" wrapText="1"/>
    </xf>
    <xf numFmtId="0" fontId="7" fillId="61" borderId="0">
      <alignment horizontal="center" wrapText="1"/>
    </xf>
    <xf numFmtId="0" fontId="7" fillId="61" borderId="0">
      <alignment horizontal="center" wrapText="1"/>
    </xf>
    <xf numFmtId="185" fontId="64" fillId="0" borderId="0" applyFont="0" applyFill="0" applyBorder="0" applyAlignment="0" applyProtection="0"/>
    <xf numFmtId="186" fontId="64" fillId="0" borderId="0" applyFont="0" applyFill="0" applyBorder="0" applyAlignment="0" applyProtection="0"/>
    <xf numFmtId="187" fontId="64" fillId="0" borderId="0" applyFont="0" applyFill="0" applyBorder="0" applyAlignment="0" applyProtection="0"/>
    <xf numFmtId="188" fontId="64" fillId="0" borderId="0" applyFont="0" applyFill="0" applyBorder="0" applyAlignment="0" applyProtection="0"/>
    <xf numFmtId="185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10" fillId="19" borderId="0">
      <alignment horizontal="right" vertical="top" textRotation="90" wrapText="1"/>
    </xf>
    <xf numFmtId="0" fontId="65" fillId="0" borderId="0" applyNumberFormat="0" applyFill="0" applyBorder="0" applyAlignment="0" applyProtection="0">
      <alignment vertical="top"/>
      <protection locked="0"/>
    </xf>
    <xf numFmtId="0" fontId="66" fillId="61" borderId="0">
      <alignment horizontal="center"/>
    </xf>
    <xf numFmtId="0" fontId="66" fillId="61" borderId="0">
      <alignment horizontal="center"/>
    </xf>
    <xf numFmtId="0" fontId="66" fillId="61" borderId="0">
      <alignment horizontal="center"/>
    </xf>
    <xf numFmtId="0" fontId="66" fillId="61" borderId="0">
      <alignment horizont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67" fillId="0" borderId="48" applyFont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" fontId="66" fillId="18" borderId="3">
      <alignment horizontal="right"/>
    </xf>
    <xf numFmtId="0" fontId="1" fillId="57" borderId="49" applyNumberFormat="0" applyFont="0" applyAlignment="0" applyProtection="0"/>
    <xf numFmtId="0" fontId="1" fillId="57" borderId="49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NumberFormat="0" applyFont="0" applyFill="0" applyBorder="0" applyAlignment="0" applyProtection="0"/>
    <xf numFmtId="0" fontId="63" fillId="17" borderId="0">
      <alignment horizontal="right"/>
    </xf>
    <xf numFmtId="0" fontId="68" fillId="62" borderId="0">
      <alignment horizontal="center"/>
    </xf>
    <xf numFmtId="0" fontId="69" fillId="61" borderId="0"/>
    <xf numFmtId="0" fontId="70" fillId="19" borderId="22">
      <alignment horizontal="left" vertical="top" wrapText="1"/>
    </xf>
    <xf numFmtId="0" fontId="70" fillId="19" borderId="10">
      <alignment horizontal="left"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6" fillId="0" borderId="0"/>
    <xf numFmtId="0" fontId="7" fillId="0" borderId="0"/>
    <xf numFmtId="37" fontId="7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6" fillId="0" borderId="0"/>
    <xf numFmtId="0" fontId="72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17" borderId="0">
      <alignment horizontal="center"/>
    </xf>
    <xf numFmtId="191" fontId="73" fillId="0" borderId="0">
      <alignment horizontal="center" vertical="center"/>
    </xf>
    <xf numFmtId="0" fontId="7" fillId="0" borderId="0" applyNumberFormat="0" applyFill="0" applyBorder="0" applyAlignment="0" applyProtection="0"/>
    <xf numFmtId="192" fontId="76" fillId="0" borderId="0" applyNumberFormat="0" applyFill="0" applyBorder="0" applyAlignment="0" applyProtection="0"/>
    <xf numFmtId="0" fontId="33" fillId="0" borderId="0"/>
  </cellStyleXfs>
  <cellXfs count="3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54" fillId="53" borderId="2" xfId="0" applyFont="1" applyFill="1" applyBorder="1" applyAlignment="1">
      <alignment horizontal="center" vertical="center"/>
    </xf>
    <xf numFmtId="0" fontId="54" fillId="53" borderId="0" xfId="0" applyFont="1" applyFill="1" applyBorder="1" applyAlignment="1">
      <alignment horizontal="left" indent="1"/>
    </xf>
    <xf numFmtId="0" fontId="54" fillId="50" borderId="0" xfId="0" applyFont="1" applyFill="1" applyBorder="1" applyAlignment="1">
      <alignment horizontal="left" vertical="center"/>
    </xf>
    <xf numFmtId="3" fontId="54" fillId="53" borderId="4" xfId="0" applyNumberFormat="1" applyFont="1" applyFill="1" applyBorder="1" applyAlignment="1">
      <alignment horizontal="right" vertical="center"/>
    </xf>
    <xf numFmtId="3" fontId="54" fillId="53" borderId="11" xfId="0" applyNumberFormat="1" applyFont="1" applyFill="1" applyBorder="1" applyAlignment="1">
      <alignment horizontal="right" vertical="center"/>
    </xf>
    <xf numFmtId="3" fontId="54" fillId="50" borderId="4" xfId="0" applyNumberFormat="1" applyFont="1" applyFill="1" applyBorder="1" applyAlignment="1">
      <alignment horizontal="right" vertical="center"/>
    </xf>
    <xf numFmtId="3" fontId="54" fillId="50" borderId="11" xfId="0" applyNumberFormat="1" applyFont="1" applyFill="1" applyBorder="1" applyAlignment="1">
      <alignment horizontal="right" vertical="center"/>
    </xf>
    <xf numFmtId="168" fontId="54" fillId="53" borderId="4" xfId="0" applyNumberFormat="1" applyFont="1" applyFill="1" applyBorder="1" applyAlignment="1">
      <alignment horizontal="right"/>
    </xf>
    <xf numFmtId="168" fontId="54" fillId="53" borderId="11" xfId="0" applyNumberFormat="1" applyFont="1" applyFill="1" applyBorder="1" applyAlignment="1">
      <alignment horizontal="right"/>
    </xf>
    <xf numFmtId="168" fontId="54" fillId="50" borderId="4" xfId="0" applyNumberFormat="1" applyFont="1" applyFill="1" applyBorder="1" applyAlignment="1">
      <alignment horizontal="right"/>
    </xf>
    <xf numFmtId="168" fontId="54" fillId="50" borderId="11" xfId="0" applyNumberFormat="1" applyFont="1" applyFill="1" applyBorder="1" applyAlignment="1">
      <alignment horizontal="right"/>
    </xf>
    <xf numFmtId="168" fontId="54" fillId="50" borderId="4" xfId="0" applyNumberFormat="1" applyFont="1" applyFill="1" applyBorder="1" applyAlignment="1">
      <alignment horizontal="right" vertical="center"/>
    </xf>
    <xf numFmtId="168" fontId="54" fillId="50" borderId="11" xfId="0" applyNumberFormat="1" applyFont="1" applyFill="1" applyBorder="1" applyAlignment="1">
      <alignment horizontal="right" vertical="center"/>
    </xf>
    <xf numFmtId="0" fontId="54" fillId="53" borderId="0" xfId="0" applyFont="1" applyFill="1" applyBorder="1" applyAlignment="1">
      <alignment horizontal="left" vertical="center" indent="1"/>
    </xf>
    <xf numFmtId="0" fontId="54" fillId="50" borderId="0" xfId="0" applyFont="1" applyFill="1" applyBorder="1" applyAlignment="1">
      <alignment horizontal="left" vertical="center" indent="1"/>
    </xf>
    <xf numFmtId="3" fontId="0" fillId="0" borderId="0" xfId="0" applyNumberFormat="1" applyFill="1"/>
    <xf numFmtId="0" fontId="54" fillId="50" borderId="0" xfId="0" applyFont="1" applyFill="1" applyBorder="1" applyAlignment="1">
      <alignment horizontal="left" indent="2"/>
    </xf>
    <xf numFmtId="0" fontId="54" fillId="53" borderId="0" xfId="0" applyFont="1" applyFill="1" applyBorder="1" applyAlignment="1">
      <alignment horizontal="left" indent="2"/>
    </xf>
    <xf numFmtId="0" fontId="54" fillId="50" borderId="0" xfId="0" applyFont="1" applyFill="1" applyBorder="1" applyAlignment="1">
      <alignment horizontal="left" vertical="center" indent="2"/>
    </xf>
    <xf numFmtId="0" fontId="54" fillId="53" borderId="0" xfId="0" applyFont="1" applyFill="1" applyBorder="1" applyAlignment="1">
      <alignment horizontal="left" vertical="center" indent="2"/>
    </xf>
    <xf numFmtId="0" fontId="54" fillId="53" borderId="5" xfId="0" applyFont="1" applyFill="1" applyBorder="1" applyAlignment="1">
      <alignment horizontal="left" indent="1"/>
    </xf>
    <xf numFmtId="168" fontId="54" fillId="53" borderId="6" xfId="0" applyNumberFormat="1" applyFont="1" applyFill="1" applyBorder="1" applyAlignment="1">
      <alignment horizontal="right"/>
    </xf>
    <xf numFmtId="168" fontId="54" fillId="53" borderId="12" xfId="0" applyNumberFormat="1" applyFont="1" applyFill="1" applyBorder="1" applyAlignment="1">
      <alignment horizontal="right"/>
    </xf>
    <xf numFmtId="0" fontId="54" fillId="0" borderId="13" xfId="0" applyFont="1" applyBorder="1" applyAlignment="1">
      <alignment horizontal="left"/>
    </xf>
    <xf numFmtId="0" fontId="54" fillId="53" borderId="0" xfId="0" applyFont="1" applyFill="1" applyBorder="1" applyAlignment="1">
      <alignment horizontal="left"/>
    </xf>
    <xf numFmtId="0" fontId="54" fillId="0" borderId="0" xfId="0" applyFont="1" applyBorder="1" applyAlignment="1">
      <alignment horizontal="left"/>
    </xf>
    <xf numFmtId="0" fontId="54" fillId="0" borderId="5" xfId="0" applyFont="1" applyBorder="1" applyAlignment="1">
      <alignment horizontal="left"/>
    </xf>
    <xf numFmtId="0" fontId="54" fillId="54" borderId="0" xfId="0" applyFont="1" applyFill="1" applyBorder="1" applyAlignment="1">
      <alignment horizontal="left"/>
    </xf>
    <xf numFmtId="2" fontId="29" fillId="54" borderId="0" xfId="222" applyNumberFormat="1" applyFont="1" applyFill="1" applyBorder="1" applyAlignment="1">
      <alignment horizontal="center" vertical="center"/>
    </xf>
    <xf numFmtId="0" fontId="0" fillId="54" borderId="0" xfId="0" applyFill="1"/>
    <xf numFmtId="2" fontId="27" fillId="0" borderId="14" xfId="222" applyNumberFormat="1" applyFont="1" applyBorder="1" applyAlignment="1">
      <alignment horizontal="right" vertical="center" indent="2"/>
    </xf>
    <xf numFmtId="2" fontId="27" fillId="53" borderId="14" xfId="222" applyNumberFormat="1" applyFont="1" applyFill="1" applyBorder="1" applyAlignment="1">
      <alignment horizontal="right" vertical="center" indent="2"/>
    </xf>
    <xf numFmtId="2" fontId="27" fillId="0" borderId="15" xfId="222" applyNumberFormat="1" applyFont="1" applyBorder="1" applyAlignment="1">
      <alignment horizontal="right" vertical="center" indent="2"/>
    </xf>
    <xf numFmtId="2" fontId="27" fillId="0" borderId="16" xfId="221" applyNumberFormat="1" applyFont="1" applyBorder="1" applyAlignment="1">
      <alignment horizontal="right" vertical="center" indent="2"/>
    </xf>
    <xf numFmtId="2" fontId="27" fillId="0" borderId="17" xfId="221" applyNumberFormat="1" applyFont="1" applyBorder="1" applyAlignment="1">
      <alignment horizontal="right" vertical="center" indent="2"/>
    </xf>
    <xf numFmtId="2" fontId="27" fillId="53" borderId="18" xfId="221" applyNumberFormat="1" applyFont="1" applyFill="1" applyBorder="1" applyAlignment="1">
      <alignment horizontal="right" vertical="center" indent="2"/>
    </xf>
    <xf numFmtId="2" fontId="27" fillId="53" borderId="14" xfId="221" applyNumberFormat="1" applyFont="1" applyFill="1" applyBorder="1" applyAlignment="1">
      <alignment horizontal="right" vertical="center" indent="2"/>
    </xf>
    <xf numFmtId="2" fontId="27" fillId="0" borderId="18" xfId="221" applyNumberFormat="1" applyFont="1" applyBorder="1" applyAlignment="1">
      <alignment horizontal="right" vertical="center" indent="2"/>
    </xf>
    <xf numFmtId="2" fontId="27" fillId="0" borderId="14" xfId="221" applyNumberFormat="1" applyFont="1" applyBorder="1" applyAlignment="1">
      <alignment horizontal="right" vertical="center" indent="2"/>
    </xf>
    <xf numFmtId="2" fontId="27" fillId="0" borderId="17" xfId="222" applyNumberFormat="1" applyFont="1" applyBorder="1" applyAlignment="1">
      <alignment horizontal="right" vertical="center" indent="2"/>
    </xf>
    <xf numFmtId="0" fontId="0" fillId="0" borderId="0" xfId="0" applyAlignment="1"/>
    <xf numFmtId="0" fontId="54" fillId="53" borderId="2" xfId="210" applyNumberFormat="1" applyFont="1" applyFill="1" applyBorder="1" applyAlignment="1">
      <alignment horizontal="center" vertical="center" wrapText="1"/>
    </xf>
    <xf numFmtId="0" fontId="54" fillId="53" borderId="2" xfId="210" applyNumberFormat="1" applyFont="1" applyFill="1" applyBorder="1" applyAlignment="1">
      <alignment horizontal="center" vertical="center"/>
    </xf>
    <xf numFmtId="0" fontId="54" fillId="53" borderId="10" xfId="210" applyNumberFormat="1" applyFont="1" applyFill="1" applyBorder="1" applyAlignment="1">
      <alignment horizontal="center" vertical="center" wrapText="1"/>
    </xf>
    <xf numFmtId="0" fontId="31" fillId="55" borderId="10" xfId="210" applyNumberFormat="1" applyFont="1" applyFill="1" applyBorder="1" applyAlignment="1">
      <alignment horizontal="center" vertical="center" wrapText="1"/>
    </xf>
    <xf numFmtId="0" fontId="54" fillId="0" borderId="19" xfId="210" applyNumberFormat="1" applyFont="1" applyFill="1" applyBorder="1" applyAlignment="1">
      <alignment wrapText="1"/>
    </xf>
    <xf numFmtId="3" fontId="31" fillId="0" borderId="11" xfId="210" applyNumberFormat="1" applyFont="1" applyFill="1" applyBorder="1" applyAlignment="1">
      <alignment horizontal="right" wrapText="1" indent="1"/>
    </xf>
    <xf numFmtId="3" fontId="31" fillId="0" borderId="0" xfId="210" applyNumberFormat="1" applyFont="1" applyFill="1" applyBorder="1" applyAlignment="1">
      <alignment horizontal="right" wrapText="1" indent="1"/>
    </xf>
    <xf numFmtId="3" fontId="31" fillId="0" borderId="19" xfId="210" applyNumberFormat="1" applyFont="1" applyFill="1" applyBorder="1" applyAlignment="1">
      <alignment horizontal="right" wrapText="1" indent="1"/>
    </xf>
    <xf numFmtId="169" fontId="31" fillId="50" borderId="11" xfId="210" applyNumberFormat="1" applyFont="1" applyFill="1" applyBorder="1" applyAlignment="1">
      <alignment horizontal="right" wrapText="1" indent="1"/>
    </xf>
    <xf numFmtId="169" fontId="31" fillId="50" borderId="0" xfId="210" applyNumberFormat="1" applyFont="1" applyFill="1" applyBorder="1" applyAlignment="1">
      <alignment horizontal="right" wrapText="1" indent="1"/>
    </xf>
    <xf numFmtId="169" fontId="31" fillId="50" borderId="19" xfId="210" applyNumberFormat="1" applyFont="1" applyFill="1" applyBorder="1" applyAlignment="1">
      <alignment horizontal="right" wrapText="1" indent="1"/>
    </xf>
    <xf numFmtId="3" fontId="54" fillId="0" borderId="11" xfId="210" applyNumberFormat="1" applyFont="1" applyFill="1" applyBorder="1" applyAlignment="1">
      <alignment horizontal="right" wrapText="1" indent="1"/>
    </xf>
    <xf numFmtId="169" fontId="54" fillId="50" borderId="11" xfId="210" applyNumberFormat="1" applyFont="1" applyFill="1" applyBorder="1" applyAlignment="1">
      <alignment horizontal="right" wrapText="1" indent="1"/>
    </xf>
    <xf numFmtId="169" fontId="54" fillId="0" borderId="11" xfId="210" applyNumberFormat="1" applyFont="1" applyFill="1" applyBorder="1" applyAlignment="1">
      <alignment horizontal="right" wrapText="1" indent="1"/>
    </xf>
    <xf numFmtId="0" fontId="54" fillId="53" borderId="19" xfId="210" applyNumberFormat="1" applyFont="1" applyFill="1" applyBorder="1" applyAlignment="1">
      <alignment wrapText="1"/>
    </xf>
    <xf numFmtId="3" fontId="54" fillId="53" borderId="11" xfId="210" applyNumberFormat="1" applyFont="1" applyFill="1" applyBorder="1" applyAlignment="1">
      <alignment horizontal="right" wrapText="1" indent="1"/>
    </xf>
    <xf numFmtId="3" fontId="54" fillId="53" borderId="0" xfId="210" applyNumberFormat="1" applyFont="1" applyFill="1" applyBorder="1" applyAlignment="1">
      <alignment horizontal="right" wrapText="1" indent="1"/>
    </xf>
    <xf numFmtId="3" fontId="31" fillId="53" borderId="19" xfId="210" applyNumberFormat="1" applyFont="1" applyFill="1" applyBorder="1" applyAlignment="1">
      <alignment horizontal="right" wrapText="1" indent="1"/>
    </xf>
    <xf numFmtId="169" fontId="54" fillId="53" borderId="11" xfId="210" applyNumberFormat="1" applyFont="1" applyFill="1" applyBorder="1" applyAlignment="1">
      <alignment horizontal="right" wrapText="1" indent="1"/>
    </xf>
    <xf numFmtId="169" fontId="54" fillId="53" borderId="0" xfId="210" applyNumberFormat="1" applyFont="1" applyFill="1" applyBorder="1" applyAlignment="1">
      <alignment horizontal="right" wrapText="1" indent="1"/>
    </xf>
    <xf numFmtId="169" fontId="31" fillId="53" borderId="19" xfId="210" applyNumberFormat="1" applyFont="1" applyFill="1" applyBorder="1" applyAlignment="1">
      <alignment horizontal="right" wrapText="1" indent="1"/>
    </xf>
    <xf numFmtId="3" fontId="31" fillId="53" borderId="11" xfId="210" applyNumberFormat="1" applyFont="1" applyFill="1" applyBorder="1" applyAlignment="1">
      <alignment horizontal="right" wrapText="1" indent="1"/>
    </xf>
    <xf numFmtId="169" fontId="31" fillId="53" borderId="11" xfId="210" applyNumberFormat="1" applyFont="1" applyFill="1" applyBorder="1" applyAlignment="1">
      <alignment horizontal="right" wrapText="1" indent="1"/>
    </xf>
    <xf numFmtId="3" fontId="54" fillId="0" borderId="0" xfId="210" applyNumberFormat="1" applyFont="1" applyFill="1" applyBorder="1" applyAlignment="1">
      <alignment horizontal="right" wrapText="1" indent="1"/>
    </xf>
    <xf numFmtId="169" fontId="54" fillId="50" borderId="0" xfId="210" applyNumberFormat="1" applyFont="1" applyFill="1" applyBorder="1" applyAlignment="1">
      <alignment horizontal="right" wrapText="1" indent="1"/>
    </xf>
    <xf numFmtId="3" fontId="54" fillId="50" borderId="11" xfId="210" applyNumberFormat="1" applyFont="1" applyFill="1" applyBorder="1" applyAlignment="1">
      <alignment horizontal="right" wrapText="1" indent="1"/>
    </xf>
    <xf numFmtId="3" fontId="31" fillId="50" borderId="11" xfId="210" applyNumberFormat="1" applyFont="1" applyFill="1" applyBorder="1" applyAlignment="1">
      <alignment horizontal="right" wrapText="1" indent="1"/>
    </xf>
    <xf numFmtId="169" fontId="31" fillId="0" borderId="11" xfId="210" applyNumberFormat="1" applyFont="1" applyFill="1" applyBorder="1" applyAlignment="1">
      <alignment horizontal="right" wrapText="1" indent="1"/>
    </xf>
    <xf numFmtId="0" fontId="54" fillId="53" borderId="19" xfId="210" applyNumberFormat="1" applyFont="1" applyFill="1" applyBorder="1" applyAlignment="1"/>
    <xf numFmtId="1" fontId="54" fillId="0" borderId="11" xfId="210" applyNumberFormat="1" applyFont="1" applyFill="1" applyBorder="1" applyAlignment="1">
      <alignment horizontal="right" wrapText="1" indent="1"/>
    </xf>
    <xf numFmtId="1" fontId="31" fillId="0" borderId="11" xfId="210" applyNumberFormat="1" applyFont="1" applyFill="1" applyBorder="1" applyAlignment="1">
      <alignment horizontal="right" wrapText="1" indent="1"/>
    </xf>
    <xf numFmtId="169" fontId="54" fillId="0" borderId="0" xfId="210" applyNumberFormat="1" applyFont="1" applyFill="1" applyBorder="1" applyAlignment="1">
      <alignment horizontal="right" wrapText="1" indent="1"/>
    </xf>
    <xf numFmtId="169" fontId="31" fillId="0" borderId="19" xfId="210" applyNumberFormat="1" applyFont="1" applyFill="1" applyBorder="1" applyAlignment="1">
      <alignment horizontal="right" wrapText="1" indent="1"/>
    </xf>
    <xf numFmtId="0" fontId="54" fillId="0" borderId="20" xfId="182" applyFont="1" applyBorder="1"/>
    <xf numFmtId="0" fontId="54" fillId="0" borderId="12" xfId="182" applyFont="1" applyBorder="1" applyAlignment="1">
      <alignment horizontal="right" indent="1"/>
    </xf>
    <xf numFmtId="0" fontId="54" fillId="0" borderId="5" xfId="182" applyFont="1" applyBorder="1" applyAlignment="1">
      <alignment horizontal="right" indent="1"/>
    </xf>
    <xf numFmtId="0" fontId="31" fillId="0" borderId="20" xfId="182" applyFont="1" applyBorder="1" applyAlignment="1">
      <alignment horizontal="right" indent="1"/>
    </xf>
    <xf numFmtId="169" fontId="54" fillId="0" borderId="12" xfId="210" applyNumberFormat="1" applyFont="1" applyFill="1" applyBorder="1" applyAlignment="1">
      <alignment horizontal="right" wrapText="1" indent="1"/>
    </xf>
    <xf numFmtId="169" fontId="54" fillId="0" borderId="5" xfId="210" applyNumberFormat="1" applyFont="1" applyFill="1" applyBorder="1" applyAlignment="1">
      <alignment horizontal="right" wrapText="1" indent="1"/>
    </xf>
    <xf numFmtId="169" fontId="31" fillId="0" borderId="20" xfId="210" applyNumberFormat="1" applyFont="1" applyFill="1" applyBorder="1" applyAlignment="1">
      <alignment horizontal="right" wrapText="1" indent="1"/>
    </xf>
    <xf numFmtId="0" fontId="31" fillId="0" borderId="12" xfId="182" applyFont="1" applyBorder="1" applyAlignment="1">
      <alignment horizontal="right" indent="1"/>
    </xf>
    <xf numFmtId="169" fontId="54" fillId="0" borderId="12" xfId="182" applyNumberFormat="1" applyFont="1" applyBorder="1" applyAlignment="1">
      <alignment horizontal="right" indent="1"/>
    </xf>
    <xf numFmtId="169" fontId="31" fillId="0" borderId="12" xfId="182" applyNumberFormat="1" applyFont="1" applyBorder="1" applyAlignment="1">
      <alignment horizontal="right" indent="1"/>
    </xf>
    <xf numFmtId="0" fontId="56" fillId="50" borderId="0" xfId="0" applyFont="1" applyFill="1" applyAlignment="1">
      <alignment horizontal="left" vertical="center"/>
    </xf>
    <xf numFmtId="0" fontId="0" fillId="50" borderId="0" xfId="0" applyFill="1"/>
    <xf numFmtId="0" fontId="56" fillId="50" borderId="0" xfId="0" applyFont="1" applyFill="1" applyBorder="1" applyAlignment="1">
      <alignment horizontal="left"/>
    </xf>
    <xf numFmtId="0" fontId="56" fillId="50" borderId="0" xfId="0" applyFont="1" applyFill="1" applyAlignment="1">
      <alignment wrapText="1"/>
    </xf>
    <xf numFmtId="0" fontId="54" fillId="53" borderId="10" xfId="0" applyFont="1" applyFill="1" applyBorder="1" applyAlignment="1">
      <alignment horizontal="center" vertical="center" wrapText="1"/>
    </xf>
    <xf numFmtId="0" fontId="54" fillId="53" borderId="2" xfId="0" applyFont="1" applyFill="1" applyBorder="1" applyAlignment="1">
      <alignment horizontal="center" vertical="center" wrapText="1"/>
    </xf>
    <xf numFmtId="0" fontId="54" fillId="53" borderId="10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169" fontId="54" fillId="53" borderId="11" xfId="0" applyNumberFormat="1" applyFont="1" applyFill="1" applyBorder="1" applyAlignment="1">
      <alignment horizontal="right" indent="1"/>
    </xf>
    <xf numFmtId="0" fontId="54" fillId="50" borderId="0" xfId="0" applyFont="1" applyFill="1" applyBorder="1"/>
    <xf numFmtId="0" fontId="54" fillId="50" borderId="0" xfId="0" applyFont="1" applyFill="1" applyBorder="1" applyAlignment="1">
      <alignment horizontal="left" indent="1"/>
    </xf>
    <xf numFmtId="0" fontId="54" fillId="55" borderId="5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right" indent="2"/>
    </xf>
    <xf numFmtId="0" fontId="54" fillId="53" borderId="4" xfId="0" applyFont="1" applyFill="1" applyBorder="1" applyAlignment="1">
      <alignment horizontal="right" indent="2"/>
    </xf>
    <xf numFmtId="0" fontId="54" fillId="50" borderId="4" xfId="0" applyFont="1" applyFill="1" applyBorder="1" applyAlignment="1">
      <alignment horizontal="right" indent="2"/>
    </xf>
    <xf numFmtId="0" fontId="54" fillId="53" borderId="6" xfId="0" applyFont="1" applyFill="1" applyBorder="1" applyAlignment="1">
      <alignment horizontal="right" indent="2"/>
    </xf>
    <xf numFmtId="169" fontId="54" fillId="50" borderId="11" xfId="0" applyNumberFormat="1" applyFont="1" applyFill="1" applyBorder="1" applyAlignment="1">
      <alignment horizontal="right" indent="1"/>
    </xf>
    <xf numFmtId="169" fontId="54" fillId="50" borderId="0" xfId="0" applyNumberFormat="1" applyFont="1" applyFill="1" applyBorder="1" applyAlignment="1">
      <alignment horizontal="right" indent="1"/>
    </xf>
    <xf numFmtId="169" fontId="54" fillId="53" borderId="0" xfId="0" applyNumberFormat="1" applyFont="1" applyFill="1" applyBorder="1" applyAlignment="1">
      <alignment horizontal="right" indent="1"/>
    </xf>
    <xf numFmtId="169" fontId="54" fillId="53" borderId="12" xfId="0" applyNumberFormat="1" applyFont="1" applyFill="1" applyBorder="1" applyAlignment="1">
      <alignment horizontal="right" indent="1"/>
    </xf>
    <xf numFmtId="169" fontId="54" fillId="53" borderId="5" xfId="0" applyNumberFormat="1" applyFont="1" applyFill="1" applyBorder="1" applyAlignment="1">
      <alignment horizontal="right" indent="1"/>
    </xf>
    <xf numFmtId="169" fontId="57" fillId="53" borderId="0" xfId="0" applyNumberFormat="1" applyFont="1" applyFill="1" applyBorder="1" applyAlignment="1">
      <alignment horizontal="right" indent="1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69" fontId="54" fillId="50" borderId="12" xfId="0" applyNumberFormat="1" applyFont="1" applyFill="1" applyBorder="1" applyAlignment="1">
      <alignment horizontal="right" indent="3"/>
    </xf>
    <xf numFmtId="169" fontId="54" fillId="50" borderId="11" xfId="0" applyNumberFormat="1" applyFont="1" applyFill="1" applyBorder="1" applyAlignment="1">
      <alignment horizontal="right" indent="3"/>
    </xf>
    <xf numFmtId="169" fontId="54" fillId="53" borderId="11" xfId="0" applyNumberFormat="1" applyFont="1" applyFill="1" applyBorder="1" applyAlignment="1">
      <alignment horizontal="right" indent="3"/>
    </xf>
    <xf numFmtId="169" fontId="54" fillId="50" borderId="23" xfId="0" applyNumberFormat="1" applyFont="1" applyFill="1" applyBorder="1" applyAlignment="1">
      <alignment horizontal="right" indent="3"/>
    </xf>
    <xf numFmtId="0" fontId="54" fillId="53" borderId="2" xfId="0" applyFont="1" applyFill="1" applyBorder="1" applyAlignment="1">
      <alignment horizontal="center" vertical="center" wrapText="1"/>
    </xf>
    <xf numFmtId="169" fontId="54" fillId="53" borderId="4" xfId="0" applyNumberFormat="1" applyFont="1" applyFill="1" applyBorder="1" applyAlignment="1">
      <alignment horizontal="right" indent="3"/>
    </xf>
    <xf numFmtId="0" fontId="54" fillId="53" borderId="10" xfId="0" applyFont="1" applyFill="1" applyBorder="1" applyAlignment="1">
      <alignment horizontal="center" vertical="center" wrapText="1"/>
    </xf>
    <xf numFmtId="169" fontId="54" fillId="50" borderId="6" xfId="0" applyNumberFormat="1" applyFont="1" applyFill="1" applyBorder="1" applyAlignment="1">
      <alignment horizontal="right" indent="3"/>
    </xf>
    <xf numFmtId="0" fontId="54" fillId="53" borderId="19" xfId="0" applyFont="1" applyFill="1" applyBorder="1" applyAlignment="1">
      <alignment vertical="center"/>
    </xf>
    <xf numFmtId="0" fontId="54" fillId="55" borderId="2" xfId="0" applyFont="1" applyFill="1" applyBorder="1" applyAlignment="1">
      <alignment horizontal="center" vertical="center" wrapText="1"/>
    </xf>
    <xf numFmtId="169" fontId="54" fillId="50" borderId="21" xfId="0" applyNumberFormat="1" applyFont="1" applyFill="1" applyBorder="1" applyAlignment="1">
      <alignment horizontal="right" indent="3"/>
    </xf>
    <xf numFmtId="169" fontId="54" fillId="50" borderId="4" xfId="0" applyNumberFormat="1" applyFont="1" applyFill="1" applyBorder="1" applyAlignment="1">
      <alignment horizontal="right" indent="3"/>
    </xf>
    <xf numFmtId="0" fontId="54" fillId="50" borderId="24" xfId="0" applyFont="1" applyFill="1" applyBorder="1" applyAlignment="1">
      <alignment vertical="center"/>
    </xf>
    <xf numFmtId="0" fontId="54" fillId="50" borderId="19" xfId="0" applyFont="1" applyFill="1" applyBorder="1" applyAlignment="1">
      <alignment vertical="center" wrapText="1"/>
    </xf>
    <xf numFmtId="0" fontId="54" fillId="53" borderId="19" xfId="0" applyFont="1" applyFill="1" applyBorder="1" applyAlignment="1">
      <alignment vertical="center" wrapText="1"/>
    </xf>
    <xf numFmtId="0" fontId="54" fillId="50" borderId="20" xfId="0" applyFont="1" applyFill="1" applyBorder="1" applyAlignment="1">
      <alignment vertical="center"/>
    </xf>
    <xf numFmtId="1" fontId="54" fillId="50" borderId="20" xfId="0" applyNumberFormat="1" applyFont="1" applyFill="1" applyBorder="1" applyAlignment="1">
      <alignment horizontal="right" vertical="center" indent="2"/>
    </xf>
    <xf numFmtId="1" fontId="54" fillId="53" borderId="19" xfId="0" applyNumberFormat="1" applyFont="1" applyFill="1" applyBorder="1" applyAlignment="1">
      <alignment horizontal="right" vertical="center" wrapText="1" indent="2"/>
    </xf>
    <xf numFmtId="1" fontId="54" fillId="50" borderId="19" xfId="0" applyNumberFormat="1" applyFont="1" applyFill="1" applyBorder="1" applyAlignment="1">
      <alignment horizontal="right" vertical="center" wrapText="1" indent="2"/>
    </xf>
    <xf numFmtId="1" fontId="54" fillId="53" borderId="4" xfId="0" applyNumberFormat="1" applyFont="1" applyFill="1" applyBorder="1" applyAlignment="1">
      <alignment horizontal="right" indent="2"/>
    </xf>
    <xf numFmtId="1" fontId="54" fillId="50" borderId="21" xfId="0" applyNumberFormat="1" applyFont="1" applyFill="1" applyBorder="1" applyAlignment="1">
      <alignment horizontal="right" indent="2"/>
    </xf>
    <xf numFmtId="0" fontId="54" fillId="50" borderId="20" xfId="0" applyFont="1" applyFill="1" applyBorder="1" applyAlignment="1">
      <alignment horizontal="right" vertical="center" indent="2"/>
    </xf>
    <xf numFmtId="0" fontId="54" fillId="53" borderId="19" xfId="0" applyFont="1" applyFill="1" applyBorder="1" applyAlignment="1">
      <alignment horizontal="right" vertical="center" wrapText="1" indent="2"/>
    </xf>
    <xf numFmtId="0" fontId="54" fillId="50" borderId="19" xfId="0" applyFont="1" applyFill="1" applyBorder="1" applyAlignment="1">
      <alignment horizontal="right" vertical="center" wrapText="1" indent="2"/>
    </xf>
    <xf numFmtId="169" fontId="54" fillId="53" borderId="4" xfId="0" applyNumberFormat="1" applyFont="1" applyFill="1" applyBorder="1" applyAlignment="1">
      <alignment horizontal="right" indent="2"/>
    </xf>
    <xf numFmtId="169" fontId="54" fillId="50" borderId="21" xfId="0" applyNumberFormat="1" applyFont="1" applyFill="1" applyBorder="1" applyAlignment="1">
      <alignment horizontal="right" indent="2"/>
    </xf>
    <xf numFmtId="169" fontId="31" fillId="0" borderId="11" xfId="170" applyNumberFormat="1" applyFont="1" applyFill="1" applyBorder="1" applyAlignment="1">
      <alignment horizontal="right" wrapText="1" indent="2"/>
    </xf>
    <xf numFmtId="169" fontId="31" fillId="53" borderId="11" xfId="170" applyNumberFormat="1" applyFont="1" applyFill="1" applyBorder="1" applyAlignment="1">
      <alignment horizontal="right" wrapText="1" indent="2"/>
    </xf>
    <xf numFmtId="169" fontId="54" fillId="0" borderId="11" xfId="210" applyNumberFormat="1" applyFont="1" applyFill="1" applyBorder="1" applyAlignment="1">
      <alignment horizontal="right" wrapText="1" indent="2"/>
    </xf>
    <xf numFmtId="169" fontId="54" fillId="53" borderId="11" xfId="210" applyNumberFormat="1" applyFont="1" applyFill="1" applyBorder="1" applyAlignment="1">
      <alignment horizontal="right" wrapText="1" indent="2"/>
    </xf>
    <xf numFmtId="169" fontId="54" fillId="0" borderId="12" xfId="210" applyNumberFormat="1" applyFont="1" applyFill="1" applyBorder="1" applyAlignment="1">
      <alignment horizontal="right" wrapText="1" indent="2"/>
    </xf>
    <xf numFmtId="2" fontId="31" fillId="0" borderId="21" xfId="222" applyNumberFormat="1" applyFont="1" applyBorder="1" applyAlignment="1">
      <alignment horizontal="right" vertical="center" indent="2"/>
    </xf>
    <xf numFmtId="2" fontId="31" fillId="0" borderId="25" xfId="222" applyNumberFormat="1" applyFont="1" applyBorder="1" applyAlignment="1">
      <alignment horizontal="right" vertical="center" indent="2"/>
    </xf>
    <xf numFmtId="2" fontId="31" fillId="0" borderId="18" xfId="222" applyNumberFormat="1" applyFont="1" applyBorder="1" applyAlignment="1">
      <alignment horizontal="right" vertical="center" indent="2"/>
    </xf>
    <xf numFmtId="2" fontId="31" fillId="0" borderId="14" xfId="222" applyNumberFormat="1" applyFont="1" applyBorder="1" applyAlignment="1">
      <alignment horizontal="right" vertical="center" indent="2"/>
    </xf>
    <xf numFmtId="2" fontId="31" fillId="53" borderId="4" xfId="222" applyNumberFormat="1" applyFont="1" applyFill="1" applyBorder="1" applyAlignment="1">
      <alignment horizontal="right" vertical="center" indent="2"/>
    </xf>
    <xf numFmtId="2" fontId="31" fillId="53" borderId="25" xfId="222" applyNumberFormat="1" applyFont="1" applyFill="1" applyBorder="1" applyAlignment="1">
      <alignment horizontal="right" vertical="center" indent="2"/>
    </xf>
    <xf numFmtId="2" fontId="31" fillId="53" borderId="18" xfId="222" applyNumberFormat="1" applyFont="1" applyFill="1" applyBorder="1" applyAlignment="1">
      <alignment horizontal="right" vertical="center" indent="2"/>
    </xf>
    <xf numFmtId="2" fontId="31" fillId="53" borderId="14" xfId="222" applyNumberFormat="1" applyFont="1" applyFill="1" applyBorder="1" applyAlignment="1">
      <alignment horizontal="right" vertical="center" indent="2"/>
    </xf>
    <xf numFmtId="2" fontId="31" fillId="0" borderId="4" xfId="222" applyNumberFormat="1" applyFont="1" applyBorder="1" applyAlignment="1">
      <alignment horizontal="right" vertical="center" indent="2"/>
    </xf>
    <xf numFmtId="2" fontId="31" fillId="53" borderId="26" xfId="222" applyNumberFormat="1" applyFont="1" applyFill="1" applyBorder="1" applyAlignment="1">
      <alignment horizontal="right" vertical="center" indent="2"/>
    </xf>
    <xf numFmtId="2" fontId="31" fillId="53" borderId="15" xfId="222" applyNumberFormat="1" applyFont="1" applyFill="1" applyBorder="1" applyAlignment="1">
      <alignment horizontal="right" vertical="center" indent="2"/>
    </xf>
    <xf numFmtId="2" fontId="27" fillId="53" borderId="15" xfId="221" applyNumberFormat="1" applyFont="1" applyFill="1" applyBorder="1" applyAlignment="1">
      <alignment horizontal="right" vertical="center" indent="2"/>
    </xf>
    <xf numFmtId="0" fontId="56" fillId="0" borderId="0" xfId="0" applyFont="1" applyFill="1"/>
    <xf numFmtId="0" fontId="30" fillId="50" borderId="0" xfId="0" applyFont="1" applyFill="1" applyBorder="1" applyAlignment="1">
      <alignment horizontal="left"/>
    </xf>
    <xf numFmtId="0" fontId="54" fillId="53" borderId="21" xfId="0" applyFont="1" applyFill="1" applyBorder="1" applyAlignment="1">
      <alignment horizontal="center" vertical="center" wrapText="1"/>
    </xf>
    <xf numFmtId="0" fontId="54" fillId="53" borderId="23" xfId="0" applyFont="1" applyFill="1" applyBorder="1" applyAlignment="1">
      <alignment horizontal="center" vertical="center" wrapText="1"/>
    </xf>
    <xf numFmtId="0" fontId="54" fillId="53" borderId="24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54" fillId="53" borderId="0" xfId="0" applyFont="1" applyFill="1" applyAlignment="1">
      <alignment horizontal="center" vertical="center"/>
    </xf>
    <xf numFmtId="0" fontId="54" fillId="53" borderId="0" xfId="0" applyFont="1" applyFill="1" applyAlignment="1">
      <alignment horizontal="center" vertical="center" wrapText="1"/>
    </xf>
    <xf numFmtId="0" fontId="54" fillId="0" borderId="0" xfId="0" applyFont="1" applyAlignment="1">
      <alignment horizontal="left" vertical="center"/>
    </xf>
    <xf numFmtId="0" fontId="54" fillId="53" borderId="0" xfId="0" applyFont="1" applyFill="1" applyAlignment="1">
      <alignment horizontal="left" vertical="center"/>
    </xf>
    <xf numFmtId="0" fontId="54" fillId="53" borderId="0" xfId="0" applyFont="1" applyFill="1" applyAlignment="1">
      <alignment horizontal="left" vertical="center" wrapText="1"/>
    </xf>
    <xf numFmtId="0" fontId="54" fillId="0" borderId="4" xfId="0" applyFont="1" applyBorder="1" applyAlignment="1">
      <alignment horizontal="center" vertical="center"/>
    </xf>
    <xf numFmtId="0" fontId="54" fillId="53" borderId="4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0" fontId="54" fillId="53" borderId="4" xfId="0" applyFont="1" applyFill="1" applyBorder="1" applyAlignment="1">
      <alignment horizontal="center" vertical="center" wrapText="1"/>
    </xf>
    <xf numFmtId="0" fontId="54" fillId="50" borderId="0" xfId="0" applyFont="1" applyFill="1" applyAlignment="1">
      <alignment horizontal="left" vertical="center"/>
    </xf>
    <xf numFmtId="0" fontId="54" fillId="50" borderId="4" xfId="0" applyFont="1" applyFill="1" applyBorder="1" applyAlignment="1">
      <alignment horizontal="center" vertical="center"/>
    </xf>
    <xf numFmtId="0" fontId="54" fillId="50" borderId="0" xfId="0" applyFont="1" applyFill="1" applyAlignment="1">
      <alignment horizontal="center" vertical="center"/>
    </xf>
    <xf numFmtId="0" fontId="54" fillId="50" borderId="0" xfId="0" applyFont="1" applyFill="1" applyAlignment="1">
      <alignment horizontal="left" vertical="center" wrapText="1"/>
    </xf>
    <xf numFmtId="0" fontId="54" fillId="50" borderId="0" xfId="0" applyFont="1" applyFill="1" applyAlignment="1">
      <alignment horizontal="center" vertical="center" wrapText="1"/>
    </xf>
    <xf numFmtId="0" fontId="54" fillId="50" borderId="4" xfId="0" applyFont="1" applyFill="1" applyBorder="1" applyAlignment="1">
      <alignment horizontal="center" vertical="center" wrapText="1"/>
    </xf>
    <xf numFmtId="0" fontId="54" fillId="50" borderId="5" xfId="0" applyFont="1" applyFill="1" applyBorder="1" applyAlignment="1">
      <alignment horizontal="left" vertical="center" wrapText="1"/>
    </xf>
    <xf numFmtId="0" fontId="54" fillId="50" borderId="6" xfId="0" applyFont="1" applyFill="1" applyBorder="1" applyAlignment="1">
      <alignment horizontal="center" vertical="center"/>
    </xf>
    <xf numFmtId="0" fontId="54" fillId="50" borderId="6" xfId="0" applyFont="1" applyFill="1" applyBorder="1" applyAlignment="1">
      <alignment horizontal="center" vertical="center" wrapText="1"/>
    </xf>
    <xf numFmtId="0" fontId="54" fillId="50" borderId="5" xfId="0" applyFont="1" applyFill="1" applyBorder="1" applyAlignment="1">
      <alignment horizontal="center" vertical="center" wrapText="1"/>
    </xf>
    <xf numFmtId="0" fontId="54" fillId="53" borderId="0" xfId="0" applyFont="1" applyFill="1" applyBorder="1" applyAlignment="1">
      <alignment horizontal="center" vertical="center" wrapText="1"/>
    </xf>
    <xf numFmtId="0" fontId="54" fillId="53" borderId="13" xfId="0" applyFont="1" applyFill="1" applyBorder="1" applyAlignment="1">
      <alignment horizontal="center" vertical="center" wrapText="1"/>
    </xf>
    <xf numFmtId="3" fontId="54" fillId="50" borderId="19" xfId="0" applyNumberFormat="1" applyFont="1" applyFill="1" applyBorder="1" applyAlignment="1">
      <alignment horizontal="right" vertical="center" indent="1"/>
    </xf>
    <xf numFmtId="3" fontId="54" fillId="53" borderId="19" xfId="0" applyNumberFormat="1" applyFont="1" applyFill="1" applyBorder="1" applyAlignment="1">
      <alignment horizontal="right" vertical="center" indent="1"/>
    </xf>
    <xf numFmtId="3" fontId="54" fillId="50" borderId="19" xfId="0" applyNumberFormat="1" applyFont="1" applyFill="1" applyBorder="1" applyAlignment="1">
      <alignment horizontal="right" vertical="center" wrapText="1" indent="1"/>
    </xf>
    <xf numFmtId="3" fontId="54" fillId="53" borderId="19" xfId="0" applyNumberFormat="1" applyFont="1" applyFill="1" applyBorder="1" applyAlignment="1">
      <alignment horizontal="right" vertical="center" wrapText="1" indent="1"/>
    </xf>
    <xf numFmtId="3" fontId="54" fillId="53" borderId="20" xfId="0" applyNumberFormat="1" applyFont="1" applyFill="1" applyBorder="1" applyAlignment="1">
      <alignment horizontal="right" vertical="center" indent="1"/>
    </xf>
    <xf numFmtId="169" fontId="54" fillId="53" borderId="6" xfId="0" applyNumberFormat="1" applyFont="1" applyFill="1" applyBorder="1" applyAlignment="1">
      <alignment horizontal="right" indent="3"/>
    </xf>
    <xf numFmtId="169" fontId="54" fillId="53" borderId="12" xfId="0" applyNumberFormat="1" applyFont="1" applyFill="1" applyBorder="1" applyAlignment="1">
      <alignment horizontal="right" indent="3"/>
    </xf>
    <xf numFmtId="0" fontId="54" fillId="50" borderId="24" xfId="0" applyFont="1" applyFill="1" applyBorder="1" applyAlignment="1">
      <alignment horizontal="left" vertical="center"/>
    </xf>
    <xf numFmtId="3" fontId="54" fillId="50" borderId="24" xfId="0" applyNumberFormat="1" applyFont="1" applyFill="1" applyBorder="1" applyAlignment="1">
      <alignment horizontal="right" vertical="center" indent="1"/>
    </xf>
    <xf numFmtId="169" fontId="54" fillId="50" borderId="21" xfId="0" applyNumberFormat="1" applyFont="1" applyFill="1" applyBorder="1" applyAlignment="1">
      <alignment horizontal="right" vertical="center" wrapText="1" indent="3"/>
    </xf>
    <xf numFmtId="169" fontId="54" fillId="50" borderId="21" xfId="0" applyNumberFormat="1" applyFont="1" applyFill="1" applyBorder="1" applyAlignment="1">
      <alignment horizontal="right" vertical="center" indent="3"/>
    </xf>
    <xf numFmtId="169" fontId="54" fillId="50" borderId="23" xfId="0" applyNumberFormat="1" applyFont="1" applyFill="1" applyBorder="1" applyAlignment="1">
      <alignment horizontal="right" vertical="center" indent="3"/>
    </xf>
    <xf numFmtId="0" fontId="54" fillId="53" borderId="19" xfId="0" applyFont="1" applyFill="1" applyBorder="1" applyAlignment="1">
      <alignment horizontal="left" vertical="center"/>
    </xf>
    <xf numFmtId="0" fontId="54" fillId="53" borderId="19" xfId="0" applyFont="1" applyFill="1" applyBorder="1" applyAlignment="1">
      <alignment horizontal="left" vertical="center" wrapText="1"/>
    </xf>
    <xf numFmtId="0" fontId="54" fillId="53" borderId="20" xfId="0" applyFont="1" applyFill="1" applyBorder="1" applyAlignment="1">
      <alignment horizontal="left" vertical="center"/>
    </xf>
    <xf numFmtId="0" fontId="54" fillId="50" borderId="19" xfId="0" applyFont="1" applyFill="1" applyBorder="1" applyAlignment="1">
      <alignment horizontal="left" vertical="center"/>
    </xf>
    <xf numFmtId="0" fontId="54" fillId="50" borderId="19" xfId="0" applyFont="1" applyFill="1" applyBorder="1" applyAlignment="1">
      <alignment horizontal="left" vertical="center" wrapText="1"/>
    </xf>
    <xf numFmtId="0" fontId="31" fillId="53" borderId="10" xfId="0" applyFont="1" applyFill="1" applyBorder="1" applyAlignment="1">
      <alignment horizontal="center" vertical="center" wrapText="1"/>
    </xf>
    <xf numFmtId="0" fontId="27" fillId="50" borderId="4" xfId="0" applyNumberFormat="1" applyFont="1" applyFill="1" applyBorder="1" applyAlignment="1" applyProtection="1">
      <alignment horizontal="left" vertical="center" wrapText="1"/>
    </xf>
    <xf numFmtId="3" fontId="27" fillId="50" borderId="0" xfId="0" applyNumberFormat="1" applyFont="1" applyFill="1" applyBorder="1" applyAlignment="1" applyProtection="1">
      <alignment horizontal="right" vertical="center" wrapText="1" indent="1"/>
    </xf>
    <xf numFmtId="3" fontId="27" fillId="50" borderId="23" xfId="0" applyNumberFormat="1" applyFont="1" applyFill="1" applyBorder="1" applyAlignment="1" applyProtection="1">
      <alignment horizontal="right" vertical="center" wrapText="1" indent="1"/>
    </xf>
    <xf numFmtId="3" fontId="54" fillId="50" borderId="13" xfId="0" applyNumberFormat="1" applyFont="1" applyFill="1" applyBorder="1" applyAlignment="1">
      <alignment horizontal="right" vertical="center" wrapText="1" indent="1"/>
    </xf>
    <xf numFmtId="0" fontId="31" fillId="53" borderId="40" xfId="0" applyFont="1" applyFill="1" applyBorder="1" applyAlignment="1">
      <alignment vertical="center" wrapText="1"/>
    </xf>
    <xf numFmtId="3" fontId="54" fillId="53" borderId="39" xfId="0" applyNumberFormat="1" applyFont="1" applyFill="1" applyBorder="1" applyAlignment="1">
      <alignment horizontal="right" vertical="center" wrapText="1" indent="1"/>
    </xf>
    <xf numFmtId="3" fontId="54" fillId="53" borderId="41" xfId="0" applyNumberFormat="1" applyFont="1" applyFill="1" applyBorder="1" applyAlignment="1">
      <alignment horizontal="right" vertical="center" wrapText="1" indent="1"/>
    </xf>
    <xf numFmtId="0" fontId="31" fillId="50" borderId="4" xfId="0" applyFont="1" applyFill="1" applyBorder="1" applyAlignment="1">
      <alignment vertical="center" wrapText="1"/>
    </xf>
    <xf numFmtId="3" fontId="54" fillId="50" borderId="0" xfId="0" applyNumberFormat="1" applyFont="1" applyFill="1" applyBorder="1" applyAlignment="1">
      <alignment horizontal="right" vertical="center" wrapText="1" indent="1"/>
    </xf>
    <xf numFmtId="3" fontId="54" fillId="50" borderId="11" xfId="0" applyNumberFormat="1" applyFont="1" applyFill="1" applyBorder="1" applyAlignment="1">
      <alignment horizontal="right" vertical="center" wrapText="1" indent="1"/>
    </xf>
    <xf numFmtId="0" fontId="31" fillId="53" borderId="4" xfId="0" applyFont="1" applyFill="1" applyBorder="1" applyAlignment="1">
      <alignment vertical="center" wrapText="1"/>
    </xf>
    <xf numFmtId="3" fontId="54" fillId="53" borderId="0" xfId="0" applyNumberFormat="1" applyFont="1" applyFill="1" applyBorder="1" applyAlignment="1">
      <alignment horizontal="right" vertical="center" wrapText="1" indent="1"/>
    </xf>
    <xf numFmtId="3" fontId="54" fillId="53" borderId="11" xfId="0" applyNumberFormat="1" applyFont="1" applyFill="1" applyBorder="1" applyAlignment="1">
      <alignment horizontal="right" vertical="center" wrapText="1" indent="1"/>
    </xf>
    <xf numFmtId="0" fontId="31" fillId="53" borderId="43" xfId="0" applyFont="1" applyFill="1" applyBorder="1" applyAlignment="1">
      <alignment vertical="center" wrapText="1"/>
    </xf>
    <xf numFmtId="3" fontId="54" fillId="53" borderId="42" xfId="0" applyNumberFormat="1" applyFont="1" applyFill="1" applyBorder="1" applyAlignment="1">
      <alignment horizontal="right" vertical="center" wrapText="1" indent="1"/>
    </xf>
    <xf numFmtId="3" fontId="54" fillId="53" borderId="44" xfId="0" applyNumberFormat="1" applyFont="1" applyFill="1" applyBorder="1" applyAlignment="1">
      <alignment horizontal="right" vertical="center" wrapText="1" indent="1"/>
    </xf>
    <xf numFmtId="3" fontId="57" fillId="50" borderId="0" xfId="0" quotePrefix="1" applyNumberFormat="1" applyFont="1" applyFill="1" applyBorder="1" applyAlignment="1">
      <alignment horizontal="right" vertical="center" wrapText="1" indent="1"/>
    </xf>
    <xf numFmtId="0" fontId="31" fillId="50" borderId="43" xfId="0" applyFont="1" applyFill="1" applyBorder="1" applyAlignment="1">
      <alignment vertical="center" wrapText="1"/>
    </xf>
    <xf numFmtId="3" fontId="54" fillId="50" borderId="42" xfId="0" applyNumberFormat="1" applyFont="1" applyFill="1" applyBorder="1" applyAlignment="1">
      <alignment horizontal="right" vertical="center" wrapText="1" indent="1"/>
    </xf>
    <xf numFmtId="3" fontId="54" fillId="50" borderId="44" xfId="0" applyNumberFormat="1" applyFont="1" applyFill="1" applyBorder="1" applyAlignment="1">
      <alignment horizontal="right" vertical="center" wrapText="1" indent="1"/>
    </xf>
    <xf numFmtId="0" fontId="31" fillId="50" borderId="40" xfId="0" applyFont="1" applyFill="1" applyBorder="1" applyAlignment="1">
      <alignment vertical="center" wrapText="1"/>
    </xf>
    <xf numFmtId="3" fontId="54" fillId="50" borderId="39" xfId="0" applyNumberFormat="1" applyFont="1" applyFill="1" applyBorder="1" applyAlignment="1">
      <alignment horizontal="right" vertical="center" wrapText="1" indent="1"/>
    </xf>
    <xf numFmtId="0" fontId="27" fillId="53" borderId="40" xfId="244" applyFont="1" applyFill="1" applyBorder="1" applyAlignment="1">
      <alignment horizontal="left" vertical="center" wrapText="1"/>
    </xf>
    <xf numFmtId="3" fontId="31" fillId="53" borderId="39" xfId="0" applyNumberFormat="1" applyFont="1" applyFill="1" applyBorder="1" applyAlignment="1">
      <alignment horizontal="right" vertical="center" wrapText="1" indent="1"/>
    </xf>
    <xf numFmtId="0" fontId="27" fillId="50" borderId="43" xfId="244" applyFont="1" applyFill="1" applyBorder="1" applyAlignment="1">
      <alignment horizontal="left" vertical="center" wrapText="1"/>
    </xf>
    <xf numFmtId="3" fontId="31" fillId="50" borderId="42" xfId="0" applyNumberFormat="1" applyFont="1" applyFill="1" applyBorder="1" applyAlignment="1">
      <alignment horizontal="right" vertical="center" wrapText="1" indent="1"/>
    </xf>
    <xf numFmtId="0" fontId="60" fillId="53" borderId="4" xfId="0" applyFont="1" applyFill="1" applyBorder="1" applyAlignment="1">
      <alignment vertical="center" wrapText="1"/>
    </xf>
    <xf numFmtId="3" fontId="60" fillId="53" borderId="0" xfId="0" applyNumberFormat="1" applyFont="1" applyFill="1" applyBorder="1" applyAlignment="1">
      <alignment horizontal="right" vertical="center" indent="1"/>
    </xf>
    <xf numFmtId="3" fontId="31" fillId="53" borderId="0" xfId="0" applyNumberFormat="1" applyFont="1" applyFill="1" applyBorder="1" applyAlignment="1">
      <alignment horizontal="right" vertical="center" indent="1"/>
    </xf>
    <xf numFmtId="3" fontId="31" fillId="53" borderId="11" xfId="0" applyNumberFormat="1" applyFont="1" applyFill="1" applyBorder="1" applyAlignment="1">
      <alignment horizontal="right" vertical="center" indent="1"/>
    </xf>
    <xf numFmtId="3" fontId="54" fillId="53" borderId="0" xfId="0" applyNumberFormat="1" applyFont="1" applyFill="1" applyBorder="1" applyAlignment="1">
      <alignment horizontal="right" vertical="center" indent="1"/>
    </xf>
    <xf numFmtId="0" fontId="54" fillId="53" borderId="45" xfId="0" applyFont="1" applyFill="1" applyBorder="1" applyAlignment="1">
      <alignment horizontal="left" vertical="center"/>
    </xf>
    <xf numFmtId="0" fontId="31" fillId="50" borderId="46" xfId="0" applyFont="1" applyFill="1" applyBorder="1" applyAlignment="1">
      <alignment vertical="center" wrapText="1"/>
    </xf>
    <xf numFmtId="3" fontId="54" fillId="50" borderId="45" xfId="0" applyNumberFormat="1" applyFont="1" applyFill="1" applyBorder="1" applyAlignment="1">
      <alignment horizontal="right" vertical="center" wrapText="1" indent="1"/>
    </xf>
    <xf numFmtId="3" fontId="54" fillId="50" borderId="47" xfId="0" applyNumberFormat="1" applyFont="1" applyFill="1" applyBorder="1" applyAlignment="1">
      <alignment horizontal="right" vertical="center" wrapText="1" indent="1"/>
    </xf>
    <xf numFmtId="0" fontId="31" fillId="50" borderId="46" xfId="0" applyFont="1" applyFill="1" applyBorder="1" applyAlignment="1">
      <alignment horizontal="left" vertical="center" wrapText="1"/>
    </xf>
    <xf numFmtId="3" fontId="54" fillId="50" borderId="45" xfId="0" applyNumberFormat="1" applyFont="1" applyFill="1" applyBorder="1" applyAlignment="1">
      <alignment horizontal="right" vertical="center" indent="1"/>
    </xf>
    <xf numFmtId="0" fontId="54" fillId="50" borderId="45" xfId="0" applyFont="1" applyFill="1" applyBorder="1" applyAlignment="1">
      <alignment horizontal="left" vertical="center"/>
    </xf>
    <xf numFmtId="0" fontId="31" fillId="53" borderId="46" xfId="0" applyFont="1" applyFill="1" applyBorder="1" applyAlignment="1">
      <alignment vertical="center" wrapText="1"/>
    </xf>
    <xf numFmtId="3" fontId="54" fillId="53" borderId="45" xfId="0" applyNumberFormat="1" applyFont="1" applyFill="1" applyBorder="1" applyAlignment="1">
      <alignment horizontal="right" vertical="center" wrapText="1" indent="1"/>
    </xf>
    <xf numFmtId="3" fontId="54" fillId="53" borderId="47" xfId="0" applyNumberFormat="1" applyFont="1" applyFill="1" applyBorder="1" applyAlignment="1">
      <alignment horizontal="right" vertical="center" wrapText="1" indent="1"/>
    </xf>
    <xf numFmtId="3" fontId="54" fillId="50" borderId="0" xfId="0" quotePrefix="1" applyNumberFormat="1" applyFont="1" applyFill="1" applyBorder="1" applyAlignment="1">
      <alignment horizontal="right" vertical="center" wrapText="1" indent="1"/>
    </xf>
    <xf numFmtId="3" fontId="54" fillId="50" borderId="11" xfId="0" quotePrefix="1" applyNumberFormat="1" applyFont="1" applyFill="1" applyBorder="1" applyAlignment="1">
      <alignment horizontal="right" vertical="center" wrapText="1" indent="1"/>
    </xf>
    <xf numFmtId="3" fontId="54" fillId="53" borderId="0" xfId="0" quotePrefix="1" applyNumberFormat="1" applyFont="1" applyFill="1" applyBorder="1" applyAlignment="1">
      <alignment horizontal="right" vertical="center" wrapText="1" indent="1"/>
    </xf>
    <xf numFmtId="3" fontId="54" fillId="53" borderId="11" xfId="0" quotePrefix="1" applyNumberFormat="1" applyFont="1" applyFill="1" applyBorder="1" applyAlignment="1">
      <alignment horizontal="right" vertical="center" wrapText="1" indent="1"/>
    </xf>
    <xf numFmtId="0" fontId="31" fillId="50" borderId="6" xfId="0" applyFont="1" applyFill="1" applyBorder="1" applyAlignment="1">
      <alignment vertical="center" wrapText="1"/>
    </xf>
    <xf numFmtId="3" fontId="54" fillId="50" borderId="5" xfId="0" quotePrefix="1" applyNumberFormat="1" applyFont="1" applyFill="1" applyBorder="1" applyAlignment="1">
      <alignment horizontal="right" vertical="center" wrapText="1" indent="1"/>
    </xf>
    <xf numFmtId="3" fontId="54" fillId="50" borderId="5" xfId="0" applyNumberFormat="1" applyFont="1" applyFill="1" applyBorder="1" applyAlignment="1">
      <alignment horizontal="right" vertical="center" wrapText="1" indent="1"/>
    </xf>
    <xf numFmtId="3" fontId="54" fillId="50" borderId="12" xfId="0" quotePrefix="1" applyNumberFormat="1" applyFont="1" applyFill="1" applyBorder="1" applyAlignment="1">
      <alignment horizontal="right" vertical="center" wrapText="1" indent="1"/>
    </xf>
    <xf numFmtId="0" fontId="31" fillId="53" borderId="21" xfId="0" applyFont="1" applyFill="1" applyBorder="1" applyAlignment="1">
      <alignment horizontal="center" vertical="center" wrapText="1"/>
    </xf>
    <xf numFmtId="0" fontId="56" fillId="50" borderId="0" xfId="0" applyFont="1" applyFill="1" applyAlignment="1">
      <alignment horizontal="left"/>
    </xf>
    <xf numFmtId="0" fontId="31" fillId="0" borderId="4" xfId="0" applyFont="1" applyFill="1" applyBorder="1" applyAlignment="1">
      <alignment vertical="center" wrapText="1"/>
    </xf>
    <xf numFmtId="3" fontId="54" fillId="0" borderId="0" xfId="0" applyNumberFormat="1" applyFont="1" applyFill="1" applyBorder="1" applyAlignment="1">
      <alignment horizontal="right" vertical="center" wrapText="1" indent="1"/>
    </xf>
    <xf numFmtId="3" fontId="54" fillId="0" borderId="11" xfId="0" applyNumberFormat="1" applyFont="1" applyFill="1" applyBorder="1" applyAlignment="1">
      <alignment horizontal="right" vertical="center" wrapText="1" indent="1"/>
    </xf>
    <xf numFmtId="3" fontId="54" fillId="0" borderId="41" xfId="0" applyNumberFormat="1" applyFont="1" applyFill="1" applyBorder="1" applyAlignment="1">
      <alignment horizontal="right" vertical="center" wrapText="1" indent="1"/>
    </xf>
    <xf numFmtId="3" fontId="54" fillId="0" borderId="39" xfId="0" applyNumberFormat="1" applyFont="1" applyFill="1" applyBorder="1" applyAlignment="1">
      <alignment horizontal="right" vertical="center" wrapText="1" indent="1"/>
    </xf>
    <xf numFmtId="0" fontId="74" fillId="50" borderId="0" xfId="0" applyFont="1" applyFill="1"/>
    <xf numFmtId="0" fontId="76" fillId="50" borderId="0" xfId="453" applyNumberFormat="1" applyFill="1"/>
    <xf numFmtId="0" fontId="46" fillId="50" borderId="0" xfId="0" applyFont="1" applyFill="1"/>
    <xf numFmtId="0" fontId="33" fillId="50" borderId="0" xfId="454" applyFill="1" applyBorder="1"/>
    <xf numFmtId="0" fontId="77" fillId="50" borderId="0" xfId="454" applyFont="1" applyFill="1" applyAlignment="1">
      <alignment horizontal="left"/>
    </xf>
    <xf numFmtId="0" fontId="78" fillId="50" borderId="0" xfId="454" applyFont="1" applyFill="1" applyAlignment="1">
      <alignment horizontal="right"/>
    </xf>
    <xf numFmtId="1" fontId="31" fillId="50" borderId="0" xfId="454" applyNumberFormat="1" applyFont="1" applyFill="1" applyAlignment="1">
      <alignment horizontal="right"/>
    </xf>
    <xf numFmtId="0" fontId="31" fillId="50" borderId="0" xfId="454" applyFont="1" applyFill="1" applyAlignment="1">
      <alignment horizontal="right"/>
    </xf>
    <xf numFmtId="0" fontId="79" fillId="50" borderId="0" xfId="454" applyFont="1" applyFill="1" applyAlignment="1">
      <alignment horizontal="right"/>
    </xf>
    <xf numFmtId="0" fontId="31" fillId="50" borderId="0" xfId="454" applyFont="1" applyFill="1" applyAlignment="1">
      <alignment horizontal="left"/>
    </xf>
    <xf numFmtId="0" fontId="31" fillId="50" borderId="0" xfId="454" applyFont="1" applyFill="1"/>
    <xf numFmtId="0" fontId="75" fillId="50" borderId="0" xfId="0" applyFont="1" applyFill="1" applyAlignment="1"/>
    <xf numFmtId="0" fontId="76" fillId="50" borderId="0" xfId="453" applyNumberFormat="1" applyFont="1" applyFill="1" applyAlignment="1"/>
    <xf numFmtId="0" fontId="0" fillId="50" borderId="0" xfId="0" applyFill="1" applyAlignment="1"/>
    <xf numFmtId="0" fontId="0" fillId="50" borderId="0" xfId="0" applyFill="1" applyAlignment="1">
      <alignment vertical="center"/>
    </xf>
    <xf numFmtId="0" fontId="76" fillId="50" borderId="0" xfId="453" applyNumberFormat="1" applyFont="1" applyFill="1" applyAlignment="1">
      <alignment horizontal="left"/>
    </xf>
    <xf numFmtId="0" fontId="75" fillId="50" borderId="0" xfId="0" applyFont="1" applyFill="1" applyAlignment="1">
      <alignment horizontal="left"/>
    </xf>
    <xf numFmtId="0" fontId="76" fillId="0" borderId="0" xfId="453" applyNumberFormat="1" applyAlignment="1">
      <alignment vertical="center"/>
    </xf>
    <xf numFmtId="0" fontId="75" fillId="50" borderId="0" xfId="0" applyFont="1" applyFill="1" applyAlignment="1">
      <alignment horizontal="left"/>
    </xf>
    <xf numFmtId="0" fontId="76" fillId="50" borderId="0" xfId="453" applyNumberFormat="1" applyFont="1" applyFill="1" applyAlignment="1">
      <alignment horizontal="left"/>
    </xf>
    <xf numFmtId="49" fontId="31" fillId="50" borderId="0" xfId="454" applyNumberFormat="1" applyFont="1" applyFill="1" applyAlignment="1">
      <alignment horizontal="left"/>
    </xf>
    <xf numFmtId="0" fontId="31" fillId="50" borderId="0" xfId="454" applyFont="1" applyFill="1" applyAlignment="1">
      <alignment horizontal="left"/>
    </xf>
    <xf numFmtId="2" fontId="7" fillId="50" borderId="0" xfId="454" applyNumberFormat="1" applyFont="1" applyFill="1" applyAlignment="1">
      <alignment horizontal="left" wrapText="1"/>
    </xf>
    <xf numFmtId="49" fontId="31" fillId="50" borderId="0" xfId="454" applyNumberFormat="1" applyFont="1" applyFill="1" applyAlignment="1"/>
    <xf numFmtId="0" fontId="77" fillId="50" borderId="0" xfId="454" applyFont="1" applyFill="1" applyAlignment="1">
      <alignment horizontal="left"/>
    </xf>
    <xf numFmtId="0" fontId="76" fillId="0" borderId="0" xfId="453" applyNumberFormat="1" applyFont="1" applyAlignment="1">
      <alignment horizontal="left" vertical="center"/>
    </xf>
    <xf numFmtId="0" fontId="56" fillId="50" borderId="13" xfId="0" applyFont="1" applyFill="1" applyBorder="1" applyAlignment="1">
      <alignment horizontal="left" vertical="center" wrapText="1"/>
    </xf>
    <xf numFmtId="0" fontId="56" fillId="50" borderId="0" xfId="0" applyFont="1" applyFill="1" applyAlignment="1">
      <alignment horizontal="left"/>
    </xf>
    <xf numFmtId="0" fontId="54" fillId="54" borderId="13" xfId="0" applyFont="1" applyFill="1" applyBorder="1" applyAlignment="1">
      <alignment horizontal="center" vertical="center"/>
    </xf>
    <xf numFmtId="0" fontId="55" fillId="0" borderId="5" xfId="0" applyFont="1" applyBorder="1" applyAlignment="1">
      <alignment horizontal="left" wrapText="1"/>
    </xf>
    <xf numFmtId="0" fontId="54" fillId="53" borderId="3" xfId="0" applyFont="1" applyFill="1" applyBorder="1" applyAlignment="1">
      <alignment horizontal="center"/>
    </xf>
    <xf numFmtId="0" fontId="54" fillId="53" borderId="2" xfId="0" applyFont="1" applyFill="1" applyBorder="1" applyAlignment="1">
      <alignment horizontal="center" vertical="center" wrapText="1"/>
    </xf>
    <xf numFmtId="0" fontId="54" fillId="53" borderId="13" xfId="0" applyFont="1" applyFill="1" applyBorder="1" applyAlignment="1">
      <alignment horizontal="center" vertical="center"/>
    </xf>
    <xf numFmtId="0" fontId="54" fillId="53" borderId="0" xfId="0" applyFont="1" applyFill="1" applyBorder="1" applyAlignment="1">
      <alignment horizontal="center" vertical="center"/>
    </xf>
    <xf numFmtId="0" fontId="54" fillId="53" borderId="5" xfId="0" applyFont="1" applyFill="1" applyBorder="1" applyAlignment="1">
      <alignment horizontal="center" vertical="center"/>
    </xf>
    <xf numFmtId="0" fontId="56" fillId="50" borderId="0" xfId="0" applyFont="1" applyFill="1" applyAlignment="1">
      <alignment horizontal="left" wrapText="1"/>
    </xf>
    <xf numFmtId="0" fontId="54" fillId="54" borderId="3" xfId="0" applyFont="1" applyFill="1" applyBorder="1" applyAlignment="1">
      <alignment horizontal="center" vertical="center"/>
    </xf>
    <xf numFmtId="0" fontId="55" fillId="0" borderId="5" xfId="0" applyFont="1" applyBorder="1" applyAlignment="1">
      <alignment horizontal="left" vertical="center" wrapText="1"/>
    </xf>
    <xf numFmtId="0" fontId="54" fillId="53" borderId="22" xfId="0" applyFont="1" applyFill="1" applyBorder="1" applyAlignment="1">
      <alignment horizontal="center" vertical="center"/>
    </xf>
    <xf numFmtId="0" fontId="54" fillId="53" borderId="2" xfId="0" applyFont="1" applyFill="1" applyBorder="1" applyAlignment="1">
      <alignment horizontal="center" vertical="center"/>
    </xf>
    <xf numFmtId="0" fontId="54" fillId="53" borderId="10" xfId="0" applyFont="1" applyFill="1" applyBorder="1" applyAlignment="1">
      <alignment horizontal="center" vertical="center"/>
    </xf>
    <xf numFmtId="0" fontId="54" fillId="55" borderId="10" xfId="0" applyFont="1" applyFill="1" applyBorder="1" applyAlignment="1">
      <alignment horizontal="center" vertical="center" wrapText="1"/>
    </xf>
    <xf numFmtId="0" fontId="54" fillId="55" borderId="3" xfId="0" applyFont="1" applyFill="1" applyBorder="1" applyAlignment="1">
      <alignment horizontal="center" vertical="center" wrapText="1"/>
    </xf>
    <xf numFmtId="0" fontId="54" fillId="53" borderId="21" xfId="0" applyFont="1" applyFill="1" applyBorder="1" applyAlignment="1">
      <alignment horizontal="center" vertical="center"/>
    </xf>
    <xf numFmtId="0" fontId="54" fillId="53" borderId="6" xfId="0" applyFont="1" applyFill="1" applyBorder="1" applyAlignment="1">
      <alignment horizontal="center" vertical="center"/>
    </xf>
    <xf numFmtId="0" fontId="54" fillId="53" borderId="39" xfId="0" applyFont="1" applyFill="1" applyBorder="1" applyAlignment="1">
      <alignment horizontal="left" vertical="center"/>
    </xf>
    <xf numFmtId="0" fontId="54" fillId="53" borderId="0" xfId="0" applyFont="1" applyFill="1" applyBorder="1" applyAlignment="1">
      <alignment horizontal="left" vertical="center"/>
    </xf>
    <xf numFmtId="0" fontId="54" fillId="53" borderId="42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left" vertical="center"/>
    </xf>
    <xf numFmtId="0" fontId="54" fillId="53" borderId="5" xfId="0" applyFont="1" applyFill="1" applyBorder="1" applyAlignment="1">
      <alignment horizontal="left" vertical="center"/>
    </xf>
    <xf numFmtId="0" fontId="76" fillId="50" borderId="0" xfId="453" applyNumberFormat="1" applyFill="1" applyAlignment="1">
      <alignment horizontal="left" vertical="center"/>
    </xf>
    <xf numFmtId="0" fontId="55" fillId="0" borderId="5" xfId="0" applyFont="1" applyFill="1" applyBorder="1" applyAlignment="1">
      <alignment horizontal="left" vertical="top" wrapText="1"/>
    </xf>
    <xf numFmtId="0" fontId="54" fillId="53" borderId="24" xfId="0" applyFont="1" applyFill="1" applyBorder="1" applyAlignment="1">
      <alignment horizontal="center" vertical="center"/>
    </xf>
    <xf numFmtId="0" fontId="54" fillId="53" borderId="19" xfId="0" applyFont="1" applyFill="1" applyBorder="1" applyAlignment="1">
      <alignment horizontal="center" vertical="center"/>
    </xf>
    <xf numFmtId="0" fontId="54" fillId="53" borderId="20" xfId="0" applyFont="1" applyFill="1" applyBorder="1" applyAlignment="1">
      <alignment horizontal="center" vertical="center"/>
    </xf>
    <xf numFmtId="0" fontId="31" fillId="53" borderId="2" xfId="0" applyFont="1" applyFill="1" applyBorder="1" applyAlignment="1">
      <alignment horizontal="center" vertical="center" wrapText="1"/>
    </xf>
    <xf numFmtId="0" fontId="31" fillId="53" borderId="10" xfId="0" applyFont="1" applyFill="1" applyBorder="1" applyAlignment="1">
      <alignment horizontal="center" vertical="center" wrapText="1"/>
    </xf>
    <xf numFmtId="0" fontId="31" fillId="53" borderId="3" xfId="0" applyFont="1" applyFill="1" applyBorder="1" applyAlignment="1">
      <alignment horizontal="center" vertical="center" wrapText="1"/>
    </xf>
    <xf numFmtId="0" fontId="31" fillId="53" borderId="22" xfId="0" applyFont="1" applyFill="1" applyBorder="1" applyAlignment="1">
      <alignment horizontal="center" vertical="center" wrapText="1"/>
    </xf>
    <xf numFmtId="0" fontId="31" fillId="53" borderId="6" xfId="0" applyFont="1" applyFill="1" applyBorder="1" applyAlignment="1">
      <alignment horizontal="center" vertical="center" wrapText="1"/>
    </xf>
    <xf numFmtId="0" fontId="31" fillId="55" borderId="2" xfId="0" applyFont="1" applyFill="1" applyBorder="1" applyAlignment="1">
      <alignment horizontal="center" vertical="center" wrapText="1"/>
    </xf>
    <xf numFmtId="0" fontId="31" fillId="55" borderId="10" xfId="0" applyFont="1" applyFill="1" applyBorder="1" applyAlignment="1">
      <alignment horizontal="center" vertical="center" wrapText="1"/>
    </xf>
    <xf numFmtId="0" fontId="54" fillId="56" borderId="27" xfId="0" applyFont="1" applyFill="1" applyBorder="1" applyAlignment="1">
      <alignment horizontal="center" vertical="center"/>
    </xf>
    <xf numFmtId="0" fontId="54" fillId="55" borderId="3" xfId="0" applyFont="1" applyFill="1" applyBorder="1" applyAlignment="1">
      <alignment horizontal="center" vertical="center"/>
    </xf>
    <xf numFmtId="0" fontId="54" fillId="56" borderId="3" xfId="0" applyFont="1" applyFill="1" applyBorder="1" applyAlignment="1">
      <alignment horizontal="center" vertical="center"/>
    </xf>
    <xf numFmtId="0" fontId="56" fillId="50" borderId="13" xfId="0" applyFont="1" applyFill="1" applyBorder="1" applyAlignment="1">
      <alignment horizontal="left"/>
    </xf>
    <xf numFmtId="0" fontId="55" fillId="50" borderId="5" xfId="0" applyFont="1" applyFill="1" applyBorder="1" applyAlignment="1">
      <alignment horizontal="left" vertical="center" wrapText="1"/>
    </xf>
    <xf numFmtId="0" fontId="54" fillId="55" borderId="22" xfId="0" applyFont="1" applyFill="1" applyBorder="1" applyAlignment="1">
      <alignment horizontal="center" vertical="center"/>
    </xf>
    <xf numFmtId="0" fontId="54" fillId="55" borderId="2" xfId="0" applyFont="1" applyFill="1" applyBorder="1" applyAlignment="1">
      <alignment horizontal="center" vertical="center"/>
    </xf>
    <xf numFmtId="0" fontId="54" fillId="55" borderId="10" xfId="0" applyFont="1" applyFill="1" applyBorder="1" applyAlignment="1">
      <alignment horizontal="center" vertical="center"/>
    </xf>
    <xf numFmtId="0" fontId="76" fillId="0" borderId="0" xfId="453" applyNumberFormat="1" applyAlignment="1">
      <alignment horizontal="left" vertical="center"/>
    </xf>
    <xf numFmtId="0" fontId="56" fillId="50" borderId="0" xfId="0" applyFont="1" applyFill="1" applyAlignment="1">
      <alignment horizontal="left" vertical="center"/>
    </xf>
    <xf numFmtId="0" fontId="30" fillId="50" borderId="13" xfId="0" applyFont="1" applyFill="1" applyBorder="1" applyAlignment="1">
      <alignment horizontal="left" vertical="center" wrapText="1"/>
    </xf>
    <xf numFmtId="0" fontId="55" fillId="50" borderId="5" xfId="182" applyFont="1" applyFill="1" applyBorder="1" applyAlignment="1">
      <alignment horizontal="left" vertical="center" wrapText="1"/>
    </xf>
    <xf numFmtId="0" fontId="54" fillId="53" borderId="24" xfId="182" applyNumberFormat="1" applyFont="1" applyFill="1" applyBorder="1" applyAlignment="1">
      <alignment horizontal="center" vertical="center"/>
    </xf>
    <xf numFmtId="0" fontId="54" fillId="53" borderId="19" xfId="182" applyNumberFormat="1" applyFont="1" applyFill="1" applyBorder="1" applyAlignment="1">
      <alignment horizontal="center" vertical="center"/>
    </xf>
    <xf numFmtId="0" fontId="54" fillId="53" borderId="20" xfId="182" applyNumberFormat="1" applyFont="1" applyFill="1" applyBorder="1" applyAlignment="1">
      <alignment horizontal="center" vertical="center"/>
    </xf>
    <xf numFmtId="0" fontId="54" fillId="53" borderId="10" xfId="210" applyNumberFormat="1" applyFont="1" applyFill="1" applyBorder="1" applyAlignment="1">
      <alignment horizontal="center" vertical="center" wrapText="1"/>
    </xf>
    <xf numFmtId="0" fontId="54" fillId="53" borderId="3" xfId="210" applyNumberFormat="1" applyFont="1" applyFill="1" applyBorder="1" applyAlignment="1">
      <alignment horizontal="center" vertical="center" wrapText="1"/>
    </xf>
    <xf numFmtId="0" fontId="54" fillId="53" borderId="22" xfId="210" applyNumberFormat="1" applyFont="1" applyFill="1" applyBorder="1" applyAlignment="1">
      <alignment horizontal="center" vertical="center" wrapText="1"/>
    </xf>
    <xf numFmtId="0" fontId="54" fillId="55" borderId="10" xfId="210" applyNumberFormat="1" applyFont="1" applyFill="1" applyBorder="1" applyAlignment="1">
      <alignment horizontal="center" vertical="center" wrapText="1"/>
    </xf>
    <xf numFmtId="0" fontId="54" fillId="55" borderId="3" xfId="210" applyNumberFormat="1" applyFont="1" applyFill="1" applyBorder="1" applyAlignment="1">
      <alignment horizontal="center" vertical="center" wrapText="1"/>
    </xf>
    <xf numFmtId="0" fontId="54" fillId="55" borderId="22" xfId="21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left" wrapText="1"/>
    </xf>
    <xf numFmtId="0" fontId="54" fillId="53" borderId="23" xfId="0" applyFont="1" applyFill="1" applyBorder="1" applyAlignment="1">
      <alignment horizontal="center" vertical="center" wrapText="1"/>
    </xf>
    <xf numFmtId="0" fontId="54" fillId="53" borderId="11" xfId="0" applyFont="1" applyFill="1" applyBorder="1" applyAlignment="1">
      <alignment horizontal="center" vertical="center" wrapText="1"/>
    </xf>
    <xf numFmtId="0" fontId="54" fillId="53" borderId="23" xfId="0" applyFont="1" applyFill="1" applyBorder="1" applyAlignment="1">
      <alignment horizontal="center" wrapText="1"/>
    </xf>
    <xf numFmtId="0" fontId="54" fillId="53" borderId="11" xfId="0" applyFont="1" applyFill="1" applyBorder="1" applyAlignment="1">
      <alignment horizontal="center" wrapText="1"/>
    </xf>
    <xf numFmtId="0" fontId="54" fillId="53" borderId="28" xfId="0" applyFont="1" applyFill="1" applyBorder="1" applyAlignment="1">
      <alignment horizontal="center" vertical="center" wrapText="1"/>
    </xf>
    <xf numFmtId="0" fontId="28" fillId="50" borderId="0" xfId="222" applyFont="1" applyFill="1" applyBorder="1" applyAlignment="1">
      <alignment horizontal="left" vertical="center" wrapText="1"/>
    </xf>
    <xf numFmtId="0" fontId="54" fillId="53" borderId="12" xfId="0" applyFont="1" applyFill="1" applyBorder="1" applyAlignment="1">
      <alignment horizontal="center" vertical="center" wrapText="1"/>
    </xf>
    <xf numFmtId="0" fontId="54" fillId="53" borderId="21" xfId="0" applyFont="1" applyFill="1" applyBorder="1" applyAlignment="1">
      <alignment horizontal="center" vertical="center" wrapText="1"/>
    </xf>
    <xf numFmtId="0" fontId="54" fillId="53" borderId="6" xfId="0" applyFont="1" applyFill="1" applyBorder="1" applyAlignment="1">
      <alignment horizontal="center" vertical="center" wrapText="1"/>
    </xf>
    <xf numFmtId="0" fontId="55" fillId="50" borderId="5" xfId="0" applyFont="1" applyFill="1" applyBorder="1" applyAlignment="1">
      <alignment horizontal="left" wrapText="1"/>
    </xf>
    <xf numFmtId="0" fontId="54" fillId="53" borderId="10" xfId="0" applyFont="1" applyFill="1" applyBorder="1" applyAlignment="1">
      <alignment horizontal="center" vertical="center" wrapText="1"/>
    </xf>
    <xf numFmtId="0" fontId="54" fillId="54" borderId="6" xfId="0" applyFont="1" applyFill="1" applyBorder="1" applyAlignment="1">
      <alignment horizontal="center" wrapText="1"/>
    </xf>
    <xf numFmtId="0" fontId="54" fillId="54" borderId="2" xfId="0" applyFont="1" applyFill="1" applyBorder="1" applyAlignment="1">
      <alignment horizontal="center" wrapText="1"/>
    </xf>
    <xf numFmtId="0" fontId="54" fillId="54" borderId="10" xfId="0" applyFont="1" applyFill="1" applyBorder="1" applyAlignment="1">
      <alignment horizontal="center" wrapText="1"/>
    </xf>
    <xf numFmtId="0" fontId="54" fillId="55" borderId="2" xfId="0" applyFont="1" applyFill="1" applyBorder="1" applyAlignment="1">
      <alignment horizontal="center" wrapText="1"/>
    </xf>
    <xf numFmtId="0" fontId="54" fillId="53" borderId="3" xfId="0" applyFont="1" applyFill="1" applyBorder="1" applyAlignment="1">
      <alignment horizontal="center" vertical="center"/>
    </xf>
    <xf numFmtId="0" fontId="54" fillId="53" borderId="13" xfId="0" applyFont="1" applyFill="1" applyBorder="1" applyAlignment="1">
      <alignment horizontal="center" vertical="center" wrapText="1"/>
    </xf>
    <xf numFmtId="0" fontId="54" fillId="53" borderId="24" xfId="0" applyFont="1" applyFill="1" applyBorder="1" applyAlignment="1">
      <alignment horizontal="center" vertical="center" wrapText="1"/>
    </xf>
    <xf numFmtId="0" fontId="54" fillId="54" borderId="2" xfId="0" applyFont="1" applyFill="1" applyBorder="1" applyAlignment="1">
      <alignment horizontal="center" vertical="center" wrapText="1"/>
    </xf>
    <xf numFmtId="0" fontId="54" fillId="54" borderId="10" xfId="0" applyFont="1" applyFill="1" applyBorder="1" applyAlignment="1">
      <alignment horizontal="center" vertical="center" wrapText="1"/>
    </xf>
    <xf numFmtId="0" fontId="54" fillId="55" borderId="10" xfId="0" applyFont="1" applyFill="1" applyBorder="1" applyAlignment="1">
      <alignment horizontal="center" wrapText="1"/>
    </xf>
    <xf numFmtId="0" fontId="54" fillId="55" borderId="3" xfId="0" applyFont="1" applyFill="1" applyBorder="1" applyAlignment="1">
      <alignment horizontal="center" wrapText="1"/>
    </xf>
  </cellXfs>
  <cellStyles count="455">
    <cellStyle name="0mitP" xfId="245"/>
    <cellStyle name="0ohneP" xfId="246"/>
    <cellStyle name="10mitP" xfId="247"/>
    <cellStyle name="1mitP" xfId="248"/>
    <cellStyle name="20 % - Akzent1 2" xfId="1"/>
    <cellStyle name="20 % - Akzent1 2 2" xfId="249"/>
    <cellStyle name="20 % - Akzent1 3" xfId="2"/>
    <cellStyle name="20 % - Akzent1 4" xfId="3"/>
    <cellStyle name="20 % - Akzent1 5" xfId="4"/>
    <cellStyle name="20 % - Akzent1 6" xfId="5"/>
    <cellStyle name="20 % - Akzent1 7" xfId="6"/>
    <cellStyle name="20 % - Akzent1 8" xfId="7"/>
    <cellStyle name="20 % - Akzent2 2" xfId="8"/>
    <cellStyle name="20 % - Akzent2 2 2" xfId="250"/>
    <cellStyle name="20 % - Akzent2 3" xfId="9"/>
    <cellStyle name="20 % - Akzent2 4" xfId="10"/>
    <cellStyle name="20 % - Akzent2 5" xfId="11"/>
    <cellStyle name="20 % - Akzent2 6" xfId="12"/>
    <cellStyle name="20 % - Akzent2 7" xfId="13"/>
    <cellStyle name="20 % - Akzent2 8" xfId="14"/>
    <cellStyle name="20 % - Akzent3 2" xfId="15"/>
    <cellStyle name="20 % - Akzent3 2 2" xfId="251"/>
    <cellStyle name="20 % - Akzent3 3" xfId="16"/>
    <cellStyle name="20 % - Akzent3 4" xfId="17"/>
    <cellStyle name="20 % - Akzent3 5" xfId="18"/>
    <cellStyle name="20 % - Akzent3 6" xfId="19"/>
    <cellStyle name="20 % - Akzent3 7" xfId="20"/>
    <cellStyle name="20 % - Akzent3 8" xfId="21"/>
    <cellStyle name="20 % - Akzent4 2" xfId="22"/>
    <cellStyle name="20 % - Akzent4 2 2" xfId="252"/>
    <cellStyle name="20 % - Akzent4 3" xfId="23"/>
    <cellStyle name="20 % - Akzent4 4" xfId="24"/>
    <cellStyle name="20 % - Akzent4 5" xfId="25"/>
    <cellStyle name="20 % - Akzent4 6" xfId="26"/>
    <cellStyle name="20 % - Akzent4 7" xfId="27"/>
    <cellStyle name="20 % - Akzent4 8" xfId="28"/>
    <cellStyle name="20 % - Akzent5 2" xfId="29"/>
    <cellStyle name="20 % - Akzent5 2 2" xfId="253"/>
    <cellStyle name="20 % - Akzent5 3" xfId="30"/>
    <cellStyle name="20 % - Akzent5 4" xfId="31"/>
    <cellStyle name="20 % - Akzent5 5" xfId="32"/>
    <cellStyle name="20 % - Akzent5 6" xfId="33"/>
    <cellStyle name="20 % - Akzent5 7" xfId="34"/>
    <cellStyle name="20 % - Akzent5 8" xfId="35"/>
    <cellStyle name="20 % - Akzent6 2" xfId="36"/>
    <cellStyle name="20 % - Akzent6 2 2" xfId="254"/>
    <cellStyle name="20 % - Akzent6 3" xfId="37"/>
    <cellStyle name="20 % - Akzent6 4" xfId="38"/>
    <cellStyle name="20 % - Akzent6 5" xfId="39"/>
    <cellStyle name="20 % - Akzent6 6" xfId="40"/>
    <cellStyle name="20 % - Akzent6 7" xfId="41"/>
    <cellStyle name="20 % - Akzent6 8" xfId="42"/>
    <cellStyle name="20% - Akzent1" xfId="43"/>
    <cellStyle name="20% - Akzent1 2" xfId="255"/>
    <cellStyle name="20% - Akzent1 2 2" xfId="256"/>
    <cellStyle name="20% - Akzent1 3" xfId="257"/>
    <cellStyle name="20% - Akzent1_11.04.19 - Tabellen" xfId="258"/>
    <cellStyle name="20% - Akzent2" xfId="44"/>
    <cellStyle name="20% - Akzent2 2" xfId="259"/>
    <cellStyle name="20% - Akzent2 2 2" xfId="260"/>
    <cellStyle name="20% - Akzent2 3" xfId="261"/>
    <cellStyle name="20% - Akzent2_11.04.19 - Tabellen" xfId="262"/>
    <cellStyle name="20% - Akzent3" xfId="45"/>
    <cellStyle name="20% - Akzent3 2" xfId="263"/>
    <cellStyle name="20% - Akzent3 2 2" xfId="264"/>
    <cellStyle name="20% - Akzent3 3" xfId="265"/>
    <cellStyle name="20% - Akzent3_11.04.19 - Tabellen" xfId="266"/>
    <cellStyle name="20% - Akzent4" xfId="46"/>
    <cellStyle name="20% - Akzent4 2" xfId="267"/>
    <cellStyle name="20% - Akzent4 2 2" xfId="268"/>
    <cellStyle name="20% - Akzent4 3" xfId="269"/>
    <cellStyle name="20% - Akzent4_11.04.19 - Tabellen" xfId="270"/>
    <cellStyle name="20% - Akzent5" xfId="47"/>
    <cellStyle name="20% - Akzent5 2" xfId="271"/>
    <cellStyle name="20% - Akzent5 2 2" xfId="272"/>
    <cellStyle name="20% - Akzent5 3" xfId="273"/>
    <cellStyle name="20% - Akzent5_BBE14 Abb. G2 MZ 130802" xfId="274"/>
    <cellStyle name="20% - Akzent6" xfId="48"/>
    <cellStyle name="20% - Akzent6 2" xfId="275"/>
    <cellStyle name="20% - Akzent6 2 2" xfId="276"/>
    <cellStyle name="20% - Akzent6 3" xfId="277"/>
    <cellStyle name="20% - Akzent6_11.04.19 - Tabellen" xfId="278"/>
    <cellStyle name="3mitP" xfId="279"/>
    <cellStyle name="3ohneP" xfId="280"/>
    <cellStyle name="4" xfId="281"/>
    <cellStyle name="4_Tab. F1-3" xfId="282"/>
    <cellStyle name="40 % - Akzent1 2" xfId="49"/>
    <cellStyle name="40 % - Akzent1 2 2" xfId="283"/>
    <cellStyle name="40 % - Akzent1 3" xfId="50"/>
    <cellStyle name="40 % - Akzent1 4" xfId="51"/>
    <cellStyle name="40 % - Akzent1 5" xfId="52"/>
    <cellStyle name="40 % - Akzent1 6" xfId="53"/>
    <cellStyle name="40 % - Akzent1 7" xfId="54"/>
    <cellStyle name="40 % - Akzent1 8" xfId="55"/>
    <cellStyle name="40 % - Akzent2 2" xfId="56"/>
    <cellStyle name="40 % - Akzent2 2 2" xfId="284"/>
    <cellStyle name="40 % - Akzent2 3" xfId="57"/>
    <cellStyle name="40 % - Akzent2 4" xfId="58"/>
    <cellStyle name="40 % - Akzent2 5" xfId="59"/>
    <cellStyle name="40 % - Akzent2 6" xfId="60"/>
    <cellStyle name="40 % - Akzent2 7" xfId="61"/>
    <cellStyle name="40 % - Akzent2 8" xfId="62"/>
    <cellStyle name="40 % - Akzent3 2" xfId="63"/>
    <cellStyle name="40 % - Akzent3 2 2" xfId="285"/>
    <cellStyle name="40 % - Akzent3 3" xfId="64"/>
    <cellStyle name="40 % - Akzent3 4" xfId="65"/>
    <cellStyle name="40 % - Akzent3 5" xfId="66"/>
    <cellStyle name="40 % - Akzent3 6" xfId="67"/>
    <cellStyle name="40 % - Akzent3 7" xfId="68"/>
    <cellStyle name="40 % - Akzent3 8" xfId="69"/>
    <cellStyle name="40 % - Akzent4 2" xfId="70"/>
    <cellStyle name="40 % - Akzent4 2 2" xfId="286"/>
    <cellStyle name="40 % - Akzent4 3" xfId="71"/>
    <cellStyle name="40 % - Akzent4 4" xfId="72"/>
    <cellStyle name="40 % - Akzent4 5" xfId="73"/>
    <cellStyle name="40 % - Akzent4 6" xfId="74"/>
    <cellStyle name="40 % - Akzent4 7" xfId="75"/>
    <cellStyle name="40 % - Akzent4 8" xfId="76"/>
    <cellStyle name="40 % - Akzent5 2" xfId="77"/>
    <cellStyle name="40 % - Akzent5 2 2" xfId="287"/>
    <cellStyle name="40 % - Akzent5 3" xfId="78"/>
    <cellStyle name="40 % - Akzent5 4" xfId="79"/>
    <cellStyle name="40 % - Akzent5 5" xfId="80"/>
    <cellStyle name="40 % - Akzent5 6" xfId="81"/>
    <cellStyle name="40 % - Akzent5 7" xfId="82"/>
    <cellStyle name="40 % - Akzent5 8" xfId="83"/>
    <cellStyle name="40 % - Akzent6 2" xfId="84"/>
    <cellStyle name="40 % - Akzent6 2 2" xfId="288"/>
    <cellStyle name="40 % - Akzent6 3" xfId="85"/>
    <cellStyle name="40 % - Akzent6 4" xfId="86"/>
    <cellStyle name="40 % - Akzent6 5" xfId="87"/>
    <cellStyle name="40 % - Akzent6 6" xfId="88"/>
    <cellStyle name="40 % - Akzent6 7" xfId="89"/>
    <cellStyle name="40 % - Akzent6 8" xfId="90"/>
    <cellStyle name="40% - Akzent1" xfId="91"/>
    <cellStyle name="40% - Akzent1 2" xfId="289"/>
    <cellStyle name="40% - Akzent1 2 2" xfId="290"/>
    <cellStyle name="40% - Akzent1 3" xfId="291"/>
    <cellStyle name="40% - Akzent1_11.04.19 - Tabellen" xfId="292"/>
    <cellStyle name="40% - Akzent2" xfId="92"/>
    <cellStyle name="40% - Akzent2 2" xfId="293"/>
    <cellStyle name="40% - Akzent2 2 2" xfId="294"/>
    <cellStyle name="40% - Akzent2 3" xfId="295"/>
    <cellStyle name="40% - Akzent2_BBE14 Abb. G2 MZ 130802" xfId="296"/>
    <cellStyle name="40% - Akzent3" xfId="93"/>
    <cellStyle name="40% - Akzent3 2" xfId="297"/>
    <cellStyle name="40% - Akzent3 2 2" xfId="298"/>
    <cellStyle name="40% - Akzent3 3" xfId="299"/>
    <cellStyle name="40% - Akzent3_11.04.19 - Tabellen" xfId="300"/>
    <cellStyle name="40% - Akzent4" xfId="94"/>
    <cellStyle name="40% - Akzent4 2" xfId="301"/>
    <cellStyle name="40% - Akzent4 2 2" xfId="302"/>
    <cellStyle name="40% - Akzent4 3" xfId="303"/>
    <cellStyle name="40% - Akzent4_11.04.19 - Tabellen" xfId="304"/>
    <cellStyle name="40% - Akzent5" xfId="95"/>
    <cellStyle name="40% - Akzent5 2" xfId="305"/>
    <cellStyle name="40% - Akzent5 2 2" xfId="306"/>
    <cellStyle name="40% - Akzent5 3" xfId="307"/>
    <cellStyle name="40% - Akzent5_BBE14 Abb. G2 MZ 130802" xfId="308"/>
    <cellStyle name="40% - Akzent6" xfId="96"/>
    <cellStyle name="40% - Akzent6 2" xfId="309"/>
    <cellStyle name="40% - Akzent6 2 2" xfId="310"/>
    <cellStyle name="40% - Akzent6 3" xfId="311"/>
    <cellStyle name="40% - Akzent6_11.04.19 - Tabellen" xfId="312"/>
    <cellStyle name="4mitP" xfId="313"/>
    <cellStyle name="5" xfId="314"/>
    <cellStyle name="5_Tab. F1-3" xfId="315"/>
    <cellStyle name="6" xfId="316"/>
    <cellStyle name="6_Tab. F1-3" xfId="317"/>
    <cellStyle name="60 % - Akzent1 2" xfId="97"/>
    <cellStyle name="60 % - Akzent1 3" xfId="98"/>
    <cellStyle name="60 % - Akzent2 2" xfId="99"/>
    <cellStyle name="60 % - Akzent2 3" xfId="100"/>
    <cellStyle name="60 % - Akzent3 2" xfId="101"/>
    <cellStyle name="60 % - Akzent3 3" xfId="102"/>
    <cellStyle name="60 % - Akzent4 2" xfId="103"/>
    <cellStyle name="60 % - Akzent4 3" xfId="104"/>
    <cellStyle name="60 % - Akzent5 2" xfId="105"/>
    <cellStyle name="60 % - Akzent5 3" xfId="106"/>
    <cellStyle name="60 % - Akzent6 2" xfId="107"/>
    <cellStyle name="60 % - Akzent6 3" xfId="108"/>
    <cellStyle name="60% - Akzent1" xfId="109"/>
    <cellStyle name="60% - Akzent1 2" xfId="318"/>
    <cellStyle name="60% - Akzent1_11.04.19 - Tabellen" xfId="319"/>
    <cellStyle name="60% - Akzent2" xfId="110"/>
    <cellStyle name="60% - Akzent2 2" xfId="320"/>
    <cellStyle name="60% - Akzent3" xfId="111"/>
    <cellStyle name="60% - Akzent3 2" xfId="321"/>
    <cellStyle name="60% - Akzent3_11.04.19 - Tabellen" xfId="322"/>
    <cellStyle name="60% - Akzent4" xfId="112"/>
    <cellStyle name="60% - Akzent4 2" xfId="323"/>
    <cellStyle name="60% - Akzent4_11.04.19 - Tabellen" xfId="324"/>
    <cellStyle name="60% - Akzent5" xfId="113"/>
    <cellStyle name="60% - Akzent5 2" xfId="325"/>
    <cellStyle name="60% - Akzent5_Xl0000112" xfId="326"/>
    <cellStyle name="60% - Akzent6" xfId="114"/>
    <cellStyle name="60% - Akzent6 2" xfId="327"/>
    <cellStyle name="60% - Akzent6_11.04.19 - Tabellen" xfId="328"/>
    <cellStyle name="6mitP" xfId="329"/>
    <cellStyle name="6ohneP" xfId="330"/>
    <cellStyle name="7mitP" xfId="331"/>
    <cellStyle name="9" xfId="332"/>
    <cellStyle name="9_Tab. F1-3" xfId="333"/>
    <cellStyle name="9mitP" xfId="334"/>
    <cellStyle name="9ohneP" xfId="335"/>
    <cellStyle name="Akzent1 2" xfId="115"/>
    <cellStyle name="Akzent1 3" xfId="116"/>
    <cellStyle name="Akzent2 2" xfId="117"/>
    <cellStyle name="Akzent2 3" xfId="118"/>
    <cellStyle name="Akzent3 2" xfId="119"/>
    <cellStyle name="Akzent3 3" xfId="120"/>
    <cellStyle name="Akzent4 2" xfId="121"/>
    <cellStyle name="Akzent4 3" xfId="122"/>
    <cellStyle name="Akzent5 2" xfId="123"/>
    <cellStyle name="Akzent5 3" xfId="124"/>
    <cellStyle name="Akzent6 2" xfId="125"/>
    <cellStyle name="Akzent6 3" xfId="126"/>
    <cellStyle name="Ausgabe 2" xfId="127"/>
    <cellStyle name="Ausgabe 3" xfId="128"/>
    <cellStyle name="Berechnung 2" xfId="129"/>
    <cellStyle name="Berechnung 3" xfId="130"/>
    <cellStyle name="bin" xfId="131"/>
    <cellStyle name="cell" xfId="132"/>
    <cellStyle name="Col&amp;RowHeadings" xfId="133"/>
    <cellStyle name="ColCodes" xfId="336"/>
    <cellStyle name="ColTitles" xfId="337"/>
    <cellStyle name="ColTitles 2" xfId="338"/>
    <cellStyle name="ColTitles 2 2" xfId="339"/>
    <cellStyle name="ColTitles 3" xfId="340"/>
    <cellStyle name="column" xfId="134"/>
    <cellStyle name="Comma [0]_B3.1a" xfId="341"/>
    <cellStyle name="Comma_B3.1a" xfId="342"/>
    <cellStyle name="Currency [0]_B3.1a" xfId="343"/>
    <cellStyle name="Currency_B3.1a" xfId="344"/>
    <cellStyle name="DataEntryCells" xfId="135"/>
    <cellStyle name="Deźimal [0]" xfId="345"/>
    <cellStyle name="Deźimal [0] 2" xfId="346"/>
    <cellStyle name="Eingabe 2" xfId="136"/>
    <cellStyle name="Eingabe 3" xfId="137"/>
    <cellStyle name="Ergebnis 2" xfId="138"/>
    <cellStyle name="Ergebnis 3" xfId="139"/>
    <cellStyle name="Erklärender Text 2" xfId="140"/>
    <cellStyle name="Erklärender Text 3" xfId="141"/>
    <cellStyle name="Euro" xfId="142"/>
    <cellStyle name="Euro 2" xfId="143"/>
    <cellStyle name="Euro 2 2" xfId="347"/>
    <cellStyle name="Euro 3" xfId="348"/>
    <cellStyle name="Euro_BBE14 Tab. G2 VHS" xfId="349"/>
    <cellStyle name="formula" xfId="144"/>
    <cellStyle name="gap" xfId="145"/>
    <cellStyle name="gap 2" xfId="350"/>
    <cellStyle name="gap 2 2" xfId="351"/>
    <cellStyle name="gap 2 2 2" xfId="352"/>
    <cellStyle name="gap 2 3" xfId="353"/>
    <cellStyle name="gap 3" xfId="354"/>
    <cellStyle name="gap 3 2" xfId="355"/>
    <cellStyle name="gap 4" xfId="356"/>
    <cellStyle name="GreyBackground" xfId="146"/>
    <cellStyle name="GreyBackground 2" xfId="357"/>
    <cellStyle name="Gut 2" xfId="147"/>
    <cellStyle name="Gut 3" xfId="148"/>
    <cellStyle name="Hyperlink" xfId="453" builtinId="8"/>
    <cellStyle name="Hyperlink 2" xfId="149"/>
    <cellStyle name="Hyperlink 3" xfId="150"/>
    <cellStyle name="Hyperlink 4" xfId="151"/>
    <cellStyle name="Hyperlink 5" xfId="152"/>
    <cellStyle name="Hyperlink 6" xfId="153"/>
    <cellStyle name="Hyperlũnk" xfId="358"/>
    <cellStyle name="ISC" xfId="359"/>
    <cellStyle name="ISC 2" xfId="360"/>
    <cellStyle name="ISC 2 2" xfId="361"/>
    <cellStyle name="ISC 3" xfId="362"/>
    <cellStyle name="isced" xfId="154"/>
    <cellStyle name="Komma 2" xfId="363"/>
    <cellStyle name="Komma 2 2" xfId="364"/>
    <cellStyle name="Komma 3" xfId="365"/>
    <cellStyle name="Komma0" xfId="155"/>
    <cellStyle name="level1a" xfId="156"/>
    <cellStyle name="level2" xfId="157"/>
    <cellStyle name="level2a" xfId="158"/>
    <cellStyle name="level3" xfId="159"/>
    <cellStyle name="Neutral 2" xfId="160"/>
    <cellStyle name="Neutral 3" xfId="161"/>
    <cellStyle name="nf2" xfId="366"/>
    <cellStyle name="Normal 2" xfId="367"/>
    <cellStyle name="Normal 2 2" xfId="368"/>
    <cellStyle name="Normal 2 2 2" xfId="369"/>
    <cellStyle name="Normal 2 2 2 2" xfId="370"/>
    <cellStyle name="Normal 2 2 3" xfId="371"/>
    <cellStyle name="Normal_040831_KapaBedarf-AA_Hochfahrlogik_A2LL_KT" xfId="372"/>
    <cellStyle name="Notiz 2" xfId="162"/>
    <cellStyle name="Notiz 2 2" xfId="373"/>
    <cellStyle name="Notiz 3" xfId="163"/>
    <cellStyle name="Notiz 3 2" xfId="374"/>
    <cellStyle name="Notiz 4" xfId="164"/>
    <cellStyle name="Notiz 5" xfId="165"/>
    <cellStyle name="Notiz 6" xfId="166"/>
    <cellStyle name="Notiz 7" xfId="167"/>
    <cellStyle name="Notiz 8" xfId="168"/>
    <cellStyle name="Notiz 9" xfId="169"/>
    <cellStyle name="Percent 2" xfId="375"/>
    <cellStyle name="Percent 2 2" xfId="376"/>
    <cellStyle name="Percent_1 SubOverv.USd" xfId="377"/>
    <cellStyle name="Prozent" xfId="170" builtinId="5"/>
    <cellStyle name="row" xfId="171"/>
    <cellStyle name="RowCodes" xfId="378"/>
    <cellStyle name="Row-Col Headings" xfId="379"/>
    <cellStyle name="RowTitles_CENTRAL_GOVT" xfId="380"/>
    <cellStyle name="RowTitles-Col2" xfId="381"/>
    <cellStyle name="RowTitles-Detail" xfId="382"/>
    <cellStyle name="Schlecht 2" xfId="172"/>
    <cellStyle name="Schlecht 3" xfId="173"/>
    <cellStyle name="Standard" xfId="0" builtinId="0"/>
    <cellStyle name="Standard 10" xfId="174"/>
    <cellStyle name="Standard 10 2" xfId="175"/>
    <cellStyle name="Standard 10 2 2" xfId="176"/>
    <cellStyle name="Standard 10 3" xfId="177"/>
    <cellStyle name="Standard 107 3" xfId="178"/>
    <cellStyle name="Standard 11" xfId="179"/>
    <cellStyle name="Standard 12" xfId="180"/>
    <cellStyle name="Standard 13" xfId="181"/>
    <cellStyle name="Standard 13 3" xfId="182"/>
    <cellStyle name="Standard 14" xfId="183"/>
    <cellStyle name="Standard 15" xfId="184"/>
    <cellStyle name="Standard 16" xfId="185"/>
    <cellStyle name="Standard 17" xfId="383"/>
    <cellStyle name="Standard 18" xfId="186"/>
    <cellStyle name="Standard 19" xfId="384"/>
    <cellStyle name="Standard 2" xfId="187"/>
    <cellStyle name="Standard 2 10" xfId="385"/>
    <cellStyle name="Standard 2 10 2" xfId="386"/>
    <cellStyle name="Standard 2 11" xfId="387"/>
    <cellStyle name="Standard 2 11 2" xfId="388"/>
    <cellStyle name="Standard 2 12" xfId="389"/>
    <cellStyle name="Standard 2 12 2" xfId="390"/>
    <cellStyle name="Standard 2 12 2 2" xfId="391"/>
    <cellStyle name="Standard 2 12 3" xfId="392"/>
    <cellStyle name="Standard 2 13" xfId="393"/>
    <cellStyle name="Standard 2 13 2" xfId="394"/>
    <cellStyle name="Standard 2 14" xfId="395"/>
    <cellStyle name="Standard 2 14 2" xfId="396"/>
    <cellStyle name="Standard 2 2" xfId="188"/>
    <cellStyle name="Standard 2 2 2" xfId="189"/>
    <cellStyle name="Standard 2 2_BBE12 Tab. H2.3 120506" xfId="397"/>
    <cellStyle name="Standard 2 3" xfId="190"/>
    <cellStyle name="Standard 2 3 2" xfId="398"/>
    <cellStyle name="Standard 2 3 3" xfId="399"/>
    <cellStyle name="Standard 2 4" xfId="191"/>
    <cellStyle name="Standard 2 4 2" xfId="400"/>
    <cellStyle name="Standard 2 4 3" xfId="401"/>
    <cellStyle name="Standard 2 5" xfId="192"/>
    <cellStyle name="Standard 2 5 2" xfId="402"/>
    <cellStyle name="Standard 2 6" xfId="193"/>
    <cellStyle name="Standard 2 6 2" xfId="403"/>
    <cellStyle name="Standard 2 7" xfId="404"/>
    <cellStyle name="Standard 2 7 2" xfId="405"/>
    <cellStyle name="Standard 2 8" xfId="406"/>
    <cellStyle name="Standard 2 8 2" xfId="407"/>
    <cellStyle name="Standard 2 9" xfId="408"/>
    <cellStyle name="Standard 2 9 2" xfId="409"/>
    <cellStyle name="Standard 2_BBE12 Tab. H2.3 120506" xfId="410"/>
    <cellStyle name="Standard 20" xfId="411"/>
    <cellStyle name="Standard 21" xfId="412"/>
    <cellStyle name="Standard 22" xfId="413"/>
    <cellStyle name="Standard 23" xfId="414"/>
    <cellStyle name="Standard 24" xfId="415"/>
    <cellStyle name="Standard 25" xfId="416"/>
    <cellStyle name="Standard 26" xfId="417"/>
    <cellStyle name="Standard 26 2" xfId="418"/>
    <cellStyle name="Standard 27" xfId="419"/>
    <cellStyle name="Standard 28" xfId="420"/>
    <cellStyle name="Standard 29" xfId="421"/>
    <cellStyle name="Standard 3" xfId="194"/>
    <cellStyle name="Standard 3 2" xfId="195"/>
    <cellStyle name="Standard 3 2 2" xfId="196"/>
    <cellStyle name="Standard 3 3" xfId="197"/>
    <cellStyle name="Standard 3 3 2" xfId="198"/>
    <cellStyle name="Standard 3 4" xfId="199"/>
    <cellStyle name="Standard 3 5" xfId="200"/>
    <cellStyle name="Standard 3 6" xfId="201"/>
    <cellStyle name="Standard 3_BBE12 Tab. H2.3 120506" xfId="422"/>
    <cellStyle name="Standard 30" xfId="423"/>
    <cellStyle name="Standard 31" xfId="424"/>
    <cellStyle name="Standard 32" xfId="425"/>
    <cellStyle name="Standard 33" xfId="426"/>
    <cellStyle name="Standard 34" xfId="427"/>
    <cellStyle name="Standard 35" xfId="428"/>
    <cellStyle name="Standard 36" xfId="429"/>
    <cellStyle name="Standard 37" xfId="430"/>
    <cellStyle name="Standard 38" xfId="431"/>
    <cellStyle name="Standard 39" xfId="432"/>
    <cellStyle name="Standard 4" xfId="202"/>
    <cellStyle name="Standard 4 2" xfId="203"/>
    <cellStyle name="Standard 4 2 2" xfId="204"/>
    <cellStyle name="Standard 4 2 3" xfId="205"/>
    <cellStyle name="Standard 4 3" xfId="206"/>
    <cellStyle name="Standard 4 3 2" xfId="433"/>
    <cellStyle name="Standard 4 4" xfId="207"/>
    <cellStyle name="Standard 4 4 2" xfId="434"/>
    <cellStyle name="Standard 4 5" xfId="208"/>
    <cellStyle name="Standard 4 5 2" xfId="435"/>
    <cellStyle name="Standard 4 6" xfId="436"/>
    <cellStyle name="Standard 4 6 2" xfId="437"/>
    <cellStyle name="Standard 4 7" xfId="438"/>
    <cellStyle name="Standard 4 7 2" xfId="439"/>
    <cellStyle name="Standard 4 8" xfId="440"/>
    <cellStyle name="Standard 4 8 2" xfId="441"/>
    <cellStyle name="Standard 4 9" xfId="442"/>
    <cellStyle name="Standard 40" xfId="443"/>
    <cellStyle name="Standard 41" xfId="444"/>
    <cellStyle name="Standard 42" xfId="445"/>
    <cellStyle name="Standard 43" xfId="446"/>
    <cellStyle name="Standard 44" xfId="447"/>
    <cellStyle name="Standard 45" xfId="448"/>
    <cellStyle name="Standard 46" xfId="449"/>
    <cellStyle name="Standard 5" xfId="209"/>
    <cellStyle name="Standard 5 2" xfId="210"/>
    <cellStyle name="Standard 5 3" xfId="211"/>
    <cellStyle name="Standard 5 4" xfId="212"/>
    <cellStyle name="Standard 5 5" xfId="454"/>
    <cellStyle name="Standard 6" xfId="213"/>
    <cellStyle name="Standard 6 2" xfId="214"/>
    <cellStyle name="Standard 6 3" xfId="215"/>
    <cellStyle name="Standard 7" xfId="216"/>
    <cellStyle name="Standard 7 2" xfId="217"/>
    <cellStyle name="Standard 8" xfId="218"/>
    <cellStyle name="Standard 8 2" xfId="219"/>
    <cellStyle name="Standard 9" xfId="220"/>
    <cellStyle name="Standard_Tab.D1-PA" xfId="221"/>
    <cellStyle name="Standard_Tabelle2_1" xfId="244"/>
    <cellStyle name="Standard_Tabelle6" xfId="222"/>
    <cellStyle name="Tabelle Weiss" xfId="223"/>
    <cellStyle name="Tausender" xfId="224"/>
    <cellStyle name="temp" xfId="450"/>
    <cellStyle name="title1" xfId="225"/>
    <cellStyle name="Tsd" xfId="451"/>
    <cellStyle name="Überschrift 1 2" xfId="226"/>
    <cellStyle name="Überschrift 1 3" xfId="227"/>
    <cellStyle name="Überschrift 2 2" xfId="228"/>
    <cellStyle name="Überschrift 2 3" xfId="229"/>
    <cellStyle name="Überschrift 3 2" xfId="230"/>
    <cellStyle name="Überschrift 3 3" xfId="231"/>
    <cellStyle name="Überschrift 4 2" xfId="232"/>
    <cellStyle name="Überschrift 4 3" xfId="233"/>
    <cellStyle name="Überschrift 5" xfId="234"/>
    <cellStyle name="Überschrift 6" xfId="235"/>
    <cellStyle name="Überschrift Hintergrund Grau" xfId="236"/>
    <cellStyle name="Verknüpfte Zelle 2" xfId="237"/>
    <cellStyle name="Verknüpfte Zelle 3" xfId="238"/>
    <cellStyle name="Vorspalte" xfId="239"/>
    <cellStyle name="Währung [0] 2" xfId="452"/>
    <cellStyle name="Warnender Text 2" xfId="240"/>
    <cellStyle name="Warnender Text 3" xfId="241"/>
    <cellStyle name="Zelle überprüfen 2" xfId="242"/>
    <cellStyle name="Zelle überprüfen 3" xfId="243"/>
  </cellStyles>
  <dxfs count="0"/>
  <tableStyles count="0" defaultTableStyle="TableStyleMedium2" defaultPivotStyle="PivotStyleLight16"/>
  <colors>
    <mruColors>
      <color rgb="FFA7F3E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maaz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maaz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ehne\AppData\Local\Microsoft\Windows\Temporary%20Internet%20Files\Content.Outlook\I1I9N2PK\b3_Lehrer_LA-VZLE-Lutzk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bteilung-SteuBis/AG_Maaz/BBE/_Bildungsbericht%202018/1_BBE%20Laufende%20Prozesse%20(Intern)/2_Kapitel%20D/1_D1/1_Analysen/3_Ergebnisse/Komposition_BT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 refreshError="1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hramt"/>
      <sheetName val="Pivot"/>
      <sheetName val="Daten"/>
      <sheetName val="Schlüssel"/>
      <sheetName val="SQL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02</v>
          </cell>
          <cell r="K2" t="str">
            <v xml:space="preserve">Grundschule         </v>
          </cell>
          <cell r="L2" t="str">
            <v>Grund-schule</v>
          </cell>
        </row>
        <row r="3">
          <cell r="J3" t="str">
            <v>04</v>
          </cell>
          <cell r="K3" t="str">
            <v xml:space="preserve">Hauptschule         </v>
          </cell>
          <cell r="L3" t="str">
            <v>Haupt-schule</v>
          </cell>
        </row>
        <row r="4">
          <cell r="J4" t="str">
            <v>06</v>
          </cell>
          <cell r="K4" t="str">
            <v xml:space="preserve">Volksschule         </v>
          </cell>
          <cell r="L4" t="str">
            <v>Volks-schule</v>
          </cell>
        </row>
        <row r="5">
          <cell r="J5" t="str">
            <v>08</v>
          </cell>
          <cell r="K5" t="str">
            <v xml:space="preserve">Förderschule G/H    </v>
          </cell>
          <cell r="L5" t="str">
            <v>Förder-schule G/H</v>
          </cell>
        </row>
        <row r="6">
          <cell r="J6" t="str">
            <v>10</v>
          </cell>
          <cell r="K6" t="str">
            <v xml:space="preserve">Realschule          </v>
          </cell>
          <cell r="L6" t="str">
            <v>Real-schule</v>
          </cell>
        </row>
        <row r="7">
          <cell r="J7" t="str">
            <v>13</v>
          </cell>
          <cell r="K7" t="str">
            <v xml:space="preserve">PRIMUS-Schule       </v>
          </cell>
          <cell r="L7" t="str">
            <v>PRIMUS-Schule</v>
          </cell>
        </row>
        <row r="8">
          <cell r="J8" t="str">
            <v>14</v>
          </cell>
          <cell r="K8" t="str">
            <v xml:space="preserve">Sekundarschule      </v>
          </cell>
          <cell r="L8" t="str">
            <v>Sekun-dar- schule</v>
          </cell>
        </row>
        <row r="9">
          <cell r="J9" t="str">
            <v>15</v>
          </cell>
          <cell r="K9" t="str">
            <v xml:space="preserve">Gesamtschule        </v>
          </cell>
          <cell r="L9" t="str">
            <v>Gesamt-schule</v>
          </cell>
        </row>
        <row r="10">
          <cell r="J10" t="str">
            <v>16</v>
          </cell>
          <cell r="K10" t="str">
            <v xml:space="preserve">Gemeinschaftsschule </v>
          </cell>
          <cell r="L10" t="str">
            <v>Gemein-schafts-schule</v>
          </cell>
        </row>
        <row r="11">
          <cell r="J11" t="str">
            <v>17</v>
          </cell>
          <cell r="K11" t="str">
            <v xml:space="preserve">Freie Waldorfschule </v>
          </cell>
          <cell r="L11" t="str">
            <v>Freie Waldorf-schule</v>
          </cell>
        </row>
        <row r="12">
          <cell r="J12" t="str">
            <v>20</v>
          </cell>
          <cell r="K12" t="str">
            <v xml:space="preserve">Gymnasium           </v>
          </cell>
          <cell r="L12" t="str">
            <v>Gym-nasium</v>
          </cell>
        </row>
        <row r="13">
          <cell r="J13" t="str">
            <v>25</v>
          </cell>
          <cell r="K13" t="str">
            <v>Weiterbildungskolleg</v>
          </cell>
          <cell r="L13" t="str">
            <v>Weiter-bil-dungs-kolleg</v>
          </cell>
        </row>
        <row r="14">
          <cell r="J14" t="str">
            <v>30</v>
          </cell>
          <cell r="K14" t="str">
            <v xml:space="preserve">Berufskolleg        </v>
          </cell>
          <cell r="L14" t="str">
            <v>Berufs-kolleg</v>
          </cell>
        </row>
        <row r="15">
          <cell r="J15" t="str">
            <v>85</v>
          </cell>
          <cell r="K15" t="str">
            <v xml:space="preserve">Förderschule R/Gy   </v>
          </cell>
          <cell r="L15" t="str">
            <v>Förder-schule R/Gy</v>
          </cell>
        </row>
        <row r="16">
          <cell r="J16" t="str">
            <v>87</v>
          </cell>
          <cell r="K16" t="str">
            <v xml:space="preserve">Förderschule R/Gy   </v>
          </cell>
          <cell r="L16" t="str">
            <v>Förder-schule R/Gy</v>
          </cell>
        </row>
        <row r="17">
          <cell r="J17" t="str">
            <v>88</v>
          </cell>
          <cell r="K17" t="str">
            <v xml:space="preserve">Förderschule BK     </v>
          </cell>
          <cell r="L17" t="str">
            <v>Förder-schule BK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 D1-4A (2)"/>
      <sheetName val="MW Schularten"/>
      <sheetName val="MW Gesamt"/>
      <sheetName val="Fallzahlen"/>
      <sheetName val="Tab. D1-4A"/>
      <sheetName val="Abb. D1-3"/>
      <sheetName val="Faktorenanalyse"/>
      <sheetName val="Tab. D1-9web (2)"/>
      <sheetName val="Abb. D1-5A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0.66700000000000004</v>
          </cell>
        </row>
        <row r="9">
          <cell r="D9">
            <v>0.78100000000000003</v>
          </cell>
        </row>
        <row r="10">
          <cell r="D10">
            <v>0.76400000000000001</v>
          </cell>
        </row>
        <row r="11">
          <cell r="D11">
            <v>0.51600000000000001</v>
          </cell>
        </row>
        <row r="26">
          <cell r="C26">
            <v>-0.81699999999999995</v>
          </cell>
        </row>
        <row r="27">
          <cell r="C27">
            <v>0.88400000000000001</v>
          </cell>
        </row>
        <row r="28">
          <cell r="C28">
            <v>0.874</v>
          </cell>
        </row>
        <row r="29">
          <cell r="C29">
            <v>0.71799999999999997</v>
          </cell>
        </row>
        <row r="47">
          <cell r="C47">
            <v>1.2619359000000001</v>
          </cell>
        </row>
        <row r="48">
          <cell r="C48">
            <v>1.1226699999999999E-2</v>
          </cell>
        </row>
        <row r="49">
          <cell r="C49">
            <v>0.43214750000000002</v>
          </cell>
        </row>
        <row r="50">
          <cell r="C50">
            <v>0.1251593</v>
          </cell>
        </row>
        <row r="51">
          <cell r="C51">
            <v>-0.84677910000000001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32"/>
  <sheetViews>
    <sheetView showGridLines="0" zoomScaleNormal="100" workbookViewId="0">
      <selection activeCell="D58" sqref="D58"/>
    </sheetView>
  </sheetViews>
  <sheetFormatPr baseColWidth="10" defaultColWidth="11.5" defaultRowHeight="12"/>
  <cols>
    <col min="1" max="4" width="11.5" style="88"/>
    <col min="5" max="5" width="27.33203125" style="88" customWidth="1"/>
    <col min="6" max="16384" width="11.5" style="88"/>
  </cols>
  <sheetData>
    <row r="2" spans="1:19" ht="15">
      <c r="A2" s="256" t="s">
        <v>222</v>
      </c>
    </row>
    <row r="4" spans="1:19" ht="14.25">
      <c r="A4" s="274" t="s">
        <v>223</v>
      </c>
      <c r="B4" s="274"/>
      <c r="C4" s="274"/>
      <c r="D4" s="274"/>
      <c r="E4" s="274"/>
    </row>
    <row r="5" spans="1:19" ht="14.25">
      <c r="A5" s="272"/>
      <c r="B5" s="272"/>
      <c r="C5" s="272"/>
      <c r="D5" s="272"/>
      <c r="E5" s="272"/>
    </row>
    <row r="6" spans="1:19" ht="12.75">
      <c r="A6" s="275" t="s">
        <v>238</v>
      </c>
      <c r="B6" s="275"/>
      <c r="C6" s="275"/>
      <c r="D6" s="275"/>
      <c r="E6" s="275"/>
      <c r="F6" s="275"/>
      <c r="G6" s="275"/>
      <c r="H6" s="275"/>
      <c r="I6" s="275"/>
      <c r="J6" s="258"/>
      <c r="K6" s="258"/>
      <c r="L6" s="258"/>
      <c r="M6" s="258"/>
      <c r="N6" s="258"/>
      <c r="O6" s="258"/>
      <c r="P6" s="258"/>
    </row>
    <row r="7" spans="1:19" ht="12.75">
      <c r="A7" s="275" t="s">
        <v>210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</row>
    <row r="8" spans="1:19" ht="12.75">
      <c r="A8" s="275" t="s">
        <v>194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58"/>
      <c r="P8" s="258"/>
    </row>
    <row r="9" spans="1:19" ht="12.75">
      <c r="A9" s="257"/>
    </row>
    <row r="10" spans="1:19" ht="14.25">
      <c r="A10" s="267" t="s">
        <v>224</v>
      </c>
      <c r="B10" s="267"/>
      <c r="C10" s="267"/>
      <c r="D10" s="267"/>
      <c r="E10" s="267"/>
    </row>
    <row r="11" spans="1:19" ht="14.25">
      <c r="A11" s="267"/>
      <c r="B11" s="267"/>
      <c r="C11" s="267"/>
      <c r="D11" s="267"/>
      <c r="E11" s="267"/>
    </row>
    <row r="12" spans="1:19" ht="12.75">
      <c r="A12" s="275" t="s">
        <v>239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58"/>
      <c r="O12" s="258"/>
      <c r="P12" s="258"/>
      <c r="Q12" s="258"/>
      <c r="R12" s="258"/>
      <c r="S12" s="258"/>
    </row>
    <row r="13" spans="1:19" ht="12.75">
      <c r="A13" s="275" t="s">
        <v>240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</row>
    <row r="14" spans="1:19" ht="12.75">
      <c r="A14" s="268" t="s">
        <v>207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58"/>
      <c r="P14" s="258"/>
      <c r="Q14" s="258"/>
      <c r="R14" s="258"/>
      <c r="S14" s="258"/>
    </row>
    <row r="15" spans="1:19" ht="12.75">
      <c r="A15" s="275" t="s">
        <v>241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</row>
    <row r="16" spans="1:19" ht="12.75">
      <c r="A16" s="271"/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</row>
    <row r="17" spans="1:19" ht="12.75">
      <c r="A17" s="271"/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</row>
    <row r="18" spans="1:19" ht="12.75">
      <c r="A18" s="271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</row>
    <row r="19" spans="1:19" ht="14.25">
      <c r="A19" s="280" t="s">
        <v>225</v>
      </c>
      <c r="B19" s="280"/>
      <c r="C19" s="280"/>
      <c r="H19" s="259"/>
      <c r="I19" s="259"/>
      <c r="J19" s="259"/>
    </row>
    <row r="20" spans="1:19" ht="14.25">
      <c r="A20" s="260"/>
      <c r="H20" s="259"/>
      <c r="I20" s="259"/>
      <c r="J20" s="259"/>
    </row>
    <row r="21" spans="1:19">
      <c r="A21" s="261" t="s">
        <v>42</v>
      </c>
      <c r="B21" s="276" t="s">
        <v>226</v>
      </c>
      <c r="C21" s="276"/>
      <c r="D21" s="276"/>
      <c r="E21" s="276"/>
      <c r="F21" s="276"/>
      <c r="G21" s="276"/>
      <c r="H21" s="259"/>
      <c r="I21" s="259"/>
      <c r="J21" s="259"/>
    </row>
    <row r="22" spans="1:19">
      <c r="A22" s="262">
        <v>0</v>
      </c>
      <c r="B22" s="276" t="s">
        <v>227</v>
      </c>
      <c r="C22" s="276"/>
      <c r="D22" s="276"/>
      <c r="E22" s="276"/>
      <c r="F22" s="276"/>
      <c r="G22" s="276"/>
      <c r="H22" s="276"/>
      <c r="I22" s="259"/>
      <c r="J22" s="259"/>
    </row>
    <row r="23" spans="1:19">
      <c r="A23" s="261" t="s">
        <v>93</v>
      </c>
      <c r="B23" s="276" t="s">
        <v>228</v>
      </c>
      <c r="C23" s="276"/>
      <c r="D23" s="276"/>
      <c r="E23" s="276"/>
      <c r="F23" s="276"/>
      <c r="G23" s="276"/>
      <c r="H23" s="259"/>
      <c r="I23" s="259"/>
      <c r="J23" s="259"/>
    </row>
    <row r="24" spans="1:19">
      <c r="A24" s="263" t="s">
        <v>229</v>
      </c>
      <c r="B24" s="279" t="s">
        <v>230</v>
      </c>
      <c r="C24" s="279"/>
      <c r="D24" s="279"/>
      <c r="E24" s="279"/>
      <c r="F24" s="279"/>
      <c r="G24" s="279"/>
      <c r="H24" s="259"/>
      <c r="I24" s="259"/>
      <c r="J24" s="259"/>
    </row>
    <row r="25" spans="1:19">
      <c r="A25" s="264" t="s">
        <v>231</v>
      </c>
      <c r="B25" s="279" t="s">
        <v>232</v>
      </c>
      <c r="C25" s="279"/>
      <c r="D25" s="279"/>
      <c r="E25" s="279"/>
      <c r="F25" s="279"/>
      <c r="G25" s="279"/>
      <c r="H25" s="259"/>
      <c r="I25" s="259"/>
      <c r="J25" s="259"/>
    </row>
    <row r="26" spans="1:19">
      <c r="A26" s="263" t="s">
        <v>0</v>
      </c>
      <c r="B26" s="279" t="s">
        <v>233</v>
      </c>
      <c r="C26" s="279"/>
      <c r="D26" s="279"/>
      <c r="E26" s="279"/>
      <c r="F26" s="279"/>
      <c r="G26" s="279"/>
      <c r="H26" s="259"/>
      <c r="I26" s="259"/>
      <c r="J26" s="259"/>
    </row>
    <row r="27" spans="1:19">
      <c r="A27" s="263" t="s">
        <v>234</v>
      </c>
      <c r="B27" s="276" t="s">
        <v>235</v>
      </c>
      <c r="C27" s="276"/>
      <c r="D27" s="276"/>
      <c r="E27" s="276"/>
      <c r="F27" s="276"/>
      <c r="G27" s="276"/>
      <c r="H27" s="276"/>
      <c r="I27" s="259"/>
      <c r="J27" s="259"/>
    </row>
    <row r="28" spans="1:19">
      <c r="A28" s="265"/>
      <c r="B28" s="266"/>
      <c r="C28" s="266"/>
      <c r="H28" s="259"/>
      <c r="I28" s="259"/>
      <c r="J28" s="259"/>
    </row>
    <row r="29" spans="1:19">
      <c r="A29" s="277" t="s">
        <v>236</v>
      </c>
      <c r="B29" s="277"/>
      <c r="C29" s="277"/>
      <c r="D29" s="277"/>
      <c r="E29" s="277"/>
      <c r="F29" s="277"/>
      <c r="H29" s="259"/>
      <c r="I29" s="259"/>
      <c r="J29" s="259"/>
    </row>
    <row r="30" spans="1:19">
      <c r="H30" s="259"/>
      <c r="I30" s="259"/>
      <c r="J30" s="259"/>
    </row>
    <row r="31" spans="1:19">
      <c r="A31" s="278" t="s">
        <v>237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</row>
    <row r="32" spans="1:19">
      <c r="A32" s="278"/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</row>
  </sheetData>
  <mergeCells count="17">
    <mergeCell ref="A31:L32"/>
    <mergeCell ref="A8:N8"/>
    <mergeCell ref="A13:S13"/>
    <mergeCell ref="A12:M12"/>
    <mergeCell ref="A15:S15"/>
    <mergeCell ref="B21:G21"/>
    <mergeCell ref="B22:H22"/>
    <mergeCell ref="B23:G23"/>
    <mergeCell ref="B24:G24"/>
    <mergeCell ref="B25:G25"/>
    <mergeCell ref="B26:G26"/>
    <mergeCell ref="A19:C19"/>
    <mergeCell ref="A4:E4"/>
    <mergeCell ref="A6:I6"/>
    <mergeCell ref="A7:P7"/>
    <mergeCell ref="B27:H27"/>
    <mergeCell ref="A29:F29"/>
  </mergeCells>
  <hyperlinks>
    <hyperlink ref="A6:I6" location="'Tab. D1-1A'!A1" display="Tab. D1-1A: Übersicht über nicht-gymnasiale Schularten* im Primar- und Sekundarbereich I nach Ländern"/>
    <hyperlink ref="A12:J12" location="'Tab. D1-4web'!A1" display="Tab. D1-4web: Allgemeinbildende Schulen und Schülerinnen und Schüler an diesen Schulen 1970 bis 2016 nach Schularten* (Anzahl)"/>
    <hyperlink ref="A13:J13" location="'Tab. D1-5web'!A1" display="Tab. D1-5web: Schulen in freier Trägerschaft und Schülerinnen und Schüler in diesen Schulen 2006/07, 2011/2012 und 2016/17 nach Schularten*"/>
    <hyperlink ref="A14:N14" location="'Tab. D1-6web'!A1" display="Tab. D1-6web: Ergebnisse der Hauptachsen-Faktorenanalyse zur Ermittlung eines Kompositionsindex' für die soziale und leistungsbezogene Zusammensetzung von Schulen des Sekundarbereichs I 2015"/>
    <hyperlink ref="A15:K15" location="'Tab. D1-7web'!A1" display="Tab. D1-7web:  Migrationsanteil* und mittlerer sozioökonomischer Status** der Herkunftsfamilien von 15-Jährigen an Schulen des Sekundarbereichs I im Jahr 2000 und 2015 nach Schularten (in % der Schulen)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abSelected="1" zoomScaleNormal="100" workbookViewId="0">
      <selection sqref="A1:E1"/>
    </sheetView>
  </sheetViews>
  <sheetFormatPr baseColWidth="10" defaultRowHeight="12"/>
  <cols>
    <col min="1" max="1" width="7.5" customWidth="1"/>
    <col min="2" max="2" width="12.6640625" customWidth="1"/>
    <col min="3" max="5" width="28.6640625" customWidth="1"/>
  </cols>
  <sheetData>
    <row r="1" spans="1:5" ht="24" customHeight="1">
      <c r="A1" s="281" t="s">
        <v>242</v>
      </c>
      <c r="B1" s="281"/>
      <c r="C1" s="281"/>
      <c r="D1" s="281"/>
      <c r="E1" s="281"/>
    </row>
    <row r="2" spans="1:5" ht="29.25" customHeight="1">
      <c r="A2" s="285" t="s">
        <v>203</v>
      </c>
      <c r="B2" s="285"/>
      <c r="C2" s="285"/>
      <c r="D2" s="285"/>
      <c r="E2" s="285"/>
    </row>
    <row r="3" spans="1:5" ht="12" customHeight="1">
      <c r="A3" s="288" t="s">
        <v>109</v>
      </c>
      <c r="B3" s="287" t="s">
        <v>201</v>
      </c>
      <c r="C3" s="286" t="s">
        <v>197</v>
      </c>
      <c r="D3" s="286"/>
      <c r="E3" s="286"/>
    </row>
    <row r="4" spans="1:5">
      <c r="A4" s="289"/>
      <c r="B4" s="287"/>
      <c r="C4" s="159" t="s">
        <v>198</v>
      </c>
      <c r="D4" s="157" t="s">
        <v>199</v>
      </c>
      <c r="E4" s="158" t="s">
        <v>200</v>
      </c>
    </row>
    <row r="5" spans="1:5">
      <c r="A5" s="290"/>
      <c r="B5" s="287"/>
      <c r="C5" s="287" t="s">
        <v>131</v>
      </c>
      <c r="D5" s="287"/>
      <c r="E5" s="181" t="s">
        <v>132</v>
      </c>
    </row>
    <row r="6" spans="1:5" s="111" customFormat="1" ht="14.25" customHeight="1">
      <c r="A6" s="284" t="s">
        <v>121</v>
      </c>
      <c r="B6" s="284"/>
      <c r="C6" s="284"/>
      <c r="D6" s="284"/>
      <c r="E6" s="284"/>
    </row>
    <row r="7" spans="1:5" ht="26.25" customHeight="1">
      <c r="A7" s="163" t="s">
        <v>157</v>
      </c>
      <c r="B7" s="166">
        <v>2</v>
      </c>
      <c r="C7" s="166" t="s">
        <v>0</v>
      </c>
      <c r="D7" s="166" t="s">
        <v>0</v>
      </c>
      <c r="E7" s="168" t="s">
        <v>126</v>
      </c>
    </row>
    <row r="8" spans="1:5" ht="13.5" customHeight="1">
      <c r="A8" s="164" t="s">
        <v>162</v>
      </c>
      <c r="B8" s="167">
        <v>1</v>
      </c>
      <c r="C8" s="167" t="s">
        <v>0</v>
      </c>
      <c r="D8" s="167" t="s">
        <v>0</v>
      </c>
      <c r="E8" s="161" t="s">
        <v>110</v>
      </c>
    </row>
    <row r="9" spans="1:5" ht="13.5" customHeight="1">
      <c r="A9" s="163" t="s">
        <v>164</v>
      </c>
      <c r="B9" s="166">
        <v>1</v>
      </c>
      <c r="C9" s="166" t="s">
        <v>0</v>
      </c>
      <c r="D9" s="166" t="s">
        <v>0</v>
      </c>
      <c r="E9" s="160" t="s">
        <v>111</v>
      </c>
    </row>
    <row r="10" spans="1:5" ht="13.5" customHeight="1">
      <c r="A10" s="165" t="s">
        <v>186</v>
      </c>
      <c r="B10" s="167">
        <v>1</v>
      </c>
      <c r="C10" s="167" t="s">
        <v>0</v>
      </c>
      <c r="D10" s="167" t="s">
        <v>0</v>
      </c>
      <c r="E10" s="162" t="s">
        <v>128</v>
      </c>
    </row>
    <row r="11" spans="1:5" ht="13.5" customHeight="1">
      <c r="A11" s="163" t="s">
        <v>195</v>
      </c>
      <c r="B11" s="166">
        <v>1</v>
      </c>
      <c r="C11" s="166" t="s">
        <v>0</v>
      </c>
      <c r="D11" s="166" t="s">
        <v>0</v>
      </c>
      <c r="E11" s="168" t="s">
        <v>125</v>
      </c>
    </row>
    <row r="12" spans="1:5" ht="13.5" customHeight="1">
      <c r="A12" s="164" t="s">
        <v>182</v>
      </c>
      <c r="B12" s="167">
        <v>1</v>
      </c>
      <c r="C12" s="167" t="s">
        <v>0</v>
      </c>
      <c r="D12" s="167" t="s">
        <v>110</v>
      </c>
      <c r="E12" s="161" t="s">
        <v>0</v>
      </c>
    </row>
    <row r="13" spans="1:5" s="111" customFormat="1" ht="14.25" customHeight="1">
      <c r="A13" s="284" t="s">
        <v>122</v>
      </c>
      <c r="B13" s="284"/>
      <c r="C13" s="284"/>
      <c r="D13" s="284"/>
      <c r="E13" s="284"/>
    </row>
    <row r="14" spans="1:5" ht="13.5" customHeight="1">
      <c r="A14" s="170" t="s">
        <v>159</v>
      </c>
      <c r="B14" s="171">
        <v>2</v>
      </c>
      <c r="C14" s="171" t="s">
        <v>0</v>
      </c>
      <c r="D14" s="171" t="s">
        <v>110</v>
      </c>
      <c r="E14" s="172" t="s">
        <v>112</v>
      </c>
    </row>
    <row r="15" spans="1:5" ht="13.5" customHeight="1">
      <c r="A15" s="165" t="s">
        <v>172</v>
      </c>
      <c r="B15" s="167">
        <v>2</v>
      </c>
      <c r="C15" s="167" t="s">
        <v>0</v>
      </c>
      <c r="D15" s="167" t="s">
        <v>113</v>
      </c>
      <c r="E15" s="161" t="s">
        <v>112</v>
      </c>
    </row>
    <row r="16" spans="1:5" ht="13.5" customHeight="1">
      <c r="A16" s="170" t="s">
        <v>179</v>
      </c>
      <c r="B16" s="171">
        <v>2</v>
      </c>
      <c r="C16" s="171" t="s">
        <v>0</v>
      </c>
      <c r="D16" s="171" t="s">
        <v>114</v>
      </c>
      <c r="E16" s="172" t="s">
        <v>112</v>
      </c>
    </row>
    <row r="17" spans="1:5" ht="26.25" customHeight="1">
      <c r="A17" s="164" t="s">
        <v>184</v>
      </c>
      <c r="B17" s="167">
        <v>3</v>
      </c>
      <c r="C17" s="167" t="s">
        <v>0</v>
      </c>
      <c r="D17" s="167" t="s">
        <v>115</v>
      </c>
      <c r="E17" s="180" t="s">
        <v>124</v>
      </c>
    </row>
    <row r="18" spans="1:5" ht="26.25" customHeight="1">
      <c r="A18" s="170" t="s">
        <v>188</v>
      </c>
      <c r="B18" s="171">
        <v>3</v>
      </c>
      <c r="C18" s="171" t="s">
        <v>0</v>
      </c>
      <c r="D18" s="171" t="s">
        <v>116</v>
      </c>
      <c r="E18" s="174" t="s">
        <v>127</v>
      </c>
    </row>
    <row r="19" spans="1:5" s="111" customFormat="1" ht="14.25" customHeight="1">
      <c r="A19" s="284" t="s">
        <v>123</v>
      </c>
      <c r="B19" s="284"/>
      <c r="C19" s="284"/>
      <c r="D19" s="284"/>
      <c r="E19" s="284"/>
    </row>
    <row r="20" spans="1:5" ht="26.25" customHeight="1">
      <c r="A20" s="173" t="s">
        <v>152</v>
      </c>
      <c r="B20" s="171">
        <v>4</v>
      </c>
      <c r="C20" s="175" t="s">
        <v>134</v>
      </c>
      <c r="D20" s="171" t="s">
        <v>0</v>
      </c>
      <c r="E20" s="174" t="s">
        <v>125</v>
      </c>
    </row>
    <row r="21" spans="1:5" ht="13.5">
      <c r="A21" s="164" t="s">
        <v>154</v>
      </c>
      <c r="B21" s="167">
        <v>2</v>
      </c>
      <c r="C21" s="169" t="s">
        <v>118</v>
      </c>
      <c r="D21" s="167" t="s">
        <v>0</v>
      </c>
      <c r="E21" s="161" t="s">
        <v>204</v>
      </c>
    </row>
    <row r="22" spans="1:5" ht="26.25" customHeight="1">
      <c r="A22" s="170" t="s">
        <v>196</v>
      </c>
      <c r="B22" s="171">
        <v>4</v>
      </c>
      <c r="C22" s="171" t="s">
        <v>26</v>
      </c>
      <c r="D22" s="175" t="s">
        <v>205</v>
      </c>
      <c r="E22" s="172" t="s">
        <v>112</v>
      </c>
    </row>
    <row r="23" spans="1:5" ht="26.25" customHeight="1">
      <c r="A23" s="164" t="s">
        <v>175</v>
      </c>
      <c r="B23" s="167">
        <v>4</v>
      </c>
      <c r="C23" s="169" t="s">
        <v>117</v>
      </c>
      <c r="D23" s="167" t="s">
        <v>0</v>
      </c>
      <c r="E23" s="162" t="s">
        <v>119</v>
      </c>
    </row>
    <row r="24" spans="1:5" ht="26.25" customHeight="1">
      <c r="A24" s="176" t="s">
        <v>177</v>
      </c>
      <c r="B24" s="177">
        <v>4</v>
      </c>
      <c r="C24" s="178" t="s">
        <v>117</v>
      </c>
      <c r="D24" s="177" t="s">
        <v>0</v>
      </c>
      <c r="E24" s="179" t="s">
        <v>120</v>
      </c>
    </row>
    <row r="25" spans="1:5" ht="12" customHeight="1">
      <c r="A25" s="282" t="s">
        <v>202</v>
      </c>
      <c r="B25" s="282"/>
      <c r="C25" s="282"/>
      <c r="D25" s="282"/>
      <c r="E25" s="282"/>
    </row>
    <row r="26" spans="1:5" ht="12" customHeight="1">
      <c r="A26" s="283" t="s">
        <v>212</v>
      </c>
      <c r="B26" s="283"/>
      <c r="C26" s="283"/>
      <c r="D26" s="283"/>
      <c r="E26" s="283"/>
    </row>
    <row r="27" spans="1:5" ht="12" customHeight="1">
      <c r="A27" s="283" t="s">
        <v>211</v>
      </c>
      <c r="B27" s="283"/>
      <c r="C27" s="283"/>
      <c r="D27" s="283"/>
      <c r="E27" s="283"/>
    </row>
  </sheetData>
  <mergeCells count="12">
    <mergeCell ref="A1:E1"/>
    <mergeCell ref="A25:E25"/>
    <mergeCell ref="A27:E27"/>
    <mergeCell ref="A26:E26"/>
    <mergeCell ref="A6:E6"/>
    <mergeCell ref="A19:E19"/>
    <mergeCell ref="A2:E2"/>
    <mergeCell ref="A13:E13"/>
    <mergeCell ref="C3:E3"/>
    <mergeCell ref="B3:B5"/>
    <mergeCell ref="A3:A5"/>
    <mergeCell ref="C5:D5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zoomScaleNormal="100" workbookViewId="0"/>
  </sheetViews>
  <sheetFormatPr baseColWidth="10" defaultRowHeight="12"/>
  <cols>
    <col min="1" max="1" width="38.83203125" customWidth="1"/>
    <col min="3" max="6" width="17" customWidth="1"/>
  </cols>
  <sheetData>
    <row r="1" spans="1:6" ht="24" customHeight="1">
      <c r="A1" s="273" t="s">
        <v>242</v>
      </c>
    </row>
    <row r="2" spans="1:6" ht="32.25" customHeight="1">
      <c r="A2" s="293" t="s">
        <v>210</v>
      </c>
      <c r="B2" s="293"/>
      <c r="C2" s="293"/>
      <c r="D2" s="293"/>
      <c r="E2" s="293"/>
      <c r="F2" s="293"/>
    </row>
    <row r="3" spans="1:6">
      <c r="A3" s="294" t="s">
        <v>1</v>
      </c>
      <c r="B3" s="299" t="s">
        <v>3</v>
      </c>
      <c r="C3" s="295" t="s">
        <v>21</v>
      </c>
      <c r="D3" s="295"/>
      <c r="E3" s="295"/>
      <c r="F3" s="296"/>
    </row>
    <row r="4" spans="1:6" ht="51.75" customHeight="1">
      <c r="A4" s="294"/>
      <c r="B4" s="300"/>
      <c r="C4" s="116" t="s">
        <v>87</v>
      </c>
      <c r="D4" s="116" t="s">
        <v>99</v>
      </c>
      <c r="E4" s="116" t="s">
        <v>88</v>
      </c>
      <c r="F4" s="118" t="s">
        <v>89</v>
      </c>
    </row>
    <row r="5" spans="1:6" ht="13.5">
      <c r="A5" s="294"/>
      <c r="B5" s="121" t="s">
        <v>90</v>
      </c>
      <c r="C5" s="121" t="s">
        <v>24</v>
      </c>
      <c r="D5" s="297" t="s">
        <v>86</v>
      </c>
      <c r="E5" s="298"/>
      <c r="F5" s="298"/>
    </row>
    <row r="6" spans="1:6">
      <c r="A6" s="292" t="s">
        <v>138</v>
      </c>
      <c r="B6" s="292"/>
      <c r="C6" s="292"/>
      <c r="D6" s="292"/>
      <c r="E6" s="292"/>
      <c r="F6" s="292"/>
    </row>
    <row r="7" spans="1:6" ht="12.75" customHeight="1">
      <c r="A7" s="189" t="s">
        <v>20</v>
      </c>
      <c r="B7" s="190">
        <v>1425</v>
      </c>
      <c r="C7" s="191">
        <v>49.823599999999999</v>
      </c>
      <c r="D7" s="192">
        <v>23.988800000000001</v>
      </c>
      <c r="E7" s="192">
        <v>29.763000000000002</v>
      </c>
      <c r="F7" s="193">
        <v>12.1486</v>
      </c>
    </row>
    <row r="8" spans="1:6" ht="12.75" customHeight="1">
      <c r="A8" s="194" t="s">
        <v>17</v>
      </c>
      <c r="B8" s="183">
        <v>99</v>
      </c>
      <c r="C8" s="117">
        <v>39.6</v>
      </c>
      <c r="D8" s="117">
        <v>57.72</v>
      </c>
      <c r="E8" s="117">
        <v>47.08</v>
      </c>
      <c r="F8" s="114">
        <v>26.14</v>
      </c>
    </row>
    <row r="9" spans="1:6" ht="12.75" customHeight="1">
      <c r="A9" s="197" t="s">
        <v>18</v>
      </c>
      <c r="B9" s="182">
        <v>152</v>
      </c>
      <c r="C9" s="123">
        <v>46.5</v>
      </c>
      <c r="D9" s="123">
        <v>19.170000000000002</v>
      </c>
      <c r="E9" s="123">
        <v>30.9</v>
      </c>
      <c r="F9" s="113">
        <v>10.77</v>
      </c>
    </row>
    <row r="10" spans="1:6" ht="12.75" customHeight="1">
      <c r="A10" s="195" t="s">
        <v>38</v>
      </c>
      <c r="B10" s="185">
        <v>299</v>
      </c>
      <c r="C10" s="117">
        <v>43.03</v>
      </c>
      <c r="D10" s="117">
        <v>30.39</v>
      </c>
      <c r="E10" s="117">
        <v>15.94</v>
      </c>
      <c r="F10" s="114">
        <v>12.43</v>
      </c>
    </row>
    <row r="11" spans="1:6" ht="12.75" customHeight="1">
      <c r="A11" s="198" t="s">
        <v>22</v>
      </c>
      <c r="B11" s="184">
        <v>306</v>
      </c>
      <c r="C11" s="123">
        <v>46.55</v>
      </c>
      <c r="D11" s="123">
        <v>35.909999999999997</v>
      </c>
      <c r="E11" s="123">
        <v>33.72</v>
      </c>
      <c r="F11" s="113">
        <v>17.649999999999999</v>
      </c>
    </row>
    <row r="12" spans="1:6" ht="12.75" customHeight="1">
      <c r="A12" s="196" t="s">
        <v>23</v>
      </c>
      <c r="B12" s="186">
        <v>569</v>
      </c>
      <c r="C12" s="187">
        <v>60.45</v>
      </c>
      <c r="D12" s="187">
        <v>3.54</v>
      </c>
      <c r="E12" s="187">
        <v>23.08</v>
      </c>
      <c r="F12" s="188">
        <v>3.77</v>
      </c>
    </row>
    <row r="13" spans="1:6">
      <c r="A13" s="292" t="s">
        <v>91</v>
      </c>
      <c r="B13" s="292"/>
      <c r="C13" s="292"/>
      <c r="D13" s="292"/>
      <c r="E13" s="292"/>
      <c r="F13" s="292"/>
    </row>
    <row r="14" spans="1:6" ht="12.75" customHeight="1">
      <c r="A14" s="124" t="s">
        <v>17</v>
      </c>
      <c r="B14" s="137" t="s">
        <v>0</v>
      </c>
      <c r="C14" s="122" t="s">
        <v>0</v>
      </c>
      <c r="D14" s="122" t="s">
        <v>0</v>
      </c>
      <c r="E14" s="122" t="s">
        <v>0</v>
      </c>
      <c r="F14" s="115" t="s">
        <v>0</v>
      </c>
    </row>
    <row r="15" spans="1:6" ht="12.75" customHeight="1">
      <c r="A15" s="120" t="s">
        <v>18</v>
      </c>
      <c r="B15" s="136" t="s">
        <v>0</v>
      </c>
      <c r="C15" s="117" t="s">
        <v>0</v>
      </c>
      <c r="D15" s="117" t="s">
        <v>0</v>
      </c>
      <c r="E15" s="117" t="s">
        <v>0</v>
      </c>
      <c r="F15" s="114" t="s">
        <v>0</v>
      </c>
    </row>
    <row r="16" spans="1:6" ht="12.75" customHeight="1">
      <c r="A16" s="125" t="s">
        <v>38</v>
      </c>
      <c r="B16" s="135">
        <v>84</v>
      </c>
      <c r="C16" s="123">
        <v>43.96</v>
      </c>
      <c r="D16" s="123">
        <v>22.54</v>
      </c>
      <c r="E16" s="123">
        <v>12.42</v>
      </c>
      <c r="F16" s="113">
        <v>10.89</v>
      </c>
    </row>
    <row r="17" spans="1:6" ht="12.75" customHeight="1">
      <c r="A17" s="126" t="s">
        <v>22</v>
      </c>
      <c r="B17" s="134">
        <v>213</v>
      </c>
      <c r="C17" s="117">
        <v>45.5</v>
      </c>
      <c r="D17" s="117">
        <v>40.72</v>
      </c>
      <c r="E17" s="117">
        <v>37.04</v>
      </c>
      <c r="F17" s="114">
        <v>21.33</v>
      </c>
    </row>
    <row r="18" spans="1:6" ht="12.75" customHeight="1">
      <c r="A18" s="127" t="s">
        <v>23</v>
      </c>
      <c r="B18" s="133">
        <v>202</v>
      </c>
      <c r="C18" s="119">
        <v>60.64</v>
      </c>
      <c r="D18" s="119">
        <v>4.18</v>
      </c>
      <c r="E18" s="119">
        <v>23.54</v>
      </c>
      <c r="F18" s="112">
        <v>4.6900000000000004</v>
      </c>
    </row>
    <row r="19" spans="1:6" ht="12.75" customHeight="1">
      <c r="A19" s="292" t="s">
        <v>92</v>
      </c>
      <c r="B19" s="292"/>
      <c r="C19" s="292"/>
      <c r="D19" s="292"/>
      <c r="E19" s="292"/>
      <c r="F19" s="292"/>
    </row>
    <row r="20" spans="1:6" ht="12.75" customHeight="1">
      <c r="A20" s="124" t="s">
        <v>17</v>
      </c>
      <c r="B20" s="132" t="s">
        <v>0</v>
      </c>
      <c r="C20" s="122" t="s">
        <v>0</v>
      </c>
      <c r="D20" s="122" t="s">
        <v>0</v>
      </c>
      <c r="E20" s="122" t="s">
        <v>0</v>
      </c>
      <c r="F20" s="115" t="s">
        <v>0</v>
      </c>
    </row>
    <row r="21" spans="1:6" ht="12.75" customHeight="1">
      <c r="A21" s="120" t="s">
        <v>18</v>
      </c>
      <c r="B21" s="131">
        <v>2</v>
      </c>
      <c r="C21" s="117" t="s">
        <v>93</v>
      </c>
      <c r="D21" s="117" t="s">
        <v>93</v>
      </c>
      <c r="E21" s="117" t="s">
        <v>93</v>
      </c>
      <c r="F21" s="114" t="s">
        <v>93</v>
      </c>
    </row>
    <row r="22" spans="1:6" ht="12.75" customHeight="1">
      <c r="A22" s="125" t="s">
        <v>38</v>
      </c>
      <c r="B22" s="130">
        <v>215</v>
      </c>
      <c r="C22" s="123">
        <v>42.6</v>
      </c>
      <c r="D22" s="123">
        <v>34.049999999999997</v>
      </c>
      <c r="E22" s="123">
        <v>17.579999999999998</v>
      </c>
      <c r="F22" s="113">
        <v>13.15</v>
      </c>
    </row>
    <row r="23" spans="1:6" ht="12.75" customHeight="1">
      <c r="A23" s="126" t="s">
        <v>22</v>
      </c>
      <c r="B23" s="129">
        <v>43</v>
      </c>
      <c r="C23" s="117">
        <v>48.85</v>
      </c>
      <c r="D23" s="117">
        <v>24.11</v>
      </c>
      <c r="E23" s="117">
        <v>18.559999999999999</v>
      </c>
      <c r="F23" s="114">
        <v>11.84</v>
      </c>
    </row>
    <row r="24" spans="1:6" ht="12.75" customHeight="1">
      <c r="A24" s="127" t="s">
        <v>23</v>
      </c>
      <c r="B24" s="128">
        <v>195</v>
      </c>
      <c r="C24" s="119">
        <v>58.54</v>
      </c>
      <c r="D24" s="119">
        <v>2.52</v>
      </c>
      <c r="E24" s="119">
        <v>12.19</v>
      </c>
      <c r="F24" s="112">
        <v>2.3199999999999998</v>
      </c>
    </row>
    <row r="25" spans="1:6" ht="12.75" customHeight="1">
      <c r="A25" s="292" t="s">
        <v>94</v>
      </c>
      <c r="B25" s="292"/>
      <c r="C25" s="292"/>
      <c r="D25" s="292"/>
      <c r="E25" s="292"/>
      <c r="F25" s="292"/>
    </row>
    <row r="26" spans="1:6" ht="12.75" customHeight="1">
      <c r="A26" s="124" t="s">
        <v>17</v>
      </c>
      <c r="B26" s="132">
        <v>99</v>
      </c>
      <c r="C26" s="122">
        <v>39.6</v>
      </c>
      <c r="D26" s="122">
        <v>57.72</v>
      </c>
      <c r="E26" s="122">
        <v>47.08</v>
      </c>
      <c r="F26" s="115">
        <v>26.14</v>
      </c>
    </row>
    <row r="27" spans="1:6" ht="12.75" customHeight="1">
      <c r="A27" s="120" t="s">
        <v>18</v>
      </c>
      <c r="B27" s="131">
        <v>150</v>
      </c>
      <c r="C27" s="117">
        <v>46.48</v>
      </c>
      <c r="D27" s="117">
        <v>19.149999999999999</v>
      </c>
      <c r="E27" s="117">
        <v>30.97</v>
      </c>
      <c r="F27" s="114">
        <v>10.81</v>
      </c>
    </row>
    <row r="28" spans="1:6" ht="12.75" customHeight="1">
      <c r="A28" s="125" t="s">
        <v>38</v>
      </c>
      <c r="B28" s="130" t="s">
        <v>0</v>
      </c>
      <c r="C28" s="123" t="s">
        <v>0</v>
      </c>
      <c r="D28" s="123" t="s">
        <v>0</v>
      </c>
      <c r="E28" s="123" t="s">
        <v>0</v>
      </c>
      <c r="F28" s="113" t="s">
        <v>0</v>
      </c>
    </row>
    <row r="29" spans="1:6" ht="12.75" customHeight="1">
      <c r="A29" s="126" t="s">
        <v>22</v>
      </c>
      <c r="B29" s="129">
        <v>50</v>
      </c>
      <c r="C29" s="117">
        <v>47</v>
      </c>
      <c r="D29" s="117">
        <v>34.08</v>
      </c>
      <c r="E29" s="117">
        <v>34.03</v>
      </c>
      <c r="F29" s="114">
        <v>15.57</v>
      </c>
    </row>
    <row r="30" spans="1:6" ht="12.75" customHeight="1">
      <c r="A30" s="127" t="s">
        <v>23</v>
      </c>
      <c r="B30" s="128">
        <v>172</v>
      </c>
      <c r="C30" s="119">
        <v>60.84</v>
      </c>
      <c r="D30" s="119">
        <v>3.61</v>
      </c>
      <c r="E30" s="119">
        <v>25.43</v>
      </c>
      <c r="F30" s="112">
        <v>3.88</v>
      </c>
    </row>
    <row r="31" spans="1:6">
      <c r="A31" s="291" t="s">
        <v>130</v>
      </c>
      <c r="B31" s="291"/>
      <c r="C31" s="291"/>
      <c r="D31" s="291"/>
      <c r="E31" s="291"/>
      <c r="F31" s="291"/>
    </row>
    <row r="32" spans="1:6" ht="35.25" customHeight="1">
      <c r="A32" s="291" t="s">
        <v>95</v>
      </c>
      <c r="B32" s="291"/>
      <c r="C32" s="291"/>
      <c r="D32" s="291"/>
      <c r="E32" s="291"/>
      <c r="F32" s="291"/>
    </row>
    <row r="33" spans="1:6" ht="12.75" customHeight="1">
      <c r="A33" s="291" t="s">
        <v>96</v>
      </c>
      <c r="B33" s="291"/>
      <c r="C33" s="291"/>
      <c r="D33" s="291"/>
      <c r="E33" s="291"/>
      <c r="F33" s="291"/>
    </row>
    <row r="34" spans="1:6">
      <c r="A34" s="283" t="s">
        <v>97</v>
      </c>
      <c r="B34" s="283"/>
      <c r="C34" s="283"/>
      <c r="D34" s="283"/>
      <c r="E34" s="283"/>
      <c r="F34" s="283"/>
    </row>
    <row r="35" spans="1:6">
      <c r="A35" s="291" t="s">
        <v>98</v>
      </c>
      <c r="B35" s="291"/>
      <c r="C35" s="291"/>
      <c r="D35" s="291"/>
      <c r="E35" s="291"/>
      <c r="F35" s="291"/>
    </row>
    <row r="36" spans="1:6" ht="24.6" customHeight="1">
      <c r="A36" s="291" t="s">
        <v>139</v>
      </c>
      <c r="B36" s="291"/>
      <c r="C36" s="291"/>
      <c r="D36" s="291"/>
      <c r="E36" s="291"/>
      <c r="F36" s="291"/>
    </row>
  </sheetData>
  <mergeCells count="15">
    <mergeCell ref="A2:F2"/>
    <mergeCell ref="A3:A5"/>
    <mergeCell ref="C3:F3"/>
    <mergeCell ref="D5:F5"/>
    <mergeCell ref="A13:F13"/>
    <mergeCell ref="B3:B4"/>
    <mergeCell ref="A6:F6"/>
    <mergeCell ref="A36:F36"/>
    <mergeCell ref="A19:F19"/>
    <mergeCell ref="A25:F25"/>
    <mergeCell ref="A31:F31"/>
    <mergeCell ref="A35:F35"/>
    <mergeCell ref="A32:F32"/>
    <mergeCell ref="A33:F33"/>
    <mergeCell ref="A34:F34"/>
  </mergeCells>
  <hyperlinks>
    <hyperlink ref="A1" location="Inhalt!A1" display="Zurück zum Inhalt 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zoomScaleNormal="100" workbookViewId="0">
      <selection sqref="A1:I1"/>
    </sheetView>
  </sheetViews>
  <sheetFormatPr baseColWidth="10" defaultColWidth="11.5" defaultRowHeight="12"/>
  <cols>
    <col min="1" max="1" width="8.1640625" style="270" customWidth="1"/>
    <col min="2" max="2" width="40.83203125" style="88" customWidth="1"/>
    <col min="3" max="7" width="12" style="88" customWidth="1"/>
    <col min="8" max="8" width="10.33203125" style="88" customWidth="1"/>
    <col min="9" max="9" width="9.83203125" style="88" customWidth="1"/>
    <col min="10" max="10" width="12.6640625" style="88" customWidth="1"/>
    <col min="11" max="16384" width="11.5" style="88"/>
  </cols>
  <sheetData>
    <row r="1" spans="1:9" ht="24" customHeight="1">
      <c r="A1" s="306" t="s">
        <v>242</v>
      </c>
      <c r="B1" s="306"/>
      <c r="C1" s="306"/>
      <c r="D1" s="306"/>
      <c r="E1" s="306"/>
      <c r="F1" s="306"/>
      <c r="G1" s="306"/>
      <c r="H1" s="306"/>
      <c r="I1" s="306"/>
    </row>
    <row r="2" spans="1:9" ht="28.5" customHeight="1">
      <c r="A2" s="307" t="s">
        <v>194</v>
      </c>
      <c r="B2" s="307"/>
      <c r="C2" s="307"/>
      <c r="D2" s="307"/>
      <c r="E2" s="307"/>
      <c r="F2" s="307"/>
      <c r="G2" s="307"/>
      <c r="H2" s="307"/>
      <c r="I2" s="307"/>
    </row>
    <row r="3" spans="1:9" ht="29.25" customHeight="1">
      <c r="A3" s="308" t="s">
        <v>109</v>
      </c>
      <c r="B3" s="311" t="s">
        <v>213</v>
      </c>
      <c r="C3" s="311"/>
      <c r="D3" s="311"/>
      <c r="E3" s="311"/>
      <c r="F3" s="311"/>
      <c r="G3" s="311"/>
      <c r="H3" s="311" t="s">
        <v>140</v>
      </c>
      <c r="I3" s="312"/>
    </row>
    <row r="4" spans="1:9" ht="13.5" customHeight="1">
      <c r="A4" s="309"/>
      <c r="B4" s="311" t="s">
        <v>141</v>
      </c>
      <c r="C4" s="312" t="s">
        <v>142</v>
      </c>
      <c r="D4" s="313"/>
      <c r="E4" s="313"/>
      <c r="F4" s="313"/>
      <c r="G4" s="314"/>
      <c r="H4" s="311" t="s">
        <v>143</v>
      </c>
      <c r="I4" s="199" t="s">
        <v>144</v>
      </c>
    </row>
    <row r="5" spans="1:9" ht="52.5" customHeight="1">
      <c r="A5" s="309"/>
      <c r="B5" s="311"/>
      <c r="C5" s="249" t="s">
        <v>145</v>
      </c>
      <c r="D5" s="249" t="s">
        <v>146</v>
      </c>
      <c r="E5" s="249" t="s">
        <v>147</v>
      </c>
      <c r="F5" s="249" t="s">
        <v>148</v>
      </c>
      <c r="G5" s="249" t="s">
        <v>149</v>
      </c>
      <c r="H5" s="315"/>
      <c r="I5" s="199" t="s">
        <v>150</v>
      </c>
    </row>
    <row r="6" spans="1:9" ht="12.75" customHeight="1">
      <c r="A6" s="310"/>
      <c r="B6" s="311"/>
      <c r="C6" s="316" t="s">
        <v>2</v>
      </c>
      <c r="D6" s="316"/>
      <c r="E6" s="316"/>
      <c r="F6" s="316"/>
      <c r="G6" s="316"/>
      <c r="H6" s="316" t="s">
        <v>151</v>
      </c>
      <c r="I6" s="317"/>
    </row>
    <row r="7" spans="1:9" ht="14.25" customHeight="1">
      <c r="A7" s="5" t="s">
        <v>152</v>
      </c>
      <c r="B7" s="200" t="s">
        <v>153</v>
      </c>
      <c r="C7" s="201">
        <v>703</v>
      </c>
      <c r="D7" s="201">
        <v>844</v>
      </c>
      <c r="E7" s="201">
        <v>1176</v>
      </c>
      <c r="F7" s="201">
        <v>1538</v>
      </c>
      <c r="G7" s="201">
        <v>1979</v>
      </c>
      <c r="H7" s="202">
        <v>28490</v>
      </c>
      <c r="I7" s="203" t="s">
        <v>4</v>
      </c>
    </row>
    <row r="8" spans="1:9" ht="12.75" customHeight="1">
      <c r="A8" s="301" t="s">
        <v>154</v>
      </c>
      <c r="B8" s="204" t="s">
        <v>214</v>
      </c>
      <c r="C8" s="205">
        <v>90</v>
      </c>
      <c r="D8" s="205">
        <v>160</v>
      </c>
      <c r="E8" s="205">
        <v>324</v>
      </c>
      <c r="F8" s="205">
        <v>506</v>
      </c>
      <c r="G8" s="205">
        <v>711</v>
      </c>
      <c r="H8" s="206">
        <v>10626</v>
      </c>
      <c r="I8" s="205">
        <v>10464</v>
      </c>
    </row>
    <row r="9" spans="1:9" ht="12.75" customHeight="1">
      <c r="A9" s="302"/>
      <c r="B9" s="251" t="s">
        <v>215</v>
      </c>
      <c r="C9" s="208">
        <v>463</v>
      </c>
      <c r="D9" s="208">
        <v>497</v>
      </c>
      <c r="E9" s="208">
        <v>520</v>
      </c>
      <c r="F9" s="208">
        <v>573</v>
      </c>
      <c r="G9" s="208">
        <v>643</v>
      </c>
      <c r="H9" s="209">
        <v>7088</v>
      </c>
      <c r="I9" s="208" t="s">
        <v>4</v>
      </c>
    </row>
    <row r="10" spans="1:9" ht="12.75" customHeight="1">
      <c r="A10" s="302"/>
      <c r="B10" s="210" t="s">
        <v>216</v>
      </c>
      <c r="C10" s="211">
        <v>5913</v>
      </c>
      <c r="D10" s="211">
        <v>5424</v>
      </c>
      <c r="E10" s="211">
        <v>5573</v>
      </c>
      <c r="F10" s="211">
        <v>6214</v>
      </c>
      <c r="G10" s="211">
        <v>6600</v>
      </c>
      <c r="H10" s="212">
        <v>53017</v>
      </c>
      <c r="I10" s="211" t="s">
        <v>4</v>
      </c>
    </row>
    <row r="11" spans="1:9" ht="12.75" customHeight="1">
      <c r="A11" s="302"/>
      <c r="B11" s="207" t="s">
        <v>155</v>
      </c>
      <c r="C11" s="208" t="s">
        <v>42</v>
      </c>
      <c r="D11" s="208" t="s">
        <v>42</v>
      </c>
      <c r="E11" s="208" t="s">
        <v>42</v>
      </c>
      <c r="F11" s="208">
        <v>2</v>
      </c>
      <c r="G11" s="208">
        <v>5</v>
      </c>
      <c r="H11" s="209">
        <v>205</v>
      </c>
      <c r="I11" s="208" t="s">
        <v>4</v>
      </c>
    </row>
    <row r="12" spans="1:9" ht="12.75" customHeight="1">
      <c r="A12" s="303"/>
      <c r="B12" s="213" t="s">
        <v>156</v>
      </c>
      <c r="C12" s="214" t="s">
        <v>42</v>
      </c>
      <c r="D12" s="214" t="s">
        <v>42</v>
      </c>
      <c r="E12" s="214" t="s">
        <v>42</v>
      </c>
      <c r="F12" s="214">
        <v>2</v>
      </c>
      <c r="G12" s="214">
        <v>17</v>
      </c>
      <c r="H12" s="215">
        <v>233</v>
      </c>
      <c r="I12" s="214" t="s">
        <v>4</v>
      </c>
    </row>
    <row r="13" spans="1:9" ht="25.5" customHeight="1">
      <c r="A13" s="5" t="s">
        <v>157</v>
      </c>
      <c r="B13" s="207" t="s">
        <v>158</v>
      </c>
      <c r="C13" s="216" t="s">
        <v>42</v>
      </c>
      <c r="D13" s="208">
        <v>95</v>
      </c>
      <c r="E13" s="208">
        <v>265</v>
      </c>
      <c r="F13" s="208">
        <v>431</v>
      </c>
      <c r="G13" s="208">
        <v>811</v>
      </c>
      <c r="H13" s="209">
        <v>9049</v>
      </c>
      <c r="I13" s="208" t="s">
        <v>4</v>
      </c>
    </row>
    <row r="14" spans="1:9" ht="22.15" customHeight="1">
      <c r="A14" s="301" t="s">
        <v>159</v>
      </c>
      <c r="B14" s="204" t="s">
        <v>160</v>
      </c>
      <c r="C14" s="205">
        <v>67</v>
      </c>
      <c r="D14" s="205">
        <v>79</v>
      </c>
      <c r="E14" s="205">
        <v>121</v>
      </c>
      <c r="F14" s="205">
        <v>597</v>
      </c>
      <c r="G14" s="205">
        <v>929</v>
      </c>
      <c r="H14" s="206">
        <v>4519</v>
      </c>
      <c r="I14" s="205">
        <v>3873</v>
      </c>
    </row>
    <row r="15" spans="1:9" ht="12.75" customHeight="1">
      <c r="A15" s="303"/>
      <c r="B15" s="217" t="s">
        <v>161</v>
      </c>
      <c r="C15" s="218">
        <v>11</v>
      </c>
      <c r="D15" s="218">
        <v>1</v>
      </c>
      <c r="E15" s="218">
        <v>13</v>
      </c>
      <c r="F15" s="218">
        <v>82</v>
      </c>
      <c r="G15" s="218">
        <v>269</v>
      </c>
      <c r="H15" s="219">
        <v>1607</v>
      </c>
      <c r="I15" s="218">
        <v>1535</v>
      </c>
    </row>
    <row r="16" spans="1:9" ht="12.75" customHeight="1">
      <c r="A16" s="5" t="s">
        <v>162</v>
      </c>
      <c r="B16" s="210" t="s">
        <v>163</v>
      </c>
      <c r="C16" s="211">
        <v>5</v>
      </c>
      <c r="D16" s="211">
        <v>41</v>
      </c>
      <c r="E16" s="211">
        <v>78</v>
      </c>
      <c r="F16" s="211">
        <v>110</v>
      </c>
      <c r="G16" s="211">
        <v>166</v>
      </c>
      <c r="H16" s="212">
        <v>2949</v>
      </c>
      <c r="I16" s="211">
        <v>2935</v>
      </c>
    </row>
    <row r="17" spans="1:9" ht="12.75" customHeight="1">
      <c r="A17" s="301" t="s">
        <v>164</v>
      </c>
      <c r="B17" s="220" t="s">
        <v>165</v>
      </c>
      <c r="C17" s="221">
        <v>11</v>
      </c>
      <c r="D17" s="221">
        <v>17</v>
      </c>
      <c r="E17" s="221">
        <v>39</v>
      </c>
      <c r="F17" s="221">
        <v>46</v>
      </c>
      <c r="G17" s="221">
        <v>85</v>
      </c>
      <c r="H17" s="254">
        <v>495</v>
      </c>
      <c r="I17" s="255">
        <v>481</v>
      </c>
    </row>
    <row r="18" spans="1:9" ht="25.5" customHeight="1">
      <c r="A18" s="303"/>
      <c r="B18" s="213" t="s">
        <v>166</v>
      </c>
      <c r="C18" s="214">
        <v>56</v>
      </c>
      <c r="D18" s="214">
        <v>115</v>
      </c>
      <c r="E18" s="214">
        <v>169</v>
      </c>
      <c r="F18" s="214">
        <v>237</v>
      </c>
      <c r="G18" s="214">
        <v>371</v>
      </c>
      <c r="H18" s="215">
        <v>2807</v>
      </c>
      <c r="I18" s="214">
        <v>2741</v>
      </c>
    </row>
    <row r="19" spans="1:9" ht="12.75" customHeight="1">
      <c r="A19" s="304" t="s">
        <v>219</v>
      </c>
      <c r="B19" s="207" t="s">
        <v>167</v>
      </c>
      <c r="C19" s="208" t="s">
        <v>4</v>
      </c>
      <c r="D19" s="208" t="s">
        <v>4</v>
      </c>
      <c r="E19" s="208" t="s">
        <v>4</v>
      </c>
      <c r="F19" s="208" t="s">
        <v>4</v>
      </c>
      <c r="G19" s="208" t="s">
        <v>4</v>
      </c>
      <c r="H19" s="209">
        <v>27097</v>
      </c>
      <c r="I19" s="208">
        <v>26866</v>
      </c>
    </row>
    <row r="20" spans="1:9" ht="25.5" customHeight="1">
      <c r="A20" s="304"/>
      <c r="B20" s="210" t="s">
        <v>168</v>
      </c>
      <c r="C20" s="211">
        <v>17</v>
      </c>
      <c r="D20" s="211">
        <v>25</v>
      </c>
      <c r="E20" s="211">
        <v>20</v>
      </c>
      <c r="F20" s="211">
        <v>78</v>
      </c>
      <c r="G20" s="211">
        <v>169</v>
      </c>
      <c r="H20" s="212">
        <v>1804</v>
      </c>
      <c r="I20" s="211" t="s">
        <v>4</v>
      </c>
    </row>
    <row r="21" spans="1:9" ht="12.75" customHeight="1">
      <c r="A21" s="304"/>
      <c r="B21" s="207" t="s">
        <v>169</v>
      </c>
      <c r="C21" s="252">
        <v>968</v>
      </c>
      <c r="D21" s="252">
        <v>1075</v>
      </c>
      <c r="E21" s="252">
        <v>1126</v>
      </c>
      <c r="F21" s="252">
        <v>1146</v>
      </c>
      <c r="G21" s="252">
        <v>1216</v>
      </c>
      <c r="H21" s="253">
        <v>10758</v>
      </c>
      <c r="I21" s="252" t="s">
        <v>4</v>
      </c>
    </row>
    <row r="22" spans="1:9" ht="25.5" customHeight="1">
      <c r="A22" s="304"/>
      <c r="B22" s="210" t="s">
        <v>170</v>
      </c>
      <c r="C22" s="211">
        <v>6786</v>
      </c>
      <c r="D22" s="211">
        <v>6797</v>
      </c>
      <c r="E22" s="211">
        <v>6158</v>
      </c>
      <c r="F22" s="211">
        <v>5755</v>
      </c>
      <c r="G22" s="211">
        <v>6837</v>
      </c>
      <c r="H22" s="212">
        <v>50636</v>
      </c>
      <c r="I22" s="211" t="s">
        <v>4</v>
      </c>
    </row>
    <row r="23" spans="1:9" ht="12.75" customHeight="1">
      <c r="A23" s="304"/>
      <c r="B23" s="207" t="s">
        <v>171</v>
      </c>
      <c r="C23" s="208">
        <v>1675</v>
      </c>
      <c r="D23" s="208">
        <v>740</v>
      </c>
      <c r="E23" s="208">
        <v>265</v>
      </c>
      <c r="F23" s="208">
        <v>508</v>
      </c>
      <c r="G23" s="208">
        <v>307</v>
      </c>
      <c r="H23" s="209">
        <v>2317</v>
      </c>
      <c r="I23" s="208" t="s">
        <v>4</v>
      </c>
    </row>
    <row r="24" spans="1:9" ht="12.75" customHeight="1">
      <c r="A24" s="301" t="s">
        <v>172</v>
      </c>
      <c r="B24" s="222" t="s">
        <v>173</v>
      </c>
      <c r="C24" s="223" t="s">
        <v>4</v>
      </c>
      <c r="D24" s="223" t="s">
        <v>4</v>
      </c>
      <c r="E24" s="223" t="s">
        <v>4</v>
      </c>
      <c r="F24" s="205">
        <v>342</v>
      </c>
      <c r="G24" s="205">
        <v>358</v>
      </c>
      <c r="H24" s="206">
        <v>1034</v>
      </c>
      <c r="I24" s="205">
        <v>629</v>
      </c>
    </row>
    <row r="25" spans="1:9" ht="12.75" customHeight="1">
      <c r="A25" s="303"/>
      <c r="B25" s="224" t="s">
        <v>174</v>
      </c>
      <c r="C25" s="225" t="s">
        <v>4</v>
      </c>
      <c r="D25" s="225" t="s">
        <v>4</v>
      </c>
      <c r="E25" s="225" t="s">
        <v>4</v>
      </c>
      <c r="F25" s="218">
        <v>382</v>
      </c>
      <c r="G25" s="218">
        <v>569</v>
      </c>
      <c r="H25" s="219">
        <v>2488</v>
      </c>
      <c r="I25" s="218">
        <v>2318</v>
      </c>
    </row>
    <row r="26" spans="1:9" ht="12.75" customHeight="1">
      <c r="A26" s="5" t="s">
        <v>175</v>
      </c>
      <c r="B26" s="226" t="s">
        <v>176</v>
      </c>
      <c r="C26" s="227">
        <v>37</v>
      </c>
      <c r="D26" s="227">
        <v>47</v>
      </c>
      <c r="E26" s="227">
        <v>118</v>
      </c>
      <c r="F26" s="228">
        <v>296</v>
      </c>
      <c r="G26" s="228">
        <v>687</v>
      </c>
      <c r="H26" s="229">
        <v>9206</v>
      </c>
      <c r="I26" s="230" t="s">
        <v>4</v>
      </c>
    </row>
    <row r="27" spans="1:9" ht="25.5" customHeight="1">
      <c r="A27" s="231" t="s">
        <v>177</v>
      </c>
      <c r="B27" s="232" t="s">
        <v>178</v>
      </c>
      <c r="C27" s="233" t="s">
        <v>4</v>
      </c>
      <c r="D27" s="233" t="s">
        <v>4</v>
      </c>
      <c r="E27" s="233" t="s">
        <v>4</v>
      </c>
      <c r="F27" s="233" t="s">
        <v>4</v>
      </c>
      <c r="G27" s="233" t="s">
        <v>4</v>
      </c>
      <c r="H27" s="234">
        <v>79001</v>
      </c>
      <c r="I27" s="233" t="s">
        <v>4</v>
      </c>
    </row>
    <row r="28" spans="1:9" ht="12.75" customHeight="1">
      <c r="A28" s="5" t="s">
        <v>179</v>
      </c>
      <c r="B28" s="210" t="s">
        <v>180</v>
      </c>
      <c r="C28" s="211" t="s">
        <v>4</v>
      </c>
      <c r="D28" s="211" t="s">
        <v>4</v>
      </c>
      <c r="E28" s="211" t="s">
        <v>4</v>
      </c>
      <c r="F28" s="211">
        <v>297</v>
      </c>
      <c r="G28" s="211">
        <v>565</v>
      </c>
      <c r="H28" s="212">
        <v>8437</v>
      </c>
      <c r="I28" s="211" t="s">
        <v>4</v>
      </c>
    </row>
    <row r="29" spans="1:9" ht="25.5" customHeight="1">
      <c r="A29" s="231" t="s">
        <v>220</v>
      </c>
      <c r="B29" s="235" t="s">
        <v>181</v>
      </c>
      <c r="C29" s="233" t="s">
        <v>0</v>
      </c>
      <c r="D29" s="233" t="s">
        <v>0</v>
      </c>
      <c r="E29" s="233" t="s">
        <v>0</v>
      </c>
      <c r="F29" s="233" t="s">
        <v>0</v>
      </c>
      <c r="G29" s="233" t="s">
        <v>0</v>
      </c>
      <c r="H29" s="234" t="s">
        <v>0</v>
      </c>
      <c r="I29" s="233" t="s">
        <v>0</v>
      </c>
    </row>
    <row r="30" spans="1:9" ht="12.75" customHeight="1">
      <c r="A30" s="5" t="s">
        <v>182</v>
      </c>
      <c r="B30" s="210" t="s">
        <v>183</v>
      </c>
      <c r="C30" s="211" t="s">
        <v>4</v>
      </c>
      <c r="D30" s="211" t="s">
        <v>4</v>
      </c>
      <c r="E30" s="211">
        <v>115</v>
      </c>
      <c r="F30" s="211">
        <v>253</v>
      </c>
      <c r="G30" s="211">
        <v>421</v>
      </c>
      <c r="H30" s="212">
        <v>7289</v>
      </c>
      <c r="I30" s="211" t="s">
        <v>4</v>
      </c>
    </row>
    <row r="31" spans="1:9" ht="12.75" customHeight="1">
      <c r="A31" s="231" t="s">
        <v>184</v>
      </c>
      <c r="B31" s="232" t="s">
        <v>185</v>
      </c>
      <c r="C31" s="233" t="s">
        <v>4</v>
      </c>
      <c r="D31" s="233" t="s">
        <v>4</v>
      </c>
      <c r="E31" s="233" t="s">
        <v>4</v>
      </c>
      <c r="F31" s="233" t="s">
        <v>4</v>
      </c>
      <c r="G31" s="233" t="s">
        <v>4</v>
      </c>
      <c r="H31" s="234">
        <v>1062</v>
      </c>
      <c r="I31" s="236" t="s">
        <v>4</v>
      </c>
    </row>
    <row r="32" spans="1:9" ht="12.75" customHeight="1">
      <c r="A32" s="237" t="s">
        <v>186</v>
      </c>
      <c r="B32" s="238" t="s">
        <v>187</v>
      </c>
      <c r="C32" s="239" t="s">
        <v>42</v>
      </c>
      <c r="D32" s="239" t="s">
        <v>42</v>
      </c>
      <c r="E32" s="239" t="s">
        <v>42</v>
      </c>
      <c r="F32" s="239">
        <v>125</v>
      </c>
      <c r="G32" s="239">
        <v>236</v>
      </c>
      <c r="H32" s="240">
        <v>5721</v>
      </c>
      <c r="I32" s="239">
        <v>5194</v>
      </c>
    </row>
    <row r="33" spans="1:9" ht="12.75" customHeight="1">
      <c r="A33" s="302" t="s">
        <v>188</v>
      </c>
      <c r="B33" s="207" t="s">
        <v>189</v>
      </c>
      <c r="C33" s="241" t="s">
        <v>4</v>
      </c>
      <c r="D33" s="241" t="s">
        <v>4</v>
      </c>
      <c r="E33" s="241" t="s">
        <v>4</v>
      </c>
      <c r="F33" s="208">
        <v>74</v>
      </c>
      <c r="G33" s="208">
        <v>109</v>
      </c>
      <c r="H33" s="242">
        <v>1067</v>
      </c>
      <c r="I33" s="241" t="s">
        <v>4</v>
      </c>
    </row>
    <row r="34" spans="1:9" ht="12.75" customHeight="1">
      <c r="A34" s="302"/>
      <c r="B34" s="210" t="s">
        <v>190</v>
      </c>
      <c r="C34" s="243" t="s">
        <v>4</v>
      </c>
      <c r="D34" s="243" t="s">
        <v>4</v>
      </c>
      <c r="E34" s="243" t="s">
        <v>4</v>
      </c>
      <c r="F34" s="211">
        <v>641</v>
      </c>
      <c r="G34" s="211">
        <v>1017</v>
      </c>
      <c r="H34" s="244">
        <v>5856</v>
      </c>
      <c r="I34" s="211" t="s">
        <v>4</v>
      </c>
    </row>
    <row r="35" spans="1:9" ht="12.75" customHeight="1">
      <c r="A35" s="305"/>
      <c r="B35" s="245" t="s">
        <v>191</v>
      </c>
      <c r="C35" s="246" t="s">
        <v>4</v>
      </c>
      <c r="D35" s="246" t="s">
        <v>4</v>
      </c>
      <c r="E35" s="246" t="s">
        <v>4</v>
      </c>
      <c r="F35" s="247">
        <v>362</v>
      </c>
      <c r="G35" s="247">
        <v>497</v>
      </c>
      <c r="H35" s="248">
        <v>497</v>
      </c>
      <c r="I35" s="247" t="s">
        <v>4</v>
      </c>
    </row>
    <row r="36" spans="1:9" s="269" customFormat="1" ht="13.5" customHeight="1">
      <c r="A36" s="283" t="s">
        <v>192</v>
      </c>
      <c r="B36" s="283"/>
      <c r="C36" s="283"/>
      <c r="D36" s="283"/>
      <c r="E36" s="283"/>
      <c r="F36" s="283"/>
      <c r="G36" s="283"/>
      <c r="H36" s="283"/>
      <c r="I36" s="283"/>
    </row>
    <row r="37" spans="1:9" s="269" customFormat="1" ht="13.5" customHeight="1">
      <c r="A37" s="250" t="s">
        <v>221</v>
      </c>
      <c r="B37" s="250"/>
      <c r="C37" s="250"/>
      <c r="D37" s="250"/>
      <c r="E37" s="250"/>
      <c r="F37" s="250"/>
      <c r="G37" s="250"/>
      <c r="H37" s="250"/>
      <c r="I37" s="250"/>
    </row>
    <row r="38" spans="1:9" s="269" customFormat="1" ht="13.5" customHeight="1">
      <c r="A38" s="283" t="s">
        <v>217</v>
      </c>
      <c r="B38" s="283"/>
      <c r="C38" s="283"/>
      <c r="D38" s="283"/>
      <c r="E38" s="283"/>
      <c r="F38" s="283"/>
      <c r="G38" s="283"/>
      <c r="H38" s="283"/>
      <c r="I38" s="283"/>
    </row>
    <row r="39" spans="1:9" s="269" customFormat="1" ht="13.5" customHeight="1">
      <c r="A39" s="283" t="s">
        <v>218</v>
      </c>
      <c r="B39" s="283"/>
      <c r="C39" s="283"/>
      <c r="D39" s="283"/>
      <c r="E39" s="283"/>
      <c r="F39" s="283"/>
      <c r="G39" s="283"/>
      <c r="H39" s="283"/>
      <c r="I39" s="283"/>
    </row>
    <row r="40" spans="1:9" s="269" customFormat="1" ht="13.5" customHeight="1">
      <c r="A40" s="283" t="s">
        <v>193</v>
      </c>
      <c r="B40" s="283"/>
      <c r="C40" s="283"/>
      <c r="D40" s="283"/>
      <c r="E40" s="283"/>
      <c r="F40" s="283"/>
      <c r="G40" s="283"/>
      <c r="H40" s="283"/>
      <c r="I40" s="283"/>
    </row>
  </sheetData>
  <mergeCells count="20">
    <mergeCell ref="A1:I1"/>
    <mergeCell ref="A2:I2"/>
    <mergeCell ref="A3:A6"/>
    <mergeCell ref="B3:G3"/>
    <mergeCell ref="H3:I3"/>
    <mergeCell ref="B4:B6"/>
    <mergeCell ref="C4:G4"/>
    <mergeCell ref="H4:H5"/>
    <mergeCell ref="C6:G6"/>
    <mergeCell ref="H6:I6"/>
    <mergeCell ref="A36:I36"/>
    <mergeCell ref="A38:I38"/>
    <mergeCell ref="A39:I39"/>
    <mergeCell ref="A40:I40"/>
    <mergeCell ref="A8:A12"/>
    <mergeCell ref="A14:A15"/>
    <mergeCell ref="A17:A18"/>
    <mergeCell ref="A19:A23"/>
    <mergeCell ref="A24:A25"/>
    <mergeCell ref="A33:A35"/>
  </mergeCells>
  <hyperlinks>
    <hyperlink ref="A1:I1" location="Inhalt!A1" display="Zurück zum Inhalt "/>
  </hyperlinks>
  <pageMargins left="0.7" right="0.7" top="0.78740157499999996" bottom="0.78740157499999996" header="0.3" footer="0.3"/>
  <pageSetup paperSize="9" scale="8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44"/>
  <sheetViews>
    <sheetView showGridLines="0" zoomScaleNormal="100" workbookViewId="0">
      <selection sqref="A1:K1"/>
    </sheetView>
  </sheetViews>
  <sheetFormatPr baseColWidth="10" defaultRowHeight="12"/>
  <cols>
    <col min="1" max="1" width="41" customWidth="1"/>
    <col min="2" max="11" width="9.1640625" customWidth="1"/>
  </cols>
  <sheetData>
    <row r="1" spans="1:25" ht="24.6" customHeight="1">
      <c r="A1" s="273" t="s">
        <v>242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25" ht="30.6" customHeight="1">
      <c r="A2" s="322" t="s">
        <v>209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</row>
    <row r="3" spans="1:25" ht="18" customHeight="1">
      <c r="A3" s="308" t="s">
        <v>1</v>
      </c>
      <c r="B3" s="94">
        <v>1970</v>
      </c>
      <c r="C3" s="3">
        <v>1980</v>
      </c>
      <c r="D3" s="3">
        <v>1990</v>
      </c>
      <c r="E3" s="3">
        <v>1995</v>
      </c>
      <c r="F3" s="3">
        <v>2000</v>
      </c>
      <c r="G3" s="3">
        <v>2005</v>
      </c>
      <c r="H3" s="3">
        <v>2010</v>
      </c>
      <c r="I3" s="3">
        <v>2012</v>
      </c>
      <c r="J3" s="3">
        <v>2014</v>
      </c>
      <c r="K3" s="93">
        <v>2016</v>
      </c>
    </row>
    <row r="4" spans="1:25" s="1" customFormat="1" ht="14.25" customHeight="1">
      <c r="A4" s="309"/>
      <c r="B4" s="320" t="s">
        <v>3</v>
      </c>
      <c r="C4" s="320"/>
      <c r="D4" s="320"/>
      <c r="E4" s="320"/>
      <c r="F4" s="320"/>
      <c r="G4" s="320"/>
      <c r="H4" s="320"/>
      <c r="I4" s="320"/>
      <c r="J4" s="320"/>
      <c r="K4" s="320"/>
    </row>
    <row r="5" spans="1:25" s="1" customFormat="1" ht="13.5" customHeight="1">
      <c r="A5" s="310"/>
      <c r="B5" s="323" t="s">
        <v>2</v>
      </c>
      <c r="C5" s="324"/>
      <c r="D5" s="324"/>
      <c r="E5" s="324"/>
      <c r="F5" s="324"/>
      <c r="G5" s="324"/>
      <c r="H5" s="324"/>
      <c r="I5" s="324"/>
      <c r="J5" s="324"/>
      <c r="K5" s="325"/>
    </row>
    <row r="6" spans="1:25" s="1" customFormat="1" ht="15" customHeight="1">
      <c r="A6" s="5" t="s">
        <v>20</v>
      </c>
      <c r="B6" s="8">
        <f>B7+B10+B14+B15</f>
        <v>28381</v>
      </c>
      <c r="C6" s="8">
        <f>C7+C10+C12+C14+C15</f>
        <v>26622</v>
      </c>
      <c r="D6" s="8">
        <f>D7+D10+D14+D12+D15</f>
        <v>28682</v>
      </c>
      <c r="E6" s="8">
        <f t="shared" ref="E6:K6" si="0">E7+E9+E10+E11+E12+E13+E14+E15</f>
        <v>36369</v>
      </c>
      <c r="F6" s="8">
        <f t="shared" si="0"/>
        <v>35689</v>
      </c>
      <c r="G6" s="8">
        <f t="shared" si="0"/>
        <v>33660</v>
      </c>
      <c r="H6" s="8">
        <f t="shared" si="0"/>
        <v>31902</v>
      </c>
      <c r="I6" s="8">
        <f t="shared" si="0"/>
        <v>31510</v>
      </c>
      <c r="J6" s="8">
        <f t="shared" si="0"/>
        <v>30967</v>
      </c>
      <c r="K6" s="9">
        <f t="shared" si="0"/>
        <v>30313</v>
      </c>
    </row>
    <row r="7" spans="1:25" s="2" customFormat="1" ht="13.5">
      <c r="A7" s="16" t="s">
        <v>9</v>
      </c>
      <c r="B7" s="6">
        <v>21504</v>
      </c>
      <c r="C7" s="6">
        <v>18411</v>
      </c>
      <c r="D7" s="6">
        <v>20523</v>
      </c>
      <c r="E7" s="6">
        <v>17910</v>
      </c>
      <c r="F7" s="6">
        <v>17275</v>
      </c>
      <c r="G7" s="6">
        <v>16814</v>
      </c>
      <c r="H7" s="6">
        <v>16290</v>
      </c>
      <c r="I7" s="6">
        <v>15971</v>
      </c>
      <c r="J7" s="6">
        <v>15578</v>
      </c>
      <c r="K7" s="7">
        <v>15465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s="2" customFormat="1" ht="13.5">
      <c r="A8" s="17" t="s">
        <v>137</v>
      </c>
      <c r="B8" s="8">
        <f>B14+B10</f>
        <v>4496</v>
      </c>
      <c r="C8" s="8">
        <f>C10+C12+C14+C15</f>
        <v>8211</v>
      </c>
      <c r="D8" s="8">
        <f>D10+D12+D14+D15</f>
        <v>8159</v>
      </c>
      <c r="E8" s="8">
        <f t="shared" ref="E8:K8" si="1">E9+E10+E11+E12+E13+E14</f>
        <v>15062</v>
      </c>
      <c r="F8" s="8">
        <f t="shared" si="1"/>
        <v>15032</v>
      </c>
      <c r="G8" s="8">
        <f t="shared" si="1"/>
        <v>13378</v>
      </c>
      <c r="H8" s="8">
        <f t="shared" si="1"/>
        <v>12292</v>
      </c>
      <c r="I8" s="8">
        <f t="shared" si="1"/>
        <v>12281</v>
      </c>
      <c r="J8" s="8">
        <f t="shared" si="1"/>
        <v>12272</v>
      </c>
      <c r="K8" s="9">
        <f t="shared" si="1"/>
        <v>11935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3.5">
      <c r="A9" s="22" t="s">
        <v>10</v>
      </c>
      <c r="B9" s="6" t="s">
        <v>4</v>
      </c>
      <c r="C9" s="6" t="s">
        <v>4</v>
      </c>
      <c r="D9" s="6" t="s">
        <v>4</v>
      </c>
      <c r="E9" s="6">
        <v>6132</v>
      </c>
      <c r="F9" s="6">
        <v>5657</v>
      </c>
      <c r="G9" s="6">
        <v>5005</v>
      </c>
      <c r="H9" s="6">
        <v>3883</v>
      </c>
      <c r="I9" s="6">
        <v>3416</v>
      </c>
      <c r="J9" s="6">
        <v>3039</v>
      </c>
      <c r="K9" s="7">
        <v>2625</v>
      </c>
    </row>
    <row r="10" spans="1:25" s="2" customFormat="1">
      <c r="A10" s="21" t="s">
        <v>18</v>
      </c>
      <c r="B10" s="8">
        <v>2185</v>
      </c>
      <c r="C10" s="8">
        <v>2623</v>
      </c>
      <c r="D10" s="8">
        <v>2567</v>
      </c>
      <c r="E10" s="8">
        <v>3504</v>
      </c>
      <c r="F10" s="8">
        <v>3469</v>
      </c>
      <c r="G10" s="8">
        <v>2976</v>
      </c>
      <c r="H10" s="8">
        <v>2593</v>
      </c>
      <c r="I10" s="8">
        <v>2525</v>
      </c>
      <c r="J10" s="8">
        <v>2313</v>
      </c>
      <c r="K10" s="9">
        <v>2070</v>
      </c>
    </row>
    <row r="11" spans="1:25">
      <c r="A11" s="22" t="s">
        <v>11</v>
      </c>
      <c r="B11" s="6" t="s">
        <v>0</v>
      </c>
      <c r="C11" s="6" t="s">
        <v>0</v>
      </c>
      <c r="D11" s="6" t="s">
        <v>0</v>
      </c>
      <c r="E11" s="6">
        <v>1280</v>
      </c>
      <c r="F11" s="6">
        <v>1776</v>
      </c>
      <c r="G11" s="6">
        <v>1403</v>
      </c>
      <c r="H11" s="6">
        <v>1489</v>
      </c>
      <c r="I11" s="6">
        <v>1828</v>
      </c>
      <c r="J11" s="6">
        <v>1802</v>
      </c>
      <c r="K11" s="7">
        <v>1849</v>
      </c>
    </row>
    <row r="12" spans="1:25" s="2" customFormat="1" ht="13.5">
      <c r="A12" s="21" t="s">
        <v>12</v>
      </c>
      <c r="B12" s="8" t="s">
        <v>0</v>
      </c>
      <c r="C12" s="8">
        <v>255</v>
      </c>
      <c r="D12" s="8">
        <v>459</v>
      </c>
      <c r="E12" s="8">
        <v>817</v>
      </c>
      <c r="F12" s="8">
        <v>788</v>
      </c>
      <c r="G12" s="8">
        <v>717</v>
      </c>
      <c r="H12" s="8">
        <v>1019</v>
      </c>
      <c r="I12" s="8">
        <v>1175</v>
      </c>
      <c r="J12" s="8">
        <v>1778</v>
      </c>
      <c r="K12" s="9">
        <v>2058</v>
      </c>
    </row>
    <row r="13" spans="1:25" ht="13.5">
      <c r="A13" s="22" t="s">
        <v>13</v>
      </c>
      <c r="B13" s="6" t="s">
        <v>4</v>
      </c>
      <c r="C13" s="6" t="s">
        <v>4</v>
      </c>
      <c r="D13" s="6" t="s">
        <v>4</v>
      </c>
      <c r="E13" s="6">
        <v>161</v>
      </c>
      <c r="F13" s="6">
        <v>176</v>
      </c>
      <c r="G13" s="6">
        <v>181</v>
      </c>
      <c r="H13" s="6">
        <v>207</v>
      </c>
      <c r="I13" s="6">
        <v>215</v>
      </c>
      <c r="J13" s="6">
        <v>215</v>
      </c>
      <c r="K13" s="7">
        <v>223</v>
      </c>
    </row>
    <row r="14" spans="1:25" s="2" customFormat="1">
      <c r="A14" s="21" t="s">
        <v>14</v>
      </c>
      <c r="B14" s="8">
        <v>2311</v>
      </c>
      <c r="C14" s="8">
        <v>2477</v>
      </c>
      <c r="D14" s="8">
        <v>2441</v>
      </c>
      <c r="E14" s="8">
        <v>3168</v>
      </c>
      <c r="F14" s="8">
        <v>3166</v>
      </c>
      <c r="G14" s="8">
        <v>3096</v>
      </c>
      <c r="H14" s="8">
        <v>3101</v>
      </c>
      <c r="I14" s="8">
        <v>3122</v>
      </c>
      <c r="J14" s="8">
        <v>3125</v>
      </c>
      <c r="K14" s="9">
        <v>3110</v>
      </c>
      <c r="M14" s="18"/>
      <c r="N14" s="18"/>
    </row>
    <row r="15" spans="1:25">
      <c r="A15" s="16" t="s">
        <v>15</v>
      </c>
      <c r="B15" s="6">
        <v>2381</v>
      </c>
      <c r="C15" s="6">
        <v>2856</v>
      </c>
      <c r="D15" s="6">
        <v>2692</v>
      </c>
      <c r="E15" s="6">
        <v>3397</v>
      </c>
      <c r="F15" s="6">
        <v>3382</v>
      </c>
      <c r="G15" s="6">
        <v>3468</v>
      </c>
      <c r="H15" s="6">
        <v>3320</v>
      </c>
      <c r="I15" s="6">
        <v>3258</v>
      </c>
      <c r="J15" s="6">
        <v>3117</v>
      </c>
      <c r="K15" s="7">
        <v>2913</v>
      </c>
    </row>
    <row r="16" spans="1:25" s="1" customFormat="1" ht="14.25" customHeight="1">
      <c r="A16" s="318" t="s">
        <v>5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</row>
    <row r="17" spans="1:11" s="1" customFormat="1" ht="13.5" customHeight="1">
      <c r="A17" s="319" t="s">
        <v>19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</row>
    <row r="18" spans="1:11" s="1" customFormat="1" ht="15" customHeight="1">
      <c r="A18" s="5" t="s">
        <v>20</v>
      </c>
      <c r="B18" s="14">
        <f>B19+B21+B22+B26+B27</f>
        <v>8921097</v>
      </c>
      <c r="C18" s="14">
        <f>C19+C21+C22+C26+C27+C24</f>
        <v>9089080</v>
      </c>
      <c r="D18" s="14">
        <f>D19+D21+D22+D26+D27+D24</f>
        <v>6769742</v>
      </c>
      <c r="E18" s="14">
        <f t="shared" ref="E18:K18" si="2">E19+E21+E22+E23+E24+E25+E26+E27</f>
        <v>9428589</v>
      </c>
      <c r="F18" s="14">
        <f t="shared" si="2"/>
        <v>9445550</v>
      </c>
      <c r="G18" s="14">
        <f t="shared" si="2"/>
        <v>9310448</v>
      </c>
      <c r="H18" s="14">
        <f t="shared" si="2"/>
        <v>8597332</v>
      </c>
      <c r="I18" s="14">
        <f t="shared" si="2"/>
        <v>8374777</v>
      </c>
      <c r="J18" s="14">
        <f t="shared" si="2"/>
        <v>8187752</v>
      </c>
      <c r="K18" s="15">
        <f t="shared" si="2"/>
        <v>8177288</v>
      </c>
    </row>
    <row r="19" spans="1:11" s="2" customFormat="1">
      <c r="A19" s="4" t="s">
        <v>16</v>
      </c>
      <c r="B19" s="10">
        <v>3977253</v>
      </c>
      <c r="C19" s="10">
        <v>2772844</v>
      </c>
      <c r="D19" s="10">
        <v>2534587</v>
      </c>
      <c r="E19" s="10">
        <v>3634342</v>
      </c>
      <c r="F19" s="10">
        <v>3352935</v>
      </c>
      <c r="G19" s="10">
        <v>3176478</v>
      </c>
      <c r="H19" s="10">
        <v>2837737</v>
      </c>
      <c r="I19" s="10">
        <v>2746379</v>
      </c>
      <c r="J19" s="10">
        <v>2708752</v>
      </c>
      <c r="K19" s="11">
        <v>2768899</v>
      </c>
    </row>
    <row r="20" spans="1:11" s="2" customFormat="1" ht="13.5">
      <c r="A20" s="17" t="s">
        <v>137</v>
      </c>
      <c r="B20" s="12">
        <f>B21+B22+B26</f>
        <v>4621807</v>
      </c>
      <c r="C20" s="12">
        <f>C21+C22+C24+C26</f>
        <v>5961920</v>
      </c>
      <c r="D20" s="12">
        <f>D21+D22+D24+D26</f>
        <v>3983258</v>
      </c>
      <c r="E20" s="12">
        <f t="shared" ref="E20:K20" si="3">E21+E22+E23+E24+E25+E26</f>
        <v>5403129</v>
      </c>
      <c r="F20" s="12">
        <f t="shared" si="3"/>
        <v>5672188</v>
      </c>
      <c r="G20" s="12">
        <f t="shared" si="3"/>
        <v>5717757</v>
      </c>
      <c r="H20" s="12">
        <f t="shared" si="3"/>
        <v>5381673</v>
      </c>
      <c r="I20" s="12">
        <f t="shared" si="3"/>
        <v>5273259</v>
      </c>
      <c r="J20" s="12">
        <f t="shared" si="3"/>
        <v>5143992</v>
      </c>
      <c r="K20" s="13">
        <f t="shared" si="3"/>
        <v>5090779</v>
      </c>
    </row>
    <row r="21" spans="1:11">
      <c r="A21" s="20" t="s">
        <v>17</v>
      </c>
      <c r="B21" s="10">
        <v>2370198</v>
      </c>
      <c r="C21" s="10">
        <v>2271580</v>
      </c>
      <c r="D21" s="10">
        <v>1272547</v>
      </c>
      <c r="E21" s="10">
        <v>1123509</v>
      </c>
      <c r="F21" s="10">
        <v>1103878</v>
      </c>
      <c r="G21" s="10">
        <v>1023838</v>
      </c>
      <c r="H21" s="10">
        <v>703525</v>
      </c>
      <c r="I21" s="10">
        <v>607878</v>
      </c>
      <c r="J21" s="10">
        <v>507502</v>
      </c>
      <c r="K21" s="11">
        <v>427674</v>
      </c>
    </row>
    <row r="22" spans="1:11" s="2" customFormat="1">
      <c r="A22" s="19" t="s">
        <v>18</v>
      </c>
      <c r="B22" s="12">
        <v>885765</v>
      </c>
      <c r="C22" s="12">
        <v>1351070</v>
      </c>
      <c r="D22" s="12">
        <v>864611</v>
      </c>
      <c r="E22" s="12">
        <v>1175168</v>
      </c>
      <c r="F22" s="12">
        <v>1263382</v>
      </c>
      <c r="G22" s="12">
        <v>1324683</v>
      </c>
      <c r="H22" s="12">
        <v>1166509</v>
      </c>
      <c r="I22" s="12">
        <v>1080598</v>
      </c>
      <c r="J22" s="12">
        <v>950706</v>
      </c>
      <c r="K22" s="13">
        <v>852514</v>
      </c>
    </row>
    <row r="23" spans="1:11">
      <c r="A23" s="20" t="s">
        <v>11</v>
      </c>
      <c r="B23" s="10" t="s">
        <v>0</v>
      </c>
      <c r="C23" s="10" t="s">
        <v>0</v>
      </c>
      <c r="D23" s="10" t="s">
        <v>0</v>
      </c>
      <c r="E23" s="10">
        <v>368237</v>
      </c>
      <c r="F23" s="10">
        <v>428609</v>
      </c>
      <c r="G23" s="10">
        <v>340188</v>
      </c>
      <c r="H23" s="10">
        <v>370852</v>
      </c>
      <c r="I23" s="10">
        <v>433637</v>
      </c>
      <c r="J23" s="10">
        <v>477102</v>
      </c>
      <c r="K23" s="11">
        <v>520145</v>
      </c>
    </row>
    <row r="24" spans="1:11" s="2" customFormat="1" ht="13.5">
      <c r="A24" s="19" t="s">
        <v>12</v>
      </c>
      <c r="B24" s="12" t="s">
        <v>0</v>
      </c>
      <c r="C24" s="12">
        <v>220251</v>
      </c>
      <c r="D24" s="12">
        <v>296380</v>
      </c>
      <c r="E24" s="12">
        <v>508569</v>
      </c>
      <c r="F24" s="12">
        <v>549489</v>
      </c>
      <c r="G24" s="12">
        <v>520684</v>
      </c>
      <c r="H24" s="12">
        <v>584770</v>
      </c>
      <c r="I24" s="12">
        <v>681493</v>
      </c>
      <c r="J24" s="12">
        <v>821196</v>
      </c>
      <c r="K24" s="13">
        <v>952986</v>
      </c>
    </row>
    <row r="25" spans="1:11" ht="13.5">
      <c r="A25" s="20" t="s">
        <v>13</v>
      </c>
      <c r="B25" s="10" t="s">
        <v>4</v>
      </c>
      <c r="C25" s="10" t="s">
        <v>4</v>
      </c>
      <c r="D25" s="10" t="s">
        <v>4</v>
      </c>
      <c r="E25" s="10">
        <v>63021</v>
      </c>
      <c r="F25" s="10">
        <v>69969</v>
      </c>
      <c r="G25" s="10">
        <v>77035</v>
      </c>
      <c r="H25" s="10">
        <v>80843</v>
      </c>
      <c r="I25" s="10">
        <v>82063</v>
      </c>
      <c r="J25" s="10">
        <v>82940</v>
      </c>
      <c r="K25" s="11">
        <v>84492</v>
      </c>
    </row>
    <row r="26" spans="1:11" s="2" customFormat="1">
      <c r="A26" s="19" t="s">
        <v>14</v>
      </c>
      <c r="B26" s="12">
        <v>1365844</v>
      </c>
      <c r="C26" s="12">
        <v>2119019</v>
      </c>
      <c r="D26" s="12">
        <v>1549720</v>
      </c>
      <c r="E26" s="12">
        <v>2164625</v>
      </c>
      <c r="F26" s="12">
        <v>2256861</v>
      </c>
      <c r="G26" s="12">
        <v>2431329</v>
      </c>
      <c r="H26" s="12">
        <v>2475174</v>
      </c>
      <c r="I26" s="12">
        <v>2387590</v>
      </c>
      <c r="J26" s="12">
        <v>2304546</v>
      </c>
      <c r="K26" s="13">
        <v>2252968</v>
      </c>
    </row>
    <row r="27" spans="1:11">
      <c r="A27" s="23" t="s">
        <v>15</v>
      </c>
      <c r="B27" s="24">
        <v>322037</v>
      </c>
      <c r="C27" s="24">
        <v>354316</v>
      </c>
      <c r="D27" s="24">
        <v>251897</v>
      </c>
      <c r="E27" s="24">
        <v>391118</v>
      </c>
      <c r="F27" s="24">
        <v>420427</v>
      </c>
      <c r="G27" s="24">
        <v>416213</v>
      </c>
      <c r="H27" s="24">
        <v>377922</v>
      </c>
      <c r="I27" s="24">
        <v>355139</v>
      </c>
      <c r="J27" s="24">
        <v>335008</v>
      </c>
      <c r="K27" s="25">
        <v>317610</v>
      </c>
    </row>
    <row r="28" spans="1:11" ht="14.25" customHeight="1">
      <c r="A28" s="318" t="s">
        <v>71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</row>
    <row r="29" spans="1:11">
      <c r="A29" s="319" t="s">
        <v>2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19"/>
    </row>
    <row r="30" spans="1:11">
      <c r="A30" s="5" t="s">
        <v>20</v>
      </c>
      <c r="B30" s="8">
        <f>(B18)/B6</f>
        <v>314.33342729290723</v>
      </c>
      <c r="C30" s="8">
        <f t="shared" ref="C30:K30" si="4">(C18)/C6</f>
        <v>341.41236571256854</v>
      </c>
      <c r="D30" s="8">
        <f t="shared" si="4"/>
        <v>236.02754340701486</v>
      </c>
      <c r="E30" s="8">
        <f t="shared" si="4"/>
        <v>259.24795842613213</v>
      </c>
      <c r="F30" s="8">
        <f t="shared" si="4"/>
        <v>264.66278124912441</v>
      </c>
      <c r="G30" s="8">
        <f t="shared" si="4"/>
        <v>276.6027332144979</v>
      </c>
      <c r="H30" s="8">
        <f t="shared" si="4"/>
        <v>269.49194407874114</v>
      </c>
      <c r="I30" s="8">
        <f t="shared" si="4"/>
        <v>265.78156140907646</v>
      </c>
      <c r="J30" s="8">
        <f t="shared" si="4"/>
        <v>264.40249297639423</v>
      </c>
      <c r="K30" s="9">
        <f t="shared" si="4"/>
        <v>269.76175238346582</v>
      </c>
    </row>
    <row r="31" spans="1:11" ht="13.5">
      <c r="A31" s="16" t="s">
        <v>9</v>
      </c>
      <c r="B31" s="6">
        <f t="shared" ref="B31:K31" si="5">(B19)/B7</f>
        <v>184.9541015625</v>
      </c>
      <c r="C31" s="6">
        <f t="shared" si="5"/>
        <v>150.60800608331976</v>
      </c>
      <c r="D31" s="6">
        <f t="shared" si="5"/>
        <v>123.49982945963066</v>
      </c>
      <c r="E31" s="6">
        <f t="shared" si="5"/>
        <v>202.92250139586824</v>
      </c>
      <c r="F31" s="6">
        <f t="shared" si="5"/>
        <v>194.09175108538349</v>
      </c>
      <c r="G31" s="6">
        <f t="shared" si="5"/>
        <v>188.91863922921374</v>
      </c>
      <c r="H31" s="6">
        <f t="shared" si="5"/>
        <v>174.20116635972988</v>
      </c>
      <c r="I31" s="6">
        <f t="shared" si="5"/>
        <v>171.96036566276376</v>
      </c>
      <c r="J31" s="6">
        <f t="shared" si="5"/>
        <v>173.88316857106176</v>
      </c>
      <c r="K31" s="7">
        <f t="shared" si="5"/>
        <v>179.04293566117039</v>
      </c>
    </row>
    <row r="32" spans="1:11" ht="13.5">
      <c r="A32" s="17" t="s">
        <v>137</v>
      </c>
      <c r="B32" s="8">
        <f t="shared" ref="B32:K32" si="6">(B20)/B8</f>
        <v>1027.9819839857651</v>
      </c>
      <c r="C32" s="8">
        <f t="shared" si="6"/>
        <v>726.08939227865062</v>
      </c>
      <c r="D32" s="8">
        <f t="shared" si="6"/>
        <v>488.2041916901581</v>
      </c>
      <c r="E32" s="8">
        <f t="shared" si="6"/>
        <v>358.7258664188023</v>
      </c>
      <c r="F32" s="8">
        <f t="shared" si="6"/>
        <v>377.34087280468333</v>
      </c>
      <c r="G32" s="8">
        <f t="shared" si="6"/>
        <v>427.39998505008225</v>
      </c>
      <c r="H32" s="8">
        <f t="shared" si="6"/>
        <v>437.81915066710053</v>
      </c>
      <c r="I32" s="8">
        <f t="shared" si="6"/>
        <v>429.38351925738948</v>
      </c>
      <c r="J32" s="8">
        <f t="shared" si="6"/>
        <v>419.16492829204691</v>
      </c>
      <c r="K32" s="9">
        <f t="shared" si="6"/>
        <v>426.54201927105152</v>
      </c>
    </row>
    <row r="33" spans="1:11" ht="13.5">
      <c r="A33" s="22" t="s">
        <v>10</v>
      </c>
      <c r="B33" s="10" t="s">
        <v>4</v>
      </c>
      <c r="C33" s="10" t="s">
        <v>4</v>
      </c>
      <c r="D33" s="10" t="s">
        <v>4</v>
      </c>
      <c r="E33" s="6">
        <f t="shared" ref="E33:K33" si="7">(E21)/E9</f>
        <v>183.2206457925636</v>
      </c>
      <c r="F33" s="6">
        <f t="shared" si="7"/>
        <v>195.13487714336222</v>
      </c>
      <c r="G33" s="6">
        <f t="shared" si="7"/>
        <v>204.56303696303695</v>
      </c>
      <c r="H33" s="6">
        <f t="shared" si="7"/>
        <v>181.18078805047642</v>
      </c>
      <c r="I33" s="6">
        <f t="shared" si="7"/>
        <v>177.95023419203747</v>
      </c>
      <c r="J33" s="6">
        <f t="shared" si="7"/>
        <v>166.99638038828562</v>
      </c>
      <c r="K33" s="7">
        <f t="shared" si="7"/>
        <v>162.92342857142856</v>
      </c>
    </row>
    <row r="34" spans="1:11">
      <c r="A34" s="21" t="s">
        <v>18</v>
      </c>
      <c r="B34" s="8">
        <f t="shared" ref="B34:K34" si="8">(B22)/B10</f>
        <v>405.38443935926773</v>
      </c>
      <c r="C34" s="8">
        <f t="shared" si="8"/>
        <v>515.08577964163169</v>
      </c>
      <c r="D34" s="8">
        <f t="shared" si="8"/>
        <v>336.81768601480326</v>
      </c>
      <c r="E34" s="8">
        <f t="shared" si="8"/>
        <v>335.37899543378995</v>
      </c>
      <c r="F34" s="8">
        <f t="shared" si="8"/>
        <v>364.19198616315941</v>
      </c>
      <c r="G34" s="8">
        <f t="shared" si="8"/>
        <v>445.12197580645159</v>
      </c>
      <c r="H34" s="8">
        <f t="shared" si="8"/>
        <v>449.86849209409951</v>
      </c>
      <c r="I34" s="8">
        <f t="shared" si="8"/>
        <v>427.95960396039607</v>
      </c>
      <c r="J34" s="8">
        <f t="shared" si="8"/>
        <v>411.02723735408563</v>
      </c>
      <c r="K34" s="9">
        <f t="shared" si="8"/>
        <v>411.84251207729471</v>
      </c>
    </row>
    <row r="35" spans="1:11">
      <c r="A35" s="22" t="s">
        <v>11</v>
      </c>
      <c r="B35" s="6" t="s">
        <v>0</v>
      </c>
      <c r="C35" s="6" t="s">
        <v>0</v>
      </c>
      <c r="D35" s="6" t="s">
        <v>0</v>
      </c>
      <c r="E35" s="6">
        <f t="shared" ref="E35:K35" si="9">(E23)/E11</f>
        <v>287.68515624999998</v>
      </c>
      <c r="F35" s="6">
        <f t="shared" si="9"/>
        <v>241.3338963963964</v>
      </c>
      <c r="G35" s="6">
        <f t="shared" si="9"/>
        <v>242.47184604419101</v>
      </c>
      <c r="H35" s="6">
        <f t="shared" si="9"/>
        <v>249.06111484217595</v>
      </c>
      <c r="I35" s="6">
        <f t="shared" si="9"/>
        <v>237.21936542669584</v>
      </c>
      <c r="J35" s="6">
        <f t="shared" si="9"/>
        <v>264.76248612652608</v>
      </c>
      <c r="K35" s="7">
        <f t="shared" si="9"/>
        <v>281.31151974040023</v>
      </c>
    </row>
    <row r="36" spans="1:11" ht="13.5">
      <c r="A36" s="21" t="s">
        <v>12</v>
      </c>
      <c r="B36" s="8" t="s">
        <v>0</v>
      </c>
      <c r="C36" s="8">
        <f t="shared" ref="C36:K36" si="10">(C24)/C12</f>
        <v>863.7294117647059</v>
      </c>
      <c r="D36" s="8">
        <f t="shared" si="10"/>
        <v>645.70806100217862</v>
      </c>
      <c r="E36" s="8">
        <f t="shared" si="10"/>
        <v>622.48347613219096</v>
      </c>
      <c r="F36" s="8">
        <f t="shared" si="10"/>
        <v>697.32106598984774</v>
      </c>
      <c r="G36" s="8">
        <f t="shared" si="10"/>
        <v>726.19804741980477</v>
      </c>
      <c r="H36" s="8">
        <f t="shared" si="10"/>
        <v>573.86653581943085</v>
      </c>
      <c r="I36" s="8">
        <f t="shared" si="10"/>
        <v>579.99404255319143</v>
      </c>
      <c r="J36" s="8">
        <f t="shared" si="10"/>
        <v>461.86501687289086</v>
      </c>
      <c r="K36" s="9">
        <f t="shared" si="10"/>
        <v>463.06413994169094</v>
      </c>
    </row>
    <row r="37" spans="1:11" ht="13.5">
      <c r="A37" s="22" t="s">
        <v>13</v>
      </c>
      <c r="B37" s="6" t="s">
        <v>4</v>
      </c>
      <c r="C37" s="6" t="s">
        <v>4</v>
      </c>
      <c r="D37" s="6" t="s">
        <v>4</v>
      </c>
      <c r="E37" s="6">
        <f t="shared" ref="E37:K37" si="11">(E25)/E13</f>
        <v>391.43478260869563</v>
      </c>
      <c r="F37" s="6">
        <f t="shared" si="11"/>
        <v>397.55113636363637</v>
      </c>
      <c r="G37" s="6">
        <f t="shared" si="11"/>
        <v>425.60773480662982</v>
      </c>
      <c r="H37" s="6">
        <f t="shared" si="11"/>
        <v>390.54589371980677</v>
      </c>
      <c r="I37" s="6">
        <f t="shared" si="11"/>
        <v>381.68837209302325</v>
      </c>
      <c r="J37" s="6">
        <f t="shared" si="11"/>
        <v>385.76744186046511</v>
      </c>
      <c r="K37" s="7">
        <f t="shared" si="11"/>
        <v>378.88789237668163</v>
      </c>
    </row>
    <row r="38" spans="1:11">
      <c r="A38" s="21" t="s">
        <v>14</v>
      </c>
      <c r="B38" s="8">
        <f t="shared" ref="B38:K38" si="12">(B26)/B14</f>
        <v>591.01860666378195</v>
      </c>
      <c r="C38" s="8">
        <f t="shared" si="12"/>
        <v>855.47799757771497</v>
      </c>
      <c r="D38" s="8">
        <f t="shared" si="12"/>
        <v>634.87095452683332</v>
      </c>
      <c r="E38" s="8">
        <f t="shared" si="12"/>
        <v>683.27809343434342</v>
      </c>
      <c r="F38" s="8">
        <f t="shared" si="12"/>
        <v>712.84301958307015</v>
      </c>
      <c r="G38" s="8">
        <f t="shared" si="12"/>
        <v>785.31298449612405</v>
      </c>
      <c r="H38" s="8">
        <f t="shared" si="12"/>
        <v>798.18574653337635</v>
      </c>
      <c r="I38" s="8">
        <f t="shared" si="12"/>
        <v>764.76297245355545</v>
      </c>
      <c r="J38" s="8">
        <f t="shared" si="12"/>
        <v>737.45471999999995</v>
      </c>
      <c r="K38" s="9">
        <f t="shared" si="12"/>
        <v>724.42700964630228</v>
      </c>
    </row>
    <row r="39" spans="1:11">
      <c r="A39" s="16" t="s">
        <v>15</v>
      </c>
      <c r="B39" s="6">
        <f t="shared" ref="B39:K39" si="13">(B27)/B15</f>
        <v>135.25283494330114</v>
      </c>
      <c r="C39" s="6">
        <f t="shared" si="13"/>
        <v>124.06022408963585</v>
      </c>
      <c r="D39" s="6">
        <f t="shared" si="13"/>
        <v>93.572436849925708</v>
      </c>
      <c r="E39" s="6">
        <f t="shared" si="13"/>
        <v>115.13629673241095</v>
      </c>
      <c r="F39" s="6">
        <f t="shared" si="13"/>
        <v>124.31312832643407</v>
      </c>
      <c r="G39" s="6">
        <f t="shared" si="13"/>
        <v>120.01528258362168</v>
      </c>
      <c r="H39" s="6">
        <f t="shared" si="13"/>
        <v>113.83192771084337</v>
      </c>
      <c r="I39" s="6">
        <f t="shared" si="13"/>
        <v>109.00521792510743</v>
      </c>
      <c r="J39" s="6">
        <f t="shared" si="13"/>
        <v>107.47770291947386</v>
      </c>
      <c r="K39" s="7">
        <f t="shared" si="13"/>
        <v>109.03192584963955</v>
      </c>
    </row>
    <row r="40" spans="1:11" ht="15" customHeight="1">
      <c r="A40" s="321" t="s">
        <v>136</v>
      </c>
      <c r="B40" s="321"/>
      <c r="C40" s="321"/>
      <c r="D40" s="321"/>
      <c r="E40" s="321"/>
      <c r="F40" s="321"/>
      <c r="G40" s="321"/>
      <c r="H40" s="321"/>
      <c r="I40" s="321"/>
      <c r="J40" s="321"/>
      <c r="K40" s="321"/>
    </row>
    <row r="41" spans="1:11" ht="15" customHeight="1">
      <c r="A41" s="283" t="s">
        <v>6</v>
      </c>
      <c r="B41" s="283"/>
      <c r="C41" s="283"/>
      <c r="D41" s="283"/>
      <c r="E41" s="283"/>
      <c r="F41" s="283"/>
      <c r="G41" s="283"/>
      <c r="H41" s="283"/>
      <c r="I41" s="283"/>
      <c r="J41" s="283"/>
      <c r="K41" s="283"/>
    </row>
    <row r="42" spans="1:11">
      <c r="A42" s="283" t="s">
        <v>7</v>
      </c>
      <c r="B42" s="283"/>
      <c r="C42" s="283"/>
      <c r="D42" s="283"/>
      <c r="E42" s="283"/>
      <c r="F42" s="283"/>
      <c r="G42" s="283"/>
      <c r="H42" s="283"/>
      <c r="I42" s="283"/>
      <c r="J42" s="283"/>
      <c r="K42" s="283"/>
    </row>
    <row r="43" spans="1:11" ht="13.5" customHeight="1">
      <c r="A43" s="283" t="s">
        <v>8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3"/>
    </row>
    <row r="44" spans="1:11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</row>
  </sheetData>
  <mergeCells count="12">
    <mergeCell ref="B4:K4"/>
    <mergeCell ref="A3:A5"/>
    <mergeCell ref="A29:K29"/>
    <mergeCell ref="A40:K40"/>
    <mergeCell ref="A2:K2"/>
    <mergeCell ref="B5:K5"/>
    <mergeCell ref="A41:K41"/>
    <mergeCell ref="A42:K42"/>
    <mergeCell ref="A43:K43"/>
    <mergeCell ref="A16:K16"/>
    <mergeCell ref="A28:K28"/>
    <mergeCell ref="A17:K17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landscape" r:id="rId1"/>
  <headerFooter>
    <oddHeader>&amp;R&amp;"Arial,Standard"&amp;11&amp;K0070C0D1 - Tabellenanhang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26"/>
  <sheetViews>
    <sheetView showGridLines="0" zoomScaleNormal="100" workbookViewId="0">
      <selection sqref="A1:K1"/>
    </sheetView>
  </sheetViews>
  <sheetFormatPr baseColWidth="10" defaultRowHeight="12"/>
  <cols>
    <col min="2" max="4" width="11.33203125" customWidth="1"/>
    <col min="5" max="7" width="10" customWidth="1"/>
    <col min="8" max="8" width="11.1640625" customWidth="1"/>
    <col min="9" max="11" width="11.33203125" customWidth="1"/>
    <col min="12" max="14" width="10" customWidth="1"/>
    <col min="15" max="15" width="10.83203125" customWidth="1"/>
  </cols>
  <sheetData>
    <row r="1" spans="1:15" ht="24" customHeight="1">
      <c r="A1" s="326" t="s">
        <v>242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</row>
    <row r="2" spans="1:15" ht="27.6" customHeight="1">
      <c r="A2" s="329" t="s">
        <v>208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</row>
    <row r="3" spans="1:15">
      <c r="A3" s="330" t="s">
        <v>1</v>
      </c>
      <c r="B3" s="333" t="s">
        <v>3</v>
      </c>
      <c r="C3" s="334"/>
      <c r="D3" s="334"/>
      <c r="E3" s="334"/>
      <c r="F3" s="334"/>
      <c r="G3" s="334"/>
      <c r="H3" s="335"/>
      <c r="I3" s="333" t="s">
        <v>5</v>
      </c>
      <c r="J3" s="334"/>
      <c r="K3" s="334"/>
      <c r="L3" s="334"/>
      <c r="M3" s="334"/>
      <c r="N3" s="334"/>
      <c r="O3" s="334"/>
    </row>
    <row r="4" spans="1:15" ht="48">
      <c r="A4" s="331"/>
      <c r="B4" s="45">
        <v>2006</v>
      </c>
      <c r="C4" s="45">
        <v>2011</v>
      </c>
      <c r="D4" s="45">
        <v>2016</v>
      </c>
      <c r="E4" s="45">
        <v>2006</v>
      </c>
      <c r="F4" s="45">
        <v>2011</v>
      </c>
      <c r="G4" s="45">
        <v>2016</v>
      </c>
      <c r="H4" s="44" t="s">
        <v>100</v>
      </c>
      <c r="I4" s="45">
        <v>2006</v>
      </c>
      <c r="J4" s="45">
        <v>2011</v>
      </c>
      <c r="K4" s="45">
        <v>2016</v>
      </c>
      <c r="L4" s="45">
        <v>2006</v>
      </c>
      <c r="M4" s="45">
        <v>2011</v>
      </c>
      <c r="N4" s="45">
        <v>2016</v>
      </c>
      <c r="O4" s="46" t="s">
        <v>100</v>
      </c>
    </row>
    <row r="5" spans="1:15" ht="24">
      <c r="A5" s="332"/>
      <c r="B5" s="336" t="s">
        <v>2</v>
      </c>
      <c r="C5" s="337"/>
      <c r="D5" s="338"/>
      <c r="E5" s="336" t="s">
        <v>44</v>
      </c>
      <c r="F5" s="337"/>
      <c r="G5" s="338"/>
      <c r="H5" s="47" t="s">
        <v>65</v>
      </c>
      <c r="I5" s="336" t="s">
        <v>2</v>
      </c>
      <c r="J5" s="337"/>
      <c r="K5" s="338"/>
      <c r="L5" s="336" t="s">
        <v>45</v>
      </c>
      <c r="M5" s="337"/>
      <c r="N5" s="337"/>
      <c r="O5" s="47" t="s">
        <v>65</v>
      </c>
    </row>
    <row r="6" spans="1:15">
      <c r="A6" s="48" t="s">
        <v>20</v>
      </c>
      <c r="B6" s="49">
        <v>3008</v>
      </c>
      <c r="C6" s="50">
        <v>3640</v>
      </c>
      <c r="D6" s="51">
        <v>3895</v>
      </c>
      <c r="E6" s="52">
        <v>7.8969838865170088</v>
      </c>
      <c r="F6" s="53">
        <v>9.090682050897831</v>
      </c>
      <c r="G6" s="54">
        <v>9.8865395842323025</v>
      </c>
      <c r="H6" s="138">
        <f>G6-E6</f>
        <v>1.9895556977152937</v>
      </c>
      <c r="I6" s="55">
        <v>668770</v>
      </c>
      <c r="J6" s="55">
        <v>746327</v>
      </c>
      <c r="K6" s="49">
        <v>776016</v>
      </c>
      <c r="L6" s="56">
        <v>6.9449643997492307</v>
      </c>
      <c r="M6" s="56">
        <v>7.6506363801405559</v>
      </c>
      <c r="N6" s="52">
        <v>8.1847789664799073</v>
      </c>
      <c r="O6" s="140">
        <f>N6-L6</f>
        <v>1.2398145667306766</v>
      </c>
    </row>
    <row r="7" spans="1:15">
      <c r="A7" s="58" t="s">
        <v>46</v>
      </c>
      <c r="B7" s="59">
        <v>16</v>
      </c>
      <c r="C7" s="60">
        <v>25</v>
      </c>
      <c r="D7" s="61">
        <v>33</v>
      </c>
      <c r="E7" s="62">
        <v>6.1776061776061777</v>
      </c>
      <c r="F7" s="63">
        <v>8.9928057553956826</v>
      </c>
      <c r="G7" s="64">
        <v>11.379310344827585</v>
      </c>
      <c r="H7" s="139">
        <f t="shared" ref="H7:H24" si="0">G7-E7</f>
        <v>5.2017041672214077</v>
      </c>
      <c r="I7" s="59">
        <v>603</v>
      </c>
      <c r="J7" s="59">
        <v>813</v>
      </c>
      <c r="K7" s="65">
        <v>1136</v>
      </c>
      <c r="L7" s="62">
        <v>7.3888003921088101</v>
      </c>
      <c r="M7" s="62">
        <v>8.2916879143294242</v>
      </c>
      <c r="N7" s="66">
        <v>10.244386328794301</v>
      </c>
      <c r="O7" s="141">
        <f t="shared" ref="O7:O24" si="1">N7-L7</f>
        <v>2.8555859366854905</v>
      </c>
    </row>
    <row r="8" spans="1:15">
      <c r="A8" s="48" t="s">
        <v>47</v>
      </c>
      <c r="B8" s="55">
        <v>135</v>
      </c>
      <c r="C8" s="67">
        <v>103</v>
      </c>
      <c r="D8" s="51">
        <v>98</v>
      </c>
      <c r="E8" s="56">
        <v>9.1961852861035425</v>
      </c>
      <c r="F8" s="68">
        <v>9.1800356506238856</v>
      </c>
      <c r="G8" s="54">
        <v>10.103092783505154</v>
      </c>
      <c r="H8" s="138">
        <f t="shared" si="0"/>
        <v>0.90690749740161181</v>
      </c>
      <c r="I8" s="69">
        <v>2703</v>
      </c>
      <c r="J8" s="69">
        <v>2848</v>
      </c>
      <c r="K8" s="70">
        <v>2746</v>
      </c>
      <c r="L8" s="57">
        <v>12.933014354066986</v>
      </c>
      <c r="M8" s="57">
        <v>15.451388888888889</v>
      </c>
      <c r="N8" s="71">
        <v>16.63939889717021</v>
      </c>
      <c r="O8" s="140">
        <f t="shared" si="1"/>
        <v>3.7063845431032245</v>
      </c>
    </row>
    <row r="9" spans="1:15">
      <c r="A9" s="72" t="s">
        <v>48</v>
      </c>
      <c r="B9" s="59">
        <v>624</v>
      </c>
      <c r="C9" s="60">
        <v>795</v>
      </c>
      <c r="D9" s="61">
        <v>868</v>
      </c>
      <c r="E9" s="62">
        <v>3.7269306575882459</v>
      </c>
      <c r="F9" s="63">
        <v>4.9369682667825874</v>
      </c>
      <c r="G9" s="64">
        <v>5.6126737795021011</v>
      </c>
      <c r="H9" s="139">
        <f t="shared" si="0"/>
        <v>1.8857431219138552</v>
      </c>
      <c r="I9" s="59">
        <v>68061</v>
      </c>
      <c r="J9" s="59">
        <v>83970</v>
      </c>
      <c r="K9" s="65">
        <v>96462</v>
      </c>
      <c r="L9" s="62">
        <v>2.1562009349524982</v>
      </c>
      <c r="M9" s="62">
        <v>3.0095285609528992</v>
      </c>
      <c r="N9" s="66">
        <v>3.4837673746857507</v>
      </c>
      <c r="O9" s="141">
        <f t="shared" si="1"/>
        <v>1.3275664397332525</v>
      </c>
    </row>
    <row r="10" spans="1:15">
      <c r="A10" s="48" t="s">
        <v>49</v>
      </c>
      <c r="B10" s="55">
        <v>85</v>
      </c>
      <c r="C10" s="67">
        <v>112</v>
      </c>
      <c r="D10" s="51">
        <v>133</v>
      </c>
      <c r="E10" s="57">
        <v>7.8703703703703702</v>
      </c>
      <c r="F10" s="68">
        <v>10.438024231127679</v>
      </c>
      <c r="G10" s="54">
        <v>12.630579297245964</v>
      </c>
      <c r="H10" s="138">
        <f t="shared" si="0"/>
        <v>4.7602089268755936</v>
      </c>
      <c r="I10" s="69">
        <v>3908</v>
      </c>
      <c r="J10" s="69">
        <v>5665</v>
      </c>
      <c r="K10" s="70">
        <v>7279</v>
      </c>
      <c r="L10" s="57">
        <v>3.9258626751720329</v>
      </c>
      <c r="M10" s="57">
        <v>5.6014238394225542</v>
      </c>
      <c r="N10" s="71">
        <v>7.0278255160561534</v>
      </c>
      <c r="O10" s="140">
        <f t="shared" si="1"/>
        <v>3.1019628408841204</v>
      </c>
    </row>
    <row r="11" spans="1:15">
      <c r="A11" s="58" t="s">
        <v>50</v>
      </c>
      <c r="B11" s="59">
        <v>219</v>
      </c>
      <c r="C11" s="60">
        <v>191</v>
      </c>
      <c r="D11" s="61">
        <v>176</v>
      </c>
      <c r="E11" s="62">
        <v>4.5511221945137157</v>
      </c>
      <c r="F11" s="63">
        <v>5.2967276760953963</v>
      </c>
      <c r="G11" s="64">
        <v>6.7047619047619049</v>
      </c>
      <c r="H11" s="139">
        <f t="shared" si="0"/>
        <v>2.1536397102481892</v>
      </c>
      <c r="I11" s="59">
        <v>25462</v>
      </c>
      <c r="J11" s="59">
        <v>24800</v>
      </c>
      <c r="K11" s="65">
        <v>20418</v>
      </c>
      <c r="L11" s="62">
        <v>2.6706496007451221</v>
      </c>
      <c r="M11" s="62">
        <v>3.7761475377386358</v>
      </c>
      <c r="N11" s="66">
        <v>4.7741971688716172</v>
      </c>
      <c r="O11" s="141">
        <f t="shared" si="1"/>
        <v>2.103547568126495</v>
      </c>
    </row>
    <row r="12" spans="1:15">
      <c r="A12" s="48" t="s">
        <v>51</v>
      </c>
      <c r="B12" s="55">
        <v>82</v>
      </c>
      <c r="C12" s="67">
        <v>173</v>
      </c>
      <c r="D12" s="51">
        <v>211</v>
      </c>
      <c r="E12" s="57">
        <v>6.2027231467473527</v>
      </c>
      <c r="F12" s="68">
        <v>10.49757281553398</v>
      </c>
      <c r="G12" s="54">
        <v>11.41157382368848</v>
      </c>
      <c r="H12" s="138">
        <f t="shared" si="0"/>
        <v>5.2088506769411271</v>
      </c>
      <c r="I12" s="69">
        <v>6675</v>
      </c>
      <c r="J12" s="69">
        <v>18448</v>
      </c>
      <c r="K12" s="70">
        <v>34445</v>
      </c>
      <c r="L12" s="57">
        <v>2.1395122232657129</v>
      </c>
      <c r="M12" s="57">
        <v>4.6131648241180896</v>
      </c>
      <c r="N12" s="71">
        <v>6.6221918888002387</v>
      </c>
      <c r="O12" s="140">
        <f t="shared" si="1"/>
        <v>4.4826796655345262</v>
      </c>
    </row>
    <row r="13" spans="1:15">
      <c r="A13" s="58" t="s">
        <v>52</v>
      </c>
      <c r="B13" s="59">
        <v>322</v>
      </c>
      <c r="C13" s="60">
        <v>342</v>
      </c>
      <c r="D13" s="61">
        <v>328</v>
      </c>
      <c r="E13" s="62">
        <v>10.956107519564478</v>
      </c>
      <c r="F13" s="63">
        <v>13.517786561264822</v>
      </c>
      <c r="G13" s="64">
        <v>15.845410628019323</v>
      </c>
      <c r="H13" s="139">
        <f t="shared" si="0"/>
        <v>4.8893031084548451</v>
      </c>
      <c r="I13" s="59">
        <v>111750</v>
      </c>
      <c r="J13" s="59">
        <v>113092</v>
      </c>
      <c r="K13" s="65">
        <v>96462</v>
      </c>
      <c r="L13" s="62">
        <v>8.5926044395507386</v>
      </c>
      <c r="M13" s="62">
        <v>10.008106165995873</v>
      </c>
      <c r="N13" s="66">
        <v>11.315004797575172</v>
      </c>
      <c r="O13" s="141">
        <f t="shared" si="1"/>
        <v>2.7224003580244336</v>
      </c>
    </row>
    <row r="14" spans="1:15">
      <c r="A14" s="48" t="s">
        <v>53</v>
      </c>
      <c r="B14" s="55">
        <v>417</v>
      </c>
      <c r="C14" s="67">
        <v>515</v>
      </c>
      <c r="D14" s="51">
        <v>538</v>
      </c>
      <c r="E14" s="57">
        <v>13.464643203099774</v>
      </c>
      <c r="F14" s="68">
        <v>16.48527528809219</v>
      </c>
      <c r="G14" s="54">
        <v>17.29903536977492</v>
      </c>
      <c r="H14" s="138">
        <f t="shared" si="0"/>
        <v>3.8343921666751459</v>
      </c>
      <c r="I14" s="69">
        <v>263037</v>
      </c>
      <c r="J14" s="69">
        <v>277484</v>
      </c>
      <c r="K14" s="70">
        <v>270487</v>
      </c>
      <c r="L14" s="57">
        <v>10.737290958431711</v>
      </c>
      <c r="M14" s="57">
        <v>11.404414399900046</v>
      </c>
      <c r="N14" s="71">
        <v>12.005807450438709</v>
      </c>
      <c r="O14" s="140">
        <f t="shared" si="1"/>
        <v>1.2685164920069987</v>
      </c>
    </row>
    <row r="15" spans="1:15">
      <c r="A15" s="58" t="s">
        <v>54</v>
      </c>
      <c r="B15" s="59">
        <v>53</v>
      </c>
      <c r="C15" s="60">
        <v>179</v>
      </c>
      <c r="D15" s="61">
        <v>265</v>
      </c>
      <c r="E15" s="62">
        <v>7.6589595375722546</v>
      </c>
      <c r="F15" s="63">
        <v>16.010733452593918</v>
      </c>
      <c r="G15" s="64">
        <v>12.876579203109815</v>
      </c>
      <c r="H15" s="139">
        <f t="shared" si="0"/>
        <v>5.2176196655375602</v>
      </c>
      <c r="I15" s="59">
        <v>16333</v>
      </c>
      <c r="J15" s="59">
        <v>34619</v>
      </c>
      <c r="K15" s="65">
        <v>56322</v>
      </c>
      <c r="L15" s="62">
        <v>3.217171378934057</v>
      </c>
      <c r="M15" s="62">
        <v>5.4718457343817919</v>
      </c>
      <c r="N15" s="66">
        <v>5.9100553418413284</v>
      </c>
      <c r="O15" s="141">
        <f t="shared" si="1"/>
        <v>2.6928839629072714</v>
      </c>
    </row>
    <row r="16" spans="1:15">
      <c r="A16" s="48" t="s">
        <v>55</v>
      </c>
      <c r="B16" s="55">
        <v>192</v>
      </c>
      <c r="C16" s="67">
        <v>211</v>
      </c>
      <c r="D16" s="51">
        <v>223</v>
      </c>
      <c r="E16" s="57">
        <v>100</v>
      </c>
      <c r="F16" s="68">
        <v>100</v>
      </c>
      <c r="G16" s="54">
        <v>100</v>
      </c>
      <c r="H16" s="138">
        <f t="shared" si="0"/>
        <v>0</v>
      </c>
      <c r="I16" s="69">
        <v>78166</v>
      </c>
      <c r="J16" s="69">
        <v>81575</v>
      </c>
      <c r="K16" s="70">
        <v>84492</v>
      </c>
      <c r="L16" s="73">
        <v>100</v>
      </c>
      <c r="M16" s="73">
        <v>100</v>
      </c>
      <c r="N16" s="74">
        <v>100</v>
      </c>
      <c r="O16" s="140">
        <f t="shared" si="1"/>
        <v>0</v>
      </c>
    </row>
    <row r="17" spans="1:15">
      <c r="A17" s="58" t="s">
        <v>56</v>
      </c>
      <c r="B17" s="59">
        <v>632</v>
      </c>
      <c r="C17" s="60">
        <v>655</v>
      </c>
      <c r="D17" s="61">
        <v>663</v>
      </c>
      <c r="E17" s="62">
        <v>18.615611192930782</v>
      </c>
      <c r="F17" s="63">
        <v>19.957343083485679</v>
      </c>
      <c r="G17" s="64">
        <v>22.760041194644696</v>
      </c>
      <c r="H17" s="139">
        <f t="shared" si="0"/>
        <v>4.1444300017139142</v>
      </c>
      <c r="I17" s="59">
        <v>67844</v>
      </c>
      <c r="J17" s="59">
        <v>71106</v>
      </c>
      <c r="K17" s="65">
        <v>71627</v>
      </c>
      <c r="L17" s="62">
        <v>16.624967837582858</v>
      </c>
      <c r="M17" s="62">
        <v>19.44300890037324</v>
      </c>
      <c r="N17" s="66">
        <v>22.551871792449859</v>
      </c>
      <c r="O17" s="141">
        <f t="shared" si="1"/>
        <v>5.9269039548670008</v>
      </c>
    </row>
    <row r="18" spans="1:15">
      <c r="A18" s="48" t="s">
        <v>57</v>
      </c>
      <c r="B18" s="55" t="s">
        <v>42</v>
      </c>
      <c r="C18" s="67">
        <v>1</v>
      </c>
      <c r="D18" s="51">
        <v>1</v>
      </c>
      <c r="E18" s="55" t="s">
        <v>42</v>
      </c>
      <c r="F18" s="68">
        <v>4.3478260869565215</v>
      </c>
      <c r="G18" s="54">
        <v>4.7619047619047619</v>
      </c>
      <c r="H18" s="138" t="s">
        <v>42</v>
      </c>
      <c r="I18" s="56" t="s">
        <v>42</v>
      </c>
      <c r="J18" s="69">
        <v>50</v>
      </c>
      <c r="K18" s="70">
        <v>40</v>
      </c>
      <c r="L18" s="57" t="s">
        <v>42</v>
      </c>
      <c r="M18" s="57">
        <v>4.7892720306513414</v>
      </c>
      <c r="N18" s="71">
        <v>4.9443757725587147</v>
      </c>
      <c r="O18" s="140" t="s">
        <v>42</v>
      </c>
    </row>
    <row r="19" spans="1:15">
      <c r="A19" s="58" t="s">
        <v>58</v>
      </c>
      <c r="B19" s="59">
        <v>45</v>
      </c>
      <c r="C19" s="60">
        <v>45</v>
      </c>
      <c r="D19" s="61">
        <v>37</v>
      </c>
      <c r="E19" s="62">
        <v>37.190082644628099</v>
      </c>
      <c r="F19" s="63">
        <v>35.15625</v>
      </c>
      <c r="G19" s="64">
        <v>30.578512396694215</v>
      </c>
      <c r="H19" s="139">
        <f t="shared" si="0"/>
        <v>-6.6115702479338836</v>
      </c>
      <c r="I19" s="59">
        <v>4189</v>
      </c>
      <c r="J19" s="59">
        <v>3714</v>
      </c>
      <c r="K19" s="65">
        <v>2468</v>
      </c>
      <c r="L19" s="62">
        <v>19.281933256616799</v>
      </c>
      <c r="M19" s="62">
        <v>18.134765625</v>
      </c>
      <c r="N19" s="66">
        <v>14.069091323680309</v>
      </c>
      <c r="O19" s="141">
        <f t="shared" si="1"/>
        <v>-5.2128419329364899</v>
      </c>
    </row>
    <row r="20" spans="1:15">
      <c r="A20" s="48" t="s">
        <v>59</v>
      </c>
      <c r="B20" s="55">
        <v>29</v>
      </c>
      <c r="C20" s="67">
        <v>31</v>
      </c>
      <c r="D20" s="51">
        <v>32</v>
      </c>
      <c r="E20" s="57">
        <v>29</v>
      </c>
      <c r="F20" s="68">
        <v>29.807692307692307</v>
      </c>
      <c r="G20" s="54">
        <v>30.76923076923077</v>
      </c>
      <c r="H20" s="138">
        <f t="shared" si="0"/>
        <v>1.7692307692307701</v>
      </c>
      <c r="I20" s="69">
        <v>4743</v>
      </c>
      <c r="J20" s="69">
        <v>4797</v>
      </c>
      <c r="K20" s="70">
        <v>3737</v>
      </c>
      <c r="L20" s="57">
        <v>23.330054107230694</v>
      </c>
      <c r="M20" s="57">
        <v>25.17845895444048</v>
      </c>
      <c r="N20" s="71">
        <v>26.828918084571757</v>
      </c>
      <c r="O20" s="140">
        <f t="shared" si="1"/>
        <v>3.4988639773410632</v>
      </c>
    </row>
    <row r="21" spans="1:15">
      <c r="A21" s="58" t="s">
        <v>60</v>
      </c>
      <c r="B21" s="59">
        <v>16</v>
      </c>
      <c r="C21" s="60">
        <v>16</v>
      </c>
      <c r="D21" s="61">
        <v>14</v>
      </c>
      <c r="E21" s="62">
        <v>24.242424242424242</v>
      </c>
      <c r="F21" s="63">
        <v>22.857142857142858</v>
      </c>
      <c r="G21" s="64">
        <v>20.895522388059703</v>
      </c>
      <c r="H21" s="139">
        <f t="shared" si="0"/>
        <v>-3.346901854364539</v>
      </c>
      <c r="I21" s="59">
        <v>2712</v>
      </c>
      <c r="J21" s="59">
        <v>2917</v>
      </c>
      <c r="K21" s="65">
        <v>2446</v>
      </c>
      <c r="L21" s="62">
        <v>15.229965743808615</v>
      </c>
      <c r="M21" s="62">
        <v>15.887799564270152</v>
      </c>
      <c r="N21" s="66">
        <v>16.223386615374412</v>
      </c>
      <c r="O21" s="141">
        <f t="shared" si="1"/>
        <v>0.99342087156579773</v>
      </c>
    </row>
    <row r="22" spans="1:15">
      <c r="A22" s="48" t="s">
        <v>61</v>
      </c>
      <c r="B22" s="55">
        <v>110</v>
      </c>
      <c r="C22" s="67">
        <v>137</v>
      </c>
      <c r="D22" s="51">
        <v>147</v>
      </c>
      <c r="E22" s="57">
        <v>12.956419316843345</v>
      </c>
      <c r="F22" s="75">
        <v>15.675057208237986</v>
      </c>
      <c r="G22" s="76">
        <v>17.033603707995365</v>
      </c>
      <c r="H22" s="138">
        <f t="shared" si="0"/>
        <v>4.07718439115202</v>
      </c>
      <c r="I22" s="69">
        <v>10523</v>
      </c>
      <c r="J22" s="69">
        <v>11640</v>
      </c>
      <c r="K22" s="70">
        <v>13423</v>
      </c>
      <c r="L22" s="57">
        <v>8.0788926166767752</v>
      </c>
      <c r="M22" s="57">
        <v>8.4687188516300829</v>
      </c>
      <c r="N22" s="71">
        <v>9.6443454519327485</v>
      </c>
      <c r="O22" s="140">
        <f t="shared" si="1"/>
        <v>1.5654528352559733</v>
      </c>
    </row>
    <row r="23" spans="1:15">
      <c r="A23" s="58" t="s">
        <v>62</v>
      </c>
      <c r="B23" s="59">
        <v>28</v>
      </c>
      <c r="C23" s="60">
        <v>93</v>
      </c>
      <c r="D23" s="61">
        <v>117</v>
      </c>
      <c r="E23" s="62">
        <v>5.0632911392405067</v>
      </c>
      <c r="F23" s="63">
        <v>11.084624553039333</v>
      </c>
      <c r="G23" s="64">
        <v>13.116591928251122</v>
      </c>
      <c r="H23" s="139">
        <f t="shared" si="0"/>
        <v>8.0533007890106152</v>
      </c>
      <c r="I23" s="59">
        <v>1973</v>
      </c>
      <c r="J23" s="59">
        <v>8377</v>
      </c>
      <c r="K23" s="65">
        <v>11781</v>
      </c>
      <c r="L23" s="62">
        <v>1.5900390861103275</v>
      </c>
      <c r="M23" s="62">
        <v>4.9756769759858397</v>
      </c>
      <c r="N23" s="66">
        <v>6.0975735994368767</v>
      </c>
      <c r="O23" s="141">
        <f t="shared" si="1"/>
        <v>4.507534513326549</v>
      </c>
    </row>
    <row r="24" spans="1:15">
      <c r="A24" s="77" t="s">
        <v>63</v>
      </c>
      <c r="B24" s="78">
        <v>3</v>
      </c>
      <c r="C24" s="79">
        <v>16</v>
      </c>
      <c r="D24" s="80">
        <v>11</v>
      </c>
      <c r="E24" s="81">
        <v>1.3888888888888888</v>
      </c>
      <c r="F24" s="82">
        <v>5.9701492537313436</v>
      </c>
      <c r="G24" s="83">
        <v>4.3307086614173231</v>
      </c>
      <c r="H24" s="138">
        <f t="shared" si="0"/>
        <v>2.9418197725284343</v>
      </c>
      <c r="I24" s="78">
        <v>88</v>
      </c>
      <c r="J24" s="78">
        <v>412</v>
      </c>
      <c r="K24" s="84">
        <v>245</v>
      </c>
      <c r="L24" s="85">
        <v>0.45426388602106132</v>
      </c>
      <c r="M24" s="85">
        <v>1.6634366925064599</v>
      </c>
      <c r="N24" s="86">
        <v>1.4416853006943626</v>
      </c>
      <c r="O24" s="142">
        <f t="shared" si="1"/>
        <v>0.98742141467330136</v>
      </c>
    </row>
    <row r="25" spans="1:15" ht="26.25" customHeight="1">
      <c r="A25" s="328" t="s">
        <v>64</v>
      </c>
      <c r="B25" s="328"/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</row>
    <row r="26" spans="1:15">
      <c r="A26" s="327" t="s">
        <v>135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87"/>
    </row>
  </sheetData>
  <mergeCells count="11">
    <mergeCell ref="A1:O1"/>
    <mergeCell ref="A26:N26"/>
    <mergeCell ref="A25:O25"/>
    <mergeCell ref="A2:O2"/>
    <mergeCell ref="A3:A5"/>
    <mergeCell ref="B3:H3"/>
    <mergeCell ref="I3:O3"/>
    <mergeCell ref="B5:D5"/>
    <mergeCell ref="E5:G5"/>
    <mergeCell ref="I5:K5"/>
    <mergeCell ref="L5:N5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51"/>
  <sheetViews>
    <sheetView showGridLines="0" zoomScaleNormal="100" workbookViewId="0">
      <selection sqref="A1:K1"/>
    </sheetView>
  </sheetViews>
  <sheetFormatPr baseColWidth="10" defaultRowHeight="12"/>
  <cols>
    <col min="1" max="1" width="49.83203125" customWidth="1"/>
    <col min="2" max="5" width="14" customWidth="1"/>
  </cols>
  <sheetData>
    <row r="1" spans="1:5" ht="24" customHeight="1">
      <c r="A1" s="326" t="s">
        <v>242</v>
      </c>
      <c r="B1" s="326"/>
      <c r="C1" s="326"/>
      <c r="D1" s="326"/>
      <c r="E1" s="326"/>
    </row>
    <row r="2" spans="1:5" ht="42.75" customHeight="1">
      <c r="A2" s="345" t="s">
        <v>207</v>
      </c>
      <c r="B2" s="345"/>
      <c r="C2" s="345"/>
      <c r="D2" s="345"/>
      <c r="E2" s="345"/>
    </row>
    <row r="3" spans="1:5">
      <c r="A3" s="308" t="s">
        <v>102</v>
      </c>
      <c r="B3" s="340" t="s">
        <v>37</v>
      </c>
      <c r="C3" s="347" t="s">
        <v>129</v>
      </c>
      <c r="D3" s="347" t="s">
        <v>34</v>
      </c>
      <c r="E3" s="340" t="s">
        <v>36</v>
      </c>
    </row>
    <row r="4" spans="1:5" ht="57.75" customHeight="1">
      <c r="A4" s="309"/>
      <c r="B4" s="346"/>
      <c r="C4" s="348"/>
      <c r="D4" s="348"/>
      <c r="E4" s="346"/>
    </row>
    <row r="5" spans="1:5" ht="13.5">
      <c r="A5" s="26" t="s">
        <v>103</v>
      </c>
      <c r="B5" s="143">
        <v>1</v>
      </c>
      <c r="C5" s="144">
        <v>-0.68</v>
      </c>
      <c r="D5" s="145">
        <v>-0.38</v>
      </c>
      <c r="E5" s="146">
        <v>-0.61</v>
      </c>
    </row>
    <row r="6" spans="1:5">
      <c r="A6" s="27" t="s">
        <v>39</v>
      </c>
      <c r="B6" s="147">
        <v>-0.68</v>
      </c>
      <c r="C6" s="148">
        <v>1</v>
      </c>
      <c r="D6" s="149">
        <v>0.47</v>
      </c>
      <c r="E6" s="150">
        <v>0.7</v>
      </c>
    </row>
    <row r="7" spans="1:5">
      <c r="A7" s="28" t="s">
        <v>40</v>
      </c>
      <c r="B7" s="151">
        <v>-0.38</v>
      </c>
      <c r="C7" s="144">
        <v>0.47</v>
      </c>
      <c r="D7" s="145">
        <v>1</v>
      </c>
      <c r="E7" s="146">
        <v>0.59</v>
      </c>
    </row>
    <row r="8" spans="1:5">
      <c r="A8" s="27" t="s">
        <v>41</v>
      </c>
      <c r="B8" s="147">
        <v>-0.61</v>
      </c>
      <c r="C8" s="148">
        <v>0.7</v>
      </c>
      <c r="D8" s="152">
        <v>0.59</v>
      </c>
      <c r="E8" s="153">
        <v>1</v>
      </c>
    </row>
    <row r="9" spans="1:5">
      <c r="A9" s="32"/>
      <c r="B9" s="32"/>
      <c r="C9" s="32"/>
      <c r="D9" s="88"/>
      <c r="E9" s="88"/>
    </row>
    <row r="10" spans="1:5">
      <c r="A10" s="308" t="s">
        <v>104</v>
      </c>
      <c r="B10" s="340" t="s">
        <v>32</v>
      </c>
      <c r="C10" s="288" t="s">
        <v>33</v>
      </c>
      <c r="D10" s="88"/>
      <c r="E10" s="88"/>
    </row>
    <row r="11" spans="1:5">
      <c r="A11" s="309"/>
      <c r="B11" s="341"/>
      <c r="C11" s="289"/>
      <c r="D11" s="88"/>
      <c r="E11" s="88"/>
    </row>
    <row r="12" spans="1:5">
      <c r="A12" s="26" t="s">
        <v>29</v>
      </c>
      <c r="B12" s="36">
        <v>1</v>
      </c>
      <c r="C12" s="37">
        <f>[5]Faktorenanalyse!D8</f>
        <v>0.66700000000000004</v>
      </c>
      <c r="D12" s="88"/>
      <c r="E12" s="88"/>
    </row>
    <row r="13" spans="1:5">
      <c r="A13" s="27" t="s">
        <v>25</v>
      </c>
      <c r="B13" s="38">
        <v>1</v>
      </c>
      <c r="C13" s="39">
        <f>[5]Faktorenanalyse!D10</f>
        <v>0.76400000000000001</v>
      </c>
      <c r="D13" s="88"/>
      <c r="E13" s="88"/>
    </row>
    <row r="14" spans="1:5">
      <c r="A14" s="28" t="s">
        <v>30</v>
      </c>
      <c r="B14" s="40">
        <v>1</v>
      </c>
      <c r="C14" s="41">
        <f>[5]Faktorenanalyse!D11</f>
        <v>0.51600000000000001</v>
      </c>
      <c r="D14" s="88"/>
      <c r="E14" s="88"/>
    </row>
    <row r="15" spans="1:5">
      <c r="A15" s="27" t="s">
        <v>31</v>
      </c>
      <c r="B15" s="38">
        <v>1</v>
      </c>
      <c r="C15" s="154">
        <f>[5]Faktorenanalyse!D9</f>
        <v>0.78100000000000003</v>
      </c>
      <c r="D15" s="88"/>
      <c r="E15" s="88"/>
    </row>
    <row r="16" spans="1:5">
      <c r="A16" s="30"/>
      <c r="B16" s="31"/>
      <c r="C16" s="88"/>
      <c r="D16" s="88"/>
      <c r="E16" s="88"/>
    </row>
    <row r="17" spans="1:5">
      <c r="A17" s="308" t="s">
        <v>105</v>
      </c>
      <c r="B17" s="342" t="s">
        <v>28</v>
      </c>
      <c r="C17" s="88"/>
      <c r="D17" s="88"/>
      <c r="E17" s="88"/>
    </row>
    <row r="18" spans="1:5">
      <c r="A18" s="310"/>
      <c r="B18" s="343"/>
      <c r="C18" s="88"/>
      <c r="D18" s="88"/>
      <c r="E18" s="88"/>
    </row>
    <row r="19" spans="1:5">
      <c r="A19" s="26" t="s">
        <v>29</v>
      </c>
      <c r="B19" s="42">
        <f>[5]Faktorenanalyse!C26</f>
        <v>-0.81699999999999995</v>
      </c>
      <c r="C19" s="88"/>
      <c r="D19" s="88"/>
      <c r="E19" s="88"/>
    </row>
    <row r="20" spans="1:5">
      <c r="A20" s="27" t="s">
        <v>25</v>
      </c>
      <c r="B20" s="34">
        <f>[5]Faktorenanalyse!C28</f>
        <v>0.874</v>
      </c>
      <c r="C20" s="88"/>
      <c r="D20" s="88"/>
      <c r="E20" s="88"/>
    </row>
    <row r="21" spans="1:5">
      <c r="A21" s="28" t="s">
        <v>30</v>
      </c>
      <c r="B21" s="33">
        <f>[5]Faktorenanalyse!C29</f>
        <v>0.71799999999999997</v>
      </c>
      <c r="C21" s="88"/>
      <c r="D21" s="88"/>
      <c r="E21" s="88"/>
    </row>
    <row r="22" spans="1:5">
      <c r="A22" s="27" t="s">
        <v>31</v>
      </c>
      <c r="B22" s="34">
        <f>[5]Faktorenanalyse!C27</f>
        <v>0.88400000000000001</v>
      </c>
      <c r="C22" s="88"/>
      <c r="D22" s="88"/>
      <c r="E22" s="88"/>
    </row>
    <row r="23" spans="1:5">
      <c r="A23" s="32"/>
      <c r="B23" s="32"/>
      <c r="C23" s="88"/>
      <c r="D23" s="88"/>
      <c r="E23" s="88"/>
    </row>
    <row r="24" spans="1:5">
      <c r="A24" s="308" t="s">
        <v>35</v>
      </c>
      <c r="B24" s="340" t="s">
        <v>106</v>
      </c>
      <c r="C24" s="88"/>
      <c r="D24" s="88"/>
      <c r="E24" s="88"/>
    </row>
    <row r="25" spans="1:5">
      <c r="A25" s="309"/>
      <c r="B25" s="344"/>
      <c r="C25" s="88"/>
      <c r="D25" s="88"/>
      <c r="E25" s="88"/>
    </row>
    <row r="26" spans="1:5">
      <c r="A26" s="26" t="s">
        <v>26</v>
      </c>
      <c r="B26" s="42">
        <f>[5]Faktorenanalyse!C47</f>
        <v>1.2619359000000001</v>
      </c>
      <c r="C26" s="88"/>
      <c r="D26" s="88"/>
      <c r="E26" s="88"/>
    </row>
    <row r="27" spans="1:5">
      <c r="A27" s="27" t="s">
        <v>18</v>
      </c>
      <c r="B27" s="34">
        <f>[5]Faktorenanalyse!C48</f>
        <v>1.1226699999999999E-2</v>
      </c>
      <c r="C27" s="88"/>
      <c r="D27" s="88"/>
      <c r="E27" s="88"/>
    </row>
    <row r="28" spans="1:5">
      <c r="A28" s="28" t="s">
        <v>14</v>
      </c>
      <c r="B28" s="33">
        <f>[5]Faktorenanalyse!C51</f>
        <v>-0.84677910000000001</v>
      </c>
      <c r="C28" s="88"/>
      <c r="D28" s="88"/>
      <c r="E28" s="88"/>
    </row>
    <row r="29" spans="1:5">
      <c r="A29" s="27" t="s">
        <v>38</v>
      </c>
      <c r="B29" s="34">
        <f>[5]Faktorenanalyse!C50</f>
        <v>0.1251593</v>
      </c>
      <c r="C29" s="88"/>
      <c r="D29" s="88"/>
      <c r="E29" s="88"/>
    </row>
    <row r="30" spans="1:5">
      <c r="A30" s="29" t="s">
        <v>27</v>
      </c>
      <c r="B30" s="35">
        <f>[5]Faktorenanalyse!C49</f>
        <v>0.43214750000000002</v>
      </c>
      <c r="C30" s="88"/>
      <c r="D30" s="88"/>
      <c r="E30" s="88"/>
    </row>
    <row r="31" spans="1:5">
      <c r="A31" s="155" t="s">
        <v>108</v>
      </c>
      <c r="B31" s="2"/>
      <c r="C31" s="88"/>
      <c r="D31" s="88"/>
      <c r="E31" s="88"/>
    </row>
    <row r="32" spans="1:5" ht="21.6" customHeight="1">
      <c r="A32" s="339" t="s">
        <v>133</v>
      </c>
      <c r="B32" s="339"/>
      <c r="C32" s="88"/>
      <c r="D32" s="88"/>
      <c r="E32" s="88"/>
    </row>
    <row r="33" spans="1:11" ht="21.6" customHeight="1">
      <c r="A33" s="291" t="s">
        <v>101</v>
      </c>
      <c r="B33" s="291"/>
      <c r="C33" s="90"/>
      <c r="D33" s="88"/>
      <c r="E33" s="88"/>
    </row>
    <row r="34" spans="1:11">
      <c r="A34" s="89" t="s">
        <v>43</v>
      </c>
      <c r="B34" s="88"/>
      <c r="C34" s="88"/>
      <c r="D34" s="88"/>
      <c r="E34" s="88"/>
    </row>
    <row r="35" spans="1:11">
      <c r="A35" s="156" t="s">
        <v>107</v>
      </c>
      <c r="B35" s="88"/>
      <c r="C35" s="88"/>
      <c r="D35" s="88"/>
      <c r="E35" s="88"/>
    </row>
    <row r="39" spans="1:11">
      <c r="H39" s="88"/>
      <c r="I39" s="88"/>
      <c r="J39" s="88"/>
      <c r="K39" s="88"/>
    </row>
    <row r="40" spans="1:11">
      <c r="H40" s="88"/>
      <c r="I40" s="88"/>
      <c r="J40" s="88"/>
      <c r="K40" s="88"/>
    </row>
    <row r="41" spans="1:11">
      <c r="H41" s="88"/>
      <c r="I41" s="88"/>
      <c r="J41" s="88"/>
      <c r="K41" s="88"/>
    </row>
    <row r="42" spans="1:11">
      <c r="H42" s="88"/>
      <c r="I42" s="88"/>
      <c r="J42" s="88"/>
      <c r="K42" s="88"/>
    </row>
    <row r="43" spans="1:11">
      <c r="H43" s="88"/>
      <c r="I43" s="88"/>
      <c r="J43" s="88"/>
      <c r="K43" s="88"/>
    </row>
    <row r="44" spans="1:11">
      <c r="H44" s="88"/>
      <c r="I44" s="88"/>
      <c r="J44" s="88"/>
      <c r="K44" s="88"/>
    </row>
    <row r="45" spans="1:11">
      <c r="H45" s="88"/>
      <c r="I45" s="88"/>
      <c r="J45" s="88"/>
      <c r="K45" s="88"/>
    </row>
    <row r="46" spans="1:11">
      <c r="H46" s="88"/>
      <c r="I46" s="88"/>
      <c r="J46" s="88"/>
      <c r="K46" s="88"/>
    </row>
    <row r="47" spans="1:11">
      <c r="H47" s="88"/>
      <c r="I47" s="88"/>
      <c r="J47" s="88"/>
      <c r="K47" s="88"/>
    </row>
    <row r="51" spans="10:10">
      <c r="J51" s="32"/>
    </row>
  </sheetData>
  <mergeCells count="16">
    <mergeCell ref="A32:B32"/>
    <mergeCell ref="A33:B33"/>
    <mergeCell ref="A1:E1"/>
    <mergeCell ref="A10:A11"/>
    <mergeCell ref="B10:B11"/>
    <mergeCell ref="C10:C11"/>
    <mergeCell ref="A17:A18"/>
    <mergeCell ref="B17:B18"/>
    <mergeCell ref="A24:A25"/>
    <mergeCell ref="B24:B25"/>
    <mergeCell ref="A2:E2"/>
    <mergeCell ref="A3:A4"/>
    <mergeCell ref="B3:B4"/>
    <mergeCell ref="C3:C4"/>
    <mergeCell ref="D3:D4"/>
    <mergeCell ref="E3:E4"/>
  </mergeCells>
  <hyperlinks>
    <hyperlink ref="A1:E1" location="Inhalt!A1" display="Zurück zum Inhalt 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7"/>
  <sheetViews>
    <sheetView showGridLines="0" zoomScaleNormal="100" workbookViewId="0">
      <selection sqref="A1:K1"/>
    </sheetView>
  </sheetViews>
  <sheetFormatPr baseColWidth="10" defaultRowHeight="12"/>
  <cols>
    <col min="1" max="1" width="38.33203125" customWidth="1"/>
    <col min="2" max="11" width="9.33203125" customWidth="1"/>
  </cols>
  <sheetData>
    <row r="1" spans="1:12" ht="24" customHeight="1">
      <c r="A1" s="326" t="s">
        <v>242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2" ht="32.25" customHeight="1">
      <c r="A2" s="349" t="s">
        <v>206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109"/>
    </row>
    <row r="3" spans="1:12" ht="12.75" customHeight="1">
      <c r="A3" s="308" t="s">
        <v>66</v>
      </c>
      <c r="B3" s="340">
        <v>2000</v>
      </c>
      <c r="C3" s="356"/>
      <c r="D3" s="356"/>
      <c r="E3" s="356"/>
      <c r="F3" s="357"/>
      <c r="G3" s="296">
        <v>2015</v>
      </c>
      <c r="H3" s="355"/>
      <c r="I3" s="355"/>
      <c r="J3" s="355"/>
      <c r="K3" s="355"/>
      <c r="L3" s="109"/>
    </row>
    <row r="4" spans="1:12" ht="19.149999999999999" customHeight="1">
      <c r="A4" s="309"/>
      <c r="B4" s="358" t="s">
        <v>72</v>
      </c>
      <c r="C4" s="358"/>
      <c r="D4" s="358"/>
      <c r="E4" s="358"/>
      <c r="F4" s="358"/>
      <c r="G4" s="358"/>
      <c r="H4" s="358"/>
      <c r="I4" s="358"/>
      <c r="J4" s="358"/>
      <c r="K4" s="359"/>
      <c r="L4" s="109"/>
    </row>
    <row r="5" spans="1:12" ht="12.75" customHeight="1">
      <c r="A5" s="309"/>
      <c r="B5" s="347" t="s">
        <v>83</v>
      </c>
      <c r="C5" s="287" t="s">
        <v>80</v>
      </c>
      <c r="D5" s="287"/>
      <c r="E5" s="287"/>
      <c r="F5" s="287"/>
      <c r="G5" s="347" t="s">
        <v>83</v>
      </c>
      <c r="H5" s="287" t="s">
        <v>80</v>
      </c>
      <c r="I5" s="287"/>
      <c r="J5" s="287"/>
      <c r="K5" s="350"/>
      <c r="L5" s="109"/>
    </row>
    <row r="6" spans="1:12" s="111" customFormat="1" ht="24.75" customHeight="1">
      <c r="A6" s="309"/>
      <c r="B6" s="348"/>
      <c r="C6" s="92" t="s">
        <v>74</v>
      </c>
      <c r="D6" s="92" t="s">
        <v>67</v>
      </c>
      <c r="E6" s="92" t="s">
        <v>68</v>
      </c>
      <c r="F6" s="92" t="s">
        <v>75</v>
      </c>
      <c r="G6" s="348"/>
      <c r="H6" s="92" t="s">
        <v>74</v>
      </c>
      <c r="I6" s="92" t="s">
        <v>67</v>
      </c>
      <c r="J6" s="92" t="s">
        <v>68</v>
      </c>
      <c r="K6" s="91" t="s">
        <v>75</v>
      </c>
      <c r="L6" s="110"/>
    </row>
    <row r="7" spans="1:12" ht="12.75" customHeight="1">
      <c r="A7" s="310"/>
      <c r="B7" s="98" t="s">
        <v>81</v>
      </c>
      <c r="C7" s="354" t="s">
        <v>73</v>
      </c>
      <c r="D7" s="354"/>
      <c r="E7" s="354"/>
      <c r="F7" s="354"/>
      <c r="G7" s="98" t="s">
        <v>81</v>
      </c>
      <c r="H7" s="360" t="s">
        <v>73</v>
      </c>
      <c r="I7" s="361"/>
      <c r="J7" s="361"/>
      <c r="K7" s="361"/>
      <c r="L7" s="109"/>
    </row>
    <row r="8" spans="1:12" ht="12.75" customHeight="1">
      <c r="A8" s="96" t="s">
        <v>20</v>
      </c>
      <c r="B8" s="99">
        <v>208</v>
      </c>
      <c r="C8" s="103">
        <v>65.900000000000006</v>
      </c>
      <c r="D8" s="104">
        <v>21.2</v>
      </c>
      <c r="E8" s="104">
        <v>10.1</v>
      </c>
      <c r="F8" s="104">
        <v>2.9</v>
      </c>
      <c r="G8" s="99">
        <v>223</v>
      </c>
      <c r="H8" s="103">
        <v>50.7</v>
      </c>
      <c r="I8" s="104">
        <v>31.1</v>
      </c>
      <c r="J8" s="104">
        <v>13.7</v>
      </c>
      <c r="K8" s="104">
        <v>4.5999999999999996</v>
      </c>
      <c r="L8" s="109"/>
    </row>
    <row r="9" spans="1:12" ht="12.75" customHeight="1">
      <c r="A9" s="4" t="s">
        <v>17</v>
      </c>
      <c r="B9" s="100">
        <v>49</v>
      </c>
      <c r="C9" s="95">
        <v>30.6</v>
      </c>
      <c r="D9" s="105">
        <v>34.700000000000003</v>
      </c>
      <c r="E9" s="105">
        <v>24.5</v>
      </c>
      <c r="F9" s="105">
        <v>10.199999999999999</v>
      </c>
      <c r="G9" s="100">
        <v>31</v>
      </c>
      <c r="H9" s="95">
        <v>25</v>
      </c>
      <c r="I9" s="105">
        <v>35.700000000000003</v>
      </c>
      <c r="J9" s="105">
        <v>32.1</v>
      </c>
      <c r="K9" s="105">
        <v>7.1</v>
      </c>
      <c r="L9" s="109"/>
    </row>
    <row r="10" spans="1:12" ht="12.75" customHeight="1">
      <c r="A10" s="97" t="s">
        <v>18</v>
      </c>
      <c r="B10" s="101">
        <v>53</v>
      </c>
      <c r="C10" s="103">
        <v>67.900000000000006</v>
      </c>
      <c r="D10" s="104">
        <v>18.899999999999999</v>
      </c>
      <c r="E10" s="104">
        <v>11.3</v>
      </c>
      <c r="F10" s="104">
        <v>1.9</v>
      </c>
      <c r="G10" s="101">
        <v>57</v>
      </c>
      <c r="H10" s="103">
        <v>45.6</v>
      </c>
      <c r="I10" s="104">
        <v>31.6</v>
      </c>
      <c r="J10" s="104">
        <v>19.3</v>
      </c>
      <c r="K10" s="104">
        <v>3.5</v>
      </c>
      <c r="L10" s="109"/>
    </row>
    <row r="11" spans="1:12" ht="12.75" customHeight="1">
      <c r="A11" s="4" t="s">
        <v>38</v>
      </c>
      <c r="B11" s="100">
        <v>19</v>
      </c>
      <c r="C11" s="95">
        <v>94.7</v>
      </c>
      <c r="D11" s="105">
        <v>5.3</v>
      </c>
      <c r="E11" s="108" t="s">
        <v>42</v>
      </c>
      <c r="F11" s="108" t="s">
        <v>42</v>
      </c>
      <c r="G11" s="100">
        <v>25</v>
      </c>
      <c r="H11" s="95">
        <v>65.400000000000006</v>
      </c>
      <c r="I11" s="105">
        <v>23.1</v>
      </c>
      <c r="J11" s="105" t="s">
        <v>42</v>
      </c>
      <c r="K11" s="105">
        <v>11.5</v>
      </c>
      <c r="L11" s="109"/>
    </row>
    <row r="12" spans="1:12" ht="12.75" customHeight="1">
      <c r="A12" s="97" t="s">
        <v>22</v>
      </c>
      <c r="B12" s="101">
        <v>19</v>
      </c>
      <c r="C12" s="103">
        <v>26.3</v>
      </c>
      <c r="D12" s="104">
        <v>36.799999999999997</v>
      </c>
      <c r="E12" s="104">
        <v>31.6</v>
      </c>
      <c r="F12" s="104">
        <v>5.3</v>
      </c>
      <c r="G12" s="101">
        <v>29</v>
      </c>
      <c r="H12" s="103">
        <v>37.9</v>
      </c>
      <c r="I12" s="104">
        <v>34.5</v>
      </c>
      <c r="J12" s="104">
        <v>24.1</v>
      </c>
      <c r="K12" s="104">
        <v>3.4</v>
      </c>
      <c r="L12" s="109"/>
    </row>
    <row r="13" spans="1:12" ht="12.75" customHeight="1">
      <c r="A13" s="4" t="s">
        <v>23</v>
      </c>
      <c r="B13" s="102">
        <v>68</v>
      </c>
      <c r="C13" s="95">
        <v>86.2</v>
      </c>
      <c r="D13" s="105">
        <v>13.2</v>
      </c>
      <c r="E13" s="105" t="s">
        <v>42</v>
      </c>
      <c r="F13" s="105" t="s">
        <v>42</v>
      </c>
      <c r="G13" s="102">
        <v>81</v>
      </c>
      <c r="H13" s="95">
        <v>64.099999999999994</v>
      </c>
      <c r="I13" s="105">
        <v>30.8</v>
      </c>
      <c r="J13" s="105">
        <v>3.8</v>
      </c>
      <c r="K13" s="105">
        <v>1.3</v>
      </c>
      <c r="L13" s="109"/>
    </row>
    <row r="14" spans="1:12" ht="12.75" customHeight="1">
      <c r="A14" s="308" t="s">
        <v>66</v>
      </c>
      <c r="B14" s="351" t="s">
        <v>85</v>
      </c>
      <c r="C14" s="352"/>
      <c r="D14" s="352"/>
      <c r="E14" s="352"/>
      <c r="F14" s="352"/>
      <c r="G14" s="351"/>
      <c r="H14" s="352"/>
      <c r="I14" s="352"/>
      <c r="J14" s="352"/>
      <c r="K14" s="353"/>
      <c r="L14" s="109"/>
    </row>
    <row r="15" spans="1:12" ht="12.75" customHeight="1">
      <c r="A15" s="309"/>
      <c r="B15" s="347" t="s">
        <v>83</v>
      </c>
      <c r="C15" s="287" t="s">
        <v>80</v>
      </c>
      <c r="D15" s="287"/>
      <c r="E15" s="287"/>
      <c r="F15" s="287"/>
      <c r="G15" s="347" t="s">
        <v>83</v>
      </c>
      <c r="H15" s="287" t="s">
        <v>80</v>
      </c>
      <c r="I15" s="287"/>
      <c r="J15" s="287"/>
      <c r="K15" s="350"/>
      <c r="L15" s="109"/>
    </row>
    <row r="16" spans="1:12" s="111" customFormat="1" ht="24.75" customHeight="1">
      <c r="A16" s="309"/>
      <c r="B16" s="348"/>
      <c r="C16" s="92" t="s">
        <v>76</v>
      </c>
      <c r="D16" s="92" t="s">
        <v>69</v>
      </c>
      <c r="E16" s="92" t="s">
        <v>70</v>
      </c>
      <c r="F16" s="92" t="s">
        <v>77</v>
      </c>
      <c r="G16" s="348"/>
      <c r="H16" s="92" t="s">
        <v>76</v>
      </c>
      <c r="I16" s="92" t="s">
        <v>69</v>
      </c>
      <c r="J16" s="92" t="s">
        <v>70</v>
      </c>
      <c r="K16" s="91" t="s">
        <v>77</v>
      </c>
      <c r="L16" s="110"/>
    </row>
    <row r="17" spans="1:12" ht="12.75" customHeight="1">
      <c r="A17" s="310"/>
      <c r="B17" s="98" t="s">
        <v>81</v>
      </c>
      <c r="C17" s="354" t="s">
        <v>73</v>
      </c>
      <c r="D17" s="354"/>
      <c r="E17" s="354"/>
      <c r="F17" s="354"/>
      <c r="G17" s="98" t="s">
        <v>81</v>
      </c>
      <c r="H17" s="360" t="s">
        <v>73</v>
      </c>
      <c r="I17" s="361"/>
      <c r="J17" s="361"/>
      <c r="K17" s="361"/>
      <c r="L17" s="109"/>
    </row>
    <row r="18" spans="1:12" ht="12.75" customHeight="1">
      <c r="A18" s="96" t="s">
        <v>20</v>
      </c>
      <c r="B18" s="99">
        <v>208</v>
      </c>
      <c r="C18" s="103">
        <v>27.1</v>
      </c>
      <c r="D18" s="104">
        <v>30.4</v>
      </c>
      <c r="E18" s="104">
        <v>22.7</v>
      </c>
      <c r="F18" s="104">
        <v>19.8</v>
      </c>
      <c r="G18" s="99">
        <v>223</v>
      </c>
      <c r="H18" s="103">
        <v>14.5</v>
      </c>
      <c r="I18" s="104">
        <v>31.8</v>
      </c>
      <c r="J18" s="104">
        <v>28.6</v>
      </c>
      <c r="K18" s="104">
        <v>25</v>
      </c>
      <c r="L18" s="109"/>
    </row>
    <row r="19" spans="1:12" ht="12.75" customHeight="1">
      <c r="A19" s="4" t="s">
        <v>17</v>
      </c>
      <c r="B19" s="100">
        <v>49</v>
      </c>
      <c r="C19" s="95">
        <v>77.099999999999994</v>
      </c>
      <c r="D19" s="105">
        <v>20.8</v>
      </c>
      <c r="E19" s="105">
        <v>2.1</v>
      </c>
      <c r="F19" s="105" t="s">
        <v>42</v>
      </c>
      <c r="G19" s="100">
        <v>31</v>
      </c>
      <c r="H19" s="95">
        <v>53.3</v>
      </c>
      <c r="I19" s="105">
        <v>40</v>
      </c>
      <c r="J19" s="105">
        <v>6.7</v>
      </c>
      <c r="K19" s="105" t="s">
        <v>42</v>
      </c>
      <c r="L19" s="109"/>
    </row>
    <row r="20" spans="1:12" ht="12.75" customHeight="1">
      <c r="A20" s="97" t="s">
        <v>18</v>
      </c>
      <c r="B20" s="101">
        <v>53</v>
      </c>
      <c r="C20" s="103">
        <v>15.1</v>
      </c>
      <c r="D20" s="104">
        <v>58.5</v>
      </c>
      <c r="E20" s="104">
        <v>24.5</v>
      </c>
      <c r="F20" s="104">
        <v>1.9</v>
      </c>
      <c r="G20" s="101">
        <v>57</v>
      </c>
      <c r="H20" s="103">
        <v>8.8000000000000007</v>
      </c>
      <c r="I20" s="104">
        <v>47.4</v>
      </c>
      <c r="J20" s="104">
        <v>40.4</v>
      </c>
      <c r="K20" s="104">
        <v>3.5</v>
      </c>
      <c r="L20" s="109"/>
    </row>
    <row r="21" spans="1:12" ht="12.75" customHeight="1">
      <c r="A21" s="4" t="s">
        <v>38</v>
      </c>
      <c r="B21" s="100">
        <v>19</v>
      </c>
      <c r="C21" s="95">
        <v>31.6</v>
      </c>
      <c r="D21" s="105">
        <v>68.400000000000006</v>
      </c>
      <c r="E21" s="105" t="s">
        <v>42</v>
      </c>
      <c r="F21" s="105" t="s">
        <v>42</v>
      </c>
      <c r="G21" s="100">
        <v>25</v>
      </c>
      <c r="H21" s="95">
        <v>23.1</v>
      </c>
      <c r="I21" s="105">
        <v>65.400000000000006</v>
      </c>
      <c r="J21" s="105">
        <v>7.7</v>
      </c>
      <c r="K21" s="105">
        <v>3.8</v>
      </c>
      <c r="L21" s="109"/>
    </row>
    <row r="22" spans="1:12" ht="12.75" customHeight="1">
      <c r="A22" s="97" t="s">
        <v>22</v>
      </c>
      <c r="B22" s="101">
        <v>19</v>
      </c>
      <c r="C22" s="103">
        <v>26.3</v>
      </c>
      <c r="D22" s="104">
        <v>36.799999999999997</v>
      </c>
      <c r="E22" s="104">
        <v>31.6</v>
      </c>
      <c r="F22" s="104">
        <v>5.3</v>
      </c>
      <c r="G22" s="101">
        <v>29</v>
      </c>
      <c r="H22" s="103">
        <v>17.2</v>
      </c>
      <c r="I22" s="104">
        <v>41.4</v>
      </c>
      <c r="J22" s="104">
        <v>31</v>
      </c>
      <c r="K22" s="104">
        <v>10.3</v>
      </c>
      <c r="L22" s="109"/>
    </row>
    <row r="23" spans="1:12" ht="12.75" customHeight="1">
      <c r="A23" s="23" t="s">
        <v>23</v>
      </c>
      <c r="B23" s="102">
        <v>68</v>
      </c>
      <c r="C23" s="106" t="s">
        <v>42</v>
      </c>
      <c r="D23" s="107">
        <v>2.9</v>
      </c>
      <c r="E23" s="107">
        <v>39.700000000000003</v>
      </c>
      <c r="F23" s="107">
        <v>57.4</v>
      </c>
      <c r="G23" s="102">
        <v>81</v>
      </c>
      <c r="H23" s="106" t="s">
        <v>42</v>
      </c>
      <c r="I23" s="107">
        <v>2.6</v>
      </c>
      <c r="J23" s="107">
        <v>34.6</v>
      </c>
      <c r="K23" s="107">
        <v>62.8</v>
      </c>
      <c r="L23" s="109"/>
    </row>
    <row r="24" spans="1:12" ht="12.75" customHeight="1">
      <c r="A24" s="291" t="s">
        <v>79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109"/>
    </row>
    <row r="25" spans="1:12" ht="12.75" customHeight="1">
      <c r="A25" s="291" t="s">
        <v>84</v>
      </c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109"/>
    </row>
    <row r="26" spans="1:12" ht="12.75" customHeight="1">
      <c r="A26" s="291" t="s">
        <v>82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109"/>
    </row>
    <row r="27" spans="1:12" ht="15.75" customHeight="1">
      <c r="A27" s="291" t="s">
        <v>78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1"/>
    </row>
  </sheetData>
  <mergeCells count="24">
    <mergeCell ref="A27:K27"/>
    <mergeCell ref="A3:A7"/>
    <mergeCell ref="A25:K25"/>
    <mergeCell ref="A24:K24"/>
    <mergeCell ref="B3:F3"/>
    <mergeCell ref="C17:F17"/>
    <mergeCell ref="B4:K4"/>
    <mergeCell ref="B15:B16"/>
    <mergeCell ref="H17:K17"/>
    <mergeCell ref="A14:A17"/>
    <mergeCell ref="A26:K26"/>
    <mergeCell ref="G5:G6"/>
    <mergeCell ref="H5:K5"/>
    <mergeCell ref="H7:K7"/>
    <mergeCell ref="B5:B6"/>
    <mergeCell ref="C5:F5"/>
    <mergeCell ref="A1:K1"/>
    <mergeCell ref="A2:K2"/>
    <mergeCell ref="H15:K15"/>
    <mergeCell ref="B14:K14"/>
    <mergeCell ref="C15:F15"/>
    <mergeCell ref="G15:G16"/>
    <mergeCell ref="C7:F7"/>
    <mergeCell ref="G3:K3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Inhalt</vt:lpstr>
      <vt:lpstr>Tab. D1-1A</vt:lpstr>
      <vt:lpstr>Tab. D1-2A</vt:lpstr>
      <vt:lpstr>Tab. D1-3A</vt:lpstr>
      <vt:lpstr>Tab. D1-4web</vt:lpstr>
      <vt:lpstr>Tab. D1-5web</vt:lpstr>
      <vt:lpstr>Tab. D1-6web</vt:lpstr>
      <vt:lpstr>Tab. D1-7web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cp:lastPrinted>2017-09-29T09:06:23Z</cp:lastPrinted>
  <dcterms:created xsi:type="dcterms:W3CDTF">2017-09-22T07:42:50Z</dcterms:created>
  <dcterms:modified xsi:type="dcterms:W3CDTF">2018-06-20T09:14:22Z</dcterms:modified>
</cp:coreProperties>
</file>