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5" yWindow="-75" windowWidth="19440" windowHeight="13740" tabRatio="896"/>
  </bookViews>
  <sheets>
    <sheet name="Inhalt" sheetId="1" r:id="rId1"/>
    <sheet name="Tab. F5-1A" sheetId="2" r:id="rId2"/>
    <sheet name="Tab. F5-2A" sheetId="3" r:id="rId3"/>
    <sheet name="Tab. F5-3web" sheetId="4" r:id="rId4"/>
    <sheet name="Tab. F5-4web" sheetId="5" r:id="rId5"/>
    <sheet name="Tab. F5-5web" sheetId="7" r:id="rId6"/>
    <sheet name="Tab. F5-6web" sheetId="6" r:id="rId7"/>
    <sheet name="Tab. F5-7web" sheetId="8" r:id="rId8"/>
    <sheet name="Tab. F5-8web" sheetId="9" r:id="rId9"/>
    <sheet name="Tab. F5-9web" sheetId="10" r:id="rId10"/>
    <sheet name="Tab. F5-10web" sheetId="11" r:id="rId11"/>
    <sheet name="Tab. F5-11web" sheetId="12" r:id="rId12"/>
    <sheet name="Tab. F5-12web" sheetId="13" r:id="rId13"/>
    <sheet name="Tab F5-17web" sheetId="14"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C22b7" localSheetId="2">#REF!</definedName>
    <definedName name="___C22b7" localSheetId="4">#REF!</definedName>
    <definedName name="___C22b7">#REF!</definedName>
    <definedName name="__123Graph_A" localSheetId="12" hidden="1">[1]Daten!#REF!</definedName>
    <definedName name="__123Graph_A" localSheetId="2" hidden="1">[2]Daten!#REF!</definedName>
    <definedName name="__123Graph_A" localSheetId="3" hidden="1">[1]Daten!#REF!</definedName>
    <definedName name="__123Graph_A" localSheetId="4" hidden="1">[2]Daten!#REF!</definedName>
    <definedName name="__123Graph_A" localSheetId="6" hidden="1">[1]Daten!#REF!</definedName>
    <definedName name="__123Graph_A" localSheetId="7" hidden="1">[1]Daten!#REF!</definedName>
    <definedName name="__123Graph_A" localSheetId="9" hidden="1">[1]Daten!#REF!</definedName>
    <definedName name="__123Graph_A" hidden="1">[1]Daten!#REF!</definedName>
    <definedName name="__123Graph_B" localSheetId="12" hidden="1">[1]Daten!#REF!</definedName>
    <definedName name="__123Graph_B" localSheetId="2" hidden="1">[2]Daten!#REF!</definedName>
    <definedName name="__123Graph_B" localSheetId="3" hidden="1">[1]Daten!#REF!</definedName>
    <definedName name="__123Graph_B" localSheetId="4" hidden="1">[2]Daten!#REF!</definedName>
    <definedName name="__123Graph_B" localSheetId="6" hidden="1">[1]Daten!#REF!</definedName>
    <definedName name="__123Graph_B" localSheetId="7" hidden="1">[1]Daten!#REF!</definedName>
    <definedName name="__123Graph_B" localSheetId="9" hidden="1">[1]Daten!#REF!</definedName>
    <definedName name="__123Graph_B" hidden="1">[1]Daten!#REF!</definedName>
    <definedName name="__123Graph_C" localSheetId="12" hidden="1">[1]Daten!#REF!</definedName>
    <definedName name="__123Graph_C" localSheetId="2" hidden="1">[2]Daten!#REF!</definedName>
    <definedName name="__123Graph_C" localSheetId="3" hidden="1">[1]Daten!#REF!</definedName>
    <definedName name="__123Graph_C" localSheetId="4" hidden="1">[2]Daten!#REF!</definedName>
    <definedName name="__123Graph_C" localSheetId="6" hidden="1">[1]Daten!#REF!</definedName>
    <definedName name="__123Graph_C" localSheetId="7" hidden="1">[1]Daten!#REF!</definedName>
    <definedName name="__123Graph_C" localSheetId="9" hidden="1">[1]Daten!#REF!</definedName>
    <definedName name="__123Graph_C" hidden="1">[1]Daten!#REF!</definedName>
    <definedName name="__123Graph_D" localSheetId="12" hidden="1">[1]Daten!#REF!</definedName>
    <definedName name="__123Graph_D" localSheetId="2" hidden="1">[2]Daten!#REF!</definedName>
    <definedName name="__123Graph_D" localSheetId="3" hidden="1">[1]Daten!#REF!</definedName>
    <definedName name="__123Graph_D" localSheetId="4" hidden="1">[2]Daten!#REF!</definedName>
    <definedName name="__123Graph_D" localSheetId="6" hidden="1">[1]Daten!#REF!</definedName>
    <definedName name="__123Graph_D" localSheetId="7" hidden="1">[1]Daten!#REF!</definedName>
    <definedName name="__123Graph_D" localSheetId="9" hidden="1">[1]Daten!#REF!</definedName>
    <definedName name="__123Graph_D" hidden="1">[1]Daten!#REF!</definedName>
    <definedName name="__123Graph_E" localSheetId="12" hidden="1">[1]Daten!#REF!</definedName>
    <definedName name="__123Graph_E" localSheetId="2" hidden="1">[2]Daten!#REF!</definedName>
    <definedName name="__123Graph_E" localSheetId="3" hidden="1">[1]Daten!#REF!</definedName>
    <definedName name="__123Graph_E" localSheetId="4" hidden="1">[2]Daten!#REF!</definedName>
    <definedName name="__123Graph_E" localSheetId="6" hidden="1">[1]Daten!#REF!</definedName>
    <definedName name="__123Graph_E" localSheetId="7" hidden="1">[1]Daten!#REF!</definedName>
    <definedName name="__123Graph_E" localSheetId="9" hidden="1">[1]Daten!#REF!</definedName>
    <definedName name="__123Graph_E" hidden="1">[1]Daten!#REF!</definedName>
    <definedName name="__123Graph_F" localSheetId="12" hidden="1">[1]Daten!#REF!</definedName>
    <definedName name="__123Graph_F" localSheetId="2" hidden="1">[2]Daten!#REF!</definedName>
    <definedName name="__123Graph_F" localSheetId="3" hidden="1">[1]Daten!#REF!</definedName>
    <definedName name="__123Graph_F" localSheetId="4" hidden="1">[2]Daten!#REF!</definedName>
    <definedName name="__123Graph_F" localSheetId="6" hidden="1">[1]Daten!#REF!</definedName>
    <definedName name="__123Graph_F" localSheetId="7" hidden="1">[1]Daten!#REF!</definedName>
    <definedName name="__123Graph_F" localSheetId="9" hidden="1">[1]Daten!#REF!</definedName>
    <definedName name="__123Graph_F" hidden="1">[1]Daten!#REF!</definedName>
    <definedName name="__123Graph_X" localSheetId="12" hidden="1">[1]Daten!#REF!</definedName>
    <definedName name="__123Graph_X" localSheetId="2" hidden="1">[2]Daten!#REF!</definedName>
    <definedName name="__123Graph_X" localSheetId="3" hidden="1">[1]Daten!#REF!</definedName>
    <definedName name="__123Graph_X" localSheetId="4" hidden="1">[2]Daten!#REF!</definedName>
    <definedName name="__123Graph_X" localSheetId="6" hidden="1">[1]Daten!#REF!</definedName>
    <definedName name="__123Graph_X" localSheetId="7" hidden="1">[1]Daten!#REF!</definedName>
    <definedName name="__123Graph_X" localSheetId="9" hidden="1">[1]Daten!#REF!</definedName>
    <definedName name="__123Graph_X" hidden="1">[1]Daten!#REF!</definedName>
    <definedName name="__C22b7" localSheetId="2">#REF!</definedName>
    <definedName name="__C22b7" localSheetId="4">#REF!</definedName>
    <definedName name="__C22b7">#REF!</definedName>
    <definedName name="__TAB1" localSheetId="2">#REF!</definedName>
    <definedName name="__TAB1" localSheetId="4">#REF!</definedName>
    <definedName name="__TAB1">#REF!</definedName>
    <definedName name="_1__123Graph_A17_2.CGM" localSheetId="3" hidden="1">'[3]Schaubild Seite 29'!#REF!</definedName>
    <definedName name="_1__123Graph_A17_2.CGM" localSheetId="6" hidden="1">'[3]Schaubild Seite 29'!#REF!</definedName>
    <definedName name="_123Graph_X" localSheetId="12" hidden="1">[4]Daten!#REF!</definedName>
    <definedName name="_123Graph_X" localSheetId="2" hidden="1">[5]Daten!#REF!</definedName>
    <definedName name="_123Graph_X" localSheetId="3" hidden="1">[4]Daten!#REF!</definedName>
    <definedName name="_123Graph_X" localSheetId="4" hidden="1">[5]Daten!#REF!</definedName>
    <definedName name="_123Graph_X" localSheetId="6" hidden="1">[4]Daten!#REF!</definedName>
    <definedName name="_123Graph_X" localSheetId="7" hidden="1">[4]Daten!#REF!</definedName>
    <definedName name="_123Graph_X" localSheetId="9" hidden="1">[4]Daten!#REF!</definedName>
    <definedName name="_123Graph_X" hidden="1">[4]Daten!#REF!</definedName>
    <definedName name="_2__123Graph_A17_2.CGM" localSheetId="12" hidden="1">'[3]Schaubild Seite 29'!#REF!</definedName>
    <definedName name="_2__123Graph_A17_2.CGM" localSheetId="4" hidden="1">'[3]Schaubild Seite 29'!#REF!</definedName>
    <definedName name="_2__123Graph_A17_2.CGM" localSheetId="9" hidden="1">'[3]Schaubild Seite 29'!#REF!</definedName>
    <definedName name="_2__123Graph_A17_2.CGM" hidden="1">'[3]Schaubild Seite 29'!#REF!</definedName>
    <definedName name="_3__123Graph_A17_2.CGM" localSheetId="7" hidden="1">'[3]Schaubild Seite 29'!#REF!</definedName>
    <definedName name="_4__123Graph_A17_2.CGM" localSheetId="12" hidden="1">'[3]Schaubild Seite 29'!#REF!</definedName>
    <definedName name="_4__123Graph_A17_2.CGM" localSheetId="4" hidden="1">'[3]Schaubild Seite 29'!#REF!</definedName>
    <definedName name="_4__123Graph_A17_2.CGM" localSheetId="9" hidden="1">'[3]Schaubild Seite 29'!#REF!</definedName>
    <definedName name="_4__123Graph_A17_2.CGM" hidden="1">'[3]Schaubild Seite 29'!#REF!</definedName>
    <definedName name="_C22b7" localSheetId="2">#REF!</definedName>
    <definedName name="_C22b7" localSheetId="4">#REF!</definedName>
    <definedName name="_C22b7">#REF!</definedName>
    <definedName name="_Fill" localSheetId="12" hidden="1">#REF!</definedName>
    <definedName name="_Fill" localSheetId="2" hidden="1">#REF!</definedName>
    <definedName name="_Fill" localSheetId="3" hidden="1">#REF!</definedName>
    <definedName name="_Fill" localSheetId="4" hidden="1">#REF!</definedName>
    <definedName name="_Fill" localSheetId="6" hidden="1">#REF!</definedName>
    <definedName name="_Fill" localSheetId="7" hidden="1">#REF!</definedName>
    <definedName name="_Fill" localSheetId="9" hidden="1">#REF!</definedName>
    <definedName name="_Fill" hidden="1">#REF!</definedName>
    <definedName name="_Key1" localSheetId="12" hidden="1">#REF!</definedName>
    <definedName name="_Key1" localSheetId="3" hidden="1">#REF!</definedName>
    <definedName name="_Key1" localSheetId="4" hidden="1">#REF!</definedName>
    <definedName name="_Key1" localSheetId="6" hidden="1">#REF!</definedName>
    <definedName name="_Key1" localSheetId="7" hidden="1">#REF!</definedName>
    <definedName name="_Key1" localSheetId="9" hidden="1">#REF!</definedName>
    <definedName name="_Key1" hidden="1">#REF!</definedName>
    <definedName name="_Order1" hidden="1">0</definedName>
    <definedName name="_Sort" localSheetId="12" hidden="1">#REF!</definedName>
    <definedName name="_Sort" localSheetId="3" hidden="1">#REF!</definedName>
    <definedName name="_Sort" localSheetId="4" hidden="1">#REF!</definedName>
    <definedName name="_Sort" localSheetId="6" hidden="1">#REF!</definedName>
    <definedName name="_Sort" localSheetId="7" hidden="1">#REF!</definedName>
    <definedName name="_Sort" localSheetId="9" hidden="1">#REF!</definedName>
    <definedName name="_Sort" hidden="1">#REF!</definedName>
    <definedName name="_TAB1" localSheetId="2">#REF!</definedName>
    <definedName name="_TAB1" localSheetId="4">#REF!</definedName>
    <definedName name="_TAB1">#REF!</definedName>
    <definedName name="Abschluss" localSheetId="2">#REF!</definedName>
    <definedName name="Abschluss" localSheetId="4">#REF!</definedName>
    <definedName name="Abschluss">#REF!</definedName>
    <definedName name="Abschlussart" localSheetId="2">#REF!</definedName>
    <definedName name="Abschlussart" localSheetId="4">#REF!</definedName>
    <definedName name="Abschlussart">#REF!</definedName>
    <definedName name="Alle">[6]MZ_Daten!$E$1:$E$65536</definedName>
    <definedName name="Alter" localSheetId="2">#REF!</definedName>
    <definedName name="Alter" localSheetId="4">#REF!</definedName>
    <definedName name="Alter">#REF!</definedName>
    <definedName name="ANLERNAUSBILDUNG">[6]MZ_Daten!$Q$1:$Q$65536</definedName>
    <definedName name="AS_MitAngabe">[6]MZ_Daten!$F$1:$F$65536</definedName>
    <definedName name="AS_OhneAngabezurArt">[6]MZ_Daten!$M$1:$M$65536</definedName>
    <definedName name="AS_OhneAS">[6]MZ_Daten!$N$1:$N$65536</definedName>
    <definedName name="BaMa_Key" localSheetId="2">#REF!</definedName>
    <definedName name="BaMa_Key" localSheetId="4">#REF!</definedName>
    <definedName name="BaMa_Key">#REF!</definedName>
    <definedName name="BERUFSFACHSCHULE">[6]MZ_Daten!$T$1:$T$65536</definedName>
    <definedName name="BFS_Insg" localSheetId="2">#REF!</definedName>
    <definedName name="BFS_Insg" localSheetId="4">#REF!</definedName>
    <definedName name="BFS_Insg">#REF!</definedName>
    <definedName name="BFS_Schlüssel" localSheetId="2">#REF!</definedName>
    <definedName name="BFS_Schlüssel" localSheetId="4">#REF!</definedName>
    <definedName name="BFS_Schlüssel">#REF!</definedName>
    <definedName name="BFS_Weibl" localSheetId="2">#REF!</definedName>
    <definedName name="BFS_Weibl" localSheetId="4">#REF!</definedName>
    <definedName name="BFS_Weibl">#REF!</definedName>
    <definedName name="BGJ_Daten_Insg" localSheetId="2">#REF!</definedName>
    <definedName name="BGJ_Daten_Insg" localSheetId="4">#REF!</definedName>
    <definedName name="BGJ_Daten_Insg">#REF!</definedName>
    <definedName name="BGJ_Daten_Weibl" localSheetId="2">#REF!</definedName>
    <definedName name="BGJ_Daten_Weibl" localSheetId="4">#REF!</definedName>
    <definedName name="BGJ_Daten_Weibl">#REF!</definedName>
    <definedName name="BGJ_Schlüssel" localSheetId="2">#REF!</definedName>
    <definedName name="BGJ_Schlüssel" localSheetId="4">#REF!</definedName>
    <definedName name="BGJ_Schlüssel">#REF!</definedName>
    <definedName name="BS_Insg" localSheetId="2">#REF!</definedName>
    <definedName name="BS_Insg" localSheetId="4">#REF!</definedName>
    <definedName name="BS_Insg">#REF!</definedName>
    <definedName name="BS_MitAngabe">[6]MZ_Daten!$AE$1:$AE$65536</definedName>
    <definedName name="BS_OhneAbschluss">[6]MZ_Daten!$AB$1:$AB$65536</definedName>
    <definedName name="BS_OhneAngabe">[6]MZ_Daten!$AA$1:$AA$65536</definedName>
    <definedName name="BS_Schlüssel" localSheetId="2">#REF!</definedName>
    <definedName name="BS_Schlüssel" localSheetId="4">#REF!</definedName>
    <definedName name="BS_Schlüssel">#REF!</definedName>
    <definedName name="BS_Weibl" localSheetId="2">#REF!</definedName>
    <definedName name="BS_Weibl" localSheetId="4">#REF!</definedName>
    <definedName name="BS_Weibl">#REF!</definedName>
    <definedName name="BVJ">[6]MZ_Daten!$R$1:$R$65536</definedName>
    <definedName name="C1.1a" localSheetId="2">#REF!</definedName>
    <definedName name="C1.1a" localSheetId="4">#REF!</definedName>
    <definedName name="C1.1a">#REF!</definedName>
    <definedName name="calcul">[7]Calcul_B1.1!$A$1:$L$37</definedName>
    <definedName name="DOKPROT" localSheetId="2">#REF!</definedName>
    <definedName name="DOKPROT" localSheetId="4">#REF!</definedName>
    <definedName name="DOKPROT">#REF!</definedName>
    <definedName name="drei_jährige_FS_Insg" localSheetId="2">#REF!</definedName>
    <definedName name="drei_jährige_FS_Insg" localSheetId="4">#REF!</definedName>
    <definedName name="drei_jährige_FS_Insg">#REF!</definedName>
    <definedName name="drei_jährige_FS_Schlüssel" localSheetId="2">#REF!</definedName>
    <definedName name="drei_jährige_FS_Schlüssel" localSheetId="4">#REF!</definedName>
    <definedName name="drei_jährige_FS_Schlüssel">#REF!</definedName>
    <definedName name="drei_jährige_FS_Weibl" localSheetId="2">#REF!</definedName>
    <definedName name="drei_jährige_FS_Weibl" localSheetId="4">#REF!</definedName>
    <definedName name="drei_jährige_FS_Weibl">#REF!</definedName>
    <definedName name="DRUAU01" localSheetId="2">#REF!</definedName>
    <definedName name="DRUAU01" localSheetId="4">#REF!</definedName>
    <definedName name="DRUAU01">#REF!</definedName>
    <definedName name="DRUAU02" localSheetId="2">#REF!</definedName>
    <definedName name="DRUAU02" localSheetId="4">#REF!</definedName>
    <definedName name="DRUAU02">#REF!</definedName>
    <definedName name="DRUAU03" localSheetId="2">#REF!</definedName>
    <definedName name="DRUAU03" localSheetId="4">#REF!</definedName>
    <definedName name="DRUAU03">#REF!</definedName>
    <definedName name="DRUAU04" localSheetId="2">#REF!</definedName>
    <definedName name="DRUAU04" localSheetId="4">#REF!</definedName>
    <definedName name="DRUAU04">#REF!</definedName>
    <definedName name="DRUAU04A" localSheetId="2">#REF!</definedName>
    <definedName name="DRUAU04A" localSheetId="4">#REF!</definedName>
    <definedName name="DRUAU04A">#REF!</definedName>
    <definedName name="DRUAU05" localSheetId="2">#REF!</definedName>
    <definedName name="DRUAU05" localSheetId="4">#REF!</definedName>
    <definedName name="DRUAU05">#REF!</definedName>
    <definedName name="DRUAU06" localSheetId="2">#REF!</definedName>
    <definedName name="DRUAU06" localSheetId="4">#REF!</definedName>
    <definedName name="DRUAU06">#REF!</definedName>
    <definedName name="DRUAU06A" localSheetId="2">#REF!</definedName>
    <definedName name="DRUAU06A" localSheetId="4">#REF!</definedName>
    <definedName name="DRUAU06A">#REF!</definedName>
    <definedName name="DRUCK01" localSheetId="2">#REF!</definedName>
    <definedName name="DRUCK01" localSheetId="4">#REF!</definedName>
    <definedName name="DRUCK01">#REF!</definedName>
    <definedName name="DRUCK02" localSheetId="2">#REF!</definedName>
    <definedName name="DRUCK02" localSheetId="4">#REF!</definedName>
    <definedName name="DRUCK02">#REF!</definedName>
    <definedName name="DRUCK03" localSheetId="2">#REF!</definedName>
    <definedName name="DRUCK03" localSheetId="4">#REF!</definedName>
    <definedName name="DRUCK03">#REF!</definedName>
    <definedName name="DRUCK04" localSheetId="2">#REF!</definedName>
    <definedName name="DRUCK04" localSheetId="4">#REF!</definedName>
    <definedName name="DRUCK04">#REF!</definedName>
    <definedName name="DRUCK05" localSheetId="2">#REF!</definedName>
    <definedName name="DRUCK05" localSheetId="4">#REF!</definedName>
    <definedName name="DRUCK05">#REF!</definedName>
    <definedName name="DRUCK06" localSheetId="2">#REF!</definedName>
    <definedName name="DRUCK06" localSheetId="4">#REF!</definedName>
    <definedName name="DRUCK06">#REF!</definedName>
    <definedName name="DRUCK07" localSheetId="2">#REF!</definedName>
    <definedName name="DRUCK07" localSheetId="4">#REF!</definedName>
    <definedName name="DRUCK07">#REF!</definedName>
    <definedName name="DRUCK08" localSheetId="2">#REF!</definedName>
    <definedName name="DRUCK08" localSheetId="4">#REF!</definedName>
    <definedName name="DRUCK08">#REF!</definedName>
    <definedName name="DRUCK09" localSheetId="2">#REF!</definedName>
    <definedName name="DRUCK09" localSheetId="4">#REF!</definedName>
    <definedName name="DRUCK09">#REF!</definedName>
    <definedName name="DRUCK10" localSheetId="2">#REF!</definedName>
    <definedName name="DRUCK10" localSheetId="4">#REF!</definedName>
    <definedName name="DRUCK10">#REF!</definedName>
    <definedName name="DRUCK11" localSheetId="2">#REF!</definedName>
    <definedName name="DRUCK11" localSheetId="4">#REF!</definedName>
    <definedName name="DRUCK11">#REF!</definedName>
    <definedName name="DRUCK11A" localSheetId="2">#REF!</definedName>
    <definedName name="DRUCK11A" localSheetId="4">#REF!</definedName>
    <definedName name="DRUCK11A">#REF!</definedName>
    <definedName name="DRUCK11B" localSheetId="2">#REF!</definedName>
    <definedName name="DRUCK11B" localSheetId="4">#REF!</definedName>
    <definedName name="DRUCK11B">#REF!</definedName>
    <definedName name="DRUCK12" localSheetId="2">#REF!</definedName>
    <definedName name="DRUCK12" localSheetId="4">#REF!</definedName>
    <definedName name="DRUCK12">#REF!</definedName>
    <definedName name="DRUCK13" localSheetId="2">#REF!</definedName>
    <definedName name="DRUCK13" localSheetId="4">#REF!</definedName>
    <definedName name="DRUCK13">#REF!</definedName>
    <definedName name="DRUCK14" localSheetId="2">#REF!</definedName>
    <definedName name="DRUCK14" localSheetId="4">#REF!</definedName>
    <definedName name="DRUCK14">#REF!</definedName>
    <definedName name="DRUCK15" localSheetId="2">#REF!</definedName>
    <definedName name="DRUCK15" localSheetId="4">#REF!</definedName>
    <definedName name="DRUCK15">#REF!</definedName>
    <definedName name="DRUCK16" localSheetId="2">#REF!</definedName>
    <definedName name="DRUCK16" localSheetId="4">#REF!</definedName>
    <definedName name="DRUCK16">#REF!</definedName>
    <definedName name="DRUCK17" localSheetId="2">#REF!</definedName>
    <definedName name="DRUCK17" localSheetId="4">#REF!</definedName>
    <definedName name="DRUCK17">#REF!</definedName>
    <definedName name="DRUCK18" localSheetId="2">#REF!</definedName>
    <definedName name="DRUCK18" localSheetId="4">#REF!</definedName>
    <definedName name="DRUCK18">#REF!</definedName>
    <definedName name="DRUCK19" localSheetId="2">#REF!</definedName>
    <definedName name="DRUCK19" localSheetId="4">#REF!</definedName>
    <definedName name="DRUCK19">#REF!</definedName>
    <definedName name="DRUCK1A" localSheetId="2">#REF!</definedName>
    <definedName name="DRUCK1A" localSheetId="4">#REF!</definedName>
    <definedName name="DRUCK1A">#REF!</definedName>
    <definedName name="DRUCK1B" localSheetId="2">#REF!</definedName>
    <definedName name="DRUCK1B" localSheetId="4">#REF!</definedName>
    <definedName name="DRUCK1B">#REF!</definedName>
    <definedName name="DRUCK20" localSheetId="2">#REF!</definedName>
    <definedName name="DRUCK20" localSheetId="4">#REF!</definedName>
    <definedName name="DRUCK20">#REF!</definedName>
    <definedName name="DRUCK21" localSheetId="2">#REF!</definedName>
    <definedName name="DRUCK21" localSheetId="4">#REF!</definedName>
    <definedName name="DRUCK21">#REF!</definedName>
    <definedName name="DRUCK22" localSheetId="2">#REF!</definedName>
    <definedName name="DRUCK22" localSheetId="4">#REF!</definedName>
    <definedName name="DRUCK22">#REF!</definedName>
    <definedName name="DRUCK23" localSheetId="2">#REF!</definedName>
    <definedName name="DRUCK23" localSheetId="4">#REF!</definedName>
    <definedName name="DRUCK23">#REF!</definedName>
    <definedName name="DRUCK24" localSheetId="2">#REF!</definedName>
    <definedName name="DRUCK24" localSheetId="4">#REF!</definedName>
    <definedName name="DRUCK24">#REF!</definedName>
    <definedName name="DRUCK25" localSheetId="2">#REF!</definedName>
    <definedName name="DRUCK25" localSheetId="4">#REF!</definedName>
    <definedName name="DRUCK25">#REF!</definedName>
    <definedName name="DRUCK26" localSheetId="2">#REF!</definedName>
    <definedName name="DRUCK26" localSheetId="4">#REF!</definedName>
    <definedName name="DRUCK26">#REF!</definedName>
    <definedName name="DRUCK27" localSheetId="2">#REF!</definedName>
    <definedName name="DRUCK27" localSheetId="4">#REF!</definedName>
    <definedName name="DRUCK27">#REF!</definedName>
    <definedName name="DRUCK28" localSheetId="2">#REF!</definedName>
    <definedName name="DRUCK28" localSheetId="4">#REF!</definedName>
    <definedName name="DRUCK28">#REF!</definedName>
    <definedName name="DRUCK29" localSheetId="2">#REF!</definedName>
    <definedName name="DRUCK29" localSheetId="4">#REF!</definedName>
    <definedName name="DRUCK29">#REF!</definedName>
    <definedName name="DRUCK30" localSheetId="2">#REF!</definedName>
    <definedName name="DRUCK30" localSheetId="4">#REF!</definedName>
    <definedName name="DRUCK30">#REF!</definedName>
    <definedName name="DRUCK31" localSheetId="2">#REF!</definedName>
    <definedName name="DRUCK31" localSheetId="4">#REF!</definedName>
    <definedName name="DRUCK31">#REF!</definedName>
    <definedName name="DRUCK32" localSheetId="2">#REF!</definedName>
    <definedName name="DRUCK32" localSheetId="4">#REF!</definedName>
    <definedName name="DRUCK32">#REF!</definedName>
    <definedName name="DRUCK33" localSheetId="2">#REF!</definedName>
    <definedName name="DRUCK33" localSheetId="4">#REF!</definedName>
    <definedName name="DRUCK33">#REF!</definedName>
    <definedName name="DRUCK34" localSheetId="2">#REF!</definedName>
    <definedName name="DRUCK34" localSheetId="4">#REF!</definedName>
    <definedName name="DRUCK34">#REF!</definedName>
    <definedName name="DRUCK35" localSheetId="2">#REF!</definedName>
    <definedName name="DRUCK35" localSheetId="4">#REF!</definedName>
    <definedName name="DRUCK35">#REF!</definedName>
    <definedName name="DRUCK36" localSheetId="2">#REF!</definedName>
    <definedName name="DRUCK36" localSheetId="4">#REF!</definedName>
    <definedName name="DRUCK36">#REF!</definedName>
    <definedName name="DRUCK37" localSheetId="2">#REF!</definedName>
    <definedName name="DRUCK37" localSheetId="4">#REF!</definedName>
    <definedName name="DRUCK37">#REF!</definedName>
    <definedName name="DRUCK38" localSheetId="2">#REF!</definedName>
    <definedName name="DRUCK38" localSheetId="4">#REF!</definedName>
    <definedName name="DRUCK38">#REF!</definedName>
    <definedName name="DRUCK39" localSheetId="2">#REF!</definedName>
    <definedName name="DRUCK39" localSheetId="4">#REF!</definedName>
    <definedName name="DRUCK39">#REF!</definedName>
    <definedName name="DRUCK40" localSheetId="2">#REF!</definedName>
    <definedName name="DRUCK40" localSheetId="4">#REF!</definedName>
    <definedName name="DRUCK40">#REF!</definedName>
    <definedName name="DRUCK41" localSheetId="2">#REF!</definedName>
    <definedName name="DRUCK41" localSheetId="4">#REF!</definedName>
    <definedName name="DRUCK41">#REF!</definedName>
    <definedName name="DRUCK42" localSheetId="2">#REF!</definedName>
    <definedName name="DRUCK42" localSheetId="4">#REF!</definedName>
    <definedName name="DRUCK42">#REF!</definedName>
    <definedName name="DRUCK43" localSheetId="2">#REF!</definedName>
    <definedName name="DRUCK43" localSheetId="4">#REF!</definedName>
    <definedName name="DRUCK43">#REF!</definedName>
    <definedName name="DRUCK44" localSheetId="2">#REF!</definedName>
    <definedName name="DRUCK44" localSheetId="4">#REF!</definedName>
    <definedName name="DRUCK44">#REF!</definedName>
    <definedName name="DRUCK45" localSheetId="2">#REF!</definedName>
    <definedName name="DRUCK45" localSheetId="4">#REF!</definedName>
    <definedName name="DRUCK45">#REF!</definedName>
    <definedName name="DRUCK46" localSheetId="2">#REF!</definedName>
    <definedName name="DRUCK46" localSheetId="4">#REF!</definedName>
    <definedName name="DRUCK46">#REF!</definedName>
    <definedName name="DRUCK47" localSheetId="2">#REF!</definedName>
    <definedName name="DRUCK47" localSheetId="4">#REF!</definedName>
    <definedName name="DRUCK47">#REF!</definedName>
    <definedName name="DRUCK48" localSheetId="2">#REF!</definedName>
    <definedName name="DRUCK48" localSheetId="4">#REF!</definedName>
    <definedName name="DRUCK48">#REF!</definedName>
    <definedName name="DRUCK49" localSheetId="2">#REF!</definedName>
    <definedName name="DRUCK49" localSheetId="4">#REF!</definedName>
    <definedName name="DRUCK49">#REF!</definedName>
    <definedName name="DRUCK50" localSheetId="2">#REF!</definedName>
    <definedName name="DRUCK50" localSheetId="4">#REF!</definedName>
    <definedName name="DRUCK50">#REF!</definedName>
    <definedName name="DRUCK51" localSheetId="2">#REF!</definedName>
    <definedName name="DRUCK51" localSheetId="4">#REF!</definedName>
    <definedName name="DRUCK51">#REF!</definedName>
    <definedName name="DRUCK61" localSheetId="2">#REF!</definedName>
    <definedName name="DRUCK61" localSheetId="4">#REF!</definedName>
    <definedName name="DRUCK61">#REF!</definedName>
    <definedName name="DRUCK62" localSheetId="2">#REF!</definedName>
    <definedName name="DRUCK62" localSheetId="4">#REF!</definedName>
    <definedName name="DRUCK62">#REF!</definedName>
    <definedName name="DRUCK63" localSheetId="2">#REF!</definedName>
    <definedName name="DRUCK63" localSheetId="4">#REF!</definedName>
    <definedName name="DRUCK63">#REF!</definedName>
    <definedName name="DRUCK64" localSheetId="2">#REF!</definedName>
    <definedName name="DRUCK64" localSheetId="4">#REF!</definedName>
    <definedName name="DRUCK64">#REF!</definedName>
    <definedName name="_xlnm.Print_Area" localSheetId="10">'Tab. F5-10web'!$A$2:$G$42</definedName>
    <definedName name="_xlnm.Print_Area" localSheetId="11">'Tab. F5-11web'!$A$2:$H$26</definedName>
    <definedName name="_xlnm.Print_Area" localSheetId="12">'Tab. F5-12web'!$A$2:$J$36</definedName>
    <definedName name="_xlnm.Print_Area" localSheetId="1">'Tab. F5-1A'!$A$2:$P$22</definedName>
    <definedName name="_xlnm.Print_Area" localSheetId="2">'Tab. F5-2A'!$A$2:$Y$49</definedName>
    <definedName name="_xlnm.Print_Area" localSheetId="3">'Tab. F5-3web'!$A$2:$AF$47</definedName>
    <definedName name="_xlnm.Print_Area" localSheetId="4">'Tab. F5-4web'!$A$2:$AB$49</definedName>
    <definedName name="_xlnm.Print_Area" localSheetId="5">'Tab. F5-5web'!$A$2:$K$35</definedName>
    <definedName name="_xlnm.Print_Area" localSheetId="6">'Tab. F5-6web'!$A$2:$K$35</definedName>
    <definedName name="_xlnm.Print_Area" localSheetId="7">'Tab. F5-7web'!$A$2:$K$36</definedName>
    <definedName name="_xlnm.Print_Area" localSheetId="8">'Tab. F5-8web'!$A$2:$L$37</definedName>
    <definedName name="_xlnm.Print_Area" localSheetId="9">'Tab. F5-9web'!$A$2:$H$37</definedName>
    <definedName name="_xlnm.Print_Titles" localSheetId="3">'Tab. F5-3web'!$A:$B</definedName>
    <definedName name="DRUFS01" localSheetId="2">#REF!</definedName>
    <definedName name="DRUFS01" localSheetId="4">#REF!</definedName>
    <definedName name="DRUFS01">#REF!</definedName>
    <definedName name="DRUFS02" localSheetId="2">#REF!</definedName>
    <definedName name="DRUFS02" localSheetId="4">#REF!</definedName>
    <definedName name="DRUFS02">#REF!</definedName>
    <definedName name="FA_Insg" localSheetId="2">#REF!</definedName>
    <definedName name="FA_Insg" localSheetId="4">#REF!</definedName>
    <definedName name="FA_Insg">#REF!</definedName>
    <definedName name="FA_Schlüssel" localSheetId="2">#REF!</definedName>
    <definedName name="FA_Schlüssel" localSheetId="4">#REF!</definedName>
    <definedName name="FA_Schlüssel">#REF!</definedName>
    <definedName name="FA_Weibl" localSheetId="2">#REF!</definedName>
    <definedName name="FA_Weibl" localSheetId="4">#REF!</definedName>
    <definedName name="FA_Weibl">#REF!</definedName>
    <definedName name="Fachhochschulreife">[6]MZ_Daten!$K$1:$K$65536</definedName>
    <definedName name="FACHSCHULE">[6]MZ_Daten!$U$1:$U$65536</definedName>
    <definedName name="FACHSCHULE_DDR">[6]MZ_Daten!$V$1:$V$65536</definedName>
    <definedName name="FH">[6]MZ_Daten!$X$1:$X$65536</definedName>
    <definedName name="Field_ISCED">[8]Liste!$B$1:$G$65536</definedName>
    <definedName name="Fields">[8]Liste!$B$1:$X$65536</definedName>
    <definedName name="Fields_II">[8]Liste!$I$1:$AA$65536</definedName>
    <definedName name="FS_Daten_Insg" localSheetId="2">#REF!</definedName>
    <definedName name="FS_Daten_Insg" localSheetId="4">#REF!</definedName>
    <definedName name="FS_Daten_Insg">#REF!</definedName>
    <definedName name="FS_Daten_Weibl" localSheetId="2">#REF!</definedName>
    <definedName name="FS_Daten_Weibl" localSheetId="4">#REF!</definedName>
    <definedName name="FS_Daten_Weibl">#REF!</definedName>
    <definedName name="FS_Key" localSheetId="2">#REF!</definedName>
    <definedName name="FS_Key" localSheetId="4">#REF!</definedName>
    <definedName name="FS_Key">#REF!</definedName>
    <definedName name="Hochschulreife">[6]MZ_Daten!$L$1:$L$65536</definedName>
    <definedName name="HS_Abschluss" localSheetId="2">#REF!</definedName>
    <definedName name="HS_Abschluss" localSheetId="4">#REF!</definedName>
    <definedName name="HS_Abschluss">#REF!</definedName>
    <definedName name="isced_dual" localSheetId="2">#REF!</definedName>
    <definedName name="isced_dual" localSheetId="4">#REF!</definedName>
    <definedName name="isced_dual">#REF!</definedName>
    <definedName name="isced_dual_w" localSheetId="2">#REF!</definedName>
    <definedName name="isced_dual_w" localSheetId="4">#REF!</definedName>
    <definedName name="isced_dual_w">#REF!</definedName>
    <definedName name="Key_3_Schule" localSheetId="2">#REF!</definedName>
    <definedName name="Key_3_Schule" localSheetId="4">#REF!</definedName>
    <definedName name="Key_3_Schule">#REF!</definedName>
    <definedName name="Key_4_Schule" localSheetId="2">#REF!</definedName>
    <definedName name="Key_4_Schule" localSheetId="4">#REF!</definedName>
    <definedName name="Key_4_Schule">#REF!</definedName>
    <definedName name="Key_5_Schule" localSheetId="2">#REF!</definedName>
    <definedName name="Key_5_Schule" localSheetId="4">#REF!</definedName>
    <definedName name="Key_5_Schule">#REF!</definedName>
    <definedName name="Key_5er">[6]MZ_Daten!$AM$1:$AM$65536</definedName>
    <definedName name="Key_6_Schule" localSheetId="2">#REF!</definedName>
    <definedName name="Key_6_Schule" localSheetId="4">#REF!</definedName>
    <definedName name="Key_6_Schule">#REF!</definedName>
    <definedName name="key_fach_ges">[8]Liste!$B$1664:$I$2010</definedName>
    <definedName name="Key_Privat" localSheetId="2">#REF!</definedName>
    <definedName name="Key_Privat" localSheetId="4">#REF!</definedName>
    <definedName name="Key_Privat">#REF!</definedName>
    <definedName name="Laender" localSheetId="2">#REF!</definedName>
    <definedName name="Laender" localSheetId="4">#REF!</definedName>
    <definedName name="Laender">#REF!</definedName>
    <definedName name="LEERE">[6]MZ_Daten!$S$1:$S$65536</definedName>
    <definedName name="Liste" localSheetId="2">#REF!</definedName>
    <definedName name="Liste" localSheetId="4">#REF!</definedName>
    <definedName name="Liste">#REF!</definedName>
    <definedName name="Liste_Schulen" localSheetId="2">#REF!</definedName>
    <definedName name="Liste_Schulen" localSheetId="4">#REF!</definedName>
    <definedName name="Liste_Schulen">#REF!</definedName>
    <definedName name="MAKROER1" localSheetId="2">#REF!</definedName>
    <definedName name="MAKROER1" localSheetId="4">#REF!</definedName>
    <definedName name="MAKROER1">#REF!</definedName>
    <definedName name="MAKROER2" localSheetId="2">#REF!</definedName>
    <definedName name="MAKROER2" localSheetId="4">#REF!</definedName>
    <definedName name="MAKROER2">#REF!</definedName>
    <definedName name="MD_Insg" localSheetId="2">#REF!</definedName>
    <definedName name="MD_Insg" localSheetId="4">#REF!</definedName>
    <definedName name="MD_Insg">#REF!</definedName>
    <definedName name="MD_Key" localSheetId="2">#REF!</definedName>
    <definedName name="MD_Key" localSheetId="4">#REF!</definedName>
    <definedName name="MD_Key">#REF!</definedName>
    <definedName name="MD_Weibl" localSheetId="2">#REF!</definedName>
    <definedName name="MD_Weibl" localSheetId="4">#REF!</definedName>
    <definedName name="MD_Weibl">#REF!</definedName>
    <definedName name="MmExcelLinker_4A63D66E_E958_4D64_948E_032908F00612" localSheetId="2">Ergebnis [9]BF!$A$2:$A$2</definedName>
    <definedName name="MmExcelLinker_4A63D66E_E958_4D64_948E_032908F00612" localSheetId="4">Ergebnis [9]BF!$A$2:$A$2</definedName>
    <definedName name="MmExcelLinker_4A63D66E_E958_4D64_948E_032908F00612">Ergebnis [9]BF!$A$2:$A$2</definedName>
    <definedName name="NochInSchule">[6]MZ_Daten!$G$1:$G$65536</definedName>
    <definedName name="NW">[10]schulform!$C$20</definedName>
    <definedName name="p5_age">[11]E6C3NAGE!$A$1:$D$55</definedName>
    <definedName name="p5nr">[12]E6C3NE!$A$1:$AC$43</definedName>
    <definedName name="POS">[6]MZ_Daten!$I$1:$I$65536</definedName>
    <definedName name="PROMOTION">[6]MZ_Daten!$Z$1:$Z$65536</definedName>
    <definedName name="PROT01VK" localSheetId="2">#REF!</definedName>
    <definedName name="PROT01VK" localSheetId="4">#REF!</definedName>
    <definedName name="PROT01VK">#REF!</definedName>
    <definedName name="Realschule">[6]MZ_Daten!$J$1:$J$65536</definedName>
    <definedName name="Schulart" localSheetId="2">#REF!</definedName>
    <definedName name="Schulart" localSheetId="4">#REF!</definedName>
    <definedName name="Schulart">#REF!</definedName>
    <definedName name="Schulen" localSheetId="2">#REF!</definedName>
    <definedName name="Schulen" localSheetId="4">#REF!</definedName>
    <definedName name="Schulen">#REF!</definedName>
    <definedName name="Schulen_Insg" localSheetId="2">#REF!</definedName>
    <definedName name="Schulen_Insg" localSheetId="4">#REF!</definedName>
    <definedName name="Schulen_Insg">#REF!</definedName>
    <definedName name="Schulen_Männl" localSheetId="2">#REF!</definedName>
    <definedName name="Schulen_Männl" localSheetId="4">#REF!</definedName>
    <definedName name="Schulen_Männl">#REF!</definedName>
    <definedName name="Schulen_Weibl" localSheetId="2">#REF!</definedName>
    <definedName name="Schulen_Weibl" localSheetId="4">#REF!</definedName>
    <definedName name="Schulen_Weibl">#REF!</definedName>
    <definedName name="SdG_Daten_Insg" localSheetId="2">#REF!</definedName>
    <definedName name="SdG_Daten_Insg" localSheetId="4">#REF!</definedName>
    <definedName name="SdG_Daten_Insg">#REF!</definedName>
    <definedName name="SdG_Daten_Priv_Insg" localSheetId="2">#REF!</definedName>
    <definedName name="SdG_Daten_Priv_Insg" localSheetId="4">#REF!</definedName>
    <definedName name="SdG_Daten_Priv_Insg">#REF!</definedName>
    <definedName name="SdG_Daten_Priv_Weibl" localSheetId="2">#REF!</definedName>
    <definedName name="SdG_Daten_Priv_Weibl" localSheetId="4">#REF!</definedName>
    <definedName name="SdG_Daten_Priv_Weibl">#REF!</definedName>
    <definedName name="SdG_Daten_Weibl" localSheetId="2">#REF!</definedName>
    <definedName name="SdG_Daten_Weibl" localSheetId="4">#REF!</definedName>
    <definedName name="SdG_Daten_Weibl">#REF!</definedName>
    <definedName name="SdG_Key_Dauer" localSheetId="2">#REF!</definedName>
    <definedName name="SdG_Key_Dauer" localSheetId="4">#REF!</definedName>
    <definedName name="SdG_Key_Dauer">#REF!</definedName>
    <definedName name="SdG_Key_Field" localSheetId="2">#REF!</definedName>
    <definedName name="SdG_Key_Field" localSheetId="4">#REF!</definedName>
    <definedName name="SdG_Key_Field">#REF!</definedName>
    <definedName name="UNI">[6]MZ_Daten!$Y$1:$Y$65536</definedName>
    <definedName name="VerwFH">[6]MZ_Daten!$W$1:$W$65536</definedName>
    <definedName name="VolksHauptschule">[6]MZ_Daten!$H$1:$H$65536</definedName>
    <definedName name="Z_9C3E118C_FE28_4F4C_B84D_5EF66E9A7849_.wvu.Cols" localSheetId="3" hidden="1">'Tab. F5-3web'!$U:$U</definedName>
  </definedNames>
  <calcPr calcId="145621" fullCalcOnLoad="1" iterate="1" iterateCount="1" calcOnSave="0"/>
  <customWorkbookViews>
    <customWorkbookView name="Knetsch, Anna - Persönliche Ansicht" guid="{9C3E118C-FE28-4F4C-B84D-5EF66E9A7849}" mergeInterval="0" personalView="1" maximized="1" windowWidth="1276" windowHeight="798" tabRatio="896" activeSheetId="11"/>
  </customWorkbookViews>
</workbook>
</file>

<file path=xl/calcChain.xml><?xml version="1.0" encoding="utf-8"?>
<calcChain xmlns="http://schemas.openxmlformats.org/spreadsheetml/2006/main">
  <c r="V29" i="4" l="1"/>
  <c r="V25" i="4"/>
  <c r="V18" i="4"/>
  <c r="V10" i="4"/>
  <c r="C21" i="2"/>
  <c r="D21" i="2"/>
  <c r="E21" i="2"/>
  <c r="F21" i="2"/>
  <c r="G21" i="2"/>
  <c r="H21" i="2"/>
  <c r="I21" i="2"/>
  <c r="J21" i="2"/>
  <c r="K21" i="2"/>
  <c r="P21" i="2"/>
  <c r="B21" i="2"/>
  <c r="AF44" i="4"/>
  <c r="AF41" i="4"/>
  <c r="AF40" i="4"/>
  <c r="AF39" i="4"/>
  <c r="AF38" i="4"/>
  <c r="AF11" i="4"/>
  <c r="AF36" i="4"/>
  <c r="AF35" i="4"/>
  <c r="AF33" i="4"/>
  <c r="AF31" i="4"/>
  <c r="AF30" i="4"/>
  <c r="AF29" i="4"/>
  <c r="AF28" i="4"/>
  <c r="AF27" i="4"/>
  <c r="AF26" i="4"/>
  <c r="AF25" i="4"/>
  <c r="AF24" i="4"/>
  <c r="AF23" i="4"/>
  <c r="AF20" i="4"/>
  <c r="AF19" i="4"/>
  <c r="AF18" i="4"/>
  <c r="AF17" i="4"/>
  <c r="AF16" i="4"/>
  <c r="AF15" i="4"/>
  <c r="AF14" i="4"/>
  <c r="AF13" i="4"/>
  <c r="AF12" i="4"/>
  <c r="AF9" i="4"/>
  <c r="AE6" i="4"/>
  <c r="AE7" i="4"/>
  <c r="K19" i="4"/>
  <c r="K44" i="4"/>
  <c r="K41" i="4"/>
  <c r="K38" i="4"/>
  <c r="K36" i="4"/>
  <c r="K35" i="4"/>
  <c r="K11" i="4"/>
  <c r="K12" i="4"/>
  <c r="K13" i="4"/>
  <c r="K14" i="4"/>
  <c r="K16" i="4"/>
  <c r="K17" i="4"/>
  <c r="K21" i="4"/>
  <c r="K24" i="4"/>
  <c r="K25" i="4"/>
  <c r="K27" i="4"/>
  <c r="K29" i="4"/>
  <c r="K30" i="4"/>
  <c r="K31" i="4"/>
  <c r="K9" i="4"/>
  <c r="H6" i="4"/>
  <c r="H7" i="4"/>
  <c r="I6" i="4"/>
  <c r="I7" i="4"/>
  <c r="K7" i="4"/>
  <c r="C6" i="4"/>
  <c r="J6" i="4"/>
  <c r="J7" i="4"/>
  <c r="AC6" i="4"/>
  <c r="AC7" i="4"/>
  <c r="AD40" i="4"/>
  <c r="AD38" i="4"/>
  <c r="AD35" i="4"/>
  <c r="AD33" i="4"/>
  <c r="AD31" i="4"/>
  <c r="AD29" i="4"/>
  <c r="AD27" i="4"/>
  <c r="AD25" i="4"/>
  <c r="AD23" i="4"/>
  <c r="AD41" i="4"/>
  <c r="AD39" i="4"/>
  <c r="AD36" i="4"/>
  <c r="AD30" i="4"/>
  <c r="AD28" i="4"/>
  <c r="AD26" i="4"/>
  <c r="AD24" i="4"/>
  <c r="AD20" i="4"/>
  <c r="AD18" i="4"/>
  <c r="AD16" i="4"/>
  <c r="AD12" i="4"/>
  <c r="AD19" i="4"/>
  <c r="AD17" i="4"/>
  <c r="AD9" i="4"/>
  <c r="AD14" i="4"/>
  <c r="AD15" i="4"/>
  <c r="AD13" i="4"/>
  <c r="AD11" i="4"/>
  <c r="AD44" i="4"/>
  <c r="V41" i="4"/>
  <c r="V38" i="4"/>
  <c r="V11" i="4"/>
  <c r="V12" i="4"/>
  <c r="V14" i="4"/>
  <c r="V15" i="4"/>
  <c r="V16" i="4"/>
  <c r="V20" i="4"/>
  <c r="V23" i="4"/>
  <c r="V30" i="4"/>
  <c r="V31" i="4"/>
  <c r="V35" i="4"/>
  <c r="V9" i="4"/>
  <c r="Q6" i="4"/>
  <c r="Q7" i="4"/>
  <c r="V7" i="4"/>
  <c r="R6" i="4"/>
  <c r="R7" i="4"/>
  <c r="P6" i="4"/>
  <c r="N6" i="4"/>
  <c r="N7" i="4"/>
  <c r="M6" i="4"/>
  <c r="X6" i="4"/>
  <c r="O6" i="4"/>
  <c r="O7" i="4"/>
  <c r="AF7" i="4"/>
  <c r="T39" i="4"/>
  <c r="T40" i="4"/>
  <c r="T41" i="4"/>
  <c r="T44" i="4"/>
  <c r="X44" i="4"/>
  <c r="X41" i="4"/>
  <c r="X40" i="4"/>
  <c r="X39" i="4"/>
  <c r="X38" i="4"/>
  <c r="X10" i="4"/>
  <c r="X11" i="4"/>
  <c r="X12" i="4"/>
  <c r="X13" i="4"/>
  <c r="X14" i="4"/>
  <c r="X15" i="4"/>
  <c r="X16" i="4"/>
  <c r="X17" i="4"/>
  <c r="X18" i="4"/>
  <c r="X19" i="4"/>
  <c r="X20" i="4"/>
  <c r="X23" i="4"/>
  <c r="X24" i="4"/>
  <c r="X25" i="4"/>
  <c r="X26" i="4"/>
  <c r="X27" i="4"/>
  <c r="X28" i="4"/>
  <c r="X29" i="4"/>
  <c r="X30" i="4"/>
  <c r="X31" i="4"/>
  <c r="X33" i="4"/>
  <c r="X35" i="4"/>
  <c r="X36" i="4"/>
  <c r="X9" i="4"/>
  <c r="T38" i="4"/>
  <c r="T10" i="4"/>
  <c r="T11" i="4"/>
  <c r="T12" i="4"/>
  <c r="T13" i="4"/>
  <c r="T14" i="4"/>
  <c r="T15" i="4"/>
  <c r="T16" i="4"/>
  <c r="T17" i="4"/>
  <c r="T18" i="4"/>
  <c r="T19" i="4"/>
  <c r="T20" i="4"/>
  <c r="T23" i="4"/>
  <c r="T24" i="4"/>
  <c r="T25" i="4"/>
  <c r="T26" i="4"/>
  <c r="T27" i="4"/>
  <c r="T28" i="4"/>
  <c r="T29" i="4"/>
  <c r="T30" i="4"/>
  <c r="T31" i="4"/>
  <c r="T33" i="4"/>
  <c r="T35" i="4"/>
  <c r="T36" i="4"/>
  <c r="T9" i="4"/>
  <c r="E6" i="4"/>
  <c r="E7" i="4"/>
  <c r="F6" i="4"/>
  <c r="F7" i="4"/>
  <c r="G6" i="4"/>
  <c r="G7" i="4"/>
  <c r="D6" i="4"/>
  <c r="D7" i="4"/>
  <c r="M7" i="4"/>
  <c r="AD7" i="4"/>
  <c r="AD6" i="4"/>
  <c r="P7" i="4"/>
  <c r="T6" i="4"/>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K6" i="4"/>
  <c r="C7" i="4"/>
  <c r="AF6" i="4"/>
  <c r="V6" i="4"/>
  <c r="X7" i="4"/>
  <c r="T7" i="4"/>
</calcChain>
</file>

<file path=xl/sharedStrings.xml><?xml version="1.0" encoding="utf-8"?>
<sst xmlns="http://schemas.openxmlformats.org/spreadsheetml/2006/main" count="2210" uniqueCount="392">
  <si>
    <t>Bevölkerung im Alter von 40 bis 59 mit tertiärer Bildung (2005-2008)</t>
  </si>
  <si>
    <t>Bevölkerung im Alter von 40 bis 59 mit tertiärer Bildung (2008-2011)</t>
  </si>
  <si>
    <t>Bevölkerung im Alter von 40 bis 59 mit tertiärer Bildung (2012-2014)</t>
  </si>
  <si>
    <t>Anteil Studierender mit Kindern</t>
    <phoneticPr fontId="34" type="noConversion"/>
  </si>
  <si>
    <t>mit Migrations-hintergrund (2. Generation)</t>
    <phoneticPr fontId="34" type="noConversion"/>
  </si>
  <si>
    <t>Durchschnittsalter (Mittelwert / Median)</t>
    <phoneticPr fontId="34" type="noConversion"/>
  </si>
  <si>
    <t>21 / 20</t>
    <phoneticPr fontId="34" type="noConversion"/>
  </si>
  <si>
    <t>26 / 25</t>
    <phoneticPr fontId="34" type="noConversion"/>
  </si>
  <si>
    <t>23 / 23</t>
    <phoneticPr fontId="34" type="noConversion"/>
  </si>
  <si>
    <t>25 / 24</t>
    <phoneticPr fontId="34" type="noConversion"/>
  </si>
  <si>
    <t>25 / 23</t>
    <phoneticPr fontId="34" type="noConversion"/>
  </si>
  <si>
    <t>24 / 23</t>
    <phoneticPr fontId="34" type="noConversion"/>
  </si>
  <si>
    <t>26 / 24</t>
    <phoneticPr fontId="34" type="noConversion"/>
  </si>
  <si>
    <t>26 / 24</t>
    <phoneticPr fontId="34" type="noConversion"/>
  </si>
  <si>
    <t>28 / 25</t>
    <phoneticPr fontId="34" type="noConversion"/>
  </si>
  <si>
    <t>22 / 21</t>
    <phoneticPr fontId="34" type="noConversion"/>
  </si>
  <si>
    <t>21 / 20</t>
    <phoneticPr fontId="34" type="noConversion"/>
  </si>
  <si>
    <t>23 / 22</t>
    <phoneticPr fontId="34" type="noConversion"/>
  </si>
  <si>
    <t>25 / 23</t>
    <phoneticPr fontId="34" type="noConversion"/>
  </si>
  <si>
    <t>27 / 23</t>
    <phoneticPr fontId="34" type="noConversion"/>
  </si>
  <si>
    <t>23 / 22</t>
    <phoneticPr fontId="34" type="noConversion"/>
  </si>
  <si>
    <t>EURO-STUDENT III
(2005-2008)</t>
  </si>
  <si>
    <t>EURO-STUDENT IV
(2008-2011)</t>
  </si>
  <si>
    <t>EURO-STUDENT V
(2012-2015)</t>
  </si>
  <si>
    <t>Anteil weiblich</t>
  </si>
  <si>
    <t>Georgien</t>
  </si>
  <si>
    <t>Litauen</t>
  </si>
  <si>
    <t>Lettland</t>
  </si>
  <si>
    <t>Malta</t>
  </si>
  <si>
    <t>Rumänien</t>
  </si>
  <si>
    <t>Russland</t>
  </si>
  <si>
    <t>Ukraine</t>
  </si>
  <si>
    <t>Eurostudent III (2005-2008)</t>
  </si>
  <si>
    <t>Eurostudent IV (2008-2011)</t>
  </si>
  <si>
    <t>Eurostudent V (2012-2015)</t>
  </si>
  <si>
    <r>
      <t>Beide Eltern oder ein Elternteil mit tertiärer Bildung</t>
    </r>
    <r>
      <rPr>
        <vertAlign val="superscript"/>
        <sz val="9"/>
        <rFont val="Arial"/>
        <family val="2"/>
      </rPr>
      <t>1)</t>
    </r>
  </si>
  <si>
    <t>Studierende</t>
  </si>
  <si>
    <t>ISCED 6</t>
  </si>
  <si>
    <t>Liechtenstein</t>
  </si>
  <si>
    <t>Montenegro</t>
  </si>
  <si>
    <t>Mazedonien</t>
  </si>
  <si>
    <t>Serbien</t>
  </si>
  <si>
    <t>Anzahl</t>
  </si>
  <si>
    <t>Alle Staaten</t>
  </si>
  <si>
    <t>Universität</t>
  </si>
  <si>
    <t>Sonstige Hochschule</t>
  </si>
  <si>
    <t>Fachhoch-schulen</t>
  </si>
  <si>
    <t>Fachhoch-schule</t>
  </si>
  <si>
    <r>
      <t>ISCED 7</t>
    </r>
    <r>
      <rPr>
        <vertAlign val="superscript"/>
        <sz val="9"/>
        <color indexed="8"/>
        <rFont val="Arial"/>
        <family val="2"/>
      </rPr>
      <t>3)</t>
    </r>
  </si>
  <si>
    <t>Hochschulart</t>
  </si>
  <si>
    <r>
      <t>Studerende ISCED 6 und 7</t>
    </r>
    <r>
      <rPr>
        <vertAlign val="superscript"/>
        <sz val="9"/>
        <color indexed="8"/>
        <rFont val="Arial"/>
        <family val="2"/>
      </rPr>
      <t>3)</t>
    </r>
    <r>
      <rPr>
        <sz val="9"/>
        <color indexed="8"/>
        <rFont val="Arial"/>
        <family val="2"/>
      </rPr>
      <t xml:space="preserve"> nach Hochschularten</t>
    </r>
  </si>
  <si>
    <r>
      <t>Anteil Studierende</t>
    </r>
    <r>
      <rPr>
        <vertAlign val="superscript"/>
        <sz val="9"/>
        <color indexed="8"/>
        <rFont val="Arial"/>
        <family val="2"/>
      </rPr>
      <t>4)</t>
    </r>
    <r>
      <rPr>
        <sz val="9"/>
        <color indexed="8"/>
        <rFont val="Arial"/>
        <family val="2"/>
      </rPr>
      <t xml:space="preserve"> in ISCED 7</t>
    </r>
    <r>
      <rPr>
        <vertAlign val="superscript"/>
        <sz val="9"/>
        <color indexed="8"/>
        <rFont val="Arial"/>
        <family val="2"/>
      </rPr>
      <t>3)</t>
    </r>
  </si>
  <si>
    <r>
      <t>Studierende</t>
    </r>
    <r>
      <rPr>
        <vertAlign val="superscript"/>
        <sz val="9"/>
        <color indexed="8"/>
        <rFont val="Arial"/>
        <family val="2"/>
      </rPr>
      <t>4)</t>
    </r>
    <r>
      <rPr>
        <sz val="9"/>
        <color indexed="8"/>
        <rFont val="Arial"/>
        <family val="2"/>
      </rPr>
      <t xml:space="preserve"> an Fern-Hochschulen</t>
    </r>
  </si>
  <si>
    <r>
      <t>Island</t>
    </r>
    <r>
      <rPr>
        <vertAlign val="superscript"/>
        <sz val="9"/>
        <color indexed="8"/>
        <rFont val="Arial"/>
        <family val="2"/>
      </rPr>
      <t>5)</t>
    </r>
  </si>
  <si>
    <t>Hoch-schulen</t>
  </si>
  <si>
    <t>Fern-Hoch-schulen</t>
  </si>
  <si>
    <t>Universi-täten</t>
  </si>
  <si>
    <t>Sonstige Hoch-schulen</t>
  </si>
  <si>
    <r>
      <t>Anteil der Studierenden</t>
    </r>
    <r>
      <rPr>
        <vertAlign val="superscript"/>
        <sz val="9"/>
        <color indexed="8"/>
        <rFont val="Arial"/>
        <family val="2"/>
      </rPr>
      <t>4)</t>
    </r>
    <r>
      <rPr>
        <sz val="9"/>
        <color indexed="8"/>
        <rFont val="Arial"/>
        <family val="2"/>
      </rPr>
      <t xml:space="preserve"> an Fachhoch-schulen</t>
    </r>
  </si>
  <si>
    <t>Mit Hochschul-bildung</t>
  </si>
  <si>
    <t>Ohne Ausbildung</t>
  </si>
  <si>
    <t>* Arbeitslose in Prozent aller zivilen Erwerbspersonen (ohne Auszubildende) gleicher Qualifikation.</t>
  </si>
  <si>
    <t>Tab. F5-17web: Qualifikationsspezifische Arbeitslosenquoten* 1975 bis 2012 insgesamt sowie in Ost- und Westdeutschland (in %)</t>
  </si>
  <si>
    <t>Quelle: IAB, Qualifikationsspezifische Arbeitslosenquoten,14.10.2013</t>
  </si>
  <si>
    <t>·</t>
  </si>
  <si>
    <t>X</t>
  </si>
  <si>
    <t>Staat</t>
  </si>
  <si>
    <t>Australien</t>
  </si>
  <si>
    <t>Österreich</t>
  </si>
  <si>
    <t>Tschechien</t>
  </si>
  <si>
    <t>Kanada</t>
  </si>
  <si>
    <t>Dänemark</t>
  </si>
  <si>
    <t>Finnland</t>
  </si>
  <si>
    <t>Deutschland</t>
  </si>
  <si>
    <t>Griechenland</t>
  </si>
  <si>
    <t>Ungarn</t>
  </si>
  <si>
    <t>Island</t>
  </si>
  <si>
    <t>Irland</t>
  </si>
  <si>
    <t>Italien</t>
  </si>
  <si>
    <t>Japan</t>
  </si>
  <si>
    <t>Niederlande</t>
  </si>
  <si>
    <t>in %</t>
  </si>
  <si>
    <t>Insgesamt</t>
  </si>
  <si>
    <t>Zurück zum Inhalt</t>
  </si>
  <si>
    <t>Neuseeland</t>
  </si>
  <si>
    <t>Norwegen</t>
  </si>
  <si>
    <t>Polen</t>
  </si>
  <si>
    <t>Portugal</t>
  </si>
  <si>
    <t>Spanien</t>
  </si>
  <si>
    <t>Schweden</t>
  </si>
  <si>
    <t>Schweiz</t>
  </si>
  <si>
    <t>Türkei</t>
  </si>
  <si>
    <t>USA</t>
  </si>
  <si>
    <t>Jahr</t>
  </si>
  <si>
    <t>in %</t>
  </si>
  <si>
    <t>Frankreich</t>
  </si>
  <si>
    <t>Slowakische Republik</t>
  </si>
  <si>
    <t>Belgien</t>
  </si>
  <si>
    <t>Israel</t>
  </si>
  <si>
    <t>Korea</t>
  </si>
  <si>
    <t>OECD-Mittel</t>
  </si>
  <si>
    <t>Brasilien</t>
  </si>
  <si>
    <t>Russische Föderation</t>
  </si>
  <si>
    <t>Indien</t>
  </si>
  <si>
    <t>China</t>
  </si>
  <si>
    <t>Südafrika</t>
  </si>
  <si>
    <t>Davon</t>
  </si>
  <si>
    <t>Chile</t>
  </si>
  <si>
    <t>Estland</t>
  </si>
  <si>
    <t>Luxemburg</t>
  </si>
  <si>
    <t>Mexiko</t>
  </si>
  <si>
    <t>Slowakei</t>
  </si>
  <si>
    <t>Slowenien</t>
  </si>
  <si>
    <t>Vereinigte Staaten</t>
  </si>
  <si>
    <t>Westdeutschland</t>
  </si>
  <si>
    <t>Ostdeutschland</t>
  </si>
  <si>
    <t>Mit Ausbildung insgesamt</t>
  </si>
  <si>
    <t>Mit beruflicher Ausbildung</t>
  </si>
  <si>
    <t>Praktikum</t>
  </si>
  <si>
    <t>Sprachkurs</t>
  </si>
  <si>
    <t xml:space="preserve">
Studium</t>
  </si>
  <si>
    <t>Realisiertes und geplantes Auslandsstudium nach Bildungsherkunft</t>
  </si>
  <si>
    <t>Auslandsstudium realisiert
Eltern mit tertiärer Bildung</t>
  </si>
  <si>
    <t>Auslandsstudium realisiert
Eltern ohne tertiäre Bildung</t>
  </si>
  <si>
    <t>Auslandsstudium geplant
Eltern mit tertiärer Bildung</t>
  </si>
  <si>
    <t>Auslandsstudium geplant
Eltern ohne tertiäre Bildung</t>
  </si>
  <si>
    <r>
      <t>Auslands-erfahrung insgesamt</t>
    </r>
    <r>
      <rPr>
        <vertAlign val="superscript"/>
        <sz val="9"/>
        <rFont val="Arial"/>
        <family val="2"/>
      </rPr>
      <t>1)</t>
    </r>
  </si>
  <si>
    <t>Gesamt</t>
  </si>
  <si>
    <t>24 / 22</t>
    <phoneticPr fontId="34" type="noConversion"/>
  </si>
  <si>
    <t>25 / 22</t>
    <phoneticPr fontId="34" type="noConversion"/>
  </si>
  <si>
    <t>29 / 25</t>
    <phoneticPr fontId="34" type="noConversion"/>
  </si>
  <si>
    <t>24 / 23</t>
    <phoneticPr fontId="34" type="noConversion"/>
  </si>
  <si>
    <t>21 / 20</t>
    <phoneticPr fontId="34" type="noConversion"/>
  </si>
  <si>
    <t>20 / 20</t>
    <phoneticPr fontId="34" type="noConversion"/>
  </si>
  <si>
    <t>Anteil Studierender 25 Jahre und älter</t>
    <phoneticPr fontId="34" type="noConversion"/>
  </si>
  <si>
    <r>
      <t>Anteil Studierende aus Elternhaus mit tertiärer Bildung</t>
    </r>
    <r>
      <rPr>
        <vertAlign val="superscript"/>
        <sz val="9"/>
        <rFont val="Arial"/>
        <family val="2"/>
      </rPr>
      <t>1)</t>
    </r>
  </si>
  <si>
    <t>Finanzierungsquellen</t>
  </si>
  <si>
    <t>Eltern / Partner</t>
  </si>
  <si>
    <t>Sonstiges</t>
  </si>
  <si>
    <t xml:space="preserve">in % </t>
  </si>
  <si>
    <t>Umfang und Bedeutung öffentlicher Studienfinanzierung</t>
  </si>
  <si>
    <t>Anteil Studierende mit Mitteln aus öffentlicher Studienförderung</t>
  </si>
  <si>
    <t>Mittel aus öff. Studien-finanzierung</t>
  </si>
  <si>
    <r>
      <t>in  %</t>
    </r>
    <r>
      <rPr>
        <vertAlign val="superscript"/>
        <sz val="9"/>
        <color indexed="8"/>
        <rFont val="Arial"/>
        <family val="2"/>
      </rPr>
      <t>6)</t>
    </r>
  </si>
  <si>
    <t>Darunter:</t>
  </si>
  <si>
    <t>Im Bachelorstudium</t>
  </si>
  <si>
    <t>Im Masterstudium</t>
  </si>
  <si>
    <t>An Universitäten</t>
  </si>
  <si>
    <t>An nicht-universitären Hochschulen</t>
  </si>
  <si>
    <t>In den Geisteswiss.</t>
  </si>
  <si>
    <t xml:space="preserve">In den Ingenieurwiss. </t>
  </si>
  <si>
    <t>15  /  22</t>
  </si>
  <si>
    <t>26  /  34</t>
  </si>
  <si>
    <t>50  /  67</t>
  </si>
  <si>
    <t>44  /  54</t>
  </si>
  <si>
    <t>54  /  70</t>
  </si>
  <si>
    <t>55  /  76</t>
  </si>
  <si>
    <t>89  /  96</t>
  </si>
  <si>
    <t>46  /  60</t>
  </si>
  <si>
    <t>63  /  77</t>
  </si>
  <si>
    <t>96  /  99</t>
  </si>
  <si>
    <t>72  /  79</t>
  </si>
  <si>
    <t>63  /  78</t>
  </si>
  <si>
    <t>48  /  71</t>
  </si>
  <si>
    <t>69  /  86</t>
  </si>
  <si>
    <t>74  /  79</t>
  </si>
  <si>
    <t>32  /  47</t>
  </si>
  <si>
    <t>73  /  83</t>
  </si>
  <si>
    <t>Geschlecht</t>
  </si>
  <si>
    <t>Migrationshintergrund</t>
  </si>
  <si>
    <t>Alter</t>
  </si>
  <si>
    <r>
      <t>mit Migrations-hintergrund (1. Generation)</t>
    </r>
    <r>
      <rPr>
        <vertAlign val="superscript"/>
        <sz val="9"/>
        <rFont val="Arial"/>
        <family val="2"/>
      </rPr>
      <t>1)</t>
    </r>
  </si>
  <si>
    <r>
      <t>nachrichtlich: 
Abschlussquoten ISCED 3A  2012</t>
    </r>
    <r>
      <rPr>
        <vertAlign val="superscript"/>
        <sz val="9"/>
        <rFont val="Arial"/>
        <family val="2"/>
      </rPr>
      <t xml:space="preserve">2)
</t>
    </r>
    <r>
      <rPr>
        <sz val="9"/>
        <rFont val="Arial"/>
        <family val="2"/>
      </rPr>
      <t>(männlich/weiblich)</t>
    </r>
  </si>
  <si>
    <t>2013 (insgesamt)</t>
  </si>
  <si>
    <t>Studienanfängerquote (Erststudium) nach ISCED 2011</t>
  </si>
  <si>
    <t>ISCED 5</t>
  </si>
  <si>
    <t>ISCED 7</t>
  </si>
  <si>
    <t>ISCED 8</t>
  </si>
  <si>
    <t>2005 (insgesamt)</t>
  </si>
  <si>
    <t>OECD-Staaten</t>
  </si>
  <si>
    <r>
      <t>Studienjahr</t>
    </r>
    <r>
      <rPr>
        <vertAlign val="superscript"/>
        <sz val="10"/>
        <rFont val="Arial"/>
        <family val="2"/>
      </rPr>
      <t>1)</t>
    </r>
  </si>
  <si>
    <t>Studienanfängerquote nach ISCED 97 (ISCED 5A)</t>
  </si>
  <si>
    <t>Anteil der Studierenden aus Elternhäusern mit tertiärer Bildung (EUROSTUDENT V)</t>
  </si>
  <si>
    <t>Studierende an</t>
  </si>
  <si>
    <r>
      <t>Studierende</t>
    </r>
    <r>
      <rPr>
        <vertAlign val="superscript"/>
        <sz val="9"/>
        <color indexed="8"/>
        <rFont val="Arial"/>
        <family val="2"/>
      </rPr>
      <t>4)</t>
    </r>
    <r>
      <rPr>
        <sz val="9"/>
        <color indexed="8"/>
        <rFont val="Arial"/>
        <family val="2"/>
      </rPr>
      <t xml:space="preserve"> pro Hoch-schule insgesamt
(Median)</t>
    </r>
  </si>
  <si>
    <r>
      <t>Studierende</t>
    </r>
    <r>
      <rPr>
        <vertAlign val="superscript"/>
        <sz val="9"/>
        <color indexed="8"/>
        <rFont val="Arial"/>
        <family val="2"/>
      </rPr>
      <t>4)</t>
    </r>
    <r>
      <rPr>
        <sz val="9"/>
        <color indexed="8"/>
        <rFont val="Arial"/>
        <family val="2"/>
      </rPr>
      <t xml:space="preserve"> pro Hoch-schule insgesamt
(arith. Mittel)</t>
    </r>
  </si>
  <si>
    <t>Armenien</t>
  </si>
  <si>
    <t>Bosnien-Herzegowina</t>
  </si>
  <si>
    <t>Kroatien</t>
  </si>
  <si>
    <t>EUROSTUDENT V</t>
  </si>
  <si>
    <t>Vereinigte Königreich</t>
  </si>
  <si>
    <t>BRICS-Staaten</t>
  </si>
  <si>
    <t>forschungs-aktiven Hoch-schulen</t>
  </si>
  <si>
    <t>Nicht forschungs-aktiven Hoch-schulen</t>
  </si>
  <si>
    <t>Zielstaaten für internationale Studierende 2013</t>
  </si>
  <si>
    <r>
      <t>ISCED 5-7</t>
    </r>
    <r>
      <rPr>
        <vertAlign val="superscript"/>
        <sz val="9"/>
        <rFont val="Arial"/>
        <family val="2"/>
      </rPr>
      <t>3)</t>
    </r>
  </si>
  <si>
    <r>
      <t>EU-21-Mittel</t>
    </r>
    <r>
      <rPr>
        <vertAlign val="superscript"/>
        <sz val="9"/>
        <rFont val="Arial"/>
        <family val="2"/>
      </rPr>
      <t>4)</t>
    </r>
  </si>
  <si>
    <t>Großbri-tannien</t>
  </si>
  <si>
    <t>Saudi-Arabien</t>
  </si>
  <si>
    <t>Kasachstan</t>
  </si>
  <si>
    <t>Malaysia</t>
  </si>
  <si>
    <t>Vietnam</t>
  </si>
  <si>
    <t>OECD-Staaten insgesamt</t>
  </si>
  <si>
    <t>Nieder-lande</t>
  </si>
  <si>
    <t>–</t>
  </si>
  <si>
    <t>Absolventenquote nach ISCED 97 (ISCED 5A)</t>
  </si>
  <si>
    <t>Absolventenquote (Erststudium) nach ISCED 2011</t>
  </si>
  <si>
    <t>Geistes-wiss. u. Kunst</t>
  </si>
  <si>
    <t>Rechts-, Wirt-schafts- und Sozial-wiss.</t>
  </si>
  <si>
    <t>Natur-wiss.</t>
  </si>
  <si>
    <t>Pädago-gik</t>
  </si>
  <si>
    <t>Ingenieur-wiss., Fertigung, Bau-wesen</t>
  </si>
  <si>
    <t>Agrar-wiss.</t>
  </si>
  <si>
    <t>Gesund-heit u. Soziales</t>
  </si>
  <si>
    <t>Dienst-leistun-gen</t>
  </si>
  <si>
    <t>ISCED 5-7</t>
  </si>
  <si>
    <r>
      <t>2005 (insgesamt)</t>
    </r>
    <r>
      <rPr>
        <vertAlign val="superscript"/>
        <sz val="9"/>
        <rFont val="Arial"/>
        <family val="2"/>
      </rPr>
      <t>3)</t>
    </r>
  </si>
  <si>
    <r>
      <t>2013 nach Fachrichtungen</t>
    </r>
    <r>
      <rPr>
        <vertAlign val="superscript"/>
        <sz val="9"/>
        <rFont val="Arial"/>
        <family val="2"/>
      </rPr>
      <t>2)4)</t>
    </r>
  </si>
  <si>
    <r>
      <t>2013 (insgesamt)</t>
    </r>
    <r>
      <rPr>
        <vertAlign val="superscript"/>
        <sz val="9"/>
        <rFont val="Arial"/>
        <family val="2"/>
      </rPr>
      <t>4)</t>
    </r>
  </si>
  <si>
    <r>
      <t>EU-21-Mittel</t>
    </r>
    <r>
      <rPr>
        <vertAlign val="superscript"/>
        <sz val="9"/>
        <rFont val="Arial"/>
        <family val="2"/>
      </rPr>
      <t>5)</t>
    </r>
  </si>
  <si>
    <r>
      <t>Belgien</t>
    </r>
    <r>
      <rPr>
        <vertAlign val="superscript"/>
        <sz val="9"/>
        <color indexed="8"/>
        <rFont val="Arial"/>
        <family val="2"/>
      </rPr>
      <t>1)</t>
    </r>
  </si>
  <si>
    <t>Bulgarien</t>
  </si>
  <si>
    <t>Zypern</t>
  </si>
  <si>
    <t>Tschechische Republik</t>
  </si>
  <si>
    <r>
      <t>Ungarn</t>
    </r>
    <r>
      <rPr>
        <vertAlign val="superscript"/>
        <sz val="9"/>
        <color indexed="8"/>
        <rFont val="Arial"/>
        <family val="2"/>
      </rPr>
      <t>2)</t>
    </r>
  </si>
  <si>
    <r>
      <t>Luxemburg</t>
    </r>
    <r>
      <rPr>
        <vertAlign val="superscript"/>
        <sz val="9"/>
        <color indexed="8"/>
        <rFont val="Arial"/>
        <family val="2"/>
      </rPr>
      <t>2)</t>
    </r>
  </si>
  <si>
    <r>
      <t>Rumänien</t>
    </r>
    <r>
      <rPr>
        <vertAlign val="superscript"/>
        <sz val="9"/>
        <color indexed="8"/>
        <rFont val="Arial"/>
        <family val="2"/>
      </rPr>
      <t>2)</t>
    </r>
  </si>
  <si>
    <r>
      <t>Slowenien</t>
    </r>
    <r>
      <rPr>
        <vertAlign val="superscript"/>
        <sz val="9"/>
        <color indexed="8"/>
        <rFont val="Arial"/>
        <family val="2"/>
      </rPr>
      <t>2)</t>
    </r>
  </si>
  <si>
    <t>Vereinigtes Königreich</t>
  </si>
  <si>
    <t>UKR</t>
  </si>
  <si>
    <t>SVK</t>
  </si>
  <si>
    <t>SVN</t>
  </si>
  <si>
    <t>SWE</t>
  </si>
  <si>
    <t>RUS</t>
  </si>
  <si>
    <t>SRB</t>
  </si>
  <si>
    <t>ROU</t>
  </si>
  <si>
    <t>POL</t>
  </si>
  <si>
    <t>NOR</t>
  </si>
  <si>
    <t>NLD</t>
  </si>
  <si>
    <t>MLT</t>
  </si>
  <si>
    <t>MNE</t>
  </si>
  <si>
    <t>LVA</t>
  </si>
  <si>
    <t>LTU</t>
  </si>
  <si>
    <t>ITA</t>
  </si>
  <si>
    <t>IRL</t>
  </si>
  <si>
    <t>HUN</t>
  </si>
  <si>
    <t>HRV</t>
  </si>
  <si>
    <t>GEO</t>
  </si>
  <si>
    <t>FIN</t>
  </si>
  <si>
    <t>EST</t>
  </si>
  <si>
    <t>DNK</t>
  </si>
  <si>
    <t>DEU</t>
  </si>
  <si>
    <t>CZE</t>
  </si>
  <si>
    <t>CHE</t>
  </si>
  <si>
    <t>BIH</t>
  </si>
  <si>
    <t>ARM</t>
  </si>
  <si>
    <t>AUT</t>
  </si>
  <si>
    <t>FRA</t>
  </si>
  <si>
    <t>BEL</t>
  </si>
  <si>
    <t>BUL</t>
  </si>
  <si>
    <t>CYP</t>
  </si>
  <si>
    <t>ESP</t>
  </si>
  <si>
    <t>GRC</t>
  </si>
  <si>
    <t>LUX</t>
  </si>
  <si>
    <t>LAT</t>
  </si>
  <si>
    <t>PRT</t>
  </si>
  <si>
    <t>UKM</t>
  </si>
  <si>
    <t>ISL</t>
  </si>
  <si>
    <t>LIE</t>
  </si>
  <si>
    <t>MKD</t>
  </si>
  <si>
    <t>TUR</t>
  </si>
  <si>
    <t>Herkunfts-staaten</t>
  </si>
  <si>
    <t>Davon:</t>
  </si>
  <si>
    <t>Iran</t>
  </si>
  <si>
    <t>Nigeria</t>
  </si>
  <si>
    <t>Studierende, die bei den Eltern leben</t>
  </si>
  <si>
    <t>Studierende, die nicht bei den Eltern leben</t>
  </si>
  <si>
    <t>Wöchentlicher Zeitaufwand für …</t>
  </si>
  <si>
    <t>Selbst-studium</t>
  </si>
  <si>
    <t>Erwerbs-tätigkeit</t>
  </si>
  <si>
    <t>Lehrveran-staltungen</t>
  </si>
  <si>
    <r>
      <t>Studien-begleitend erwerbs-tätig</t>
    </r>
    <r>
      <rPr>
        <vertAlign val="superscript"/>
        <sz val="9"/>
        <rFont val="Arial"/>
        <family val="2"/>
      </rPr>
      <t>1)</t>
    </r>
  </si>
  <si>
    <t>* Für 2011 Nettoquoten nach OECD-Berechnungsmethode; für die Vorjahre teilweise Bruttoquoten (vgl. dazu die jeweiligen Erläuterungen in Bildung auf einen Blick).
** Für 2013 wurde erstmals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Referenzjahr 2012 für Kanada und Südafrika.
4) Referenzjahr 2012 für Kanada, Türkei und Südafrika.
5) Ungewichteter Mittelwert für die 21 EU-Staaten, die zugleich Mitglied der OECD sind und für die Daten vorliegen.
Quelle: OECD, Bildung auf einen Blick 2014 (dx.doi.org/10.1787/888933115388), Bildung auf einen Blick 2015 (dx.doi.org/10.1787/888933284841)</t>
  </si>
  <si>
    <t>Fremdsprachenkenntnisse</t>
  </si>
  <si>
    <t>Kenntnis und Verstehen anderer Kulturen</t>
  </si>
  <si>
    <t>kein Auslands-
aufenthalt</t>
  </si>
  <si>
    <t>Einschätzung ausgewählter interkultureller Kompetenzen</t>
  </si>
  <si>
    <t>Fachhochschuldiplom</t>
  </si>
  <si>
    <t>Universitätsabschluss, traditionell</t>
  </si>
  <si>
    <t>Fachrichtung</t>
  </si>
  <si>
    <t>Ingenieurwissenschaft</t>
  </si>
  <si>
    <t>Wirtschaftswissenschaft</t>
  </si>
  <si>
    <r>
      <t>Architektur, Bauingenieurwesen</t>
    </r>
    <r>
      <rPr>
        <vertAlign val="superscript"/>
        <sz val="9"/>
        <rFont val="Arial"/>
        <family val="2"/>
      </rPr>
      <t>1)</t>
    </r>
  </si>
  <si>
    <r>
      <t>Informatik</t>
    </r>
    <r>
      <rPr>
        <vertAlign val="superscript"/>
        <sz val="9"/>
        <rFont val="Arial"/>
        <family val="2"/>
      </rPr>
      <t>1)</t>
    </r>
  </si>
  <si>
    <r>
      <t>Sozialwesen</t>
    </r>
    <r>
      <rPr>
        <vertAlign val="superscript"/>
        <sz val="9"/>
        <rFont val="Arial"/>
        <family val="2"/>
      </rPr>
      <t>1)</t>
    </r>
  </si>
  <si>
    <r>
      <t>Fachhochschuldiplom insg.</t>
    </r>
    <r>
      <rPr>
        <vertAlign val="superscript"/>
        <sz val="9"/>
        <rFont val="Arial"/>
        <family val="2"/>
      </rPr>
      <t>2)</t>
    </r>
    <r>
      <rPr>
        <sz val="9"/>
        <rFont val="Arial"/>
        <family val="2"/>
      </rPr>
      <t xml:space="preserve"> </t>
    </r>
  </si>
  <si>
    <t>Ingenieurwissenschaften, Informatik</t>
  </si>
  <si>
    <t>Mathematik, Naturwissenschaften</t>
  </si>
  <si>
    <t>Humanmedizin</t>
  </si>
  <si>
    <t>Wirtschaftswissenschaften</t>
  </si>
  <si>
    <t>Lehramt</t>
  </si>
  <si>
    <t>Magister, Geisteswissenschaften</t>
  </si>
  <si>
    <r>
      <t>Psychologie, Pädagogik</t>
    </r>
    <r>
      <rPr>
        <vertAlign val="superscript"/>
        <sz val="9"/>
        <rFont val="Arial"/>
        <family val="2"/>
      </rPr>
      <t>1)</t>
    </r>
  </si>
  <si>
    <r>
      <t>Rechtswissenschaften</t>
    </r>
    <r>
      <rPr>
        <vertAlign val="superscript"/>
        <sz val="9"/>
        <rFont val="Arial"/>
        <family val="2"/>
      </rPr>
      <t>1)</t>
    </r>
  </si>
  <si>
    <r>
      <t xml:space="preserve">Universitätsabschluss, insg. </t>
    </r>
    <r>
      <rPr>
        <vertAlign val="superscript"/>
        <sz val="9"/>
        <rFont val="Arial"/>
        <family val="2"/>
      </rPr>
      <t>2)</t>
    </r>
  </si>
  <si>
    <r>
      <t>Davon: 
mit engem fachlichen Bezug zum Studium</t>
    </r>
    <r>
      <rPr>
        <vertAlign val="superscript"/>
        <sz val="9"/>
        <rFont val="Arial"/>
        <family val="2"/>
      </rPr>
      <t>2)</t>
    </r>
  </si>
  <si>
    <t>Quotient</t>
  </si>
  <si>
    <r>
      <t>Relation Studieren-de zu Bevölke-rung</t>
    </r>
    <r>
      <rPr>
        <vertAlign val="superscript"/>
        <sz val="9"/>
        <rFont val="Arial"/>
        <family val="2"/>
      </rPr>
      <t>2)</t>
    </r>
  </si>
  <si>
    <t>in Stunden pro Woche</t>
  </si>
  <si>
    <t>in Jahren</t>
  </si>
  <si>
    <t>Beitrag der öffentlichen Mittel zum monatlichen Budget der geförderten Studierenden</t>
  </si>
  <si>
    <t>/</t>
  </si>
  <si>
    <t>1) Stufen ISCED 5-8 nach ISCED 2011 bzw. ISCED 5 (einschl. ISCED 5B) und 6 nach ISCED 97.
2) Anteil Studierende aus Elternhaus mit hoher Bildung bezogen auf Anteil der Bevölkerung im Alter von 40-59 Jahre mit hoher Bildung. Wert 1 = gleiche Beteiligung, Werte kleiner 1 = Unterrepräsentierung, Werte größer 1 = Überrepräsentierung.
Quelle: EUROSTUDENT III, EUROSTUDENT IV, EUROSTUDENT V, Tab. A3.2, Eurostat, eigene Berechnungen</t>
  </si>
  <si>
    <t>1) Studium, Praktikum, Sprachkurs, Forschungsaufenthalt, Summer School, sonstiger studienbezogener Aufenthalt.
Quelle: EUROSTUDENT V, Fig. 10.1, Fig. 10.2</t>
  </si>
  <si>
    <t>Sonstige</t>
  </si>
  <si>
    <r>
      <t>Nicht-OECD-Staaten</t>
    </r>
    <r>
      <rPr>
        <vertAlign val="superscript"/>
        <sz val="9"/>
        <rFont val="Arial"/>
        <family val="2"/>
      </rPr>
      <t>3)</t>
    </r>
  </si>
  <si>
    <t>Tab. F5-9web: Studienfinanzierung in Europa (in % der monatlichen Einnahmen der Studierenden)*</t>
  </si>
  <si>
    <t>Tab. F5-12web: Internationale Mobilität von Studierenden in Europa (in %)</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</si>
  <si>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</si>
  <si>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</si>
  <si>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</si>
  <si>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</si>
  <si>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</si>
  <si>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</si>
  <si>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</si>
  <si>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</si>
  <si>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</si>
  <si>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Entsendeland</t>
  </si>
  <si>
    <t>Zielland</t>
  </si>
  <si>
    <t>2012/13</t>
  </si>
  <si>
    <t>2013/14</t>
  </si>
  <si>
    <t>Länder</t>
  </si>
  <si>
    <t>BGR</t>
  </si>
  <si>
    <t>GBR</t>
  </si>
  <si>
    <r>
      <t>Republik Mazedonien</t>
    </r>
    <r>
      <rPr>
        <vertAlign val="superscript"/>
        <sz val="9"/>
        <rFont val="Arial"/>
        <family val="2"/>
      </rPr>
      <t>1)</t>
    </r>
  </si>
  <si>
    <t>Erasmus+</t>
  </si>
  <si>
    <t>1) Hochschulabschluss einschl. ISCED 5B nach ISCED 97 bzw. ISCED 5-8 nach ISCED 2011.
Quelle: EUROSTUDENT III, EUROSTUDENT IV, EUROSTUDENT V, Tab. A3.2</t>
  </si>
  <si>
    <r>
      <rPr>
        <b/>
        <sz val="10"/>
        <rFont val="Arial"/>
        <family val="2"/>
      </rPr>
      <t>Tab. F5-11web: Selbsteinschätzung ausgewählter interkultureller Kompetenzen von in Deutschland beschäftigten Absolventinnen und Absolventen nach studienbezogener Auslandserfahrung, abgeschlossener Fachrichtung und Abschlussart (Absolventenjahrgang 2005, 5 Jahre nach Studienabschluss, in %)</t>
    </r>
    <r>
      <rPr>
        <sz val="10"/>
        <rFont val="Arial"/>
        <family val="2"/>
      </rPr>
      <t xml:space="preserve"> </t>
    </r>
  </si>
  <si>
    <t>Tab. F5-10web: Studierendenmobilität in Europa: Entsende- und Zielländer Studierender im Erasmus - Auslandsstudium 2012/13 und 2013/14 (Anzahl)</t>
  </si>
  <si>
    <t>nachrichtlich</t>
  </si>
  <si>
    <t>Öffentlich</t>
  </si>
  <si>
    <t>Privat</t>
  </si>
  <si>
    <r>
      <t>Trägerschaft</t>
    </r>
    <r>
      <rPr>
        <vertAlign val="superscript"/>
        <sz val="9"/>
        <color indexed="8"/>
        <rFont val="Arial"/>
        <family val="2"/>
      </rPr>
      <t>8)</t>
    </r>
  </si>
  <si>
    <t>Tab. F5-1A: Internationale Mobilität Studierender – Matrix der wichtigsten Ziel- und Herkunftsstaaten 2013* (Anzahl)</t>
  </si>
  <si>
    <t>Tab. F5-3web: Hochschulen und Studierende in Europa 2012</t>
  </si>
  <si>
    <t>Tab. F5-5web: Soziale Herkunft der Studierenden (in %)</t>
  </si>
  <si>
    <t>Tab. F5-4web: Absolventenquote und Absolventenanteil nach Fächergruppen in den OECD-Staaten 1995 - 2012 (ISCED 97)* und 2013 (ISCED 2011)**</t>
  </si>
  <si>
    <t>Tab. F5-6web: Relative Beteiligung an Hochschulbildung von Studierenden aus Elternhaus mit tertiärer Bildung</t>
  </si>
  <si>
    <t>Tab. F5-7web: Soziale Merkmale der Studierenden</t>
  </si>
  <si>
    <t>Tab. F5-8web: Studienbegleitende Erwerbstätigkeit und wöchentliches Zeitbudget in Europa</t>
  </si>
  <si>
    <t>Privat,  staatlich abhängig</t>
  </si>
  <si>
    <t>Anteil privater Hoch-schulen</t>
  </si>
  <si>
    <r>
      <t>Anteil der Studierenden</t>
    </r>
    <r>
      <rPr>
        <vertAlign val="superscript"/>
        <sz val="9"/>
        <color indexed="8"/>
        <rFont val="Arial"/>
        <family val="2"/>
      </rPr>
      <t>4)</t>
    </r>
    <r>
      <rPr>
        <sz val="9"/>
        <color indexed="8"/>
        <rFont val="Arial"/>
        <family val="2"/>
      </rPr>
      <t xml:space="preserve"> an privaten Hochschulen</t>
    </r>
  </si>
  <si>
    <r>
      <t>Bevölkerung insgesamt 2012</t>
    </r>
    <r>
      <rPr>
        <vertAlign val="superscript"/>
        <sz val="9"/>
        <color indexed="8"/>
        <rFont val="Arial"/>
        <family val="2"/>
      </rPr>
      <t>7)</t>
    </r>
    <phoneticPr fontId="34" type="noConversion"/>
  </si>
  <si>
    <t>Anteil der Studierenden an der Bevölkerung insgesamt</t>
    <phoneticPr fontId="34" type="noConversion"/>
  </si>
  <si>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</si>
  <si>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</si>
  <si>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</si>
  <si>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</si>
  <si>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</si>
  <si>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</si>
  <si>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</si>
  <si>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1) Einschließlich internationale Studierende.
2) Nach OECD: Education at a Glance 2014, Tab. A2.1a.
Quelle: EUROSTUDENT V, Fig. 4.1, Fig. 4.2, Table A4.1, Table A4.3, OECD</t>
  </si>
  <si>
    <t>1) Erwerbstätigkeit während der Vorlesungszeit; nur Studierende, die nicht mehr bei den Eltern wohnen. 
2) Das Item dazu lautet (am Beispiel des österreichischen Fragebogens): "Meine Erwerbstätigkeit steht in inhaltlichem Bezug zum Studium". Ausgewiesen ist der Anteil, der auf die Antworten "sehr" und "eher" einer fünfstufigen Skala entfällt.
Quelle: EUROSTUDENT V, Fig. 6.4, Table. A6.2. Table A6.4</t>
  </si>
  <si>
    <t>* Nur Studierende, die nicht mehr bei den Eltern wohnen.
Quelle: EUROSTUDENT V, Fig. 7.4, Fig. 7.8</t>
  </si>
  <si>
    <t>Während des Studiums …</t>
  </si>
  <si>
    <t>mit Auslands-
aufenthalt(en)</t>
  </si>
  <si>
    <t>mit Auslands-
aufenthalt(en) 
von mindestens 6 
Monaten Dauer</t>
  </si>
  <si>
    <t>Tab. F5-5web: Relative Beteiligung an Hochschulbildung von Studierenden aus Elternhaus mit tertiärer Bildung</t>
  </si>
  <si>
    <t>Tab. F5-6web: Soziale Herkunft der Studierenden (in %)</t>
  </si>
  <si>
    <r>
      <t>Deutsch-land</t>
    </r>
    <r>
      <rPr>
        <vertAlign val="superscript"/>
        <sz val="9"/>
        <rFont val="Arial"/>
        <family val="2"/>
      </rPr>
      <t>1)</t>
    </r>
  </si>
  <si>
    <r>
      <t>Kanada</t>
    </r>
    <r>
      <rPr>
        <vertAlign val="superscript"/>
        <sz val="9"/>
        <rFont val="Arial"/>
        <family val="2"/>
      </rPr>
      <t>2)</t>
    </r>
  </si>
  <si>
    <t>* Für 2011 Nettoquoten nach OECD-Berechnungsmethode; für die Vorjahre teilweise Bruttoquoten (vgl. dazu die jeweiligen Erläuterungen in Bildung auf einen Blick).
** Für 2013 wurde erstmals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</si>
  <si>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Tab. F5-2A: Studienanfängerquote: Anteil der Studienanfängerinnen und -anfänger an der alterstypischen Bevölkerung in den OECD-Staaten 1995 - 2012 (ISCED 97)* und 2013 (ISCED 2011)**</t>
  </si>
  <si>
    <r>
      <t>2013 (ohne internationale Studienanfängerinnen und -anfänger)</t>
    </r>
    <r>
      <rPr>
        <vertAlign val="superscript"/>
        <sz val="9"/>
        <rFont val="Arial"/>
        <family val="2"/>
      </rPr>
      <t>2)</t>
    </r>
  </si>
  <si>
    <t>Anteil der Studierenden an der Bevölkerung im Alter von 20–29 Jahren</t>
  </si>
  <si>
    <t>EU–Gesamt</t>
  </si>
  <si>
    <t>EU–Staaten</t>
  </si>
  <si>
    <t>EFTA–Staaten</t>
  </si>
  <si>
    <t>EU–Beitrittskandidaten2)</t>
  </si>
  <si>
    <t>1) Nur Flamen.
2) Angaben für 2011.
3) Einschließlich ISCED 7 long degree (Abschlüsse auf Masterniveau in nicht gestufter Studienstruktur).
4) Nur Studierende in ISCED 6, ISCED 7 und ISCED 7 long degree, ohne Promotionsstudierende.
5) Studierendenzahlen für 2011.
6) An 100% fehlende Anteile: Keine Angabe.
7) Quelle: EUROSTAT database.
8) Die Zuweisung der Trägerschaft orientiert sich am UOE–Manual und unterscheidet zwischen öffentlichen, privaten und privaten, aber staatlich abhängigen Hochschule. Nach dieser Definition ist für die Zuordnung Frage entscheidend, wer über Programmatik, Ausrichtung und Personal einer Hochschule letztlich entscheidet. Hochschulen in privater Trägerschaft, bei denen der Staat mehr als 50% des Budgets finanziert oder bei denen die Beschäftigten direkt vom Staat bezahlt werden, werden als private Hochschulen in staatlicher Abhängigkeit bezeichnet. 
Quelle: ETER (European Tertiary Education Register), Download–Database, eigene Berechnungen; EUROSTAT</t>
  </si>
  <si>
    <r>
      <t>Bevölkerung im Alter von 20–29 Jahren 2012</t>
    </r>
    <r>
      <rPr>
        <vertAlign val="superscript"/>
        <sz val="9"/>
        <color indexed="8"/>
        <rFont val="Arial"/>
        <family val="2"/>
      </rPr>
      <t>7)</t>
    </r>
  </si>
  <si>
    <t>1) Keine Angabe zu Entsendung 2012/13.
Quelle: Europäische Kommission (http://ec.europa.eu/education/tools/statistics_en.htm)</t>
  </si>
  <si>
    <t xml:space="preserve">* Angaben zu ausländischen und internationalen Studierenden, soweit Staaten für die Tabelle C4.6 (Internetversion) des OECD-Bildungsberichts „Bildung auf einen Blick 2015“ entsprechende Daten bereitgestellt haben. 
1) Teilweise ohne Studierende im Promotionsstudium.
2) Referenzjahr 2012.
3) Schätzungen auf Grundlage von Daten der UNESCO.
Quelle: OECD
</t>
  </si>
  <si>
    <t xml:space="preserve">Tab. F5–3web: </t>
  </si>
  <si>
    <t>Hochschulen und Studierende in Europa 2012</t>
  </si>
  <si>
    <t>* Anteil der Werte 1 und 2 einer 5-stufigen Skala von 1= "in hohem Maße" bis 5= "in geringem Maße", nur traditionelle Abschlüsse.
1) Wegen zu geringer Fallzahlen teilweise nicht dokumentiert.
2) Einschließlich sonstiger, nicht ausgewiesener Fachrichtungen.
Quelle: DZHW-Absolventenpanel, Jahrgang 2005, zweite Welle fünf Jahre nach dem Studienabschluss</t>
  </si>
  <si>
    <t>Tab. F5-9web: Studienfinanzierung in Europa (in % der monatlichen Einnahmen der Studierenden)</t>
  </si>
  <si>
    <t>Tab. F5-1A: Internationale Mobilität Studierender – Matrix der wichtigsten Ziel- und Herkunftsstaaten 2013 (Anzahl)</t>
  </si>
  <si>
    <t>Tab. F5-4web: Absolventenquote und Absolventenanteil nach Fächergruppen in den OECD-Staaten 1995–2012 (ISCED 97) und 2013 (ISCED 2011)</t>
  </si>
  <si>
    <t>Tab. F5-2A: Studienanfängerquote: Anteil der Studienanfänger an der alterstypischen Bevölkerung in den OECD-Staaten 1995–2012 (ISCED 97) und 2013 (ISCED 2011)</t>
  </si>
  <si>
    <t xml:space="preserve">Tab. F5-11web: Selbsteinschätzung ausgewählter interkultureller Kompetenzen von in Deutschland beschäftigten Absolventinnen und Absolventen nach studienbezogener Auslandserfahrung, abgeschlossener Fachrichtung und Abschlussart (Absolventenjahrgang 2005, 5 Jahre nach Studienabschluss, in %)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</si>
</sst>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_(* #,##0_);_(* \(#,##0\);_(* &quot;-&quot;??_);_(@_)"/>
    <numFmt numFmtId="172" formatCode="_(* #,##0.0_);_(* \(#,##0.0\);_(* &quot;-&quot;??_);_(@_)"/>
    <numFmt numFmtId="173" formatCode="##\ ##\ ##\ ###"/>
    <numFmt numFmtId="174" formatCode="##\ ##"/>
    <numFmt numFmtId="175" formatCode="##\ ##\ #"/>
    <numFmt numFmtId="176" formatCode="##\ ##\ ##"/>
    <numFmt numFmtId="177" formatCode="\ \ \ @\ *."/>
    <numFmt numFmtId="178" formatCode="_-* #,##0.00\ [$€-1]_-;\-* #,##0.00\ [$€-1]_-;_-* &quot;-&quot;??\ [$€-1]_-"/>
    <numFmt numFmtId="179" formatCode="#\ ###\ ##0;\-#\ ###\ ##0;\-;@"/>
    <numFmt numFmtId="180" formatCode="_-* #,##0.00\ _k_r_-;\-* #,##0.00\ _k_r_-;_-* &quot;-&quot;??\ _k_r_-;_-@_-"/>
  </numFmts>
  <fonts count="93">
    <font>
      <sz val="10"/>
      <name val="Arial"/>
    </font>
    <font>
      <sz val="10"/>
      <name val="Arial"/>
      <family val="2"/>
    </font>
    <font>
      <u/>
      <sz val="10"/>
      <color indexed="12"/>
      <name val="Arial"/>
      <family val="2"/>
    </font>
    <font>
      <b/>
      <sz val="9"/>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5"/>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u/>
      <sz val="9"/>
      <color indexed="12"/>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9"/>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sz val="11"/>
      <color indexed="52"/>
      <name val="Calibri"/>
      <family val="2"/>
    </font>
    <font>
      <sz val="11"/>
      <color indexed="10"/>
      <name val="Calibri"/>
      <family val="2"/>
    </font>
    <font>
      <b/>
      <sz val="11"/>
      <color indexed="9"/>
      <name val="Calibri"/>
      <family val="2"/>
    </font>
    <font>
      <sz val="10"/>
      <color indexed="10"/>
      <name val="Arial"/>
      <family val="2"/>
    </font>
    <font>
      <sz val="10"/>
      <name val="Helv"/>
    </font>
    <font>
      <sz val="10"/>
      <name val="MetaNormalLF-Roman"/>
    </font>
    <font>
      <sz val="10"/>
      <name val="NewCenturySchlbk"/>
    </font>
    <font>
      <sz val="12"/>
      <name val="MetaNormalLF-Roman"/>
    </font>
    <font>
      <b/>
      <sz val="15"/>
      <color indexed="56"/>
      <name val="Calibri"/>
      <family val="2"/>
    </font>
    <font>
      <b/>
      <sz val="13"/>
      <color indexed="56"/>
      <name val="Calibri"/>
      <family val="2"/>
    </font>
    <font>
      <b/>
      <sz val="11"/>
      <color indexed="56"/>
      <name val="Calibri"/>
      <family val="2"/>
    </font>
    <font>
      <b/>
      <sz val="18"/>
      <color indexed="56"/>
      <name val="Cambria"/>
      <family val="2"/>
    </font>
    <font>
      <vertAlign val="superscript"/>
      <sz val="9"/>
      <color indexed="8"/>
      <name val="Arial"/>
      <family val="2"/>
    </font>
    <font>
      <sz val="8.5"/>
      <color indexed="8"/>
      <name val="Arial"/>
      <family val="2"/>
    </font>
    <font>
      <sz val="9"/>
      <color indexed="8"/>
      <name val="Arial"/>
      <family val="2"/>
    </font>
    <font>
      <u/>
      <sz val="10"/>
      <color indexed="12"/>
      <name val="Arial"/>
      <family val="2"/>
    </font>
    <font>
      <sz val="9"/>
      <name val="Times New Roman"/>
      <family val="1"/>
    </font>
    <font>
      <vertAlign val="superscript"/>
      <sz val="10"/>
      <name val="Arial"/>
      <family val="2"/>
    </font>
    <font>
      <sz val="10"/>
      <color indexed="8"/>
      <name val="Arial"/>
      <family val="2"/>
    </font>
    <font>
      <u/>
      <sz val="10"/>
      <color indexed="12"/>
      <name val="Arial"/>
      <family val="2"/>
    </font>
    <font>
      <sz val="8"/>
      <color indexed="8"/>
      <name val="Arial"/>
      <family val="2"/>
    </font>
    <font>
      <sz val="8"/>
      <name val="Arial"/>
      <family val="2"/>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7.5"/>
      <color indexed="12"/>
      <name val="Courier"/>
      <family val="3"/>
    </font>
    <font>
      <sz val="10"/>
      <name val="MS Sans Serif"/>
      <family val="2"/>
    </font>
    <font>
      <sz val="10"/>
      <name val="Helvetica"/>
      <family val="2"/>
    </font>
    <font>
      <sz val="7.5"/>
      <color indexed="8"/>
      <name val="MS Sans Serif"/>
      <family val="2"/>
    </font>
    <font>
      <b/>
      <sz val="14"/>
      <name val="Helv"/>
    </font>
    <font>
      <b/>
      <sz val="12"/>
      <name val="Helv"/>
    </font>
    <font>
      <sz val="12"/>
      <name val="ＭＳ Ｐゴシック"/>
      <family val="3"/>
      <charset val="128"/>
    </font>
    <font>
      <u/>
      <sz val="8.5"/>
      <color indexed="12"/>
      <name val="Arial"/>
      <family val="2"/>
    </font>
    <font>
      <sz val="11"/>
      <color indexed="8"/>
      <name val="Czcionka tekstu podstawowego"/>
      <family val="2"/>
    </font>
    <font>
      <sz val="10"/>
      <name val="Arial"/>
      <family val="2"/>
    </font>
    <font>
      <b/>
      <sz val="11"/>
      <name val="Arial"/>
      <family val="2"/>
    </font>
    <font>
      <sz val="11"/>
      <name val="Arial"/>
      <family val="2"/>
    </font>
    <font>
      <b/>
      <sz val="9"/>
      <name val="Symbol"/>
      <family val="1"/>
    </font>
    <font>
      <sz val="11"/>
      <color theme="1"/>
      <name val="Calibri"/>
      <family val="2"/>
      <scheme val="minor"/>
    </font>
    <font>
      <sz val="11"/>
      <color theme="1"/>
      <name val="Calibri"/>
      <family val="2"/>
      <charset val="238"/>
      <scheme val="minor"/>
    </font>
  </fonts>
  <fills count="53">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rgb="FFC6D9F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C5D9F1"/>
        <bgColor indexed="64"/>
      </patternFill>
    </fill>
    <fill>
      <patternFill patternType="solid">
        <fgColor theme="0" tint="-0.14999847407452621"/>
        <bgColor indexed="64"/>
      </patternFill>
    </fill>
    <fill>
      <patternFill patternType="solid">
        <fgColor rgb="FFD9D9D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417">
    <xf numFmtId="0" fontId="0" fillId="0" borderId="0"/>
    <xf numFmtId="0" fontId="67" fillId="33" borderId="0" applyNumberFormat="0" applyBorder="0" applyAlignment="0" applyProtection="0"/>
    <xf numFmtId="0" fontId="67" fillId="34" borderId="0" applyNumberFormat="0" applyBorder="0" applyAlignment="0" applyProtection="0"/>
    <xf numFmtId="0" fontId="67" fillId="35" borderId="0" applyNumberFormat="0" applyBorder="0" applyAlignment="0" applyProtection="0"/>
    <xf numFmtId="0" fontId="67" fillId="36" borderId="0" applyNumberFormat="0" applyBorder="0" applyAlignment="0" applyProtection="0"/>
    <xf numFmtId="0" fontId="67" fillId="37" borderId="0" applyNumberFormat="0" applyBorder="0" applyAlignment="0" applyProtection="0"/>
    <xf numFmtId="0" fontId="67" fillId="38" borderId="0" applyNumberFormat="0" applyBorder="0" applyAlignment="0" applyProtection="0"/>
    <xf numFmtId="0" fontId="39" fillId="2"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2" borderId="0" applyNumberFormat="0" applyBorder="0" applyAlignment="0" applyProtection="0"/>
    <xf numFmtId="0" fontId="39" fillId="5" borderId="0" applyNumberFormat="0" applyBorder="0" applyAlignment="0" applyProtection="0"/>
    <xf numFmtId="0" fontId="39" fillId="3"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5" borderId="0" applyNumberFormat="0" applyBorder="0" applyAlignment="0" applyProtection="0"/>
    <xf numFmtId="0" fontId="39" fillId="3" borderId="0" applyNumberFormat="0" applyBorder="0" applyAlignment="0" applyProtection="0"/>
    <xf numFmtId="177" fontId="8" fillId="0" borderId="0"/>
    <xf numFmtId="174" fontId="37" fillId="0" borderId="1">
      <alignment horizontal="left"/>
    </xf>
    <xf numFmtId="174" fontId="37" fillId="0" borderId="1">
      <alignment horizontal="left"/>
    </xf>
    <xf numFmtId="0" fontId="67" fillId="39" borderId="0" applyNumberFormat="0" applyBorder="0" applyAlignment="0" applyProtection="0"/>
    <xf numFmtId="0" fontId="67" fillId="40" borderId="0" applyNumberFormat="0" applyBorder="0" applyAlignment="0" applyProtection="0"/>
    <xf numFmtId="0" fontId="67" fillId="41" borderId="0" applyNumberFormat="0" applyBorder="0" applyAlignment="0" applyProtection="0"/>
    <xf numFmtId="0" fontId="67" fillId="42"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39" fillId="2"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2" borderId="0" applyNumberFormat="0" applyBorder="0" applyAlignment="0" applyProtection="0"/>
    <xf numFmtId="0" fontId="39" fillId="12" borderId="0" applyNumberFormat="0" applyBorder="0" applyAlignment="0" applyProtection="0"/>
    <xf numFmtId="0" fontId="39" fillId="3" borderId="0" applyNumberFormat="0" applyBorder="0" applyAlignment="0" applyProtection="0"/>
    <xf numFmtId="0" fontId="39" fillId="12"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39" fillId="14" borderId="0" applyNumberFormat="0" applyBorder="0" applyAlignment="0" applyProtection="0"/>
    <xf numFmtId="175" fontId="37" fillId="0" borderId="1">
      <alignment horizontal="left"/>
    </xf>
    <xf numFmtId="175" fontId="37" fillId="0" borderId="1">
      <alignment horizontal="left"/>
    </xf>
    <xf numFmtId="176" fontId="37" fillId="0" borderId="1">
      <alignment horizontal="left"/>
    </xf>
    <xf numFmtId="176" fontId="37" fillId="0" borderId="1">
      <alignment horizontal="left"/>
    </xf>
    <xf numFmtId="0" fontId="40" fillId="15"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6" borderId="0" applyNumberFormat="0" applyBorder="0" applyAlignment="0" applyProtection="0"/>
    <xf numFmtId="0" fontId="40" fillId="15" borderId="0" applyNumberFormat="0" applyBorder="0" applyAlignment="0" applyProtection="0"/>
    <xf numFmtId="0" fontId="40" fillId="3" borderId="0" applyNumberFormat="0" applyBorder="0" applyAlignment="0" applyProtection="0"/>
    <xf numFmtId="0" fontId="40" fillId="17"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8" borderId="0" applyNumberFormat="0" applyBorder="0" applyAlignment="0" applyProtection="0"/>
    <xf numFmtId="0" fontId="40" fillId="15" borderId="0" applyNumberFormat="0" applyBorder="0" applyAlignment="0" applyProtection="0"/>
    <xf numFmtId="0" fontId="40" fillId="19" borderId="0" applyNumberFormat="0" applyBorder="0" applyAlignment="0" applyProtection="0"/>
    <xf numFmtId="173" fontId="37" fillId="0" borderId="1">
      <alignment horizontal="left"/>
    </xf>
    <xf numFmtId="173" fontId="37" fillId="0" borderId="1">
      <alignment horizontal="left"/>
    </xf>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18" borderId="0" applyNumberFormat="0" applyBorder="0" applyAlignment="0" applyProtection="0"/>
    <xf numFmtId="0" fontId="40" fillId="15" borderId="0" applyNumberFormat="0" applyBorder="0" applyAlignment="0" applyProtection="0"/>
    <xf numFmtId="0" fontId="40" fillId="23" borderId="0" applyNumberFormat="0" applyBorder="0" applyAlignment="0" applyProtection="0"/>
    <xf numFmtId="0" fontId="41" fillId="2" borderId="2" applyNumberFormat="0" applyAlignment="0" applyProtection="0"/>
    <xf numFmtId="0" fontId="42" fillId="2" borderId="3" applyNumberFormat="0" applyAlignment="0" applyProtection="0"/>
    <xf numFmtId="0" fontId="8" fillId="24" borderId="4"/>
    <xf numFmtId="0" fontId="16" fillId="25" borderId="5">
      <alignment horizontal="right" vertical="top" wrapText="1"/>
    </xf>
    <xf numFmtId="0" fontId="71" fillId="0" borderId="0"/>
    <xf numFmtId="0" fontId="8" fillId="0" borderId="1"/>
    <xf numFmtId="0" fontId="22" fillId="26" borderId="6">
      <alignment horizontal="left" vertical="top" wrapText="1"/>
    </xf>
    <xf numFmtId="0" fontId="23" fillId="27" borderId="0">
      <alignment horizontal="center"/>
    </xf>
    <xf numFmtId="0" fontId="10" fillId="27" borderId="0">
      <alignment horizontal="center" vertical="center"/>
    </xf>
    <xf numFmtId="0" fontId="1" fillId="28" borderId="0">
      <alignment horizontal="center" wrapText="1"/>
    </xf>
    <xf numFmtId="0" fontId="27" fillId="28" borderId="0">
      <alignment horizontal="center" wrapText="1"/>
    </xf>
    <xf numFmtId="0" fontId="5" fillId="28" borderId="0">
      <alignment horizontal="center" wrapText="1"/>
    </xf>
    <xf numFmtId="0" fontId="5" fillId="28" borderId="0">
      <alignment horizontal="center" wrapText="1"/>
    </xf>
    <xf numFmtId="0" fontId="1" fillId="28" borderId="0">
      <alignment horizontal="center" wrapText="1"/>
    </xf>
    <xf numFmtId="0" fontId="5" fillId="28" borderId="0">
      <alignment horizontal="center" wrapText="1"/>
    </xf>
    <xf numFmtId="0" fontId="5" fillId="28" borderId="0">
      <alignment horizontal="center" wrapText="1"/>
    </xf>
    <xf numFmtId="0" fontId="1" fillId="28" borderId="0">
      <alignment horizontal="center" wrapText="1"/>
    </xf>
    <xf numFmtId="0" fontId="5" fillId="28" borderId="0">
      <alignment horizontal="center" wrapText="1"/>
    </xf>
    <xf numFmtId="0" fontId="5" fillId="28" borderId="0">
      <alignment horizontal="center" wrapText="1"/>
    </xf>
    <xf numFmtId="0" fontId="1" fillId="28" borderId="0">
      <alignment horizontal="center" wrapText="1"/>
    </xf>
    <xf numFmtId="0" fontId="5" fillId="28" borderId="0">
      <alignment horizontal="center" wrapText="1"/>
    </xf>
    <xf numFmtId="0" fontId="87" fillId="28" borderId="0">
      <alignment horizontal="center" wrapText="1"/>
    </xf>
    <xf numFmtId="0" fontId="11" fillId="27" borderId="0">
      <alignment horizontal="center"/>
    </xf>
    <xf numFmtId="165" fontId="1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0" fontId="72" fillId="0" borderId="0">
      <alignment horizontal="right" vertical="top"/>
    </xf>
    <xf numFmtId="167" fontId="12" fillId="0" borderId="0" applyFont="0" applyFill="0" applyBorder="0" applyAlignment="0" applyProtection="0"/>
    <xf numFmtId="164" fontId="12" fillId="0" borderId="0" applyFont="0" applyFill="0" applyBorder="0" applyAlignment="0" applyProtection="0"/>
    <xf numFmtId="166" fontId="12" fillId="0" borderId="0" applyFont="0" applyFill="0" applyBorder="0" applyAlignment="0" applyProtection="0"/>
    <xf numFmtId="0" fontId="13" fillId="29" borderId="4" applyBorder="0">
      <protection locked="0"/>
    </xf>
    <xf numFmtId="0" fontId="28" fillId="29" borderId="4" applyBorder="0">
      <protection locked="0"/>
    </xf>
    <xf numFmtId="0" fontId="13" fillId="29" borderId="4" applyBorder="0">
      <protection locked="0"/>
    </xf>
    <xf numFmtId="0" fontId="73" fillId="0" borderId="0">
      <alignment horizontal="centerContinuous"/>
    </xf>
    <xf numFmtId="0" fontId="73" fillId="0" borderId="0" applyAlignment="0">
      <alignment horizontal="centerContinuous"/>
    </xf>
    <xf numFmtId="0" fontId="74" fillId="0" borderId="0" applyAlignment="0">
      <alignment horizontal="centerContinuous"/>
    </xf>
    <xf numFmtId="0" fontId="43" fillId="3" borderId="3" applyNumberFormat="0" applyAlignment="0" applyProtection="0"/>
    <xf numFmtId="0" fontId="44" fillId="0" borderId="7" applyNumberFormat="0" applyFill="0" applyAlignment="0" applyProtection="0"/>
    <xf numFmtId="0" fontId="45" fillId="0" borderId="0" applyNumberFormat="0" applyFill="0" applyBorder="0" applyAlignment="0" applyProtection="0"/>
    <xf numFmtId="0" fontId="75" fillId="29" borderId="4">
      <protection locked="0"/>
    </xf>
    <xf numFmtId="0" fontId="1" fillId="29" borderId="1"/>
    <xf numFmtId="0" fontId="1" fillId="29" borderId="1"/>
    <xf numFmtId="0" fontId="1" fillId="27" borderId="0"/>
    <xf numFmtId="0" fontId="1" fillId="27" borderId="0"/>
    <xf numFmtId="169" fontId="1" fillId="0" borderId="0" applyFont="0" applyFill="0" applyBorder="0" applyAlignment="0" applyProtection="0"/>
    <xf numFmtId="169" fontId="27" fillId="0" borderId="0" applyFont="0" applyFill="0" applyBorder="0" applyAlignment="0" applyProtection="0"/>
    <xf numFmtId="169" fontId="5" fillId="0" borderId="0" applyFont="0" applyFill="0" applyBorder="0" applyAlignment="0" applyProtection="0"/>
    <xf numFmtId="178" fontId="5" fillId="0" borderId="0" applyFont="0" applyFill="0" applyBorder="0" applyAlignment="0" applyProtection="0"/>
    <xf numFmtId="169" fontId="1"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69" fontId="1" fillId="0" borderId="0" applyFont="0" applyFill="0" applyBorder="0" applyAlignment="0" applyProtection="0"/>
    <xf numFmtId="169" fontId="5" fillId="0" borderId="0" applyFont="0" applyFill="0" applyBorder="0" applyAlignment="0" applyProtection="0"/>
    <xf numFmtId="178" fontId="5" fillId="0" borderId="0" applyFont="0" applyFill="0" applyBorder="0" applyAlignment="0" applyProtection="0"/>
    <xf numFmtId="169" fontId="1" fillId="0" borderId="0" applyFont="0" applyFill="0" applyBorder="0" applyAlignment="0" applyProtection="0"/>
    <xf numFmtId="178" fontId="5" fillId="0" borderId="0" applyFont="0" applyFill="0" applyBorder="0" applyAlignment="0" applyProtection="0"/>
    <xf numFmtId="169" fontId="87" fillId="0" borderId="0" applyFont="0" applyFill="0" applyBorder="0" applyAlignment="0" applyProtection="0"/>
    <xf numFmtId="0" fontId="14" fillId="27" borderId="1">
      <alignment horizontal="left"/>
    </xf>
    <xf numFmtId="0" fontId="15" fillId="27" borderId="0">
      <alignment horizontal="left"/>
    </xf>
    <xf numFmtId="0" fontId="15" fillId="27" borderId="0">
      <alignment horizontal="left"/>
    </xf>
    <xf numFmtId="0" fontId="15" fillId="27" borderId="0">
      <alignment horizontal="left"/>
    </xf>
    <xf numFmtId="0" fontId="15" fillId="27" borderId="0">
      <alignment horizontal="left"/>
    </xf>
    <xf numFmtId="0" fontId="76" fillId="30" borderId="0">
      <alignment horizontal="left" vertical="top"/>
    </xf>
    <xf numFmtId="0" fontId="16" fillId="31" borderId="0">
      <alignment horizontal="right" vertical="top" textRotation="90" wrapText="1"/>
    </xf>
    <xf numFmtId="0" fontId="29" fillId="31" borderId="0">
      <alignment horizontal="right" vertical="top" textRotation="90" wrapText="1"/>
    </xf>
    <xf numFmtId="0" fontId="16" fillId="31" borderId="0">
      <alignment horizontal="right" vertical="top" textRotation="90" wrapText="1"/>
    </xf>
    <xf numFmtId="0" fontId="38" fillId="31" borderId="0">
      <alignment horizontal="right" vertical="top" textRotation="90" wrapText="1"/>
    </xf>
    <xf numFmtId="0" fontId="16" fillId="31" borderId="0">
      <alignment horizontal="right" vertical="top" textRotation="90" wrapText="1"/>
    </xf>
    <xf numFmtId="0" fontId="46" fillId="8" borderId="0" applyNumberFormat="0" applyBorder="0" applyAlignment="0" applyProtection="0"/>
    <xf numFmtId="0" fontId="2"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67" fillId="45" borderId="31" applyNumberFormat="0" applyFont="0" applyAlignment="0" applyProtection="0"/>
    <xf numFmtId="0" fontId="67" fillId="45" borderId="31" applyNumberFormat="0" applyFont="0" applyAlignment="0" applyProtection="0"/>
    <xf numFmtId="0" fontId="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8" fillId="0" borderId="0">
      <alignment vertical="top"/>
      <protection locked="0"/>
    </xf>
    <xf numFmtId="0" fontId="68" fillId="0" borderId="0" applyNumberFormat="0" applyFill="0" applyBorder="0" applyAlignment="0" applyProtection="0"/>
    <xf numFmtId="0" fontId="17" fillId="28" borderId="0">
      <alignment horizontal="center"/>
    </xf>
    <xf numFmtId="0" fontId="31" fillId="28" borderId="0">
      <alignment horizontal="center"/>
    </xf>
    <xf numFmtId="0" fontId="17" fillId="28" borderId="0">
      <alignment horizontal="center"/>
    </xf>
    <xf numFmtId="0" fontId="17" fillId="28" borderId="0">
      <alignment horizontal="center"/>
    </xf>
    <xf numFmtId="0" fontId="1" fillId="27" borderId="1">
      <alignment horizontal="centerContinuous" wrapText="1"/>
    </xf>
    <xf numFmtId="0" fontId="1" fillId="27" borderId="1">
      <alignment horizontal="centerContinuous" wrapText="1"/>
    </xf>
    <xf numFmtId="0" fontId="21" fillId="30" borderId="0">
      <alignment horizontal="center" wrapText="1"/>
    </xf>
    <xf numFmtId="0" fontId="1" fillId="27" borderId="1">
      <alignment horizontal="centerContinuous" wrapText="1"/>
    </xf>
    <xf numFmtId="167" fontId="1"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67" fillId="0" borderId="0"/>
    <xf numFmtId="167" fontId="87" fillId="0" borderId="0" applyFont="0" applyFill="0" applyBorder="0" applyAlignment="0" applyProtection="0"/>
    <xf numFmtId="0" fontId="18" fillId="27" borderId="8">
      <alignment wrapText="1"/>
    </xf>
    <xf numFmtId="0" fontId="8" fillId="27" borderId="8">
      <alignment wrapText="1"/>
    </xf>
    <xf numFmtId="0" fontId="70" fillId="27" borderId="8">
      <alignment wrapText="1"/>
    </xf>
    <xf numFmtId="0" fontId="70" fillId="27" borderId="8">
      <alignment wrapText="1"/>
    </xf>
    <xf numFmtId="0" fontId="18" fillId="27" borderId="9"/>
    <xf numFmtId="0" fontId="8" fillId="27" borderId="9"/>
    <xf numFmtId="0" fontId="70" fillId="27" borderId="9"/>
    <xf numFmtId="0" fontId="18" fillId="27" borderId="10"/>
    <xf numFmtId="0" fontId="8" fillId="27" borderId="10"/>
    <xf numFmtId="0" fontId="70" fillId="27" borderId="10"/>
    <xf numFmtId="0" fontId="8" fillId="27" borderId="11">
      <alignment horizontal="center" wrapText="1"/>
    </xf>
    <xf numFmtId="0" fontId="22" fillId="26" borderId="12">
      <alignment horizontal="left" vertical="top" wrapText="1"/>
    </xf>
    <xf numFmtId="0" fontId="1" fillId="0" borderId="0" applyFont="0" applyFill="0" applyBorder="0" applyAlignment="0" applyProtection="0"/>
    <xf numFmtId="0" fontId="47" fillId="11" borderId="0" applyNumberFormat="0" applyBorder="0" applyAlignment="0" applyProtection="0"/>
    <xf numFmtId="0" fontId="67" fillId="0" borderId="0"/>
    <xf numFmtId="0" fontId="67" fillId="0" borderId="0"/>
    <xf numFmtId="0" fontId="67" fillId="0" borderId="0"/>
    <xf numFmtId="0" fontId="79" fillId="0" borderId="0"/>
    <xf numFmtId="0" fontId="5" fillId="0" borderId="0"/>
    <xf numFmtId="0" fontId="5" fillId="0" borderId="0"/>
    <xf numFmtId="0" fontId="5" fillId="0" borderId="0"/>
    <xf numFmtId="0" fontId="5" fillId="0" borderId="0"/>
    <xf numFmtId="0" fontId="5" fillId="0" borderId="0"/>
    <xf numFmtId="0" fontId="67" fillId="0" borderId="0"/>
    <xf numFmtId="0" fontId="5" fillId="0" borderId="0"/>
    <xf numFmtId="0" fontId="5" fillId="0" borderId="0"/>
    <xf numFmtId="0" fontId="67" fillId="0" borderId="0"/>
    <xf numFmtId="0" fontId="5" fillId="0" borderId="0"/>
    <xf numFmtId="0" fontId="5" fillId="0" borderId="0"/>
    <xf numFmtId="0" fontId="1" fillId="0" borderId="0" applyNumberFormat="0" applyFill="0" applyBorder="0" applyAlignment="0" applyProtection="0"/>
    <xf numFmtId="0" fontId="1" fillId="0" borderId="0" applyNumberFormat="0" applyFill="0" applyBorder="0" applyAlignment="0" applyProtection="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80" fillId="0" borderId="0"/>
    <xf numFmtId="0" fontId="1" fillId="0" borderId="0"/>
    <xf numFmtId="0" fontId="1" fillId="0" borderId="0"/>
    <xf numFmtId="0" fontId="69" fillId="0" borderId="0"/>
    <xf numFmtId="0" fontId="1" fillId="0" borderId="0"/>
    <xf numFmtId="0" fontId="67" fillId="0" borderId="0"/>
    <xf numFmtId="0" fontId="79" fillId="0" borderId="0"/>
    <xf numFmtId="0" fontId="1" fillId="0" borderId="0"/>
    <xf numFmtId="0" fontId="1" fillId="0" borderId="0"/>
    <xf numFmtId="0" fontId="1" fillId="0" borderId="0"/>
    <xf numFmtId="0" fontId="12" fillId="0" borderId="0"/>
    <xf numFmtId="0" fontId="1" fillId="0" borderId="0"/>
    <xf numFmtId="0" fontId="67" fillId="0" borderId="0"/>
    <xf numFmtId="0" fontId="1" fillId="0" borderId="0"/>
    <xf numFmtId="0" fontId="15" fillId="0" borderId="0"/>
    <xf numFmtId="0" fontId="67" fillId="0" borderId="0"/>
    <xf numFmtId="0" fontId="67" fillId="0" borderId="0"/>
    <xf numFmtId="0" fontId="92" fillId="0" borderId="0"/>
    <xf numFmtId="0" fontId="67" fillId="0" borderId="0"/>
    <xf numFmtId="0" fontId="67" fillId="0" borderId="0"/>
    <xf numFmtId="0" fontId="79" fillId="0" borderId="0"/>
    <xf numFmtId="0" fontId="69" fillId="0" borderId="0"/>
    <xf numFmtId="0" fontId="13" fillId="0" borderId="0"/>
    <xf numFmtId="0" fontId="1" fillId="0" borderId="0"/>
    <xf numFmtId="0" fontId="12" fillId="0" borderId="0"/>
    <xf numFmtId="0" fontId="53" fillId="0" borderId="0"/>
    <xf numFmtId="0" fontId="13" fillId="0" borderId="0" applyNumberFormat="0" applyFont="0" applyFill="0" applyBorder="0" applyAlignment="0" applyProtection="0"/>
    <xf numFmtId="0" fontId="92" fillId="0" borderId="0"/>
    <xf numFmtId="0" fontId="86" fillId="0" borderId="0"/>
    <xf numFmtId="0" fontId="92" fillId="0" borderId="0"/>
    <xf numFmtId="0" fontId="86" fillId="0" borderId="0"/>
    <xf numFmtId="0" fontId="92"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92" fillId="0" borderId="0"/>
    <xf numFmtId="0" fontId="86" fillId="0" borderId="0"/>
    <xf numFmtId="0" fontId="86" fillId="0" borderId="0"/>
    <xf numFmtId="0" fontId="86" fillId="0" borderId="0"/>
    <xf numFmtId="0" fontId="92" fillId="0" borderId="0"/>
    <xf numFmtId="0" fontId="92" fillId="0" borderId="0"/>
    <xf numFmtId="0" fontId="92" fillId="0" borderId="0"/>
    <xf numFmtId="0" fontId="86" fillId="0" borderId="0"/>
    <xf numFmtId="0" fontId="5" fillId="4" borderId="13" applyNumberFormat="0" applyFont="0" applyAlignment="0" applyProtection="0"/>
    <xf numFmtId="9" fontId="19" fillId="0" borderId="0" applyFont="0" applyFill="0" applyBorder="0" applyAlignment="0" applyProtection="0"/>
    <xf numFmtId="9" fontId="15" fillId="0" borderId="0" applyFont="0" applyFill="0" applyBorder="0" applyAlignment="0" applyProtection="0"/>
    <xf numFmtId="9" fontId="92" fillId="0" borderId="0" applyFont="0" applyFill="0" applyBorder="0" applyAlignment="0" applyProtection="0"/>
    <xf numFmtId="9" fontId="67" fillId="0" borderId="0" applyFont="0" applyFill="0" applyBorder="0" applyAlignment="0" applyProtection="0"/>
    <xf numFmtId="9" fontId="92" fillId="0" borderId="0" applyFont="0" applyFill="0" applyBorder="0" applyAlignment="0" applyProtection="0"/>
    <xf numFmtId="9" fontId="67" fillId="0" borderId="0" applyFont="0" applyFill="0" applyBorder="0" applyAlignment="0" applyProtection="0"/>
    <xf numFmtId="9" fontId="1" fillId="0" borderId="0" applyNumberFormat="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67" fillId="0" borderId="0" applyFont="0" applyFill="0" applyBorder="0" applyAlignment="0" applyProtection="0"/>
    <xf numFmtId="0" fontId="8" fillId="27" borderId="1"/>
    <xf numFmtId="0" fontId="10" fillId="27" borderId="0">
      <alignment horizontal="right"/>
    </xf>
    <xf numFmtId="0" fontId="20" fillId="30" borderId="0">
      <alignment horizontal="center"/>
    </xf>
    <xf numFmtId="0" fontId="22" fillId="31" borderId="1">
      <alignment horizontal="left" vertical="top" wrapText="1"/>
    </xf>
    <xf numFmtId="0" fontId="81" fillId="31" borderId="14">
      <alignment horizontal="left" vertical="top" wrapText="1"/>
    </xf>
    <xf numFmtId="0" fontId="22" fillId="31" borderId="15">
      <alignment horizontal="left" vertical="top" wrapText="1"/>
    </xf>
    <xf numFmtId="0" fontId="32" fillId="31" borderId="15">
      <alignment horizontal="left" vertical="top" wrapText="1"/>
    </xf>
    <xf numFmtId="0" fontId="22" fillId="31" borderId="15">
      <alignment horizontal="left" vertical="top" wrapText="1"/>
    </xf>
    <xf numFmtId="0" fontId="22" fillId="31" borderId="14">
      <alignment horizontal="left" vertical="top"/>
    </xf>
    <xf numFmtId="0" fontId="32" fillId="31" borderId="14">
      <alignment horizontal="left" vertical="top"/>
    </xf>
    <xf numFmtId="0" fontId="22" fillId="31" borderId="14">
      <alignment horizontal="left" vertical="top"/>
    </xf>
    <xf numFmtId="0" fontId="48" fillId="7" borderId="0" applyNumberFormat="0" applyBorder="0" applyAlignment="0" applyProtection="0"/>
    <xf numFmtId="0" fontId="8" fillId="0" borderId="0"/>
    <xf numFmtId="0" fontId="91" fillId="0" borderId="0"/>
    <xf numFmtId="0" fontId="5" fillId="0" borderId="0"/>
    <xf numFmtId="0" fontId="54" fillId="0" borderId="0"/>
    <xf numFmtId="0" fontId="1" fillId="0" borderId="0"/>
    <xf numFmtId="0" fontId="67"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15" fillId="0" borderId="0"/>
    <xf numFmtId="0" fontId="15" fillId="0" borderId="0"/>
    <xf numFmtId="0" fontId="15" fillId="0" borderId="0"/>
    <xf numFmtId="0" fontId="15" fillId="0" borderId="0"/>
    <xf numFmtId="0" fontId="55" fillId="0" borderId="0"/>
    <xf numFmtId="0" fontId="1" fillId="0" borderId="0"/>
    <xf numFmtId="0" fontId="5" fillId="0" borderId="0"/>
    <xf numFmtId="0" fontId="5" fillId="0" borderId="0"/>
    <xf numFmtId="0" fontId="5" fillId="0" borderId="0"/>
    <xf numFmtId="0" fontId="3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5" fillId="0" borderId="0"/>
    <xf numFmtId="179" fontId="5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1" fillId="0" borderId="0"/>
    <xf numFmtId="0" fontId="91" fillId="0" borderId="0"/>
    <xf numFmtId="0" fontId="91" fillId="0" borderId="0"/>
    <xf numFmtId="0" fontId="76" fillId="32" borderId="0">
      <alignment horizontal="left"/>
    </xf>
    <xf numFmtId="0" fontId="21" fillId="32" borderId="0">
      <alignment horizontal="left" wrapText="1"/>
    </xf>
    <xf numFmtId="0" fontId="76" fillId="32" borderId="0">
      <alignment horizontal="left"/>
    </xf>
    <xf numFmtId="0" fontId="82" fillId="0" borderId="16"/>
    <xf numFmtId="0" fontId="83" fillId="0" borderId="0"/>
    <xf numFmtId="0" fontId="23" fillId="27" borderId="0">
      <alignment horizontal="center"/>
    </xf>
    <xf numFmtId="0" fontId="24" fillId="27" borderId="0"/>
    <xf numFmtId="0" fontId="76" fillId="32" borderId="0">
      <alignment horizontal="left"/>
    </xf>
    <xf numFmtId="165" fontId="12" fillId="0" borderId="0" applyFont="0" applyFill="0" applyBorder="0" applyAlignment="0" applyProtection="0"/>
    <xf numFmtId="180" fontId="80" fillId="0" borderId="0" applyFont="0" applyFill="0" applyBorder="0" applyAlignment="0" applyProtection="0"/>
    <xf numFmtId="167" fontId="12" fillId="0" borderId="0" applyFont="0" applyFill="0" applyBorder="0" applyAlignment="0" applyProtection="0"/>
    <xf numFmtId="0" fontId="57" fillId="0" borderId="17" applyNumberFormat="0" applyFill="0" applyAlignment="0" applyProtection="0"/>
    <xf numFmtId="0" fontId="58" fillId="0" borderId="18" applyNumberFormat="0" applyFill="0" applyAlignment="0" applyProtection="0"/>
    <xf numFmtId="0" fontId="59" fillId="0" borderId="19" applyNumberFormat="0" applyFill="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86" fillId="45" borderId="31" applyNumberFormat="0" applyFont="0" applyAlignment="0" applyProtection="0"/>
    <xf numFmtId="164" fontId="12" fillId="0" borderId="0" applyFont="0" applyFill="0" applyBorder="0" applyAlignment="0" applyProtection="0"/>
    <xf numFmtId="166" fontId="12" fillId="0" borderId="0" applyFont="0" applyFill="0" applyBorder="0" applyAlignment="0" applyProtection="0"/>
    <xf numFmtId="0" fontId="49" fillId="0" borderId="20" applyNumberFormat="0" applyFill="0" applyAlignment="0" applyProtection="0"/>
    <xf numFmtId="0" fontId="50" fillId="0" borderId="0" applyNumberFormat="0" applyFill="0" applyBorder="0" applyAlignment="0" applyProtection="0"/>
    <xf numFmtId="0" fontId="51" fillId="16" borderId="21" applyNumberFormat="0" applyAlignment="0" applyProtection="0"/>
    <xf numFmtId="0" fontId="1" fillId="0" borderId="0"/>
    <xf numFmtId="0" fontId="84" fillId="0" borderId="0"/>
  </cellStyleXfs>
  <cellXfs count="579">
    <xf numFmtId="0" fontId="0" fillId="0" borderId="0" xfId="0"/>
    <xf numFmtId="0" fontId="9" fillId="0" borderId="0" xfId="0" applyFont="1"/>
    <xf numFmtId="0" fontId="0" fillId="0" borderId="0" xfId="0" applyFill="1"/>
    <xf numFmtId="0" fontId="0" fillId="0" borderId="0" xfId="0" applyFill="1" applyBorder="1"/>
    <xf numFmtId="0" fontId="5" fillId="0" borderId="0" xfId="0" applyFont="1"/>
    <xf numFmtId="0" fontId="7" fillId="0" borderId="0" xfId="0" applyFont="1" applyBorder="1" applyAlignment="1">
      <alignment horizontal="left" vertical="center" wrapText="1" indent="1"/>
    </xf>
    <xf numFmtId="0" fontId="7" fillId="0" borderId="0" xfId="0" applyFont="1" applyFill="1" applyBorder="1" applyAlignment="1">
      <alignment horizontal="left" vertical="center" wrapText="1" indent="1"/>
    </xf>
    <xf numFmtId="0" fontId="7" fillId="46" borderId="0" xfId="0" applyFont="1" applyFill="1" applyBorder="1" applyAlignment="1">
      <alignment horizontal="left" vertical="center" wrapText="1" indent="1"/>
    </xf>
    <xf numFmtId="0" fontId="7" fillId="46" borderId="0" xfId="0" applyFont="1" applyFill="1" applyBorder="1" applyAlignment="1">
      <alignment horizontal="left" vertical="center" wrapText="1"/>
    </xf>
    <xf numFmtId="0" fontId="4" fillId="0" borderId="22" xfId="0" applyFont="1" applyFill="1" applyBorder="1" applyAlignment="1">
      <alignment horizontal="center"/>
    </xf>
    <xf numFmtId="0" fontId="4" fillId="46" borderId="22" xfId="0" applyFont="1" applyFill="1" applyBorder="1" applyAlignment="1">
      <alignment horizontal="center"/>
    </xf>
    <xf numFmtId="0" fontId="4" fillId="46" borderId="23" xfId="0" applyFont="1" applyFill="1" applyBorder="1" applyAlignment="1">
      <alignment horizontal="center"/>
    </xf>
    <xf numFmtId="168" fontId="4" fillId="0" borderId="9" xfId="0" applyNumberFormat="1" applyFont="1" applyFill="1" applyBorder="1" applyAlignment="1">
      <alignment horizontal="right" indent="2"/>
    </xf>
    <xf numFmtId="168" fontId="4" fillId="0" borderId="24" xfId="0" applyNumberFormat="1" applyFont="1" applyFill="1" applyBorder="1" applyAlignment="1">
      <alignment horizontal="right" indent="2"/>
    </xf>
    <xf numFmtId="168" fontId="4" fillId="46" borderId="9" xfId="0" applyNumberFormat="1" applyFont="1" applyFill="1" applyBorder="1" applyAlignment="1">
      <alignment horizontal="right" indent="2"/>
    </xf>
    <xf numFmtId="168" fontId="4" fillId="46" borderId="24" xfId="0" applyNumberFormat="1" applyFont="1" applyFill="1" applyBorder="1" applyAlignment="1">
      <alignment horizontal="right" indent="2"/>
    </xf>
    <xf numFmtId="168" fontId="4" fillId="46" borderId="11" xfId="0" applyNumberFormat="1" applyFont="1" applyFill="1" applyBorder="1" applyAlignment="1">
      <alignment horizontal="right" indent="2"/>
    </xf>
    <xf numFmtId="168" fontId="4" fillId="46" borderId="25" xfId="0" applyNumberFormat="1" applyFont="1" applyFill="1" applyBorder="1" applyAlignment="1">
      <alignment horizontal="right" indent="2"/>
    </xf>
    <xf numFmtId="168" fontId="0" fillId="46" borderId="9" xfId="0" applyNumberFormat="1" applyFill="1" applyBorder="1" applyAlignment="1">
      <alignment horizontal="right" indent="2"/>
    </xf>
    <xf numFmtId="168" fontId="0" fillId="0" borderId="9" xfId="0" applyNumberFormat="1" applyFill="1" applyBorder="1" applyAlignment="1">
      <alignment horizontal="right" indent="2"/>
    </xf>
    <xf numFmtId="168" fontId="0" fillId="46" borderId="11" xfId="0" applyNumberFormat="1" applyFill="1" applyBorder="1" applyAlignment="1">
      <alignment horizontal="right" indent="2"/>
    </xf>
    <xf numFmtId="1" fontId="4" fillId="0" borderId="22" xfId="0" applyNumberFormat="1" applyFont="1" applyFill="1" applyBorder="1" applyAlignment="1">
      <alignment horizontal="right" vertical="center" wrapText="1" indent="1"/>
    </xf>
    <xf numFmtId="168" fontId="4" fillId="46" borderId="9" xfId="0" applyNumberFormat="1" applyFont="1" applyFill="1" applyBorder="1" applyAlignment="1">
      <alignment horizontal="right" vertical="center" wrapText="1" indent="1"/>
    </xf>
    <xf numFmtId="1" fontId="4" fillId="46" borderId="9" xfId="0" applyNumberFormat="1" applyFont="1" applyFill="1" applyBorder="1" applyAlignment="1">
      <alignment horizontal="right" vertical="center" wrapText="1" indent="1"/>
    </xf>
    <xf numFmtId="1" fontId="4" fillId="46" borderId="0" xfId="0" applyNumberFormat="1" applyFont="1" applyFill="1" applyBorder="1" applyAlignment="1">
      <alignment horizontal="right" vertical="center" wrapText="1" indent="1"/>
    </xf>
    <xf numFmtId="0" fontId="4" fillId="46" borderId="1" xfId="0" applyFont="1" applyFill="1" applyBorder="1" applyAlignment="1">
      <alignment horizontal="center" vertical="center" wrapText="1"/>
    </xf>
    <xf numFmtId="0" fontId="7" fillId="0" borderId="26" xfId="0" applyFont="1" applyBorder="1" applyAlignment="1">
      <alignment vertical="center" wrapText="1"/>
    </xf>
    <xf numFmtId="0" fontId="7" fillId="47" borderId="0" xfId="0" applyFont="1" applyFill="1" applyBorder="1" applyAlignment="1">
      <alignment horizontal="left" vertical="center" wrapText="1" indent="1"/>
    </xf>
    <xf numFmtId="168" fontId="7" fillId="47" borderId="9" xfId="0" applyNumberFormat="1" applyFont="1" applyFill="1" applyBorder="1" applyAlignment="1">
      <alignment horizontal="right" vertical="center" wrapText="1" indent="2"/>
    </xf>
    <xf numFmtId="1" fontId="4" fillId="46" borderId="9" xfId="0" applyNumberFormat="1" applyFont="1" applyFill="1" applyBorder="1" applyAlignment="1">
      <alignment horizontal="right" wrapText="1" indent="1"/>
    </xf>
    <xf numFmtId="1" fontId="4" fillId="0" borderId="9" xfId="0" applyNumberFormat="1" applyFont="1" applyFill="1" applyBorder="1" applyAlignment="1">
      <alignment horizontal="right" vertical="center" wrapText="1" indent="1"/>
    </xf>
    <xf numFmtId="168" fontId="4" fillId="0" borderId="9" xfId="0" applyNumberFormat="1" applyFont="1" applyFill="1" applyBorder="1" applyAlignment="1">
      <alignment horizontal="right" vertical="center" wrapText="1" indent="1"/>
    </xf>
    <xf numFmtId="168" fontId="4" fillId="0" borderId="24" xfId="0" applyNumberFormat="1" applyFont="1" applyFill="1" applyBorder="1" applyAlignment="1">
      <alignment horizontal="right" vertical="center" wrapText="1" indent="1"/>
    </xf>
    <xf numFmtId="1" fontId="4" fillId="47" borderId="9" xfId="0" applyNumberFormat="1" applyFont="1" applyFill="1" applyBorder="1" applyAlignment="1">
      <alignment horizontal="right" vertical="center" wrapText="1" indent="1"/>
    </xf>
    <xf numFmtId="0" fontId="26" fillId="0" borderId="0" xfId="146" applyFont="1" applyAlignment="1" applyProtection="1">
      <alignment vertical="center"/>
    </xf>
    <xf numFmtId="0" fontId="17" fillId="0" borderId="0" xfId="0" applyFont="1" applyBorder="1" applyAlignment="1">
      <alignment vertical="center" wrapText="1"/>
    </xf>
    <xf numFmtId="1" fontId="4" fillId="0" borderId="24" xfId="0" applyNumberFormat="1" applyFont="1" applyFill="1" applyBorder="1" applyAlignment="1">
      <alignment horizontal="right" vertical="center" wrapText="1" indent="1"/>
    </xf>
    <xf numFmtId="1" fontId="4" fillId="47" borderId="24" xfId="0" applyNumberFormat="1" applyFont="1" applyFill="1" applyBorder="1" applyAlignment="1">
      <alignment horizontal="right" vertical="center" wrapText="1" indent="1"/>
    </xf>
    <xf numFmtId="0" fontId="52" fillId="0" borderId="0" xfId="0" applyFont="1"/>
    <xf numFmtId="0" fontId="4" fillId="0" borderId="26" xfId="0" applyFont="1" applyFill="1" applyBorder="1" applyAlignment="1">
      <alignment horizontal="left" wrapText="1"/>
    </xf>
    <xf numFmtId="1" fontId="4" fillId="0" borderId="0"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wrapText="1" indent="1"/>
    </xf>
    <xf numFmtId="0" fontId="4" fillId="0" borderId="22" xfId="0" applyFont="1" applyFill="1" applyBorder="1" applyAlignment="1">
      <alignment horizontal="left" wrapText="1"/>
    </xf>
    <xf numFmtId="1" fontId="4" fillId="0" borderId="24" xfId="0" applyNumberFormat="1" applyFont="1" applyFill="1" applyBorder="1" applyAlignment="1">
      <alignment horizontal="right" wrapText="1" indent="1"/>
    </xf>
    <xf numFmtId="1" fontId="4" fillId="0" borderId="26" xfId="0" applyNumberFormat="1" applyFont="1" applyFill="1" applyBorder="1" applyAlignment="1">
      <alignment horizontal="right" wrapText="1" indent="1"/>
    </xf>
    <xf numFmtId="1" fontId="4" fillId="0" borderId="27" xfId="0" applyNumberFormat="1" applyFont="1" applyFill="1" applyBorder="1" applyAlignment="1">
      <alignment horizontal="right" wrapText="1" indent="1"/>
    </xf>
    <xf numFmtId="1" fontId="4" fillId="0" borderId="28" xfId="0" applyNumberFormat="1" applyFont="1" applyFill="1" applyBorder="1" applyAlignment="1">
      <alignment horizontal="right" wrapText="1" indent="1"/>
    </xf>
    <xf numFmtId="1" fontId="4" fillId="0" borderId="28" xfId="0" applyNumberFormat="1" applyFont="1" applyFill="1" applyBorder="1" applyAlignment="1">
      <alignment horizontal="right" vertical="center" wrapText="1" indent="1"/>
    </xf>
    <xf numFmtId="0" fontId="4" fillId="47" borderId="23" xfId="0" applyFont="1" applyFill="1" applyBorder="1" applyAlignment="1">
      <alignment horizontal="left" wrapText="1"/>
    </xf>
    <xf numFmtId="1" fontId="4" fillId="47" borderId="23" xfId="0" applyNumberFormat="1" applyFont="1" applyFill="1" applyBorder="1" applyAlignment="1">
      <alignment horizontal="right" wrapText="1" indent="1"/>
    </xf>
    <xf numFmtId="1" fontId="4" fillId="47" borderId="10" xfId="0" applyNumberFormat="1" applyFont="1" applyFill="1" applyBorder="1" applyAlignment="1">
      <alignment horizontal="right" wrapText="1" indent="1"/>
    </xf>
    <xf numFmtId="1" fontId="4" fillId="47" borderId="25" xfId="0" applyNumberFormat="1" applyFont="1" applyFill="1" applyBorder="1" applyAlignment="1">
      <alignment horizontal="right" vertical="center" wrapText="1" indent="1"/>
    </xf>
    <xf numFmtId="0" fontId="4" fillId="46" borderId="1" xfId="234" applyFont="1" applyFill="1" applyBorder="1" applyAlignment="1">
      <alignment horizontal="center" wrapText="1"/>
    </xf>
    <xf numFmtId="0" fontId="4" fillId="46" borderId="14" xfId="234" applyFont="1" applyFill="1" applyBorder="1" applyAlignment="1">
      <alignment horizontal="center" wrapText="1"/>
    </xf>
    <xf numFmtId="0" fontId="4" fillId="46" borderId="22" xfId="0" applyFont="1" applyFill="1" applyBorder="1" applyAlignment="1">
      <alignment horizontal="left" wrapText="1"/>
    </xf>
    <xf numFmtId="1" fontId="4" fillId="46" borderId="24" xfId="0" applyNumberFormat="1" applyFont="1" applyFill="1" applyBorder="1" applyAlignment="1">
      <alignment horizontal="right" vertical="center" wrapText="1" indent="1"/>
    </xf>
    <xf numFmtId="0" fontId="4" fillId="46" borderId="23" xfId="0" applyFont="1" applyFill="1" applyBorder="1" applyAlignment="1">
      <alignment horizontal="left" wrapText="1"/>
    </xf>
    <xf numFmtId="1" fontId="4" fillId="46" borderId="11" xfId="0" applyNumberFormat="1" applyFont="1" applyFill="1" applyBorder="1" applyAlignment="1">
      <alignment horizontal="right" wrapText="1" indent="1"/>
    </xf>
    <xf numFmtId="1" fontId="4" fillId="46" borderId="10" xfId="0" applyNumberFormat="1" applyFont="1" applyFill="1" applyBorder="1" applyAlignment="1">
      <alignment horizontal="right" wrapText="1" indent="1"/>
    </xf>
    <xf numFmtId="1" fontId="4" fillId="46" borderId="25" xfId="0" applyNumberFormat="1" applyFont="1" applyFill="1" applyBorder="1" applyAlignment="1">
      <alignment horizontal="right" wrapText="1" indent="1"/>
    </xf>
    <xf numFmtId="1" fontId="4" fillId="46" borderId="25" xfId="0" applyNumberFormat="1" applyFont="1" applyFill="1" applyBorder="1" applyAlignment="1">
      <alignment horizontal="right" vertical="center" wrapText="1" indent="1"/>
    </xf>
    <xf numFmtId="0" fontId="7" fillId="47" borderId="10" xfId="0" applyFont="1" applyFill="1" applyBorder="1" applyAlignment="1">
      <alignment horizontal="left" vertical="center" wrapText="1" indent="1"/>
    </xf>
    <xf numFmtId="0" fontId="7" fillId="46" borderId="29" xfId="0" applyFont="1" applyFill="1" applyBorder="1" applyAlignment="1">
      <alignment wrapText="1"/>
    </xf>
    <xf numFmtId="0" fontId="7" fillId="48" borderId="0" xfId="0" applyFont="1" applyFill="1" applyBorder="1" applyAlignment="1">
      <alignment horizontal="center" wrapText="1"/>
    </xf>
    <xf numFmtId="170" fontId="7" fillId="48" borderId="0" xfId="0" applyNumberFormat="1" applyFont="1" applyFill="1" applyBorder="1" applyAlignment="1">
      <alignment horizontal="right" vertical="center" wrapText="1" indent="2"/>
    </xf>
    <xf numFmtId="0" fontId="7" fillId="48" borderId="0" xfId="0" applyFont="1" applyFill="1" applyBorder="1" applyAlignment="1">
      <alignment horizontal="right" vertical="center" wrapText="1" indent="2"/>
    </xf>
    <xf numFmtId="168" fontId="7" fillId="48" borderId="0" xfId="0" applyNumberFormat="1" applyFont="1" applyFill="1" applyBorder="1" applyAlignment="1">
      <alignment horizontal="right" vertical="center" wrapText="1" indent="2"/>
    </xf>
    <xf numFmtId="1" fontId="25" fillId="48" borderId="0" xfId="0" applyNumberFormat="1" applyFont="1" applyFill="1" applyBorder="1" applyAlignment="1">
      <alignment horizontal="right" vertical="center" wrapText="1" indent="2"/>
    </xf>
    <xf numFmtId="1" fontId="25" fillId="48" borderId="10" xfId="0" applyNumberFormat="1" applyFont="1" applyFill="1" applyBorder="1" applyAlignment="1">
      <alignment horizontal="right" vertical="center" wrapText="1" indent="2"/>
    </xf>
    <xf numFmtId="0" fontId="7" fillId="48" borderId="27" xfId="0" applyFont="1" applyFill="1" applyBorder="1" applyAlignment="1">
      <alignment horizontal="center" wrapText="1"/>
    </xf>
    <xf numFmtId="171" fontId="7" fillId="0" borderId="9" xfId="165" applyNumberFormat="1" applyFont="1" applyBorder="1" applyAlignment="1">
      <alignment horizontal="right" vertical="center" wrapText="1"/>
    </xf>
    <xf numFmtId="171" fontId="7" fillId="0" borderId="22" xfId="165" applyNumberFormat="1" applyFont="1" applyBorder="1" applyAlignment="1">
      <alignment horizontal="right" vertical="center" wrapText="1"/>
    </xf>
    <xf numFmtId="171" fontId="7" fillId="46" borderId="9" xfId="165" applyNumberFormat="1" applyFont="1" applyFill="1" applyBorder="1" applyAlignment="1">
      <alignment horizontal="right" vertical="center" wrapText="1"/>
    </xf>
    <xf numFmtId="171" fontId="7" fillId="46" borderId="22" xfId="165" applyNumberFormat="1" applyFont="1" applyFill="1" applyBorder="1" applyAlignment="1">
      <alignment horizontal="right" vertical="center" wrapText="1"/>
    </xf>
    <xf numFmtId="171" fontId="0" fillId="0" borderId="0" xfId="0" applyNumberFormat="1"/>
    <xf numFmtId="172" fontId="7" fillId="0" borderId="24" xfId="165" applyNumberFormat="1" applyFont="1" applyBorder="1" applyAlignment="1">
      <alignment horizontal="right" vertical="center" wrapText="1" indent="2"/>
    </xf>
    <xf numFmtId="171" fontId="7" fillId="0" borderId="24" xfId="165" applyNumberFormat="1" applyFont="1" applyBorder="1" applyAlignment="1">
      <alignment horizontal="right" vertical="center" wrapText="1" indent="2"/>
    </xf>
    <xf numFmtId="171" fontId="7" fillId="46" borderId="24" xfId="165" applyNumberFormat="1" applyFont="1" applyFill="1" applyBorder="1" applyAlignment="1">
      <alignment horizontal="right" vertical="center" wrapText="1" indent="2"/>
    </xf>
    <xf numFmtId="171" fontId="33" fillId="46" borderId="9" xfId="165" applyNumberFormat="1" applyFont="1" applyFill="1" applyBorder="1" applyAlignment="1">
      <alignment horizontal="right" vertical="center" wrapText="1" indent="2"/>
    </xf>
    <xf numFmtId="171" fontId="7" fillId="0" borderId="9" xfId="165" applyNumberFormat="1" applyFont="1" applyBorder="1" applyAlignment="1">
      <alignment horizontal="right" vertical="center" wrapText="1" indent="2"/>
    </xf>
    <xf numFmtId="171" fontId="33" fillId="0" borderId="9" xfId="165" applyNumberFormat="1" applyFont="1" applyFill="1" applyBorder="1" applyAlignment="1">
      <alignment horizontal="right" vertical="center" wrapText="1" indent="2"/>
    </xf>
    <xf numFmtId="171" fontId="7" fillId="46" borderId="9" xfId="165" applyNumberFormat="1" applyFont="1" applyFill="1" applyBorder="1" applyAlignment="1">
      <alignment horizontal="right" vertical="center" wrapText="1" indent="2"/>
    </xf>
    <xf numFmtId="171" fontId="7" fillId="0" borderId="9" xfId="165" applyNumberFormat="1" applyFont="1" applyFill="1" applyBorder="1" applyAlignment="1">
      <alignment horizontal="right" vertical="center" wrapText="1" indent="2"/>
    </xf>
    <xf numFmtId="171" fontId="33" fillId="0" borderId="9" xfId="165" applyNumberFormat="1" applyFont="1" applyBorder="1" applyAlignment="1">
      <alignment horizontal="right" vertical="center" wrapText="1" indent="2"/>
    </xf>
    <xf numFmtId="171" fontId="25" fillId="47" borderId="9" xfId="165" applyNumberFormat="1" applyFont="1" applyFill="1" applyBorder="1" applyAlignment="1">
      <alignment horizontal="right" vertical="center" wrapText="1" indent="2"/>
    </xf>
    <xf numFmtId="171" fontId="25" fillId="0" borderId="9" xfId="165" applyNumberFormat="1" applyFont="1" applyFill="1" applyBorder="1" applyAlignment="1">
      <alignment horizontal="right" vertical="center" wrapText="1" indent="2"/>
    </xf>
    <xf numFmtId="171" fontId="33" fillId="0" borderId="24" xfId="165" applyNumberFormat="1" applyFont="1" applyBorder="1" applyAlignment="1">
      <alignment horizontal="right" vertical="center" wrapText="1" indent="2"/>
    </xf>
    <xf numFmtId="171" fontId="33" fillId="46" borderId="24" xfId="165" applyNumberFormat="1" applyFont="1" applyFill="1" applyBorder="1" applyAlignment="1">
      <alignment horizontal="right" vertical="center" wrapText="1" indent="2"/>
    </xf>
    <xf numFmtId="171" fontId="33" fillId="0" borderId="24" xfId="165" applyNumberFormat="1" applyFont="1" applyFill="1" applyBorder="1" applyAlignment="1">
      <alignment horizontal="right" vertical="center" wrapText="1" indent="2"/>
    </xf>
    <xf numFmtId="171" fontId="7" fillId="0" borderId="24" xfId="165" applyNumberFormat="1" applyFont="1" applyFill="1" applyBorder="1" applyAlignment="1">
      <alignment horizontal="right" vertical="center" wrapText="1" indent="2"/>
    </xf>
    <xf numFmtId="1" fontId="7" fillId="0" borderId="24" xfId="0" applyNumberFormat="1" applyFont="1" applyBorder="1" applyAlignment="1">
      <alignment horizontal="right" vertical="center" wrapText="1" indent="1"/>
    </xf>
    <xf numFmtId="1" fontId="7" fillId="46" borderId="24" xfId="0" applyNumberFormat="1" applyFont="1" applyFill="1" applyBorder="1" applyAlignment="1">
      <alignment horizontal="right" vertical="center" wrapText="1" indent="1"/>
    </xf>
    <xf numFmtId="1" fontId="33" fillId="0" borderId="24" xfId="0" applyNumberFormat="1" applyFont="1" applyBorder="1" applyAlignment="1">
      <alignment horizontal="right" vertical="center" wrapText="1" indent="1"/>
    </xf>
    <xf numFmtId="1" fontId="33" fillId="46" borderId="9" xfId="0" applyNumberFormat="1" applyFont="1" applyFill="1" applyBorder="1" applyAlignment="1">
      <alignment horizontal="right" vertical="center" wrapText="1" indent="1"/>
    </xf>
    <xf numFmtId="1" fontId="7" fillId="0" borderId="9" xfId="0" applyNumberFormat="1" applyFont="1" applyBorder="1" applyAlignment="1">
      <alignment horizontal="right" vertical="center" wrapText="1" indent="1"/>
    </xf>
    <xf numFmtId="1" fontId="7" fillId="0" borderId="24" xfId="0" applyNumberFormat="1" applyFont="1" applyFill="1" applyBorder="1" applyAlignment="1">
      <alignment horizontal="right" vertical="center" wrapText="1" indent="1"/>
    </xf>
    <xf numFmtId="1" fontId="33" fillId="46" borderId="24" xfId="0" applyNumberFormat="1" applyFont="1" applyFill="1" applyBorder="1" applyAlignment="1">
      <alignment horizontal="right" vertical="center" wrapText="1" indent="1"/>
    </xf>
    <xf numFmtId="1" fontId="33" fillId="0" borderId="9" xfId="0" applyNumberFormat="1" applyFont="1" applyFill="1" applyBorder="1" applyAlignment="1">
      <alignment horizontal="right" vertical="center" wrapText="1" indent="1"/>
    </xf>
    <xf numFmtId="1" fontId="33" fillId="0" borderId="24" xfId="0" applyNumberFormat="1" applyFont="1" applyFill="1" applyBorder="1" applyAlignment="1">
      <alignment horizontal="right" vertical="center" wrapText="1" indent="1"/>
    </xf>
    <xf numFmtId="1" fontId="7" fillId="46" borderId="9"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46" borderId="11" xfId="0" applyNumberFormat="1" applyFont="1" applyFill="1" applyBorder="1" applyAlignment="1">
      <alignment horizontal="right" vertical="center" wrapText="1" indent="1"/>
    </xf>
    <xf numFmtId="1" fontId="7" fillId="0" borderId="22" xfId="0" applyNumberFormat="1" applyFont="1" applyBorder="1" applyAlignment="1">
      <alignment horizontal="right" vertical="center" wrapText="1" indent="1"/>
    </xf>
    <xf numFmtId="1" fontId="7" fillId="47" borderId="9" xfId="0" applyNumberFormat="1" applyFont="1" applyFill="1" applyBorder="1" applyAlignment="1">
      <alignment horizontal="right" vertical="center" wrapText="1" indent="1"/>
    </xf>
    <xf numFmtId="168" fontId="7" fillId="47" borderId="9" xfId="0" applyNumberFormat="1" applyFont="1" applyFill="1" applyBorder="1" applyAlignment="1">
      <alignment horizontal="right" vertical="center" wrapText="1" indent="1"/>
    </xf>
    <xf numFmtId="0" fontId="4" fillId="46" borderId="9" xfId="0" applyFont="1" applyFill="1" applyBorder="1" applyAlignment="1">
      <alignment horizontal="right" wrapText="1" indent="1"/>
    </xf>
    <xf numFmtId="0" fontId="4" fillId="46" borderId="9" xfId="0" applyFont="1" applyFill="1" applyBorder="1" applyAlignment="1">
      <alignment horizontal="right" vertical="center" wrapText="1" indent="1"/>
    </xf>
    <xf numFmtId="0" fontId="4" fillId="0" borderId="9" xfId="0" applyFont="1" applyFill="1" applyBorder="1" applyAlignment="1">
      <alignment horizontal="right" wrapText="1" indent="1"/>
    </xf>
    <xf numFmtId="0" fontId="4" fillId="0" borderId="0" xfId="0" applyFont="1" applyFill="1" applyBorder="1" applyAlignment="1">
      <alignment horizontal="right" vertical="center" wrapText="1" indent="1"/>
    </xf>
    <xf numFmtId="0" fontId="4" fillId="0" borderId="27" xfId="0" applyFont="1" applyFill="1" applyBorder="1" applyAlignment="1">
      <alignment horizontal="left" wrapText="1"/>
    </xf>
    <xf numFmtId="0" fontId="4" fillId="46" borderId="15" xfId="234" applyFont="1" applyFill="1" applyBorder="1" applyAlignment="1">
      <alignment horizontal="center" wrapText="1"/>
    </xf>
    <xf numFmtId="0" fontId="4" fillId="46" borderId="30" xfId="234" applyFont="1" applyFill="1" applyBorder="1" applyAlignment="1">
      <alignment horizontal="center" wrapText="1"/>
    </xf>
    <xf numFmtId="1" fontId="4" fillId="0" borderId="29" xfId="0" applyNumberFormat="1" applyFont="1" applyFill="1" applyBorder="1" applyAlignment="1">
      <alignment horizontal="right" vertical="center" wrapText="1" indent="1"/>
    </xf>
    <xf numFmtId="0" fontId="52" fillId="0" borderId="0" xfId="290" applyFont="1"/>
    <xf numFmtId="0" fontId="5" fillId="0" borderId="0" xfId="290"/>
    <xf numFmtId="0" fontId="5" fillId="0" borderId="0" xfId="290" applyFill="1" applyBorder="1"/>
    <xf numFmtId="1" fontId="4" fillId="0" borderId="9" xfId="290" applyNumberFormat="1" applyFont="1" applyFill="1" applyBorder="1" applyAlignment="1">
      <alignment horizontal="right" wrapText="1" indent="1"/>
    </xf>
    <xf numFmtId="1" fontId="4" fillId="0" borderId="24" xfId="290" applyNumberFormat="1" applyFont="1" applyFill="1" applyBorder="1" applyAlignment="1">
      <alignment horizontal="right" vertical="center" wrapText="1" indent="1"/>
    </xf>
    <xf numFmtId="1" fontId="4" fillId="0" borderId="9" xfId="290" applyNumberFormat="1" applyFont="1" applyFill="1" applyBorder="1" applyAlignment="1">
      <alignment horizontal="right" vertical="center" wrapText="1" indent="1"/>
    </xf>
    <xf numFmtId="0" fontId="5" fillId="0" borderId="0" xfId="290" applyFill="1"/>
    <xf numFmtId="0" fontId="4" fillId="46" borderId="0" xfId="290" applyFont="1" applyFill="1" applyBorder="1" applyAlignment="1">
      <alignment horizontal="left" wrapText="1"/>
    </xf>
    <xf numFmtId="0" fontId="4" fillId="0" borderId="0" xfId="290" applyFont="1" applyFill="1" applyBorder="1" applyAlignment="1">
      <alignment horizontal="left" wrapText="1"/>
    </xf>
    <xf numFmtId="0" fontId="4" fillId="46" borderId="29" xfId="234" applyFont="1" applyFill="1" applyBorder="1" applyAlignment="1">
      <alignment horizontal="center" vertical="center" wrapText="1"/>
    </xf>
    <xf numFmtId="0" fontId="4" fillId="46" borderId="28" xfId="0" applyFont="1" applyFill="1" applyBorder="1" applyAlignment="1">
      <alignment horizontal="center" wrapText="1"/>
    </xf>
    <xf numFmtId="0" fontId="4" fillId="0" borderId="22" xfId="0" applyFont="1" applyBorder="1" applyAlignment="1">
      <alignment horizontal="left" wrapText="1"/>
    </xf>
    <xf numFmtId="0" fontId="0" fillId="0" borderId="0" xfId="0" applyAlignment="1">
      <alignment vertical="center"/>
    </xf>
    <xf numFmtId="3" fontId="4" fillId="0" borderId="24" xfId="0" applyNumberFormat="1" applyFont="1" applyBorder="1" applyAlignment="1">
      <alignment horizontal="right" vertical="center" wrapText="1"/>
    </xf>
    <xf numFmtId="3" fontId="4" fillId="0" borderId="9" xfId="0" applyNumberFormat="1" applyFont="1" applyBorder="1" applyAlignment="1">
      <alignment horizontal="right" vertical="center" wrapText="1"/>
    </xf>
    <xf numFmtId="3" fontId="4" fillId="46" borderId="24" xfId="0" applyNumberFormat="1" applyFont="1" applyFill="1" applyBorder="1" applyAlignment="1">
      <alignment horizontal="right" vertical="center" wrapText="1"/>
    </xf>
    <xf numFmtId="3" fontId="4" fillId="46" borderId="9" xfId="0" applyNumberFormat="1" applyFont="1" applyFill="1" applyBorder="1" applyAlignment="1">
      <alignment horizontal="right" vertical="center" wrapText="1"/>
    </xf>
    <xf numFmtId="3" fontId="4" fillId="46" borderId="25" xfId="0" applyNumberFormat="1" applyFont="1" applyFill="1" applyBorder="1" applyAlignment="1">
      <alignment horizontal="right" vertical="center" wrapText="1"/>
    </xf>
    <xf numFmtId="3" fontId="4" fillId="0" borderId="24" xfId="0" applyNumberFormat="1" applyFont="1" applyFill="1" applyBorder="1" applyAlignment="1">
      <alignment horizontal="right" vertical="center" wrapText="1"/>
    </xf>
    <xf numFmtId="0" fontId="17" fillId="0" borderId="0" xfId="0" applyFont="1" applyFill="1" applyBorder="1" applyAlignment="1">
      <alignment horizontal="left" vertical="center" wrapText="1"/>
    </xf>
    <xf numFmtId="1" fontId="4" fillId="0" borderId="27" xfId="0" applyNumberFormat="1" applyFont="1" applyFill="1" applyBorder="1" applyAlignment="1">
      <alignment horizontal="right" vertical="center" wrapText="1" indent="1"/>
    </xf>
    <xf numFmtId="0" fontId="4" fillId="0" borderId="24" xfId="0" applyFont="1" applyFill="1" applyBorder="1" applyAlignment="1">
      <alignment horizontal="right" wrapText="1" indent="1"/>
    </xf>
    <xf numFmtId="0" fontId="7" fillId="48" borderId="8" xfId="0" applyFont="1" applyFill="1" applyBorder="1" applyAlignment="1">
      <alignment horizontal="center" vertical="center" wrapText="1"/>
    </xf>
    <xf numFmtId="0" fontId="7" fillId="46" borderId="29" xfId="0" applyFont="1" applyFill="1" applyBorder="1" applyAlignment="1">
      <alignment horizontal="center" wrapText="1"/>
    </xf>
    <xf numFmtId="0" fontId="7" fillId="46" borderId="26" xfId="0" applyFont="1" applyFill="1" applyBorder="1" applyAlignment="1">
      <alignment horizontal="center" wrapText="1"/>
    </xf>
    <xf numFmtId="0" fontId="4" fillId="46" borderId="29" xfId="234" applyFont="1" applyFill="1" applyBorder="1" applyAlignment="1">
      <alignment horizontal="center" wrapText="1"/>
    </xf>
    <xf numFmtId="0" fontId="4" fillId="46" borderId="24" xfId="0" applyFont="1" applyFill="1" applyBorder="1" applyAlignment="1">
      <alignment horizontal="right" vertical="center" wrapText="1" indent="1"/>
    </xf>
    <xf numFmtId="1" fontId="25" fillId="48" borderId="9" xfId="0" applyNumberFormat="1" applyFont="1" applyFill="1" applyBorder="1" applyAlignment="1">
      <alignment horizontal="right" vertical="center" wrapText="1" indent="2"/>
    </xf>
    <xf numFmtId="168" fontId="7" fillId="48" borderId="9" xfId="0" applyNumberFormat="1" applyFont="1" applyFill="1" applyBorder="1" applyAlignment="1">
      <alignment horizontal="right" vertical="center" wrapText="1" indent="2"/>
    </xf>
    <xf numFmtId="1" fontId="25" fillId="48" borderId="11" xfId="0" applyNumberFormat="1" applyFont="1" applyFill="1" applyBorder="1" applyAlignment="1">
      <alignment horizontal="right" vertical="center" wrapText="1" indent="2"/>
    </xf>
    <xf numFmtId="170" fontId="7" fillId="48" borderId="9" xfId="0" applyNumberFormat="1" applyFont="1" applyFill="1" applyBorder="1" applyAlignment="1">
      <alignment horizontal="right" vertical="center" wrapText="1" indent="2"/>
    </xf>
    <xf numFmtId="0" fontId="7" fillId="48" borderId="9" xfId="0" applyFont="1" applyFill="1" applyBorder="1" applyAlignment="1">
      <alignment horizontal="center" wrapText="1"/>
    </xf>
    <xf numFmtId="0" fontId="7" fillId="48" borderId="9" xfId="0" applyFont="1" applyFill="1" applyBorder="1" applyAlignment="1">
      <alignment horizontal="center" vertical="center" wrapText="1"/>
    </xf>
    <xf numFmtId="0" fontId="7" fillId="48" borderId="29" xfId="0" applyFont="1" applyFill="1" applyBorder="1" applyAlignment="1">
      <alignment horizontal="center" wrapText="1"/>
    </xf>
    <xf numFmtId="0" fontId="7" fillId="48" borderId="9" xfId="0" applyFont="1" applyFill="1" applyBorder="1" applyAlignment="1">
      <alignment horizontal="right" vertical="center" wrapText="1" indent="2"/>
    </xf>
    <xf numFmtId="0" fontId="9" fillId="0" borderId="0" xfId="0" applyFont="1" applyAlignment="1">
      <alignment horizontal="left"/>
    </xf>
    <xf numFmtId="0" fontId="9" fillId="0" borderId="0" xfId="0" applyFont="1" applyAlignment="1">
      <alignment horizontal="left" vertical="center" wrapText="1"/>
    </xf>
    <xf numFmtId="0" fontId="8" fillId="0" borderId="0" xfId="0" applyFont="1" applyAlignment="1">
      <alignment horizontal="left"/>
    </xf>
    <xf numFmtId="0" fontId="1" fillId="0" borderId="0" xfId="292"/>
    <xf numFmtId="0" fontId="1" fillId="0" borderId="0" xfId="292" applyAlignment="1">
      <alignment vertical="center"/>
    </xf>
    <xf numFmtId="0" fontId="8" fillId="0" borderId="0" xfId="292" applyFont="1" applyAlignment="1"/>
    <xf numFmtId="0" fontId="8" fillId="0" borderId="0" xfId="292" applyFont="1" applyBorder="1" applyAlignment="1">
      <alignment vertical="center" wrapText="1"/>
    </xf>
    <xf numFmtId="0" fontId="4" fillId="46" borderId="29" xfId="292" applyFont="1" applyFill="1" applyBorder="1" applyAlignment="1">
      <alignment horizontal="center" vertical="center"/>
    </xf>
    <xf numFmtId="168" fontId="4" fillId="0" borderId="9" xfId="0" applyNumberFormat="1" applyFont="1" applyFill="1" applyBorder="1" applyAlignment="1">
      <alignment horizontal="right" wrapText="1" indent="1"/>
    </xf>
    <xf numFmtId="168" fontId="4" fillId="46" borderId="24" xfId="0" applyNumberFormat="1" applyFont="1" applyFill="1" applyBorder="1" applyAlignment="1">
      <alignment horizontal="right" vertical="center" wrapText="1" indent="1"/>
    </xf>
    <xf numFmtId="168" fontId="4" fillId="46" borderId="25" xfId="0" applyNumberFormat="1" applyFont="1" applyFill="1" applyBorder="1" applyAlignment="1">
      <alignment horizontal="right" wrapText="1" indent="1"/>
    </xf>
    <xf numFmtId="168" fontId="4" fillId="0" borderId="28" xfId="0" applyNumberFormat="1" applyFont="1" applyFill="1" applyBorder="1" applyAlignment="1">
      <alignment horizontal="right" wrapText="1" indent="1"/>
    </xf>
    <xf numFmtId="168" fontId="4" fillId="47" borderId="25" xfId="0" applyNumberFormat="1" applyFont="1" applyFill="1" applyBorder="1" applyAlignment="1">
      <alignment horizontal="right" vertical="center" wrapText="1" indent="1"/>
    </xf>
    <xf numFmtId="1" fontId="4" fillId="47" borderId="11" xfId="0" applyNumberFormat="1" applyFont="1" applyFill="1" applyBorder="1" applyAlignment="1">
      <alignment horizontal="right" vertical="center" wrapText="1" indent="1"/>
    </xf>
    <xf numFmtId="0" fontId="4" fillId="46" borderId="28" xfId="292" applyFont="1" applyFill="1" applyBorder="1" applyAlignment="1">
      <alignment horizontal="center" vertical="center"/>
    </xf>
    <xf numFmtId="0" fontId="4" fillId="27" borderId="11" xfId="292" applyFont="1" applyFill="1" applyBorder="1" applyAlignment="1">
      <alignment horizontal="center" vertical="center" wrapText="1"/>
    </xf>
    <xf numFmtId="0" fontId="4" fillId="27" borderId="25" xfId="292" applyFont="1" applyFill="1" applyBorder="1" applyAlignment="1">
      <alignment horizontal="center" vertical="center" wrapText="1"/>
    </xf>
    <xf numFmtId="168" fontId="4" fillId="0" borderId="24" xfId="0" applyNumberFormat="1" applyFont="1" applyFill="1" applyBorder="1" applyAlignment="1">
      <alignment horizontal="right" wrapText="1" indent="1"/>
    </xf>
    <xf numFmtId="0" fontId="1" fillId="0" borderId="0" xfId="290" applyFont="1"/>
    <xf numFmtId="171" fontId="7" fillId="47" borderId="9" xfId="165" applyNumberFormat="1" applyFont="1" applyFill="1" applyBorder="1" applyAlignment="1">
      <alignment horizontal="right" vertical="center" wrapText="1" indent="2"/>
    </xf>
    <xf numFmtId="168" fontId="4" fillId="0" borderId="29" xfId="0" applyNumberFormat="1" applyFont="1" applyFill="1" applyBorder="1" applyAlignment="1">
      <alignment horizontal="right" vertical="center" wrapText="1" indent="1"/>
    </xf>
    <xf numFmtId="0" fontId="4" fillId="46" borderId="11" xfId="0" applyFont="1" applyFill="1" applyBorder="1" applyAlignment="1">
      <alignment horizontal="center" vertical="center" wrapText="1"/>
    </xf>
    <xf numFmtId="0" fontId="4" fillId="46" borderId="28" xfId="292" applyFont="1" applyFill="1" applyBorder="1" applyAlignment="1">
      <alignment horizontal="center" vertical="center"/>
    </xf>
    <xf numFmtId="0" fontId="4" fillId="46" borderId="25" xfId="0" applyFont="1" applyFill="1" applyBorder="1" applyAlignment="1">
      <alignment horizontal="center" vertical="center" wrapText="1"/>
    </xf>
    <xf numFmtId="0" fontId="4" fillId="46" borderId="1" xfId="0" applyFont="1" applyFill="1" applyBorder="1" applyAlignment="1">
      <alignment horizontal="center" vertical="center" wrapText="1"/>
    </xf>
    <xf numFmtId="1" fontId="4" fillId="46" borderId="11" xfId="0" applyNumberFormat="1" applyFont="1" applyFill="1" applyBorder="1" applyAlignment="1">
      <alignment horizontal="right" vertical="center" wrapText="1" indent="1"/>
    </xf>
    <xf numFmtId="168" fontId="4" fillId="46" borderId="11" xfId="0" applyNumberFormat="1" applyFont="1" applyFill="1" applyBorder="1" applyAlignment="1">
      <alignment horizontal="right" vertical="center" wrapText="1" indent="1"/>
    </xf>
    <xf numFmtId="0" fontId="4" fillId="0" borderId="22" xfId="0" applyFont="1" applyFill="1" applyBorder="1" applyAlignment="1">
      <alignment horizontal="right" vertical="center" wrapText="1" indent="1"/>
    </xf>
    <xf numFmtId="0" fontId="4" fillId="46" borderId="11" xfId="0" applyFont="1" applyFill="1" applyBorder="1" applyAlignment="1">
      <alignment horizontal="right" vertical="center" wrapText="1" indent="1"/>
    </xf>
    <xf numFmtId="0" fontId="4" fillId="27" borderId="27" xfId="292" applyFont="1" applyFill="1" applyBorder="1" applyAlignment="1"/>
    <xf numFmtId="0" fontId="4" fillId="46" borderId="25" xfId="0" applyFont="1" applyFill="1" applyBorder="1" applyAlignment="1">
      <alignment horizontal="right" vertical="center" wrapText="1" indent="1"/>
    </xf>
    <xf numFmtId="0" fontId="4" fillId="0" borderId="26" xfId="0" applyFont="1" applyFill="1" applyBorder="1" applyAlignment="1">
      <alignment horizontal="right" vertical="center" wrapText="1" indent="1"/>
    </xf>
    <xf numFmtId="0" fontId="7" fillId="46" borderId="26" xfId="0" applyFont="1" applyFill="1" applyBorder="1" applyAlignment="1">
      <alignment horizontal="center" vertical="center" wrapText="1"/>
    </xf>
    <xf numFmtId="0" fontId="7" fillId="46" borderId="22" xfId="0" applyFont="1" applyFill="1" applyBorder="1" applyAlignment="1">
      <alignment horizontal="center" vertical="center" wrapText="1"/>
    </xf>
    <xf numFmtId="0" fontId="7" fillId="46" borderId="10" xfId="0" applyFont="1" applyFill="1" applyBorder="1" applyAlignment="1">
      <alignment horizontal="center" vertical="center" wrapText="1"/>
    </xf>
    <xf numFmtId="0" fontId="7" fillId="0" borderId="0" xfId="0" applyFont="1" applyBorder="1" applyAlignment="1">
      <alignment vertical="center" wrapText="1"/>
    </xf>
    <xf numFmtId="1" fontId="4" fillId="46" borderId="9" xfId="290" applyNumberFormat="1" applyFont="1" applyFill="1" applyBorder="1" applyAlignment="1">
      <alignment horizontal="left" vertical="center" wrapText="1" indent="1"/>
    </xf>
    <xf numFmtId="0" fontId="4" fillId="0" borderId="9" xfId="290" applyFont="1" applyFill="1" applyBorder="1" applyAlignment="1">
      <alignment horizontal="left" vertical="center" wrapText="1" indent="1"/>
    </xf>
    <xf numFmtId="0" fontId="4" fillId="46" borderId="9" xfId="290" applyFont="1" applyFill="1" applyBorder="1" applyAlignment="1">
      <alignment horizontal="left" vertical="center" wrapText="1" indent="1"/>
    </xf>
    <xf numFmtId="1" fontId="4" fillId="0" borderId="9" xfId="290" applyNumberFormat="1" applyFont="1" applyFill="1" applyBorder="1" applyAlignment="1">
      <alignment horizontal="left" vertical="center" wrapText="1" indent="1"/>
    </xf>
    <xf numFmtId="1" fontId="4" fillId="46" borderId="11" xfId="290" applyNumberFormat="1" applyFont="1" applyFill="1" applyBorder="1" applyAlignment="1">
      <alignment horizontal="left" vertical="center" wrapText="1" indent="1"/>
    </xf>
    <xf numFmtId="0" fontId="4" fillId="0" borderId="29" xfId="0" applyFont="1" applyFill="1" applyBorder="1" applyAlignment="1">
      <alignment horizontal="left" vertical="center" wrapText="1" indent="1"/>
    </xf>
    <xf numFmtId="0" fontId="9" fillId="0" borderId="0" xfId="0" applyFont="1" applyBorder="1" applyAlignment="1">
      <alignment horizontal="left" wrapText="1"/>
    </xf>
    <xf numFmtId="0" fontId="1" fillId="0" borderId="0" xfId="292" applyBorder="1"/>
    <xf numFmtId="0" fontId="9" fillId="0" borderId="0" xfId="0" applyFont="1" applyBorder="1" applyAlignment="1">
      <alignment horizontal="left"/>
    </xf>
    <xf numFmtId="0" fontId="5" fillId="0" borderId="0" xfId="290" applyAlignment="1">
      <alignment vertical="top"/>
    </xf>
    <xf numFmtId="0" fontId="4" fillId="46" borderId="10" xfId="290" applyFont="1" applyFill="1" applyBorder="1" applyAlignment="1">
      <alignment horizontal="left" wrapText="1"/>
    </xf>
    <xf numFmtId="1" fontId="4" fillId="46" borderId="10" xfId="0" applyNumberFormat="1" applyFont="1" applyFill="1" applyBorder="1" applyAlignment="1">
      <alignment horizontal="right" vertical="center" wrapText="1" indent="1"/>
    </xf>
    <xf numFmtId="0" fontId="4" fillId="49" borderId="9" xfId="292" applyFont="1" applyFill="1" applyBorder="1" applyAlignment="1">
      <alignment horizontal="center" vertical="center" wrapText="1"/>
    </xf>
    <xf numFmtId="0" fontId="8" fillId="49" borderId="11" xfId="292" applyFont="1" applyFill="1" applyBorder="1" applyAlignment="1">
      <alignment vertical="center" wrapText="1"/>
    </xf>
    <xf numFmtId="0" fontId="4" fillId="49" borderId="9" xfId="292" applyFont="1" applyFill="1" applyBorder="1" applyAlignment="1">
      <alignment horizontal="center" vertical="center"/>
    </xf>
    <xf numFmtId="0" fontId="1" fillId="49" borderId="9" xfId="292" applyFill="1" applyBorder="1" applyAlignment="1">
      <alignment vertical="center"/>
    </xf>
    <xf numFmtId="1" fontId="4" fillId="49" borderId="9" xfId="292" applyNumberFormat="1" applyFont="1" applyFill="1" applyBorder="1" applyAlignment="1">
      <alignment horizontal="center" vertical="center"/>
    </xf>
    <xf numFmtId="0" fontId="1" fillId="49" borderId="9" xfId="292" applyFill="1" applyBorder="1"/>
    <xf numFmtId="1" fontId="3" fillId="49" borderId="9" xfId="292" applyNumberFormat="1" applyFont="1" applyFill="1" applyBorder="1" applyAlignment="1">
      <alignment horizontal="center" vertical="center"/>
    </xf>
    <xf numFmtId="0" fontId="4" fillId="49" borderId="29" xfId="292" applyFont="1" applyFill="1" applyBorder="1" applyAlignment="1">
      <alignment horizontal="center" vertical="center"/>
    </xf>
    <xf numFmtId="0" fontId="4" fillId="49" borderId="9" xfId="292" applyFont="1" applyFill="1" applyBorder="1" applyAlignment="1">
      <alignment horizontal="center"/>
    </xf>
    <xf numFmtId="0" fontId="4" fillId="49" borderId="11" xfId="292" applyFont="1" applyFill="1" applyBorder="1" applyAlignment="1">
      <alignment horizontal="center"/>
    </xf>
    <xf numFmtId="0" fontId="65" fillId="49" borderId="28" xfId="292" applyFont="1" applyFill="1" applyBorder="1" applyAlignment="1">
      <alignment horizontal="center" vertical="center"/>
    </xf>
    <xf numFmtId="0" fontId="4" fillId="49" borderId="11" xfId="292" applyFont="1" applyFill="1" applyBorder="1" applyAlignment="1">
      <alignment horizontal="center" vertical="center"/>
    </xf>
    <xf numFmtId="0" fontId="65" fillId="49" borderId="29" xfId="292" applyFont="1" applyFill="1" applyBorder="1" applyAlignment="1">
      <alignment horizontal="center" vertical="center"/>
    </xf>
    <xf numFmtId="0" fontId="4" fillId="49" borderId="1" xfId="292" applyFont="1" applyFill="1" applyBorder="1" applyAlignment="1">
      <alignment horizontal="center"/>
    </xf>
    <xf numFmtId="0" fontId="2" fillId="0" borderId="0" xfId="146" applyAlignment="1" applyProtection="1"/>
    <xf numFmtId="1" fontId="4" fillId="48" borderId="14" xfId="233" applyNumberFormat="1" applyFont="1" applyFill="1" applyBorder="1" applyAlignment="1" applyProtection="1">
      <alignment horizontal="center"/>
    </xf>
    <xf numFmtId="0" fontId="1" fillId="0" borderId="0" xfId="0" applyFont="1"/>
    <xf numFmtId="0" fontId="0" fillId="0" borderId="0" xfId="0" applyAlignment="1">
      <alignment horizontal="left"/>
    </xf>
    <xf numFmtId="1" fontId="25" fillId="49" borderId="9" xfId="290" applyNumberFormat="1" applyFont="1" applyFill="1" applyBorder="1" applyAlignment="1">
      <alignment horizontal="right" vertical="center" wrapText="1" indent="1"/>
    </xf>
    <xf numFmtId="0" fontId="4" fillId="46" borderId="14" xfId="234" applyFont="1" applyFill="1" applyBorder="1" applyAlignment="1">
      <alignment horizontal="center" vertical="center" wrapText="1"/>
    </xf>
    <xf numFmtId="0" fontId="4" fillId="49" borderId="9" xfId="234" applyFont="1" applyFill="1" applyBorder="1" applyAlignment="1">
      <alignment horizontal="center" vertical="center" wrapText="1"/>
    </xf>
    <xf numFmtId="1" fontId="4" fillId="49" borderId="9" xfId="0" applyNumberFormat="1" applyFont="1" applyFill="1" applyBorder="1" applyAlignment="1">
      <alignment horizontal="right" vertical="center" wrapText="1" indent="1"/>
    </xf>
    <xf numFmtId="0" fontId="4" fillId="49" borderId="9" xfId="0" applyFont="1" applyFill="1" applyBorder="1" applyAlignment="1">
      <alignment horizontal="right" vertical="center" wrapText="1" indent="1"/>
    </xf>
    <xf numFmtId="0" fontId="4" fillId="0" borderId="0" xfId="0" applyFont="1" applyFill="1" applyBorder="1" applyAlignment="1">
      <alignment horizontal="left" wrapText="1"/>
    </xf>
    <xf numFmtId="1" fontId="4" fillId="50" borderId="24" xfId="0" applyNumberFormat="1" applyFont="1" applyFill="1" applyBorder="1" applyAlignment="1">
      <alignment horizontal="right" vertical="center" wrapText="1" indent="1"/>
    </xf>
    <xf numFmtId="1" fontId="4" fillId="49" borderId="11" xfId="0" applyNumberFormat="1" applyFont="1" applyFill="1" applyBorder="1" applyAlignment="1">
      <alignment horizontal="right" vertical="center" wrapText="1" indent="1"/>
    </xf>
    <xf numFmtId="0" fontId="4" fillId="47" borderId="0" xfId="290" applyFont="1" applyFill="1" applyBorder="1" applyAlignment="1">
      <alignment horizontal="left" wrapText="1"/>
    </xf>
    <xf numFmtId="0" fontId="4" fillId="47" borderId="9" xfId="290" applyFont="1" applyFill="1" applyBorder="1" applyAlignment="1">
      <alignment horizontal="left" vertical="center" wrapText="1" indent="1"/>
    </xf>
    <xf numFmtId="1" fontId="4" fillId="47" borderId="9" xfId="290" applyNumberFormat="1" applyFont="1" applyFill="1" applyBorder="1" applyAlignment="1">
      <alignment horizontal="right" vertical="center" wrapText="1" indent="1"/>
    </xf>
    <xf numFmtId="1" fontId="4" fillId="47" borderId="9" xfId="290" applyNumberFormat="1" applyFont="1" applyFill="1" applyBorder="1" applyAlignment="1">
      <alignment horizontal="right" wrapText="1" indent="1"/>
    </xf>
    <xf numFmtId="1" fontId="4" fillId="47" borderId="24" xfId="290" applyNumberFormat="1" applyFont="1" applyFill="1" applyBorder="1" applyAlignment="1">
      <alignment horizontal="right" vertical="center" wrapText="1" indent="1"/>
    </xf>
    <xf numFmtId="0" fontId="4" fillId="0" borderId="10" xfId="290" applyFont="1" applyFill="1" applyBorder="1" applyAlignment="1">
      <alignment horizontal="left" wrapText="1"/>
    </xf>
    <xf numFmtId="1" fontId="4" fillId="0" borderId="11" xfId="290" applyNumberFormat="1" applyFont="1" applyFill="1" applyBorder="1" applyAlignment="1">
      <alignment horizontal="left" vertical="center" wrapText="1" indent="1"/>
    </xf>
    <xf numFmtId="1" fontId="4" fillId="0" borderId="11" xfId="290" applyNumberFormat="1" applyFont="1" applyFill="1" applyBorder="1" applyAlignment="1">
      <alignment horizontal="right" wrapText="1" indent="1"/>
    </xf>
    <xf numFmtId="1" fontId="4" fillId="0" borderId="25" xfId="290" applyNumberFormat="1" applyFont="1" applyFill="1" applyBorder="1" applyAlignment="1">
      <alignment horizontal="right" vertical="center" wrapText="1" indent="1"/>
    </xf>
    <xf numFmtId="1" fontId="4" fillId="0" borderId="11" xfId="290" applyNumberFormat="1" applyFont="1" applyFill="1" applyBorder="1" applyAlignment="1">
      <alignment horizontal="right" vertical="center" wrapText="1" indent="1"/>
    </xf>
    <xf numFmtId="168" fontId="4" fillId="47" borderId="9" xfId="290" applyNumberFormat="1" applyFont="1" applyFill="1" applyBorder="1" applyAlignment="1">
      <alignment horizontal="right" vertical="center" wrapText="1" indent="1"/>
    </xf>
    <xf numFmtId="1" fontId="4" fillId="48" borderId="1" xfId="233" applyNumberFormat="1" applyFont="1" applyFill="1" applyBorder="1" applyAlignment="1" applyProtection="1">
      <alignment horizontal="center" vertical="center"/>
    </xf>
    <xf numFmtId="1" fontId="4" fillId="48" borderId="10" xfId="233" applyNumberFormat="1" applyFont="1" applyFill="1" applyBorder="1" applyAlignment="1" applyProtection="1">
      <alignment horizontal="center"/>
    </xf>
    <xf numFmtId="1" fontId="4" fillId="47" borderId="0" xfId="0" applyNumberFormat="1" applyFont="1" applyFill="1" applyBorder="1" applyAlignment="1">
      <alignment horizontal="right" vertical="center" wrapText="1" indent="1"/>
    </xf>
    <xf numFmtId="1" fontId="4" fillId="47" borderId="24" xfId="0" applyNumberFormat="1" applyFont="1" applyFill="1" applyBorder="1" applyAlignment="1">
      <alignment horizontal="right" wrapText="1" indent="1"/>
    </xf>
    <xf numFmtId="1" fontId="4" fillId="47" borderId="22" xfId="0" applyNumberFormat="1" applyFont="1" applyFill="1" applyBorder="1" applyAlignment="1">
      <alignment horizontal="right" vertical="center" wrapText="1" indent="1"/>
    </xf>
    <xf numFmtId="0" fontId="4" fillId="47" borderId="24" xfId="0" applyFont="1" applyFill="1" applyBorder="1" applyAlignment="1">
      <alignment horizontal="right" wrapText="1" indent="1"/>
    </xf>
    <xf numFmtId="0" fontId="4" fillId="47" borderId="0" xfId="0" applyFont="1" applyFill="1" applyBorder="1" applyAlignment="1">
      <alignment horizontal="right" vertical="center" wrapText="1" indent="1"/>
    </xf>
    <xf numFmtId="1" fontId="4" fillId="47" borderId="0" xfId="0" applyNumberFormat="1" applyFont="1" applyFill="1" applyBorder="1" applyAlignment="1">
      <alignment horizontal="right" wrapText="1" indent="1"/>
    </xf>
    <xf numFmtId="1" fontId="4" fillId="47" borderId="9" xfId="290" applyNumberFormat="1" applyFont="1" applyFill="1" applyBorder="1" applyAlignment="1">
      <alignment horizontal="left" vertical="center" wrapText="1" indent="1"/>
    </xf>
    <xf numFmtId="1" fontId="4" fillId="47" borderId="9" xfId="0" applyNumberFormat="1" applyFont="1" applyFill="1" applyBorder="1" applyAlignment="1">
      <alignment horizontal="right" wrapText="1" indent="1"/>
    </xf>
    <xf numFmtId="0" fontId="4" fillId="0" borderId="9" xfId="0" applyFont="1" applyFill="1" applyBorder="1" applyAlignment="1">
      <alignment horizontal="right" vertical="center" wrapText="1" indent="1"/>
    </xf>
    <xf numFmtId="1" fontId="4" fillId="0" borderId="25" xfId="0" applyNumberFormat="1" applyFont="1" applyFill="1" applyBorder="1" applyAlignment="1">
      <alignment horizontal="right" vertical="center" wrapText="1" indent="1"/>
    </xf>
    <xf numFmtId="49" fontId="4" fillId="47" borderId="9" xfId="290" applyNumberFormat="1" applyFont="1" applyFill="1" applyBorder="1" applyAlignment="1">
      <alignment horizontal="left" vertical="center" wrapText="1" indent="1"/>
    </xf>
    <xf numFmtId="1" fontId="4" fillId="0" borderId="29" xfId="290" applyNumberFormat="1" applyFont="1" applyFill="1" applyBorder="1" applyAlignment="1">
      <alignment horizontal="left" vertical="center" wrapText="1" indent="1"/>
    </xf>
    <xf numFmtId="1" fontId="4" fillId="0" borderId="10" xfId="0" applyNumberFormat="1" applyFont="1" applyFill="1" applyBorder="1" applyAlignment="1">
      <alignment horizontal="right" vertical="center" wrapText="1" indent="1"/>
    </xf>
    <xf numFmtId="1" fontId="4" fillId="50" borderId="9" xfId="290" applyNumberFormat="1" applyFont="1" applyFill="1" applyBorder="1" applyAlignment="1">
      <alignment horizontal="right" vertical="center" wrapText="1" indent="1"/>
    </xf>
    <xf numFmtId="0" fontId="4" fillId="50" borderId="26" xfId="0" applyFont="1" applyFill="1" applyBorder="1" applyAlignment="1">
      <alignment horizontal="center"/>
    </xf>
    <xf numFmtId="0" fontId="4" fillId="50" borderId="29" xfId="0" applyFont="1" applyFill="1" applyBorder="1" applyAlignment="1">
      <alignment horizontal="center"/>
    </xf>
    <xf numFmtId="0" fontId="4" fillId="50" borderId="14" xfId="0" applyFont="1" applyFill="1" applyBorder="1" applyAlignment="1">
      <alignment horizontal="center"/>
    </xf>
    <xf numFmtId="0" fontId="4" fillId="0" borderId="0" xfId="0" applyFont="1" applyFill="1" applyBorder="1" applyAlignment="1"/>
    <xf numFmtId="3" fontId="4" fillId="0" borderId="29" xfId="0" applyNumberFormat="1" applyFont="1" applyFill="1" applyBorder="1" applyAlignment="1">
      <alignment horizontal="right" indent="1"/>
    </xf>
    <xf numFmtId="0" fontId="4" fillId="50" borderId="0" xfId="0" applyFont="1" applyFill="1" applyAlignment="1">
      <alignment horizontal="left" indent="1"/>
    </xf>
    <xf numFmtId="3" fontId="4" fillId="50" borderId="9" xfId="0" applyNumberFormat="1" applyFont="1" applyFill="1" applyBorder="1" applyAlignment="1">
      <alignment horizontal="right" indent="1"/>
    </xf>
    <xf numFmtId="3" fontId="4" fillId="50" borderId="24" xfId="0" applyNumberFormat="1" applyFont="1" applyFill="1" applyBorder="1" applyAlignment="1">
      <alignment horizontal="right" indent="1"/>
    </xf>
    <xf numFmtId="3" fontId="4" fillId="50" borderId="0" xfId="0" applyNumberFormat="1" applyFont="1" applyFill="1" applyBorder="1" applyAlignment="1">
      <alignment horizontal="right" indent="2"/>
    </xf>
    <xf numFmtId="3" fontId="4" fillId="50" borderId="24" xfId="0" applyNumberFormat="1" applyFont="1" applyFill="1" applyBorder="1" applyAlignment="1">
      <alignment horizontal="right" indent="2"/>
    </xf>
    <xf numFmtId="0" fontId="4" fillId="0" borderId="0" xfId="0" applyFont="1" applyAlignment="1">
      <alignment horizontal="left" indent="1"/>
    </xf>
    <xf numFmtId="3" fontId="4" fillId="0" borderId="9" xfId="0" applyNumberFormat="1" applyFont="1" applyBorder="1" applyAlignment="1">
      <alignment horizontal="right" indent="1"/>
    </xf>
    <xf numFmtId="3" fontId="4" fillId="0" borderId="24" xfId="0" applyNumberFormat="1" applyFont="1" applyBorder="1" applyAlignment="1">
      <alignment horizontal="right" indent="1"/>
    </xf>
    <xf numFmtId="3" fontId="4" fillId="0" borderId="0" xfId="0" applyNumberFormat="1" applyFont="1" applyBorder="1" applyAlignment="1">
      <alignment horizontal="right" indent="2"/>
    </xf>
    <xf numFmtId="0" fontId="4" fillId="0" borderId="24" xfId="0" applyFont="1" applyBorder="1" applyAlignment="1">
      <alignment horizontal="right" indent="2"/>
    </xf>
    <xf numFmtId="3" fontId="4" fillId="0" borderId="24" xfId="0" applyNumberFormat="1" applyFont="1" applyBorder="1" applyAlignment="1">
      <alignment horizontal="right" indent="2"/>
    </xf>
    <xf numFmtId="0" fontId="4" fillId="50" borderId="9" xfId="0" applyFont="1" applyFill="1" applyBorder="1" applyAlignment="1">
      <alignment horizontal="right" indent="1"/>
    </xf>
    <xf numFmtId="0" fontId="4" fillId="50" borderId="24" xfId="0" applyFont="1" applyFill="1" applyBorder="1" applyAlignment="1">
      <alignment horizontal="right" indent="1"/>
    </xf>
    <xf numFmtId="0" fontId="4" fillId="50" borderId="24" xfId="0" applyFont="1" applyFill="1" applyBorder="1" applyAlignment="1">
      <alignment horizontal="right" indent="2"/>
    </xf>
    <xf numFmtId="3" fontId="4" fillId="0" borderId="0" xfId="0" applyNumberFormat="1" applyFont="1" applyFill="1" applyBorder="1" applyAlignment="1">
      <alignment horizontal="right" indent="2"/>
    </xf>
    <xf numFmtId="0" fontId="4" fillId="0" borderId="9" xfId="0" applyFont="1" applyBorder="1" applyAlignment="1">
      <alignment horizontal="right" indent="1"/>
    </xf>
    <xf numFmtId="0" fontId="4" fillId="0" borderId="24" xfId="0" applyFont="1" applyBorder="1" applyAlignment="1">
      <alignment horizontal="right" indent="1"/>
    </xf>
    <xf numFmtId="0" fontId="4" fillId="0" borderId="0" xfId="0" applyFont="1" applyBorder="1" applyAlignment="1">
      <alignment horizontal="right" indent="2"/>
    </xf>
    <xf numFmtId="0" fontId="4" fillId="50" borderId="0" xfId="0" applyFont="1" applyFill="1" applyBorder="1" applyAlignment="1">
      <alignment horizontal="right" indent="2"/>
    </xf>
    <xf numFmtId="0" fontId="4" fillId="0" borderId="10" xfId="0" applyFont="1" applyBorder="1" applyAlignment="1">
      <alignment horizontal="left" indent="1"/>
    </xf>
    <xf numFmtId="0" fontId="4" fillId="0" borderId="11" xfId="0" applyFont="1" applyBorder="1" applyAlignment="1">
      <alignment horizontal="right" indent="1"/>
    </xf>
    <xf numFmtId="0" fontId="4" fillId="0" borderId="25" xfId="0" applyFont="1" applyBorder="1" applyAlignment="1">
      <alignment horizontal="right" indent="2"/>
    </xf>
    <xf numFmtId="0" fontId="0" fillId="0" borderId="0" xfId="0" applyAlignment="1">
      <alignment horizontal="right"/>
    </xf>
    <xf numFmtId="0" fontId="2" fillId="0" borderId="0" xfId="146" applyAlignment="1" applyProtection="1">
      <alignment horizontal="right"/>
    </xf>
    <xf numFmtId="0" fontId="4" fillId="0" borderId="9" xfId="0" applyFont="1" applyFill="1" applyBorder="1" applyAlignment="1">
      <alignment horizontal="right"/>
    </xf>
    <xf numFmtId="3" fontId="4" fillId="46" borderId="9" xfId="0" applyNumberFormat="1" applyFont="1" applyFill="1" applyBorder="1" applyAlignment="1">
      <alignment horizontal="right" vertical="center" wrapText="1" indent="1"/>
    </xf>
    <xf numFmtId="0" fontId="4" fillId="46" borderId="1" xfId="234" applyFont="1" applyFill="1" applyBorder="1" applyAlignment="1">
      <alignment horizontal="center" vertical="center" wrapText="1"/>
    </xf>
    <xf numFmtId="0" fontId="4" fillId="46" borderId="15" xfId="234" applyFont="1" applyFill="1" applyBorder="1" applyAlignment="1">
      <alignment horizontal="center" vertical="center" wrapText="1"/>
    </xf>
    <xf numFmtId="1" fontId="4" fillId="49" borderId="9" xfId="0" applyNumberFormat="1" applyFont="1" applyFill="1" applyBorder="1" applyAlignment="1">
      <alignment horizontal="right" wrapText="1" indent="1"/>
    </xf>
    <xf numFmtId="0" fontId="4" fillId="49" borderId="9" xfId="0" applyFont="1" applyFill="1" applyBorder="1" applyAlignment="1">
      <alignment horizontal="right" wrapText="1" indent="1"/>
    </xf>
    <xf numFmtId="1" fontId="4" fillId="49" borderId="24" xfId="0" applyNumberFormat="1" applyFont="1" applyFill="1" applyBorder="1" applyAlignment="1">
      <alignment horizontal="right" vertical="center" wrapText="1" indent="1"/>
    </xf>
    <xf numFmtId="1" fontId="4" fillId="49" borderId="24" xfId="0" applyNumberFormat="1" applyFont="1" applyFill="1" applyBorder="1" applyAlignment="1">
      <alignment horizontal="right" wrapText="1" indent="1"/>
    </xf>
    <xf numFmtId="0" fontId="4" fillId="0" borderId="23" xfId="0" applyFont="1" applyFill="1" applyBorder="1" applyAlignment="1">
      <alignment horizontal="left" wrapText="1"/>
    </xf>
    <xf numFmtId="0" fontId="4" fillId="0" borderId="11" xfId="0" applyFont="1" applyFill="1" applyBorder="1" applyAlignment="1">
      <alignment horizontal="right" vertical="center" wrapText="1" indent="1"/>
    </xf>
    <xf numFmtId="0" fontId="4" fillId="0" borderId="25" xfId="0" applyFont="1" applyFill="1" applyBorder="1" applyAlignment="1">
      <alignment horizontal="right" vertical="center" wrapText="1" indent="1"/>
    </xf>
    <xf numFmtId="0" fontId="4" fillId="50" borderId="22" xfId="0" applyFont="1" applyFill="1" applyBorder="1" applyAlignment="1">
      <alignment horizontal="left" wrapText="1"/>
    </xf>
    <xf numFmtId="0" fontId="4" fillId="50" borderId="9" xfId="0" applyFont="1" applyFill="1" applyBorder="1" applyAlignment="1">
      <alignment horizontal="right" vertical="center" indent="1"/>
    </xf>
    <xf numFmtId="0" fontId="4" fillId="50" borderId="22" xfId="0" applyFont="1" applyFill="1" applyBorder="1" applyAlignment="1">
      <alignment horizontal="right" vertical="center" wrapText="1" indent="1"/>
    </xf>
    <xf numFmtId="0" fontId="4" fillId="50" borderId="24" xfId="0" applyFont="1" applyFill="1" applyBorder="1" applyAlignment="1">
      <alignment horizontal="right" vertical="center" indent="1"/>
    </xf>
    <xf numFmtId="1" fontId="4" fillId="0" borderId="11" xfId="0" applyNumberFormat="1" applyFont="1" applyFill="1" applyBorder="1" applyAlignment="1">
      <alignment horizontal="right" vertical="center" wrapText="1" indent="1"/>
    </xf>
    <xf numFmtId="1" fontId="4" fillId="50" borderId="9" xfId="0" applyNumberFormat="1" applyFont="1" applyFill="1" applyBorder="1" applyAlignment="1">
      <alignment horizontal="right" vertical="center" wrapText="1" indent="1"/>
    </xf>
    <xf numFmtId="0" fontId="4" fillId="50" borderId="0" xfId="0" applyFont="1" applyFill="1" applyBorder="1" applyAlignment="1">
      <alignment horizontal="right" vertical="center" indent="1"/>
    </xf>
    <xf numFmtId="0" fontId="4" fillId="46" borderId="0" xfId="0" applyNumberFormat="1" applyFont="1" applyFill="1" applyBorder="1" applyAlignment="1">
      <alignment horizontal="right" vertical="center" wrapText="1" indent="1"/>
    </xf>
    <xf numFmtId="0" fontId="4" fillId="0" borderId="9" xfId="0" applyNumberFormat="1" applyFont="1" applyFill="1" applyBorder="1" applyAlignment="1">
      <alignment horizontal="right" vertical="center" wrapText="1" indent="1"/>
    </xf>
    <xf numFmtId="168" fontId="4" fillId="50" borderId="9" xfId="0" applyNumberFormat="1" applyFont="1" applyFill="1" applyBorder="1" applyAlignment="1">
      <alignment horizontal="right" vertical="center" indent="1"/>
    </xf>
    <xf numFmtId="3" fontId="0" fillId="0" borderId="0" xfId="0" applyNumberFormat="1"/>
    <xf numFmtId="168" fontId="4" fillId="46" borderId="25" xfId="0" applyNumberFormat="1" applyFont="1" applyFill="1" applyBorder="1" applyAlignment="1">
      <alignment horizontal="right" vertical="center" wrapText="1" indent="1"/>
    </xf>
    <xf numFmtId="0" fontId="2" fillId="0" borderId="0" xfId="146" applyFill="1" applyAlignment="1" applyProtection="1"/>
    <xf numFmtId="0" fontId="7" fillId="46" borderId="11" xfId="0" applyFont="1" applyFill="1" applyBorder="1" applyAlignment="1">
      <alignment horizontal="left" vertical="center" wrapText="1"/>
    </xf>
    <xf numFmtId="168" fontId="4" fillId="0" borderId="24" xfId="389" applyNumberFormat="1" applyFont="1" applyFill="1" applyBorder="1" applyAlignment="1">
      <alignment horizontal="center" vertical="center" wrapText="1"/>
    </xf>
    <xf numFmtId="168" fontId="4" fillId="47" borderId="24" xfId="389" applyNumberFormat="1" applyFont="1" applyFill="1" applyBorder="1" applyAlignment="1">
      <alignment horizontal="center" vertical="center" wrapText="1"/>
    </xf>
    <xf numFmtId="168" fontId="4" fillId="0" borderId="9" xfId="389" applyNumberFormat="1" applyFont="1" applyFill="1" applyBorder="1" applyAlignment="1">
      <alignment horizontal="center" vertical="center" wrapText="1"/>
    </xf>
    <xf numFmtId="168" fontId="4" fillId="47" borderId="9" xfId="389" applyNumberFormat="1" applyFont="1" applyFill="1" applyBorder="1" applyAlignment="1">
      <alignment horizontal="center" vertical="center" wrapText="1"/>
    </xf>
    <xf numFmtId="168" fontId="4" fillId="0" borderId="29" xfId="0" applyNumberFormat="1" applyFont="1" applyFill="1" applyBorder="1" applyAlignment="1">
      <alignment horizontal="right" wrapText="1" indent="1"/>
    </xf>
    <xf numFmtId="168" fontId="4" fillId="47" borderId="11" xfId="389" applyNumberFormat="1" applyFont="1" applyFill="1" applyBorder="1" applyAlignment="1">
      <alignment horizontal="center" vertical="center" wrapText="1"/>
    </xf>
    <xf numFmtId="171" fontId="25" fillId="47" borderId="11" xfId="165" applyNumberFormat="1" applyFont="1" applyFill="1" applyBorder="1" applyAlignment="1">
      <alignment horizontal="right" vertical="center" wrapText="1" indent="2"/>
    </xf>
    <xf numFmtId="168" fontId="4" fillId="47" borderId="25" xfId="389" applyNumberFormat="1" applyFont="1" applyFill="1" applyBorder="1" applyAlignment="1">
      <alignment horizontal="center" vertical="center" wrapText="1"/>
    </xf>
    <xf numFmtId="1" fontId="4" fillId="0" borderId="29" xfId="0" applyNumberFormat="1" applyFont="1" applyFill="1" applyBorder="1" applyAlignment="1">
      <alignment horizontal="right" wrapText="1" indent="1"/>
    </xf>
    <xf numFmtId="0" fontId="88" fillId="0" borderId="0" xfId="0" applyFont="1" applyBorder="1"/>
    <xf numFmtId="0" fontId="0" fillId="0" borderId="0" xfId="0" applyBorder="1"/>
    <xf numFmtId="0" fontId="89" fillId="0" borderId="0" xfId="0" applyFont="1" applyBorder="1"/>
    <xf numFmtId="0" fontId="1" fillId="0" borderId="0" xfId="0" applyFont="1" applyBorder="1"/>
    <xf numFmtId="0" fontId="89" fillId="0" borderId="0" xfId="0" applyFont="1" applyBorder="1" applyAlignment="1">
      <alignment horizontal="left"/>
    </xf>
    <xf numFmtId="0" fontId="89" fillId="0" borderId="0" xfId="0" applyFont="1" applyAlignment="1">
      <alignment horizontal="left"/>
    </xf>
    <xf numFmtId="0" fontId="3" fillId="0" borderId="0" xfId="0" applyFont="1" applyAlignment="1">
      <alignment horizontal="right"/>
    </xf>
    <xf numFmtId="0" fontId="4" fillId="0" borderId="0" xfId="0" applyFont="1" applyAlignment="1">
      <alignment horizontal="right"/>
    </xf>
    <xf numFmtId="0" fontId="90" fillId="0" borderId="0" xfId="0" applyFont="1" applyAlignment="1">
      <alignment horizontal="right"/>
    </xf>
    <xf numFmtId="0" fontId="4" fillId="0" borderId="0" xfId="0" applyFont="1" applyAlignment="1">
      <alignment horizontal="left"/>
    </xf>
    <xf numFmtId="0" fontId="4" fillId="0" borderId="0" xfId="0" applyFont="1"/>
    <xf numFmtId="0" fontId="1" fillId="0" borderId="0" xfId="0" applyFont="1" applyAlignment="1">
      <alignment horizontal="left" wrapText="1"/>
    </xf>
    <xf numFmtId="49" fontId="4" fillId="0" borderId="0" xfId="0" applyNumberFormat="1" applyFont="1" applyAlignment="1">
      <alignment horizontal="left" indent="1"/>
    </xf>
    <xf numFmtId="0" fontId="2" fillId="0" borderId="0" xfId="146" applyAlignment="1" applyProtection="1">
      <alignment vertical="center"/>
    </xf>
    <xf numFmtId="3" fontId="4" fillId="0" borderId="28" xfId="0" applyNumberFormat="1" applyFont="1" applyFill="1" applyBorder="1" applyAlignment="1">
      <alignment horizontal="right" indent="2"/>
    </xf>
    <xf numFmtId="0" fontId="2" fillId="0" borderId="0" xfId="146" applyAlignment="1" applyProtection="1">
      <alignment vertical="top" wrapText="1"/>
    </xf>
    <xf numFmtId="0" fontId="7" fillId="46" borderId="11" xfId="0" applyFont="1" applyFill="1" applyBorder="1" applyAlignment="1">
      <alignment horizontal="center" wrapText="1"/>
    </xf>
    <xf numFmtId="0" fontId="7" fillId="51" borderId="0" xfId="0" applyFont="1" applyFill="1" applyBorder="1" applyAlignment="1">
      <alignment horizontal="center" vertical="center" wrapText="1"/>
    </xf>
    <xf numFmtId="1" fontId="4" fillId="0" borderId="24" xfId="389" applyNumberFormat="1" applyFont="1" applyFill="1" applyBorder="1" applyAlignment="1">
      <alignment horizontal="center" vertical="center" wrapText="1"/>
    </xf>
    <xf numFmtId="171" fontId="7" fillId="47" borderId="9" xfId="165" applyNumberFormat="1" applyFont="1" applyFill="1" applyBorder="1" applyAlignment="1">
      <alignment horizontal="right" vertical="center" wrapText="1"/>
    </xf>
    <xf numFmtId="171" fontId="4" fillId="47" borderId="11" xfId="165" applyNumberFormat="1" applyFont="1" applyFill="1" applyBorder="1" applyAlignment="1">
      <alignment horizontal="right" vertical="center" wrapText="1"/>
    </xf>
    <xf numFmtId="171" fontId="4" fillId="0" borderId="24" xfId="165" applyNumberFormat="1" applyFont="1" applyFill="1" applyBorder="1" applyAlignment="1">
      <alignment horizontal="right" vertical="center" wrapText="1"/>
    </xf>
    <xf numFmtId="172" fontId="7" fillId="47" borderId="24" xfId="165" applyNumberFormat="1" applyFont="1" applyFill="1" applyBorder="1" applyAlignment="1">
      <alignment horizontal="right" vertical="center" wrapText="1" indent="2"/>
    </xf>
    <xf numFmtId="0" fontId="7" fillId="46" borderId="25" xfId="0" applyFont="1" applyFill="1" applyBorder="1" applyAlignment="1">
      <alignment horizontal="center" wrapText="1"/>
    </xf>
    <xf numFmtId="3" fontId="1" fillId="0" borderId="0" xfId="0" applyNumberFormat="1" applyFont="1"/>
    <xf numFmtId="171" fontId="33" fillId="0" borderId="9" xfId="165" applyNumberFormat="1" applyFont="1" applyBorder="1" applyAlignment="1">
      <alignment horizontal="right" vertical="center" wrapText="1"/>
    </xf>
    <xf numFmtId="172" fontId="33" fillId="0" borderId="24" xfId="165" applyNumberFormat="1" applyFont="1" applyBorder="1" applyAlignment="1">
      <alignment horizontal="right" vertical="center" wrapText="1" indent="2"/>
    </xf>
    <xf numFmtId="172" fontId="33" fillId="46" borderId="24" xfId="165" applyNumberFormat="1" applyFont="1" applyFill="1" applyBorder="1" applyAlignment="1">
      <alignment horizontal="right" vertical="center" wrapText="1" indent="2"/>
    </xf>
    <xf numFmtId="171" fontId="33" fillId="46" borderId="9" xfId="165" applyNumberFormat="1" applyFont="1" applyFill="1" applyBorder="1" applyAlignment="1">
      <alignment horizontal="right" vertical="center" wrapText="1"/>
    </xf>
    <xf numFmtId="171" fontId="33" fillId="0" borderId="9" xfId="165" applyNumberFormat="1" applyFont="1" applyFill="1" applyBorder="1" applyAlignment="1">
      <alignment horizontal="right" vertical="center" wrapText="1"/>
    </xf>
    <xf numFmtId="171" fontId="7" fillId="0" borderId="9" xfId="165" applyNumberFormat="1" applyFont="1" applyFill="1" applyBorder="1" applyAlignment="1">
      <alignment horizontal="right" vertical="center" wrapText="1"/>
    </xf>
    <xf numFmtId="171" fontId="7" fillId="46" borderId="11" xfId="165" applyNumberFormat="1" applyFont="1" applyFill="1" applyBorder="1" applyAlignment="1">
      <alignment horizontal="right" vertical="center" wrapText="1"/>
    </xf>
    <xf numFmtId="171" fontId="7" fillId="46" borderId="24" xfId="165" applyNumberFormat="1" applyFont="1" applyFill="1" applyBorder="1" applyAlignment="1">
      <alignment horizontal="right" vertical="center" wrapText="1"/>
    </xf>
    <xf numFmtId="171" fontId="7" fillId="0" borderId="24" xfId="165" applyNumberFormat="1" applyFont="1" applyBorder="1" applyAlignment="1">
      <alignment horizontal="right" vertical="center" wrapText="1"/>
    </xf>
    <xf numFmtId="171" fontId="7" fillId="46" borderId="25" xfId="165" applyNumberFormat="1" applyFont="1" applyFill="1" applyBorder="1" applyAlignment="1">
      <alignment horizontal="right" vertical="center" wrapText="1"/>
    </xf>
    <xf numFmtId="168" fontId="33" fillId="46" borderId="24" xfId="165" applyNumberFormat="1" applyFont="1" applyFill="1" applyBorder="1" applyAlignment="1">
      <alignment horizontal="right" vertical="center" wrapText="1" indent="2"/>
    </xf>
    <xf numFmtId="168" fontId="33" fillId="46" borderId="25" xfId="165" applyNumberFormat="1" applyFont="1" applyFill="1" applyBorder="1" applyAlignment="1">
      <alignment horizontal="right" vertical="center" wrapText="1" indent="2"/>
    </xf>
    <xf numFmtId="168" fontId="4" fillId="0" borderId="9" xfId="290" applyNumberFormat="1" applyFont="1" applyFill="1" applyBorder="1" applyAlignment="1">
      <alignment horizontal="right" vertical="center" wrapText="1" indent="1"/>
    </xf>
    <xf numFmtId="172" fontId="7" fillId="46" borderId="25" xfId="165" applyNumberFormat="1" applyFont="1" applyFill="1" applyBorder="1" applyAlignment="1">
      <alignment horizontal="right" vertical="center" wrapText="1" indent="2"/>
    </xf>
    <xf numFmtId="0" fontId="7" fillId="49" borderId="8" xfId="0" applyFont="1" applyFill="1" applyBorder="1" applyAlignment="1">
      <alignment vertical="center" wrapText="1"/>
    </xf>
    <xf numFmtId="171" fontId="7" fillId="46" borderId="24" xfId="0" applyNumberFormat="1" applyFont="1" applyFill="1" applyBorder="1" applyAlignment="1">
      <alignment horizontal="right" vertical="center" wrapText="1" indent="2"/>
    </xf>
    <xf numFmtId="1" fontId="7" fillId="0" borderId="24" xfId="0" applyNumberFormat="1" applyFont="1" applyBorder="1" applyAlignment="1">
      <alignment horizontal="right" vertical="center" wrapText="1" indent="2"/>
    </xf>
    <xf numFmtId="1" fontId="7" fillId="46" borderId="24" xfId="0" applyNumberFormat="1" applyFont="1" applyFill="1" applyBorder="1" applyAlignment="1">
      <alignment horizontal="right" vertical="center" wrapText="1" indent="2"/>
    </xf>
    <xf numFmtId="1" fontId="4" fillId="47" borderId="9" xfId="389" applyNumberFormat="1" applyFont="1" applyFill="1" applyBorder="1" applyAlignment="1">
      <alignment horizontal="center" vertical="center" wrapText="1"/>
    </xf>
    <xf numFmtId="171" fontId="7" fillId="0" borderId="28" xfId="0" applyNumberFormat="1" applyFont="1" applyBorder="1" applyAlignment="1">
      <alignment horizontal="right" vertical="center" wrapText="1" indent="2"/>
    </xf>
    <xf numFmtId="168" fontId="4" fillId="47" borderId="9" xfId="389" applyNumberFormat="1" applyFont="1" applyFill="1" applyBorder="1" applyAlignment="1">
      <alignment horizontal="right" vertical="center" wrapText="1" indent="1"/>
    </xf>
    <xf numFmtId="168" fontId="4" fillId="0" borderId="24" xfId="389" applyNumberFormat="1" applyFont="1" applyFill="1" applyBorder="1" applyAlignment="1">
      <alignment horizontal="right" vertical="center" wrapText="1" indent="1"/>
    </xf>
    <xf numFmtId="1" fontId="4" fillId="0" borderId="29" xfId="290" applyNumberFormat="1" applyFont="1" applyFill="1" applyBorder="1" applyAlignment="1">
      <alignment horizontal="right" vertical="center" wrapText="1" indent="1"/>
    </xf>
    <xf numFmtId="1" fontId="4" fillId="0" borderId="29" xfId="290" applyNumberFormat="1" applyFont="1" applyFill="1" applyBorder="1" applyAlignment="1">
      <alignment horizontal="right" wrapText="1" indent="1"/>
    </xf>
    <xf numFmtId="1" fontId="4" fillId="0" borderId="28" xfId="290" applyNumberFormat="1" applyFont="1" applyFill="1" applyBorder="1" applyAlignment="1">
      <alignment horizontal="right" vertical="center" wrapText="1" indent="1"/>
    </xf>
    <xf numFmtId="168" fontId="4" fillId="47" borderId="24" xfId="290" applyNumberFormat="1" applyFont="1" applyFill="1" applyBorder="1" applyAlignment="1">
      <alignment horizontal="right" vertical="center" wrapText="1" indent="1"/>
    </xf>
    <xf numFmtId="168" fontId="4" fillId="0" borderId="24" xfId="290" applyNumberFormat="1" applyFont="1" applyFill="1" applyBorder="1" applyAlignment="1">
      <alignment horizontal="right" vertical="center" wrapText="1" indent="1"/>
    </xf>
    <xf numFmtId="168" fontId="25" fillId="0" borderId="24" xfId="290" applyNumberFormat="1" applyFont="1" applyFill="1" applyBorder="1" applyAlignment="1">
      <alignment horizontal="right" vertical="center" wrapText="1" indent="1"/>
    </xf>
    <xf numFmtId="0" fontId="8" fillId="49" borderId="9" xfId="292" applyFont="1" applyFill="1" applyBorder="1" applyAlignment="1">
      <alignment horizontal="right" vertical="center" wrapText="1" indent="1"/>
    </xf>
    <xf numFmtId="0" fontId="8" fillId="49" borderId="11" xfId="292" applyFont="1" applyFill="1" applyBorder="1" applyAlignment="1">
      <alignment horizontal="right" vertical="center" wrapText="1" indent="1"/>
    </xf>
    <xf numFmtId="168" fontId="4" fillId="0" borderId="28" xfId="0" applyNumberFormat="1" applyFont="1" applyFill="1" applyBorder="1" applyAlignment="1">
      <alignment horizontal="right" vertical="center" wrapText="1" indent="1"/>
    </xf>
    <xf numFmtId="0" fontId="7" fillId="49" borderId="14" xfId="0" applyFont="1" applyFill="1" applyBorder="1" applyAlignment="1">
      <alignment horizontal="center" vertical="center" wrapText="1"/>
    </xf>
    <xf numFmtId="0" fontId="7" fillId="49" borderId="9" xfId="0" applyFont="1" applyFill="1" applyBorder="1" applyAlignment="1">
      <alignment vertical="center" wrapText="1"/>
    </xf>
    <xf numFmtId="0" fontId="8" fillId="49" borderId="9" xfId="292" applyFont="1" applyFill="1" applyBorder="1" applyAlignment="1">
      <alignment vertical="center" wrapText="1"/>
    </xf>
    <xf numFmtId="0" fontId="4" fillId="48" borderId="29" xfId="0" applyFont="1" applyFill="1" applyBorder="1" applyAlignment="1">
      <alignment horizontal="center" wrapText="1"/>
    </xf>
    <xf numFmtId="0" fontId="4" fillId="49" borderId="24" xfId="0" applyFont="1" applyFill="1" applyBorder="1" applyAlignment="1">
      <alignment wrapText="1"/>
    </xf>
    <xf numFmtId="0" fontId="4" fillId="46" borderId="11" xfId="234" applyFont="1" applyFill="1" applyBorder="1" applyAlignment="1">
      <alignment horizontal="center" vertical="center" wrapText="1"/>
    </xf>
    <xf numFmtId="0" fontId="4" fillId="46" borderId="25" xfId="234" applyFont="1" applyFill="1" applyBorder="1" applyAlignment="1">
      <alignment horizontal="center" vertical="center" wrapText="1"/>
    </xf>
    <xf numFmtId="0" fontId="0" fillId="0" borderId="0" xfId="0" applyAlignment="1">
      <alignment horizontal="center"/>
    </xf>
    <xf numFmtId="168" fontId="4" fillId="0" borderId="29" xfId="389" applyNumberFormat="1" applyFont="1" applyFill="1" applyBorder="1" applyAlignment="1">
      <alignment horizontal="center" vertical="center" wrapText="1"/>
    </xf>
    <xf numFmtId="168" fontId="4" fillId="0" borderId="11" xfId="389" applyNumberFormat="1" applyFont="1" applyFill="1" applyBorder="1" applyAlignment="1">
      <alignment horizontal="center" vertical="center" wrapText="1"/>
    </xf>
    <xf numFmtId="168" fontId="4" fillId="0" borderId="0" xfId="389" applyNumberFormat="1" applyFont="1" applyFill="1" applyBorder="1" applyAlignment="1">
      <alignment horizontal="center" vertical="center" wrapText="1"/>
    </xf>
    <xf numFmtId="168" fontId="4" fillId="0" borderId="25" xfId="389" applyNumberFormat="1" applyFont="1" applyFill="1" applyBorder="1" applyAlignment="1">
      <alignment horizontal="center" vertical="center" wrapText="1"/>
    </xf>
    <xf numFmtId="168" fontId="4" fillId="47" borderId="0" xfId="389" applyNumberFormat="1" applyFont="1" applyFill="1" applyBorder="1" applyAlignment="1">
      <alignment horizontal="center" vertical="center" wrapText="1"/>
    </xf>
    <xf numFmtId="168" fontId="4" fillId="0" borderId="28" xfId="389" applyNumberFormat="1" applyFont="1" applyFill="1" applyBorder="1" applyAlignment="1">
      <alignment horizontal="center" vertical="center" wrapText="1"/>
    </xf>
    <xf numFmtId="0" fontId="5" fillId="0" borderId="0" xfId="290" applyAlignment="1">
      <alignment horizontal="center"/>
    </xf>
    <xf numFmtId="168" fontId="4" fillId="0" borderId="10" xfId="389" applyNumberFormat="1" applyFont="1" applyFill="1" applyBorder="1" applyAlignment="1">
      <alignment horizontal="center" vertical="center" wrapText="1"/>
    </xf>
    <xf numFmtId="168" fontId="4" fillId="0" borderId="23" xfId="389" applyNumberFormat="1" applyFont="1" applyFill="1" applyBorder="1" applyAlignment="1">
      <alignment horizontal="center" vertical="center" wrapText="1"/>
    </xf>
    <xf numFmtId="0" fontId="7" fillId="46" borderId="11" xfId="0" applyFont="1" applyFill="1" applyBorder="1" applyAlignment="1">
      <alignment horizontal="center" wrapText="1"/>
    </xf>
    <xf numFmtId="0" fontId="7" fillId="46" borderId="9" xfId="0" applyFont="1" applyFill="1" applyBorder="1" applyAlignment="1">
      <alignment horizontal="center" wrapText="1"/>
    </xf>
    <xf numFmtId="0" fontId="17" fillId="0" borderId="10" xfId="0" applyFont="1" applyBorder="1" applyAlignment="1">
      <alignment vertical="center" wrapText="1"/>
    </xf>
    <xf numFmtId="0" fontId="26" fillId="0" borderId="0" xfId="146" applyFont="1" applyAlignment="1" applyProtection="1">
      <alignment horizontal="center" vertical="center"/>
    </xf>
    <xf numFmtId="0" fontId="7" fillId="0" borderId="9" xfId="0" applyFont="1" applyBorder="1" applyAlignment="1">
      <alignment horizontal="center" vertical="center" wrapText="1"/>
    </xf>
    <xf numFmtId="0" fontId="7" fillId="46"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47" borderId="9" xfId="0" applyFont="1" applyFill="1" applyBorder="1" applyAlignment="1">
      <alignment horizontal="center" vertical="center" wrapText="1"/>
    </xf>
    <xf numFmtId="0" fontId="7" fillId="47" borderId="11" xfId="0" applyFont="1" applyFill="1" applyBorder="1" applyAlignment="1">
      <alignment horizontal="center" vertical="center" wrapText="1"/>
    </xf>
    <xf numFmtId="1" fontId="4" fillId="0" borderId="9" xfId="0" applyNumberFormat="1" applyFont="1" applyFill="1" applyBorder="1" applyAlignment="1">
      <alignment horizontal="right" vertical="center" wrapText="1" indent="2"/>
    </xf>
    <xf numFmtId="1" fontId="4" fillId="0" borderId="0" xfId="0" applyNumberFormat="1" applyFont="1" applyFill="1" applyBorder="1" applyAlignment="1">
      <alignment horizontal="right" vertical="center" wrapText="1" indent="2"/>
    </xf>
    <xf numFmtId="1" fontId="4" fillId="0" borderId="24" xfId="0" applyNumberFormat="1" applyFont="1" applyFill="1" applyBorder="1" applyAlignment="1">
      <alignment horizontal="right" vertical="center" wrapText="1" indent="2"/>
    </xf>
    <xf numFmtId="1" fontId="4" fillId="47" borderId="0" xfId="0" applyNumberFormat="1" applyFont="1" applyFill="1" applyBorder="1" applyAlignment="1">
      <alignment horizontal="right" vertical="center" wrapText="1" indent="2"/>
    </xf>
    <xf numFmtId="1" fontId="4" fillId="47" borderId="24" xfId="0" applyNumberFormat="1" applyFont="1" applyFill="1" applyBorder="1" applyAlignment="1">
      <alignment horizontal="right" vertical="center" wrapText="1" indent="2"/>
    </xf>
    <xf numFmtId="1" fontId="4" fillId="0" borderId="25" xfId="0" applyNumberFormat="1" applyFont="1" applyFill="1" applyBorder="1" applyAlignment="1">
      <alignment horizontal="right" vertical="center" wrapText="1" indent="2"/>
    </xf>
    <xf numFmtId="1" fontId="4" fillId="0" borderId="9" xfId="0" applyNumberFormat="1" applyFont="1" applyFill="1" applyBorder="1" applyAlignment="1">
      <alignment horizontal="right" vertical="center" wrapText="1" indent="4"/>
    </xf>
    <xf numFmtId="1" fontId="4" fillId="0" borderId="0" xfId="0" applyNumberFormat="1" applyFont="1" applyFill="1" applyBorder="1" applyAlignment="1">
      <alignment horizontal="right" vertical="center" wrapText="1" indent="4"/>
    </xf>
    <xf numFmtId="1" fontId="4" fillId="0" borderId="24" xfId="0" applyNumberFormat="1" applyFont="1" applyFill="1" applyBorder="1" applyAlignment="1">
      <alignment horizontal="right" vertical="center" wrapText="1" indent="4"/>
    </xf>
    <xf numFmtId="1" fontId="4" fillId="47" borderId="0" xfId="0" applyNumberFormat="1" applyFont="1" applyFill="1" applyBorder="1" applyAlignment="1">
      <alignment horizontal="right" vertical="center" wrapText="1" indent="4"/>
    </xf>
    <xf numFmtId="1" fontId="4" fillId="47" borderId="9" xfId="0" applyNumberFormat="1" applyFont="1" applyFill="1" applyBorder="1" applyAlignment="1">
      <alignment horizontal="right" vertical="center" wrapText="1" indent="4"/>
    </xf>
    <xf numFmtId="1" fontId="4" fillId="47" borderId="24" xfId="0" applyNumberFormat="1" applyFont="1" applyFill="1" applyBorder="1" applyAlignment="1">
      <alignment horizontal="right" vertical="center" wrapText="1" indent="4"/>
    </xf>
    <xf numFmtId="0" fontId="4" fillId="0" borderId="0" xfId="0" applyFont="1" applyFill="1" applyBorder="1" applyAlignment="1">
      <alignment horizontal="right" vertical="center" wrapText="1" indent="4"/>
    </xf>
    <xf numFmtId="0" fontId="4" fillId="0" borderId="9" xfId="0" applyFont="1" applyFill="1" applyBorder="1" applyAlignment="1">
      <alignment horizontal="right" vertical="center" wrapText="1" indent="4"/>
    </xf>
    <xf numFmtId="0" fontId="4" fillId="47" borderId="0" xfId="0" applyFont="1" applyFill="1" applyBorder="1" applyAlignment="1">
      <alignment horizontal="right" vertical="center" wrapText="1" indent="4"/>
    </xf>
    <xf numFmtId="1" fontId="4" fillId="47" borderId="9" xfId="0" applyNumberFormat="1" applyFont="1" applyFill="1" applyBorder="1" applyAlignment="1">
      <alignment horizontal="right" wrapText="1" indent="4"/>
    </xf>
    <xf numFmtId="1" fontId="4" fillId="47" borderId="24" xfId="0" applyNumberFormat="1" applyFont="1" applyFill="1" applyBorder="1" applyAlignment="1">
      <alignment horizontal="right" wrapText="1" indent="4"/>
    </xf>
    <xf numFmtId="1" fontId="4" fillId="0" borderId="25" xfId="0" applyNumberFormat="1" applyFont="1" applyFill="1" applyBorder="1" applyAlignment="1">
      <alignment horizontal="right" vertical="center" wrapText="1" indent="4"/>
    </xf>
    <xf numFmtId="1" fontId="4" fillId="0" borderId="9" xfId="0" applyNumberFormat="1" applyFont="1" applyFill="1" applyBorder="1" applyAlignment="1">
      <alignment horizontal="left" vertical="center" wrapText="1" indent="3"/>
    </xf>
    <xf numFmtId="1" fontId="4" fillId="47" borderId="9" xfId="0" applyNumberFormat="1" applyFont="1" applyFill="1" applyBorder="1" applyAlignment="1">
      <alignment horizontal="left" wrapText="1" indent="3"/>
    </xf>
    <xf numFmtId="0" fontId="4" fillId="0" borderId="9" xfId="0" applyFont="1" applyFill="1" applyBorder="1" applyAlignment="1">
      <alignment horizontal="left" wrapText="1" indent="3"/>
    </xf>
    <xf numFmtId="1" fontId="4" fillId="0" borderId="9" xfId="0" applyNumberFormat="1" applyFont="1" applyFill="1" applyBorder="1" applyAlignment="1">
      <alignment horizontal="left" wrapText="1" indent="3"/>
    </xf>
    <xf numFmtId="1" fontId="4" fillId="47" borderId="24" xfId="0" applyNumberFormat="1" applyFont="1" applyFill="1" applyBorder="1" applyAlignment="1">
      <alignment horizontal="left" vertical="center" wrapText="1" indent="3"/>
    </xf>
    <xf numFmtId="1" fontId="4" fillId="0" borderId="24" xfId="0" applyNumberFormat="1" applyFont="1" applyFill="1" applyBorder="1" applyAlignment="1">
      <alignment horizontal="left" wrapText="1" indent="3"/>
    </xf>
    <xf numFmtId="1" fontId="4" fillId="47" borderId="24" xfId="0" applyNumberFormat="1" applyFont="1" applyFill="1" applyBorder="1" applyAlignment="1">
      <alignment horizontal="left" wrapText="1" indent="3"/>
    </xf>
    <xf numFmtId="1" fontId="4" fillId="0" borderId="25" xfId="0" applyNumberFormat="1" applyFont="1" applyFill="1" applyBorder="1" applyAlignment="1">
      <alignment horizontal="left" vertical="center" wrapText="1" indent="3"/>
    </xf>
    <xf numFmtId="1" fontId="4" fillId="0" borderId="22" xfId="0" applyNumberFormat="1" applyFont="1" applyFill="1" applyBorder="1" applyAlignment="1">
      <alignment horizontal="right" vertical="center" wrapText="1" indent="2"/>
    </xf>
    <xf numFmtId="1" fontId="4" fillId="47" borderId="22" xfId="0" applyNumberFormat="1" applyFont="1" applyFill="1" applyBorder="1" applyAlignment="1">
      <alignment horizontal="right" vertical="center" wrapText="1" indent="2"/>
    </xf>
    <xf numFmtId="0" fontId="17" fillId="0" borderId="10" xfId="0" applyFont="1" applyBorder="1" applyAlignment="1">
      <alignment vertical="center"/>
    </xf>
    <xf numFmtId="0" fontId="9" fillId="0" borderId="27" xfId="0" applyFont="1" applyBorder="1" applyAlignment="1">
      <alignment vertical="top" wrapText="1"/>
    </xf>
    <xf numFmtId="0" fontId="4" fillId="27" borderId="1" xfId="292" applyFont="1" applyFill="1" applyBorder="1" applyAlignment="1">
      <alignment horizontal="center" wrapText="1"/>
    </xf>
    <xf numFmtId="0" fontId="4" fillId="27" borderId="14" xfId="292" applyFont="1" applyFill="1" applyBorder="1" applyAlignment="1">
      <alignment horizontal="center" wrapText="1"/>
    </xf>
    <xf numFmtId="0" fontId="4" fillId="0" borderId="28" xfId="0" applyFont="1" applyFill="1" applyBorder="1" applyAlignment="1">
      <alignment horizontal="left" wrapText="1"/>
    </xf>
    <xf numFmtId="0" fontId="4" fillId="46" borderId="24" xfId="0" applyFont="1" applyFill="1" applyBorder="1" applyAlignment="1">
      <alignment horizontal="left" wrapText="1"/>
    </xf>
    <xf numFmtId="0" fontId="4" fillId="0" borderId="24" xfId="0" applyFont="1" applyFill="1" applyBorder="1" applyAlignment="1">
      <alignment horizontal="left" wrapText="1"/>
    </xf>
    <xf numFmtId="0" fontId="4" fillId="46" borderId="25" xfId="0" applyFont="1" applyFill="1" applyBorder="1" applyAlignment="1">
      <alignment horizontal="left" wrapText="1"/>
    </xf>
    <xf numFmtId="0" fontId="4" fillId="47" borderId="25" xfId="0" applyFont="1" applyFill="1" applyBorder="1" applyAlignment="1">
      <alignment horizontal="left" wrapText="1"/>
    </xf>
    <xf numFmtId="0" fontId="4" fillId="50" borderId="24" xfId="0" applyFont="1" applyFill="1" applyBorder="1" applyAlignment="1">
      <alignment horizontal="left" wrapText="1"/>
    </xf>
    <xf numFmtId="0" fontId="4" fillId="0" borderId="25" xfId="0" applyFont="1" applyFill="1" applyBorder="1" applyAlignment="1">
      <alignment horizontal="left" wrapText="1"/>
    </xf>
    <xf numFmtId="0" fontId="2" fillId="0" borderId="0" xfId="146" applyAlignment="1" applyProtection="1">
      <alignment horizontal="left" wrapText="1"/>
    </xf>
    <xf numFmtId="0" fontId="2" fillId="0" borderId="0" xfId="146" applyAlignment="1" applyProtection="1">
      <alignment horizontal="left"/>
    </xf>
    <xf numFmtId="0" fontId="1" fillId="0" borderId="0" xfId="0" applyFont="1" applyAlignment="1">
      <alignment horizontal="left" vertical="center" wrapText="1"/>
    </xf>
    <xf numFmtId="0" fontId="2" fillId="0" borderId="0" xfId="146" applyAlignment="1" applyProtection="1">
      <alignment wrapText="1"/>
    </xf>
    <xf numFmtId="0" fontId="2" fillId="0" borderId="0" xfId="146" applyAlignment="1" applyProtection="1">
      <alignment horizontal="left" vertical="top" wrapText="1"/>
    </xf>
    <xf numFmtId="0" fontId="64" fillId="0" borderId="0" xfId="154" applyFont="1" applyAlignment="1" applyProtection="1">
      <alignment horizontal="left" vertical="center"/>
    </xf>
    <xf numFmtId="0" fontId="17" fillId="0" borderId="10" xfId="0" applyFont="1" applyBorder="1" applyAlignment="1"/>
    <xf numFmtId="0" fontId="0" fillId="0" borderId="10" xfId="0" applyBorder="1" applyAlignment="1"/>
    <xf numFmtId="0" fontId="9" fillId="0" borderId="27" xfId="0" applyFont="1" applyBorder="1" applyAlignment="1">
      <alignment horizontal="left" vertical="top" wrapText="1"/>
    </xf>
    <xf numFmtId="0" fontId="4" fillId="46" borderId="26"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4" fillId="46" borderId="29" xfId="0" applyFont="1" applyFill="1" applyBorder="1" applyAlignment="1">
      <alignment horizontal="center" vertical="center" wrapText="1"/>
    </xf>
    <xf numFmtId="0" fontId="4" fillId="46" borderId="11" xfId="0" applyFont="1" applyFill="1" applyBorder="1" applyAlignment="1">
      <alignment horizontal="center" vertical="center" wrapText="1"/>
    </xf>
    <xf numFmtId="0" fontId="4" fillId="46" borderId="14" xfId="0" applyFont="1" applyFill="1" applyBorder="1" applyAlignment="1">
      <alignment horizontal="center" wrapText="1"/>
    </xf>
    <xf numFmtId="0" fontId="4" fillId="46" borderId="8" xfId="0" applyFont="1" applyFill="1" applyBorder="1" applyAlignment="1">
      <alignment horizontal="center" wrapText="1"/>
    </xf>
    <xf numFmtId="0" fontId="4" fillId="49" borderId="14" xfId="0" applyFont="1" applyFill="1" applyBorder="1" applyAlignment="1">
      <alignment horizontal="center" vertical="center" wrapText="1"/>
    </xf>
    <xf numFmtId="0" fontId="0" fillId="49" borderId="8" xfId="0" applyFill="1" applyBorder="1" applyAlignment="1">
      <alignment horizontal="center" vertical="center" wrapText="1"/>
    </xf>
    <xf numFmtId="0" fontId="4" fillId="27" borderId="29" xfId="292" applyFont="1" applyFill="1" applyBorder="1" applyAlignment="1">
      <alignment horizontal="center" vertical="center"/>
    </xf>
    <xf numFmtId="0" fontId="4" fillId="27" borderId="28" xfId="292" applyFont="1" applyFill="1" applyBorder="1" applyAlignment="1">
      <alignment horizontal="center" vertical="center"/>
    </xf>
    <xf numFmtId="0" fontId="3" fillId="46" borderId="28" xfId="292" applyFont="1" applyFill="1" applyBorder="1" applyAlignment="1">
      <alignment horizontal="center" vertical="center" wrapText="1"/>
    </xf>
    <xf numFmtId="0" fontId="3" fillId="46" borderId="24" xfId="292" applyFont="1" applyFill="1" applyBorder="1" applyAlignment="1">
      <alignment horizontal="center" vertical="center" wrapText="1"/>
    </xf>
    <xf numFmtId="0" fontId="3" fillId="46" borderId="25" xfId="292" applyFont="1" applyFill="1" applyBorder="1" applyAlignment="1">
      <alignment horizontal="center" vertical="center" wrapText="1"/>
    </xf>
    <xf numFmtId="0" fontId="4" fillId="51" borderId="27" xfId="0" applyFont="1" applyFill="1" applyBorder="1" applyAlignment="1">
      <alignment horizontal="center" wrapText="1"/>
    </xf>
    <xf numFmtId="0" fontId="17" fillId="0" borderId="10" xfId="292" applyFont="1" applyFill="1" applyBorder="1" applyAlignment="1">
      <alignment horizontal="left" vertical="center" wrapText="1"/>
    </xf>
    <xf numFmtId="0" fontId="4" fillId="46" borderId="28" xfId="292" applyFont="1" applyFill="1" applyBorder="1" applyAlignment="1">
      <alignment horizontal="center" vertical="center"/>
    </xf>
    <xf numFmtId="0" fontId="4" fillId="46" borderId="27" xfId="292" applyFont="1" applyFill="1" applyBorder="1" applyAlignment="1">
      <alignment horizontal="center" vertical="center"/>
    </xf>
    <xf numFmtId="0" fontId="4" fillId="46" borderId="26" xfId="292" applyFont="1" applyFill="1" applyBorder="1" applyAlignment="1">
      <alignment horizontal="center" vertical="center"/>
    </xf>
    <xf numFmtId="0" fontId="4" fillId="46" borderId="14" xfId="292" applyFont="1" applyFill="1" applyBorder="1" applyAlignment="1">
      <alignment horizontal="center" vertical="center" wrapText="1"/>
    </xf>
    <xf numFmtId="0" fontId="4" fillId="46" borderId="8" xfId="292" applyFont="1" applyFill="1" applyBorder="1" applyAlignment="1">
      <alignment horizontal="center" vertical="center" wrapText="1"/>
    </xf>
    <xf numFmtId="0" fontId="4" fillId="27" borderId="11" xfId="292" applyFont="1" applyFill="1" applyBorder="1" applyAlignment="1">
      <alignment horizontal="center" vertical="center"/>
    </xf>
    <xf numFmtId="0" fontId="3" fillId="46" borderId="27" xfId="292" applyFont="1" applyFill="1" applyBorder="1" applyAlignment="1">
      <alignment horizontal="center" vertical="center" wrapText="1"/>
    </xf>
    <xf numFmtId="0" fontId="3" fillId="46" borderId="0" xfId="292" applyFont="1" applyFill="1" applyBorder="1" applyAlignment="1">
      <alignment horizontal="center" vertical="center" wrapText="1"/>
    </xf>
    <xf numFmtId="0" fontId="3" fillId="46" borderId="10" xfId="292" applyFont="1" applyFill="1" applyBorder="1" applyAlignment="1">
      <alignment horizontal="center" vertical="center" wrapText="1"/>
    </xf>
    <xf numFmtId="0" fontId="1" fillId="47" borderId="14" xfId="292" applyFont="1" applyFill="1" applyBorder="1" applyAlignment="1">
      <alignment horizontal="center" vertical="center" wrapText="1"/>
    </xf>
    <xf numFmtId="0" fontId="1" fillId="47" borderId="8" xfId="292" applyFont="1" applyFill="1" applyBorder="1" applyAlignment="1">
      <alignment horizontal="center" vertical="center" wrapText="1"/>
    </xf>
    <xf numFmtId="0" fontId="7" fillId="51" borderId="27" xfId="0" applyFont="1" applyFill="1" applyBorder="1" applyAlignment="1">
      <alignment horizontal="center" vertical="center" wrapText="1"/>
    </xf>
    <xf numFmtId="0" fontId="7" fillId="48" borderId="14" xfId="0" applyFont="1" applyFill="1" applyBorder="1" applyAlignment="1">
      <alignment horizontal="center" vertical="center" wrapText="1"/>
    </xf>
    <xf numFmtId="0" fontId="7" fillId="48" borderId="8" xfId="0" applyFont="1" applyFill="1" applyBorder="1" applyAlignment="1">
      <alignment horizontal="center" vertical="center" wrapText="1"/>
    </xf>
    <xf numFmtId="0" fontId="7" fillId="46" borderId="29" xfId="0" applyFont="1" applyFill="1" applyBorder="1" applyAlignment="1">
      <alignment horizontal="center" wrapText="1"/>
    </xf>
    <xf numFmtId="0" fontId="7" fillId="46" borderId="11" xfId="0" applyFont="1" applyFill="1" applyBorder="1" applyAlignment="1">
      <alignment horizontal="center" wrapText="1"/>
    </xf>
    <xf numFmtId="0" fontId="7" fillId="46" borderId="1" xfId="0" applyFont="1" applyFill="1" applyBorder="1" applyAlignment="1">
      <alignment horizontal="center" wrapText="1"/>
    </xf>
    <xf numFmtId="0" fontId="7" fillId="46" borderId="14" xfId="0" applyFont="1" applyFill="1" applyBorder="1" applyAlignment="1">
      <alignment horizontal="center" wrapText="1"/>
    </xf>
    <xf numFmtId="0" fontId="7" fillId="46" borderId="8" xfId="0" applyFont="1" applyFill="1" applyBorder="1" applyAlignment="1">
      <alignment horizontal="center" wrapText="1"/>
    </xf>
    <xf numFmtId="0" fontId="7" fillId="46" borderId="15" xfId="0" applyFont="1" applyFill="1" applyBorder="1" applyAlignment="1">
      <alignment horizontal="center" wrapText="1"/>
    </xf>
    <xf numFmtId="0" fontId="7" fillId="46" borderId="9" xfId="0" applyFont="1" applyFill="1" applyBorder="1" applyAlignment="1">
      <alignment horizontal="center" wrapText="1"/>
    </xf>
    <xf numFmtId="0" fontId="17" fillId="0" borderId="10" xfId="0" applyFont="1" applyBorder="1" applyAlignment="1">
      <alignment horizontal="left" vertical="center" wrapText="1"/>
    </xf>
    <xf numFmtId="0" fontId="7" fillId="46" borderId="26" xfId="0" applyFont="1" applyFill="1" applyBorder="1" applyAlignment="1">
      <alignment horizontal="center" vertical="center" wrapText="1"/>
    </xf>
    <xf numFmtId="0" fontId="7" fillId="46" borderId="22" xfId="0" applyFont="1" applyFill="1" applyBorder="1" applyAlignment="1">
      <alignment horizontal="center" vertical="center" wrapText="1"/>
    </xf>
    <xf numFmtId="0" fontId="7" fillId="46" borderId="23" xfId="0" applyFont="1" applyFill="1" applyBorder="1" applyAlignment="1">
      <alignment horizontal="center" vertical="center" wrapText="1"/>
    </xf>
    <xf numFmtId="0" fontId="7" fillId="48" borderId="15" xfId="0" applyFont="1" applyFill="1" applyBorder="1" applyAlignment="1">
      <alignment horizontal="center" vertical="center" wrapText="1"/>
    </xf>
    <xf numFmtId="0" fontId="7" fillId="46" borderId="27" xfId="0" applyFont="1" applyFill="1" applyBorder="1" applyAlignment="1">
      <alignment horizontal="center" wrapText="1"/>
    </xf>
    <xf numFmtId="0" fontId="7" fillId="46" borderId="10" xfId="0" applyFont="1" applyFill="1" applyBorder="1" applyAlignment="1">
      <alignment horizontal="center" wrapText="1"/>
    </xf>
    <xf numFmtId="0" fontId="4" fillId="51" borderId="0" xfId="0" applyFont="1" applyFill="1" applyBorder="1" applyAlignment="1">
      <alignment horizontal="left" wrapText="1"/>
    </xf>
    <xf numFmtId="0" fontId="1" fillId="47" borderId="27" xfId="292" applyFont="1" applyFill="1" applyBorder="1" applyAlignment="1">
      <alignment horizontal="center" vertical="center" wrapText="1"/>
    </xf>
    <xf numFmtId="0" fontId="4" fillId="27" borderId="29" xfId="292" applyFont="1" applyFill="1" applyBorder="1" applyAlignment="1">
      <alignment horizontal="center"/>
    </xf>
    <xf numFmtId="0" fontId="4" fillId="27" borderId="11" xfId="292" applyFont="1" applyFill="1" applyBorder="1" applyAlignment="1">
      <alignment horizontal="center"/>
    </xf>
    <xf numFmtId="0" fontId="4" fillId="27" borderId="28" xfId="292" applyFont="1" applyFill="1" applyBorder="1" applyAlignment="1">
      <alignment horizontal="center"/>
    </xf>
    <xf numFmtId="0" fontId="4" fillId="27" borderId="27" xfId="292" applyFont="1" applyFill="1" applyBorder="1" applyAlignment="1">
      <alignment horizontal="center"/>
    </xf>
    <xf numFmtId="0" fontId="9" fillId="0" borderId="0" xfId="290" applyFont="1" applyAlignment="1">
      <alignment horizontal="left" vertical="top" wrapText="1"/>
    </xf>
    <xf numFmtId="0" fontId="9" fillId="0" borderId="0" xfId="290" applyFont="1" applyAlignment="1">
      <alignment horizontal="left" vertical="top"/>
    </xf>
    <xf numFmtId="0" fontId="2" fillId="0" borderId="0" xfId="146" applyAlignment="1" applyProtection="1">
      <alignment horizontal="left" vertical="center"/>
    </xf>
    <xf numFmtId="0" fontId="17" fillId="0" borderId="10" xfId="290" applyFont="1" applyFill="1" applyBorder="1" applyAlignment="1">
      <alignment horizontal="left" vertical="center" wrapText="1"/>
    </xf>
    <xf numFmtId="0" fontId="7" fillId="46" borderId="27" xfId="32" applyFont="1" applyFill="1" applyBorder="1" applyAlignment="1">
      <alignment horizontal="center" vertical="center"/>
    </xf>
    <xf numFmtId="0" fontId="7" fillId="46" borderId="26" xfId="32" applyFont="1" applyFill="1" applyBorder="1" applyAlignment="1">
      <alignment horizontal="center" vertical="center"/>
    </xf>
    <xf numFmtId="0" fontId="7" fillId="46" borderId="0" xfId="32" applyFont="1" applyFill="1" applyBorder="1" applyAlignment="1">
      <alignment horizontal="center" vertical="center"/>
    </xf>
    <xf numFmtId="0" fontId="7" fillId="46" borderId="22" xfId="32" applyFont="1" applyFill="1" applyBorder="1" applyAlignment="1">
      <alignment horizontal="center" vertical="center"/>
    </xf>
    <xf numFmtId="0" fontId="7" fillId="46" borderId="10" xfId="32" applyFont="1" applyFill="1" applyBorder="1" applyAlignment="1">
      <alignment horizontal="center" vertical="center"/>
    </xf>
    <xf numFmtId="0" fontId="7" fillId="46" borderId="23" xfId="32" applyFont="1" applyFill="1" applyBorder="1" applyAlignment="1">
      <alignment horizontal="center" vertical="center"/>
    </xf>
    <xf numFmtId="0" fontId="4" fillId="46" borderId="14" xfId="290" applyFont="1" applyFill="1" applyBorder="1" applyAlignment="1">
      <alignment horizontal="center" vertical="center" wrapText="1"/>
    </xf>
    <xf numFmtId="0" fontId="4" fillId="46" borderId="8" xfId="290" applyFont="1" applyFill="1" applyBorder="1" applyAlignment="1">
      <alignment horizontal="center" vertical="center" wrapText="1"/>
    </xf>
    <xf numFmtId="1" fontId="4" fillId="48" borderId="14" xfId="233" applyNumberFormat="1" applyFont="1" applyFill="1" applyBorder="1" applyAlignment="1" applyProtection="1">
      <alignment horizontal="center"/>
    </xf>
    <xf numFmtId="1" fontId="4" fillId="48" borderId="15" xfId="233" applyNumberFormat="1" applyFont="1" applyFill="1" applyBorder="1" applyAlignment="1" applyProtection="1">
      <alignment horizontal="center"/>
    </xf>
    <xf numFmtId="0" fontId="8" fillId="0" borderId="0" xfId="290" applyFont="1" applyAlignment="1">
      <alignment horizontal="left"/>
    </xf>
    <xf numFmtId="0" fontId="4" fillId="46" borderId="14" xfId="290" applyFont="1" applyFill="1" applyBorder="1" applyAlignment="1">
      <alignment horizontal="center" wrapText="1"/>
    </xf>
    <xf numFmtId="0" fontId="4" fillId="46" borderId="8" xfId="290" applyFont="1" applyFill="1" applyBorder="1" applyAlignment="1">
      <alignment horizontal="center" wrapText="1"/>
    </xf>
    <xf numFmtId="0" fontId="4" fillId="46" borderId="15" xfId="290" applyFont="1" applyFill="1" applyBorder="1" applyAlignment="1">
      <alignment horizontal="center" wrapText="1"/>
    </xf>
    <xf numFmtId="0" fontId="4" fillId="46" borderId="27" xfId="290" applyFont="1" applyFill="1" applyBorder="1" applyAlignment="1">
      <alignment horizontal="center" wrapText="1"/>
    </xf>
    <xf numFmtId="1" fontId="4" fillId="48" borderId="8" xfId="233" applyNumberFormat="1" applyFont="1" applyFill="1" applyBorder="1" applyAlignment="1" applyProtection="1">
      <alignment horizontal="center"/>
    </xf>
    <xf numFmtId="0" fontId="4" fillId="48" borderId="29" xfId="0" applyFont="1" applyFill="1" applyBorder="1" applyAlignment="1">
      <alignment horizontal="center" wrapText="1"/>
    </xf>
    <xf numFmtId="0" fontId="4" fillId="48" borderId="11" xfId="0" applyFont="1" applyFill="1" applyBorder="1" applyAlignment="1">
      <alignment horizontal="center" wrapText="1"/>
    </xf>
    <xf numFmtId="0" fontId="4" fillId="48" borderId="9" xfId="0" applyFont="1" applyFill="1" applyBorder="1" applyAlignment="1">
      <alignment horizontal="center" wrapText="1"/>
    </xf>
    <xf numFmtId="0" fontId="17" fillId="0" borderId="10" xfId="0" applyFont="1" applyFill="1" applyBorder="1" applyAlignment="1">
      <alignment horizontal="left" vertical="center" wrapText="1"/>
    </xf>
    <xf numFmtId="0" fontId="9" fillId="0" borderId="27" xfId="0" applyFont="1" applyBorder="1" applyAlignment="1">
      <alignment horizontal="left" wrapText="1"/>
    </xf>
    <xf numFmtId="0" fontId="4" fillId="46" borderId="15" xfId="0" applyFont="1" applyFill="1" applyBorder="1" applyAlignment="1">
      <alignment horizontal="center" wrapText="1"/>
    </xf>
    <xf numFmtId="0" fontId="4" fillId="46" borderId="14" xfId="0" applyFont="1" applyFill="1" applyBorder="1" applyAlignment="1">
      <alignment horizontal="center" vertical="center" wrapText="1"/>
    </xf>
    <xf numFmtId="0" fontId="4" fillId="46" borderId="8"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4" fillId="46" borderId="29" xfId="234" applyFont="1" applyFill="1" applyBorder="1" applyAlignment="1">
      <alignment horizontal="center" wrapText="1"/>
    </xf>
    <xf numFmtId="0" fontId="4" fillId="46" borderId="9" xfId="234" applyFont="1" applyFill="1" applyBorder="1" applyAlignment="1">
      <alignment horizontal="center" wrapText="1"/>
    </xf>
    <xf numFmtId="0" fontId="4" fillId="46" borderId="11" xfId="234" applyFont="1" applyFill="1" applyBorder="1" applyAlignment="1">
      <alignment horizontal="center" wrapText="1"/>
    </xf>
    <xf numFmtId="0" fontId="4" fillId="46" borderId="27" xfId="234" applyFont="1" applyFill="1" applyBorder="1" applyAlignment="1">
      <alignment horizontal="center" wrapText="1"/>
    </xf>
    <xf numFmtId="0" fontId="4" fillId="46" borderId="0" xfId="234" applyFont="1" applyFill="1" applyBorder="1" applyAlignment="1">
      <alignment horizontal="center" wrapText="1"/>
    </xf>
    <xf numFmtId="0" fontId="4" fillId="46" borderId="10" xfId="234" applyFont="1" applyFill="1" applyBorder="1" applyAlignment="1">
      <alignment horizontal="center" wrapText="1"/>
    </xf>
    <xf numFmtId="0" fontId="4" fillId="46" borderId="28" xfId="0" applyFont="1" applyFill="1" applyBorder="1" applyAlignment="1">
      <alignment horizontal="center" vertical="center" wrapText="1"/>
    </xf>
    <xf numFmtId="0" fontId="4" fillId="46" borderId="27" xfId="0" applyFont="1" applyFill="1" applyBorder="1" applyAlignment="1">
      <alignment horizontal="center" vertical="center" wrapText="1"/>
    </xf>
    <xf numFmtId="0" fontId="8" fillId="0" borderId="0" xfId="0" applyFont="1" applyAlignment="1">
      <alignment horizontal="left" wrapText="1"/>
    </xf>
    <xf numFmtId="0" fontId="8" fillId="0" borderId="0" xfId="0" applyFont="1" applyAlignment="1">
      <alignment horizontal="left"/>
    </xf>
    <xf numFmtId="0" fontId="4" fillId="49" borderId="29" xfId="0" applyFont="1" applyFill="1" applyBorder="1" applyAlignment="1">
      <alignment horizontal="center"/>
    </xf>
    <xf numFmtId="0" fontId="4" fillId="49" borderId="9" xfId="0" applyFont="1" applyFill="1" applyBorder="1" applyAlignment="1">
      <alignment horizontal="center"/>
    </xf>
    <xf numFmtId="0" fontId="4" fillId="49" borderId="11" xfId="0" applyFont="1" applyFill="1" applyBorder="1" applyAlignment="1">
      <alignment horizontal="center"/>
    </xf>
    <xf numFmtId="0" fontId="4" fillId="50" borderId="27" xfId="0" applyFont="1" applyFill="1" applyBorder="1" applyAlignment="1">
      <alignment horizontal="center" vertical="center"/>
    </xf>
    <xf numFmtId="0" fontId="4" fillId="50" borderId="26" xfId="0" applyFont="1" applyFill="1" applyBorder="1" applyAlignment="1">
      <alignment horizontal="center" vertical="center"/>
    </xf>
    <xf numFmtId="0" fontId="4" fillId="50" borderId="0" xfId="0" applyFont="1" applyFill="1" applyBorder="1" applyAlignment="1">
      <alignment horizontal="center" vertical="center"/>
    </xf>
    <xf numFmtId="0" fontId="4" fillId="50" borderId="22" xfId="0" applyFont="1" applyFill="1" applyBorder="1" applyAlignment="1">
      <alignment horizontal="center" vertical="center"/>
    </xf>
    <xf numFmtId="0" fontId="4" fillId="50" borderId="10" xfId="0" applyFont="1" applyFill="1" applyBorder="1" applyAlignment="1">
      <alignment horizontal="center" vertical="center"/>
    </xf>
    <xf numFmtId="0" fontId="4" fillId="50" borderId="23" xfId="0" applyFont="1" applyFill="1" applyBorder="1" applyAlignment="1">
      <alignment horizontal="center" vertical="center"/>
    </xf>
    <xf numFmtId="0" fontId="17" fillId="0" borderId="10" xfId="0" applyFont="1" applyBorder="1" applyAlignment="1">
      <alignment horizontal="left" wrapText="1"/>
    </xf>
    <xf numFmtId="0" fontId="0" fillId="0" borderId="10" xfId="0" applyBorder="1" applyAlignment="1">
      <alignment horizontal="left" wrapText="1"/>
    </xf>
    <xf numFmtId="0" fontId="9" fillId="0" borderId="27" xfId="0" applyFont="1" applyBorder="1" applyAlignment="1">
      <alignment horizontal="left" vertical="top"/>
    </xf>
    <xf numFmtId="0" fontId="4" fillId="50" borderId="23" xfId="0" applyFont="1" applyFill="1" applyBorder="1" applyAlignment="1">
      <alignment horizontal="center"/>
    </xf>
    <xf numFmtId="0" fontId="4" fillId="50" borderId="25" xfId="0" applyFont="1" applyFill="1" applyBorder="1" applyAlignment="1">
      <alignment horizontal="center"/>
    </xf>
    <xf numFmtId="0" fontId="4" fillId="50" borderId="14" xfId="0" applyFont="1" applyFill="1" applyBorder="1" applyAlignment="1">
      <alignment horizontal="center"/>
    </xf>
    <xf numFmtId="0" fontId="4" fillId="50" borderId="8" xfId="0" applyFont="1" applyFill="1" applyBorder="1" applyAlignment="1">
      <alignment horizontal="center"/>
    </xf>
    <xf numFmtId="0" fontId="4" fillId="49" borderId="27" xfId="0" applyFont="1" applyFill="1" applyBorder="1" applyAlignment="1">
      <alignment horizontal="center"/>
    </xf>
    <xf numFmtId="0" fontId="4" fillId="49" borderId="8" xfId="0" applyFont="1" applyFill="1" applyBorder="1" applyAlignment="1">
      <alignment horizontal="center"/>
    </xf>
    <xf numFmtId="0" fontId="1" fillId="0" borderId="10" xfId="0" applyFont="1" applyBorder="1" applyAlignment="1">
      <alignment horizontal="left" vertical="center" wrapText="1"/>
    </xf>
    <xf numFmtId="0" fontId="7" fillId="52" borderId="27" xfId="32" applyFont="1" applyFill="1" applyBorder="1" applyAlignment="1">
      <alignment horizontal="left" vertical="center" indent="32"/>
    </xf>
    <xf numFmtId="0" fontId="4" fillId="52" borderId="27" xfId="290" applyFont="1" applyFill="1" applyBorder="1" applyAlignment="1">
      <alignment horizontal="left" wrapText="1" indent="30"/>
    </xf>
    <xf numFmtId="0" fontId="9" fillId="0" borderId="0" xfId="0" applyFont="1" applyAlignment="1">
      <alignment horizontal="left" vertical="top" wrapText="1"/>
    </xf>
    <xf numFmtId="0" fontId="4" fillId="46" borderId="28" xfId="0" applyFont="1" applyFill="1" applyBorder="1" applyAlignment="1">
      <alignment horizontal="center" wrapText="1"/>
    </xf>
    <xf numFmtId="0" fontId="4" fillId="46" borderId="27" xfId="0" applyFont="1" applyFill="1" applyBorder="1" applyAlignment="1">
      <alignment horizontal="center" wrapText="1"/>
    </xf>
    <xf numFmtId="0" fontId="4" fillId="46" borderId="26" xfId="0" applyFont="1" applyFill="1" applyBorder="1" applyAlignment="1">
      <alignment horizontal="center" wrapText="1"/>
    </xf>
    <xf numFmtId="1" fontId="4" fillId="48" borderId="14" xfId="233" applyNumberFormat="1" applyFont="1" applyFill="1" applyBorder="1" applyAlignment="1" applyProtection="1">
      <alignment horizontal="left" indent="19"/>
    </xf>
    <xf numFmtId="1" fontId="4" fillId="48" borderId="8" xfId="233" applyNumberFormat="1" applyFont="1" applyFill="1" applyBorder="1" applyAlignment="1" applyProtection="1">
      <alignment horizontal="left" indent="19"/>
    </xf>
    <xf numFmtId="1" fontId="4" fillId="48" borderId="10" xfId="233" applyNumberFormat="1" applyFont="1" applyFill="1" applyBorder="1" applyAlignment="1" applyProtection="1">
      <alignment horizontal="left" indent="19"/>
    </xf>
    <xf numFmtId="0" fontId="9" fillId="0" borderId="0" xfId="0" applyFont="1" applyAlignment="1">
      <alignment horizontal="left" vertical="top"/>
    </xf>
    <xf numFmtId="0" fontId="4" fillId="46" borderId="8" xfId="0" applyFont="1" applyFill="1" applyBorder="1" applyAlignment="1">
      <alignment horizontal="left" wrapText="1" indent="3"/>
    </xf>
    <xf numFmtId="0" fontId="4" fillId="46" borderId="15" xfId="0" applyFont="1" applyFill="1" applyBorder="1" applyAlignment="1">
      <alignment horizontal="left" wrapText="1" indent="3"/>
    </xf>
    <xf numFmtId="0" fontId="4" fillId="46" borderId="1" xfId="0" applyFont="1" applyFill="1" applyBorder="1" applyAlignment="1">
      <alignment horizontal="center" vertical="center" wrapText="1"/>
    </xf>
    <xf numFmtId="0" fontId="17" fillId="0" borderId="0" xfId="0" applyFont="1" applyAlignment="1">
      <alignment horizontal="left" vertical="center" wrapText="1"/>
    </xf>
    <xf numFmtId="0" fontId="62" fillId="0" borderId="0" xfId="0" applyFont="1" applyAlignment="1">
      <alignment horizontal="left" vertical="center"/>
    </xf>
    <xf numFmtId="0" fontId="63" fillId="51" borderId="26" xfId="0" applyFont="1" applyFill="1" applyBorder="1" applyAlignment="1">
      <alignment horizontal="center" vertical="center"/>
    </xf>
    <xf numFmtId="0" fontId="63" fillId="51" borderId="29" xfId="0" applyFont="1" applyFill="1" applyBorder="1" applyAlignment="1">
      <alignment horizontal="center" vertical="center"/>
    </xf>
    <xf numFmtId="0" fontId="63" fillId="51" borderId="28" xfId="0" applyFont="1" applyFill="1" applyBorder="1" applyAlignment="1">
      <alignment horizontal="center" vertical="center"/>
    </xf>
    <xf numFmtId="0" fontId="5" fillId="51" borderId="26" xfId="0" applyFont="1" applyFill="1" applyBorder="1" applyAlignment="1">
      <alignment horizontal="center"/>
    </xf>
    <xf numFmtId="0" fontId="0" fillId="51" borderId="29" xfId="0" applyFill="1" applyBorder="1" applyAlignment="1">
      <alignment horizontal="center"/>
    </xf>
    <xf numFmtId="0" fontId="0" fillId="51" borderId="28" xfId="0" applyFill="1" applyBorder="1" applyAlignment="1">
      <alignment horizontal="center"/>
    </xf>
    <xf numFmtId="0" fontId="5" fillId="51" borderId="26" xfId="0" applyFont="1" applyFill="1" applyBorder="1" applyAlignment="1">
      <alignment horizontal="center" vertical="center" wrapText="1"/>
    </xf>
    <xf numFmtId="0" fontId="0" fillId="51" borderId="29" xfId="0" applyFill="1" applyBorder="1" applyAlignment="1">
      <alignment horizontal="center" vertical="center" wrapText="1"/>
    </xf>
    <xf numFmtId="0" fontId="0" fillId="51" borderId="28" xfId="0" applyFill="1" applyBorder="1" applyAlignment="1">
      <alignment horizontal="center" vertical="center" wrapText="1"/>
    </xf>
    <xf numFmtId="0" fontId="4" fillId="48" borderId="8" xfId="0" applyFont="1" applyFill="1" applyBorder="1" applyAlignment="1">
      <alignment horizontal="center" vertical="center" wrapText="1"/>
    </xf>
    <xf numFmtId="0" fontId="63" fillId="46" borderId="26" xfId="0" applyFont="1" applyFill="1" applyBorder="1" applyAlignment="1">
      <alignment horizontal="center" vertical="center" wrapText="1"/>
    </xf>
    <xf numFmtId="0" fontId="63" fillId="46" borderId="22" xfId="0" applyFont="1" applyFill="1" applyBorder="1" applyAlignment="1">
      <alignment horizontal="center" vertical="center" wrapText="1"/>
    </xf>
    <xf numFmtId="0" fontId="63" fillId="46" borderId="23" xfId="0" applyFont="1" applyFill="1" applyBorder="1" applyAlignment="1">
      <alignment horizontal="center" vertical="center" wrapText="1"/>
    </xf>
    <xf numFmtId="0" fontId="4" fillId="47" borderId="15" xfId="0" applyFont="1" applyFill="1" applyBorder="1" applyAlignment="1">
      <alignment horizontal="center" vertical="center" wrapText="1"/>
    </xf>
  </cellXfs>
  <cellStyles count="417">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2" xfId="58"/>
    <cellStyle name="Akzent2 2" xfId="59"/>
    <cellStyle name="Akzent3 2" xfId="60"/>
    <cellStyle name="Akzent4 2" xfId="61"/>
    <cellStyle name="Akzent5 2" xfId="62"/>
    <cellStyle name="Akzent6 2" xfId="63"/>
    <cellStyle name="Ausgabe 2" xfId="64"/>
    <cellStyle name="Berechnung 2" xfId="65"/>
    <cellStyle name="bin" xfId="66"/>
    <cellStyle name="blue" xfId="67"/>
    <cellStyle name="Ç¥ÁØ_ENRL2" xfId="68"/>
    <cellStyle name="cell" xfId="69"/>
    <cellStyle name="Code additions" xfId="70"/>
    <cellStyle name="Col&amp;RowHeadings" xfId="71"/>
    <cellStyle name="ColCodes" xfId="72"/>
    <cellStyle name="ColTitles" xfId="73"/>
    <cellStyle name="ColTitles 2" xfId="74"/>
    <cellStyle name="ColTitles 2 2" xfId="75"/>
    <cellStyle name="ColTitles 2 2 2" xfId="76"/>
    <cellStyle name="ColTitles 2 2 3" xfId="77"/>
    <cellStyle name="ColTitles 2 3" xfId="78"/>
    <cellStyle name="ColTitles 2 4" xfId="79"/>
    <cellStyle name="ColTitles 2 5" xfId="80"/>
    <cellStyle name="ColTitles 3" xfId="81"/>
    <cellStyle name="ColTitles 3 2" xfId="82"/>
    <cellStyle name="ColTitles 3 3" xfId="83"/>
    <cellStyle name="ColTitles 4" xfId="84"/>
    <cellStyle name="ColTitles 5" xfId="85"/>
    <cellStyle name="column" xfId="86"/>
    <cellStyle name="Comma [0]_B3.1a" xfId="87"/>
    <cellStyle name="Comma 2" xfId="88"/>
    <cellStyle name="Comma 2 2" xfId="89"/>
    <cellStyle name="Comma 2 2 2" xfId="90"/>
    <cellStyle name="Comma 2 3" xfId="91"/>
    <cellStyle name="Comma 3" xfId="92"/>
    <cellStyle name="Comma 4" xfId="93"/>
    <cellStyle name="Comma 5" xfId="94"/>
    <cellStyle name="Comma 6" xfId="95"/>
    <cellStyle name="Comma 6 2" xfId="96"/>
    <cellStyle name="Comma 7" xfId="97"/>
    <cellStyle name="Comma 7 2" xfId="98"/>
    <cellStyle name="comma(1)" xfId="99"/>
    <cellStyle name="Comma_B3.1a" xfId="100"/>
    <cellStyle name="Currency [0]_B3.1a" xfId="101"/>
    <cellStyle name="Currency_B3.1a" xfId="102"/>
    <cellStyle name="DataEntryCells" xfId="103"/>
    <cellStyle name="DataEntryCells 2" xfId="104"/>
    <cellStyle name="DataEntryCells 2 2" xfId="105"/>
    <cellStyle name="Didier" xfId="106"/>
    <cellStyle name="Didier - Title" xfId="107"/>
    <cellStyle name="Didier subtitles" xfId="108"/>
    <cellStyle name="Eingabe 2" xfId="109"/>
    <cellStyle name="Ergebnis 2" xfId="110"/>
    <cellStyle name="Erklärender Text 2" xfId="111"/>
    <cellStyle name="ErrRpt_DataEntryCells" xfId="112"/>
    <cellStyle name="ErrRpt-DataEntryCells" xfId="113"/>
    <cellStyle name="ErrRpt-DataEntryCells 2" xfId="114"/>
    <cellStyle name="ErrRpt-GreyBackground" xfId="115"/>
    <cellStyle name="ErrRpt-GreyBackground 2" xfId="116"/>
    <cellStyle name="Euro" xfId="117"/>
    <cellStyle name="Euro 2" xfId="118"/>
    <cellStyle name="Euro 2 2" xfId="119"/>
    <cellStyle name="Euro 2 2 2" xfId="120"/>
    <cellStyle name="Euro 2 2 3" xfId="121"/>
    <cellStyle name="Euro 2 3" xfId="122"/>
    <cellStyle name="Euro 2 4" xfId="123"/>
    <cellStyle name="Euro 2 5" xfId="124"/>
    <cellStyle name="Euro 3" xfId="125"/>
    <cellStyle name="Euro 3 2" xfId="126"/>
    <cellStyle name="Euro 3 3" xfId="127"/>
    <cellStyle name="Euro 4" xfId="128"/>
    <cellStyle name="Euro 5" xfId="129"/>
    <cellStyle name="formula" xfId="130"/>
    <cellStyle name="gap" xfId="131"/>
    <cellStyle name="gap 2" xfId="132"/>
    <cellStyle name="gap 2 2" xfId="133"/>
    <cellStyle name="gap 3" xfId="134"/>
    <cellStyle name="Grey_background" xfId="135"/>
    <cellStyle name="GreyBackground" xfId="136"/>
    <cellStyle name="GreyBackground 2" xfId="137"/>
    <cellStyle name="GreyBackground 2 2" xfId="138"/>
    <cellStyle name="GreyBackground 3" xfId="139"/>
    <cellStyle name="GreyBackground 3 2" xfId="140"/>
    <cellStyle name="Gut 2" xfId="141"/>
    <cellStyle name="Hipervínculo" xfId="142"/>
    <cellStyle name="Hipervínculo visitado" xfId="143"/>
    <cellStyle name="Huomautus 2" xfId="144"/>
    <cellStyle name="Huomautus 3" xfId="145"/>
    <cellStyle name="Hyperlink" xfId="146" builtinId="8"/>
    <cellStyle name="Hyperlink 2" xfId="147"/>
    <cellStyle name="Hyperlink 2 2" xfId="148"/>
    <cellStyle name="Hyperlink 2 3" xfId="149"/>
    <cellStyle name="Hyperlink 3" xfId="150"/>
    <cellStyle name="Hyperlink 3 2" xfId="151"/>
    <cellStyle name="Hyperlink 3 3" xfId="152"/>
    <cellStyle name="Hyperlink 4" xfId="153"/>
    <cellStyle name="Hyperlink 5" xfId="154"/>
    <cellStyle name="Hyperlink 6" xfId="155"/>
    <cellStyle name="Hyperlink 7" xfId="156"/>
    <cellStyle name="ISC" xfId="157"/>
    <cellStyle name="ISC 2" xfId="158"/>
    <cellStyle name="ISC 2 2" xfId="159"/>
    <cellStyle name="ISC 3" xfId="160"/>
    <cellStyle name="isced" xfId="161"/>
    <cellStyle name="isced 2" xfId="162"/>
    <cellStyle name="ISCED Titles" xfId="163"/>
    <cellStyle name="isced_8gradk" xfId="164"/>
    <cellStyle name="Komma" xfId="165" builtinId="3"/>
    <cellStyle name="Komma 2" xfId="166"/>
    <cellStyle name="Komma 3" xfId="167"/>
    <cellStyle name="Komma 4" xfId="168"/>
    <cellStyle name="Komma 5" xfId="169"/>
    <cellStyle name="level1a" xfId="170"/>
    <cellStyle name="level1a 2" xfId="171"/>
    <cellStyle name="level1a 2 2" xfId="172"/>
    <cellStyle name="level1a 3" xfId="173"/>
    <cellStyle name="level2" xfId="174"/>
    <cellStyle name="level2 2" xfId="175"/>
    <cellStyle name="level2 3" xfId="176"/>
    <cellStyle name="level2a" xfId="177"/>
    <cellStyle name="level2a 2" xfId="178"/>
    <cellStyle name="level2a 3" xfId="179"/>
    <cellStyle name="level3" xfId="180"/>
    <cellStyle name="Line titles-Rows" xfId="181"/>
    <cellStyle name="Migliaia (0)_conti99" xfId="182"/>
    <cellStyle name="Neutral 2" xfId="183"/>
    <cellStyle name="Normaali 2" xfId="184"/>
    <cellStyle name="Normaali 3" xfId="185"/>
    <cellStyle name="Normal 11 2" xfId="186"/>
    <cellStyle name="Normal 12" xfId="187"/>
    <cellStyle name="Normal 2" xfId="188"/>
    <cellStyle name="Normal 2 2" xfId="189"/>
    <cellStyle name="Normal 2 2 2" xfId="190"/>
    <cellStyle name="Normal 2 2 2 2" xfId="191"/>
    <cellStyle name="Normal 2 2 2 2 2" xfId="192"/>
    <cellStyle name="Normal 2 2 2 2 3" xfId="193"/>
    <cellStyle name="Normal 2 2 2 3" xfId="194"/>
    <cellStyle name="Normal 2 2 2 4" xfId="195"/>
    <cellStyle name="Normal 2 2 2 5" xfId="196"/>
    <cellStyle name="Normal 2 2 3" xfId="197"/>
    <cellStyle name="Normal 2 2 3 2" xfId="198"/>
    <cellStyle name="Normal 2 2 3 2 2" xfId="199"/>
    <cellStyle name="Normal 2 2 3 3" xfId="200"/>
    <cellStyle name="Normal 2 2 4" xfId="201"/>
    <cellStyle name="Normal 2 2 4 2" xfId="202"/>
    <cellStyle name="Normal 2 2 5" xfId="203"/>
    <cellStyle name="Normal 2 2 6" xfId="204"/>
    <cellStyle name="Normal 2 3" xfId="205"/>
    <cellStyle name="Normal 2 3 2" xfId="206"/>
    <cellStyle name="Normal 2 3 3" xfId="207"/>
    <cellStyle name="Normal 2 4" xfId="208"/>
    <cellStyle name="Normal 2 5" xfId="209"/>
    <cellStyle name="Normal 2 6" xfId="210"/>
    <cellStyle name="Normal 23" xfId="211"/>
    <cellStyle name="Normal 3" xfId="212"/>
    <cellStyle name="Normal 3 2" xfId="213"/>
    <cellStyle name="Normal 3 3" xfId="214"/>
    <cellStyle name="Normal 3 4" xfId="215"/>
    <cellStyle name="Normal 4" xfId="216"/>
    <cellStyle name="Normal 4 2" xfId="217"/>
    <cellStyle name="Normal 4 2 2" xfId="218"/>
    <cellStyle name="Normal 4 2 3" xfId="219"/>
    <cellStyle name="Normal 4 3" xfId="220"/>
    <cellStyle name="Normal 4 4" xfId="221"/>
    <cellStyle name="Normal 5" xfId="222"/>
    <cellStyle name="Normal 5 2" xfId="223"/>
    <cellStyle name="Normal 6" xfId="224"/>
    <cellStyle name="Normal 7" xfId="225"/>
    <cellStyle name="Normal 7 2" xfId="226"/>
    <cellStyle name="Normal 8" xfId="227"/>
    <cellStyle name="Normal 8 10" xfId="228"/>
    <cellStyle name="Normal 8 2" xfId="229"/>
    <cellStyle name="Normal_1997-enrl" xfId="230"/>
    <cellStyle name="Normál_8gradk" xfId="231"/>
    <cellStyle name="Normal_B4" xfId="232"/>
    <cellStyle name="Normal_B4.1" xfId="233"/>
    <cellStyle name="Normal_G2.2" xfId="234"/>
    <cellStyle name="Normalny 10" xfId="235"/>
    <cellStyle name="Normalny 2" xfId="236"/>
    <cellStyle name="Normalny 2 2" xfId="237"/>
    <cellStyle name="Normalny 2 2 2" xfId="238"/>
    <cellStyle name="Normalny 2 2 2 2" xfId="239"/>
    <cellStyle name="Normalny 2 3" xfId="240"/>
    <cellStyle name="Normalny 2 3 2" xfId="241"/>
    <cellStyle name="Normalny 2 4" xfId="242"/>
    <cellStyle name="Normalny 2 4 2" xfId="243"/>
    <cellStyle name="Normalny 2 5" xfId="244"/>
    <cellStyle name="Normalny 2 5 2" xfId="245"/>
    <cellStyle name="Normalny 2 6" xfId="246"/>
    <cellStyle name="Normalny 2 6 2" xfId="247"/>
    <cellStyle name="Normalny 2 7" xfId="248"/>
    <cellStyle name="Normalny 2 7 2" xfId="249"/>
    <cellStyle name="Normalny 2 8" xfId="250"/>
    <cellStyle name="Normalny 2 8 2" xfId="251"/>
    <cellStyle name="Normalny 3" xfId="252"/>
    <cellStyle name="Normalny 3 2" xfId="253"/>
    <cellStyle name="Normalny 4" xfId="254"/>
    <cellStyle name="Normalny 4 2" xfId="255"/>
    <cellStyle name="Normalny 5" xfId="256"/>
    <cellStyle name="Normalny 5 2" xfId="257"/>
    <cellStyle name="Normalny 5 3" xfId="258"/>
    <cellStyle name="Normalny 5 3 2" xfId="259"/>
    <cellStyle name="Normalny 5 4" xfId="260"/>
    <cellStyle name="Normalny 6" xfId="261"/>
    <cellStyle name="Normalny 7" xfId="262"/>
    <cellStyle name="Normalny 8" xfId="263"/>
    <cellStyle name="Normalny 9" xfId="264"/>
    <cellStyle name="Notiz 2" xfId="265"/>
    <cellStyle name="Percent 2" xfId="266"/>
    <cellStyle name="Percent 2 2" xfId="267"/>
    <cellStyle name="Percent 2 2 2" xfId="268"/>
    <cellStyle name="Percent 2 3" xfId="269"/>
    <cellStyle name="Percent 3" xfId="270"/>
    <cellStyle name="Percent 3 2" xfId="271"/>
    <cellStyle name="Percent_1 SubOverv.USd" xfId="272"/>
    <cellStyle name="Procentowy 3" xfId="273"/>
    <cellStyle name="Procentowy 8" xfId="274"/>
    <cellStyle name="Prozent 2" xfId="275"/>
    <cellStyle name="row" xfId="276"/>
    <cellStyle name="RowCodes" xfId="277"/>
    <cellStyle name="Row-Col Headings" xfId="278"/>
    <cellStyle name="RowTitles" xfId="279"/>
    <cellStyle name="RowTitles1-Detail" xfId="280"/>
    <cellStyle name="RowTitles-Col2" xfId="281"/>
    <cellStyle name="RowTitles-Col2 2" xfId="282"/>
    <cellStyle name="RowTitles-Col2 2 2" xfId="283"/>
    <cellStyle name="RowTitles-Detail" xfId="284"/>
    <cellStyle name="RowTitles-Detail 2" xfId="285"/>
    <cellStyle name="RowTitles-Detail 2 2" xfId="286"/>
    <cellStyle name="Schlecht 2" xfId="287"/>
    <cellStyle name="Standaard_Blad1" xfId="288"/>
    <cellStyle name="Standard" xfId="0" builtinId="0"/>
    <cellStyle name="Standard 10" xfId="289"/>
    <cellStyle name="Standard 11" xfId="290"/>
    <cellStyle name="Standard 12" xfId="291"/>
    <cellStyle name="Standard 13" xfId="292"/>
    <cellStyle name="Standard 14" xfId="293"/>
    <cellStyle name="Standard 2" xfId="294"/>
    <cellStyle name="Standard 2 10" xfId="295"/>
    <cellStyle name="Standard 2 10 2" xfId="296"/>
    <cellStyle name="Standard 2 10 2 2" xfId="297"/>
    <cellStyle name="Standard 2 10 3" xfId="298"/>
    <cellStyle name="Standard 2 10 4" xfId="299"/>
    <cellStyle name="Standard 2 11" xfId="300"/>
    <cellStyle name="Standard 2 12" xfId="301"/>
    <cellStyle name="Standard 2 12 2" xfId="302"/>
    <cellStyle name="Standard 2 13" xfId="303"/>
    <cellStyle name="Standard 2 14" xfId="304"/>
    <cellStyle name="Standard 2 15" xfId="305"/>
    <cellStyle name="Standard 2 16" xfId="306"/>
    <cellStyle name="Standard 2 2" xfId="307"/>
    <cellStyle name="Standard 2 2 2" xfId="308"/>
    <cellStyle name="Standard 2 2 2 2" xfId="309"/>
    <cellStyle name="Standard 2 2 3" xfId="310"/>
    <cellStyle name="Standard 2 2 4" xfId="311"/>
    <cellStyle name="Standard 2 2 5" xfId="312"/>
    <cellStyle name="Standard 2 3" xfId="313"/>
    <cellStyle name="Standard 2 3 2" xfId="314"/>
    <cellStyle name="Standard 2 3 2 2" xfId="315"/>
    <cellStyle name="Standard 2 3 3" xfId="316"/>
    <cellStyle name="Standard 2 3 4" xfId="317"/>
    <cellStyle name="Standard 2 4" xfId="318"/>
    <cellStyle name="Standard 2 4 2" xfId="319"/>
    <cellStyle name="Standard 2 4 2 2" xfId="320"/>
    <cellStyle name="Standard 2 4 3" xfId="321"/>
    <cellStyle name="Standard 2 4 4" xfId="322"/>
    <cellStyle name="Standard 2 5" xfId="323"/>
    <cellStyle name="Standard 2 5 2" xfId="324"/>
    <cellStyle name="Standard 2 5 2 2" xfId="325"/>
    <cellStyle name="Standard 2 5 3" xfId="326"/>
    <cellStyle name="Standard 2 5 4" xfId="327"/>
    <cellStyle name="Standard 2 6" xfId="328"/>
    <cellStyle name="Standard 2 6 2" xfId="329"/>
    <cellStyle name="Standard 2 6 2 2" xfId="330"/>
    <cellStyle name="Standard 2 6 3" xfId="331"/>
    <cellStyle name="Standard 2 6 4" xfId="332"/>
    <cellStyle name="Standard 2 7" xfId="333"/>
    <cellStyle name="Standard 2 7 2" xfId="334"/>
    <cellStyle name="Standard 2 7 2 2" xfId="335"/>
    <cellStyle name="Standard 2 7 3" xfId="336"/>
    <cellStyle name="Standard 2 7 4" xfId="337"/>
    <cellStyle name="Standard 2 8" xfId="338"/>
    <cellStyle name="Standard 2 8 2" xfId="339"/>
    <cellStyle name="Standard 2 8 2 2" xfId="340"/>
    <cellStyle name="Standard 2 8 3" xfId="341"/>
    <cellStyle name="Standard 2 8 4" xfId="342"/>
    <cellStyle name="Standard 2 9" xfId="343"/>
    <cellStyle name="Standard 2 9 2" xfId="344"/>
    <cellStyle name="Standard 2 9 2 2" xfId="345"/>
    <cellStyle name="Standard 2 9 3" xfId="346"/>
    <cellStyle name="Standard 2 9 4" xfId="347"/>
    <cellStyle name="Standard 2_h4 3" xfId="348"/>
    <cellStyle name="Standard 3" xfId="349"/>
    <cellStyle name="Standard 3 2" xfId="350"/>
    <cellStyle name="Standard 4" xfId="351"/>
    <cellStyle name="Standard 4 2" xfId="352"/>
    <cellStyle name="Standard 4 2 2" xfId="353"/>
    <cellStyle name="Standard 4 2 2 2" xfId="354"/>
    <cellStyle name="Standard 4 2 3" xfId="355"/>
    <cellStyle name="Standard 4 2 4" xfId="356"/>
    <cellStyle name="Standard 4 3" xfId="357"/>
    <cellStyle name="Standard 4 3 2" xfId="358"/>
    <cellStyle name="Standard 4 3 2 2" xfId="359"/>
    <cellStyle name="Standard 4 3 3" xfId="360"/>
    <cellStyle name="Standard 4 3 4" xfId="361"/>
    <cellStyle name="Standard 4 4" xfId="362"/>
    <cellStyle name="Standard 4 4 2" xfId="363"/>
    <cellStyle name="Standard 4 4 2 2" xfId="364"/>
    <cellStyle name="Standard 4 4 3" xfId="365"/>
    <cellStyle name="Standard 4 4 4" xfId="366"/>
    <cellStyle name="Standard 4 5" xfId="367"/>
    <cellStyle name="Standard 4 5 2" xfId="368"/>
    <cellStyle name="Standard 4 5 2 2" xfId="369"/>
    <cellStyle name="Standard 4 5 3" xfId="370"/>
    <cellStyle name="Standard 4 5 4" xfId="371"/>
    <cellStyle name="Standard 4 6" xfId="372"/>
    <cellStyle name="Standard 4 6 2" xfId="373"/>
    <cellStyle name="Standard 4 6 2 2" xfId="374"/>
    <cellStyle name="Standard 4 6 3" xfId="375"/>
    <cellStyle name="Standard 4 6 4" xfId="376"/>
    <cellStyle name="Standard 4 7" xfId="377"/>
    <cellStyle name="Standard 4 7 2" xfId="378"/>
    <cellStyle name="Standard 4 7 2 2" xfId="379"/>
    <cellStyle name="Standard 4 7 3" xfId="380"/>
    <cellStyle name="Standard 4 7 4" xfId="381"/>
    <cellStyle name="Standard 4 8" xfId="382"/>
    <cellStyle name="Standard 4 8 2" xfId="383"/>
    <cellStyle name="Standard 4 8 2 2" xfId="384"/>
    <cellStyle name="Standard 4 8 3" xfId="385"/>
    <cellStyle name="Standard 4 8 4" xfId="386"/>
    <cellStyle name="Standard 5" xfId="387"/>
    <cellStyle name="Standard 5 2" xfId="388"/>
    <cellStyle name="Standard 6" xfId="389"/>
    <cellStyle name="Standard 7" xfId="390"/>
    <cellStyle name="Standard 8" xfId="391"/>
    <cellStyle name="Standard 9" xfId="392"/>
    <cellStyle name="Sub-titles" xfId="393"/>
    <cellStyle name="Sub-titles Cols" xfId="394"/>
    <cellStyle name="Sub-titles rows" xfId="395"/>
    <cellStyle name="Table No." xfId="396"/>
    <cellStyle name="Table Title" xfId="397"/>
    <cellStyle name="temp" xfId="398"/>
    <cellStyle name="title1" xfId="399"/>
    <cellStyle name="Titles" xfId="400"/>
    <cellStyle name="Tusental (0)_Blad2" xfId="401"/>
    <cellStyle name="Tusental 2" xfId="402"/>
    <cellStyle name="Tusental_Blad2" xfId="403"/>
    <cellStyle name="Überschrift 1 2" xfId="404"/>
    <cellStyle name="Überschrift 2 2" xfId="405"/>
    <cellStyle name="Überschrift 3 2" xfId="406"/>
    <cellStyle name="Überschrift 4 2" xfId="407"/>
    <cellStyle name="Überschrift 5" xfId="408"/>
    <cellStyle name="Uwaga 2" xfId="409"/>
    <cellStyle name="Valuta (0)_Blad2" xfId="410"/>
    <cellStyle name="Valuta_Blad2" xfId="411"/>
    <cellStyle name="Verknüpfte Zelle 2" xfId="412"/>
    <cellStyle name="Warnender Text 2" xfId="413"/>
    <cellStyle name="Zelle überprüfen 2" xfId="414"/>
    <cellStyle name="표준_T_A8(통계청_검증결과)" xfId="415"/>
    <cellStyle name="標準_法務省担当表（eigo ） " xfId="416"/>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election activeCell="A2" sqref="A2"/>
    </sheetView>
  </sheetViews>
  <sheetFormatPr baseColWidth="10" defaultRowHeight="12.75"/>
  <cols>
    <col min="1" max="1" width="12.7109375" customWidth="1"/>
  </cols>
  <sheetData>
    <row r="1" spans="1:10" ht="15" customHeight="1"/>
    <row r="2" spans="1:10" ht="15" customHeight="1">
      <c r="A2" s="312" t="s">
        <v>319</v>
      </c>
      <c r="B2" s="315"/>
    </row>
    <row r="3" spans="1:10" ht="15" customHeight="1">
      <c r="A3" s="312"/>
      <c r="B3" s="313"/>
    </row>
    <row r="4" spans="1:10" ht="15" customHeight="1">
      <c r="A4" s="314" t="s">
        <v>320</v>
      </c>
      <c r="B4" s="313"/>
    </row>
    <row r="5" spans="1:10" ht="15" customHeight="1">
      <c r="A5" s="314"/>
      <c r="B5" s="313"/>
    </row>
    <row r="6" spans="1:10" ht="15" customHeight="1">
      <c r="A6" s="433" t="s">
        <v>388</v>
      </c>
      <c r="B6" s="433"/>
      <c r="C6" s="433"/>
      <c r="D6" s="433"/>
      <c r="E6" s="433"/>
      <c r="F6" s="433"/>
      <c r="G6" s="433"/>
      <c r="H6" s="433"/>
      <c r="I6" s="433"/>
      <c r="J6" s="433"/>
    </row>
    <row r="7" spans="1:10" ht="30" customHeight="1">
      <c r="A7" s="433" t="s">
        <v>390</v>
      </c>
      <c r="B7" s="433"/>
      <c r="C7" s="433"/>
      <c r="D7" s="433"/>
      <c r="E7" s="433"/>
      <c r="F7" s="433"/>
      <c r="G7" s="433"/>
      <c r="H7" s="433"/>
      <c r="I7" s="433"/>
      <c r="J7" s="433"/>
    </row>
    <row r="8" spans="1:10" ht="15" customHeight="1"/>
    <row r="9" spans="1:10" ht="15" customHeight="1"/>
    <row r="10" spans="1:10" ht="15" customHeight="1">
      <c r="A10" s="316" t="s">
        <v>321</v>
      </c>
    </row>
    <row r="11" spans="1:10" ht="15" customHeight="1"/>
    <row r="12" spans="1:10" ht="15" customHeight="1">
      <c r="A12" s="434" t="s">
        <v>344</v>
      </c>
      <c r="B12" s="434"/>
      <c r="C12" s="434"/>
      <c r="D12" s="434"/>
      <c r="E12" s="434"/>
      <c r="F12" s="434"/>
      <c r="G12" s="434"/>
      <c r="H12" s="434"/>
      <c r="I12" s="434"/>
      <c r="J12" s="434"/>
    </row>
    <row r="13" spans="1:10" ht="27" customHeight="1">
      <c r="A13" s="433" t="s">
        <v>389</v>
      </c>
      <c r="B13" s="433"/>
      <c r="C13" s="433"/>
      <c r="D13" s="433"/>
      <c r="E13" s="433"/>
      <c r="F13" s="433"/>
      <c r="G13" s="433"/>
      <c r="H13" s="433"/>
      <c r="I13" s="433"/>
      <c r="J13" s="433"/>
    </row>
    <row r="14" spans="1:10" ht="15" customHeight="1">
      <c r="A14" s="434" t="s">
        <v>345</v>
      </c>
      <c r="B14" s="434"/>
      <c r="C14" s="434"/>
      <c r="D14" s="434"/>
      <c r="E14" s="434"/>
      <c r="F14" s="434"/>
      <c r="G14" s="434"/>
      <c r="H14" s="434"/>
      <c r="I14" s="434"/>
      <c r="J14" s="434"/>
    </row>
    <row r="15" spans="1:10" ht="15" customHeight="1">
      <c r="A15" s="434" t="s">
        <v>347</v>
      </c>
      <c r="B15" s="434"/>
      <c r="C15" s="434"/>
      <c r="D15" s="434"/>
      <c r="E15" s="434"/>
      <c r="F15" s="434"/>
      <c r="G15" s="434"/>
      <c r="H15" s="434"/>
      <c r="I15" s="434"/>
      <c r="J15" s="434"/>
    </row>
    <row r="16" spans="1:10" ht="15" customHeight="1">
      <c r="A16" s="434" t="s">
        <v>348</v>
      </c>
      <c r="B16" s="434"/>
      <c r="C16" s="434"/>
      <c r="D16" s="434"/>
      <c r="E16" s="434"/>
      <c r="F16" s="434"/>
      <c r="G16" s="434"/>
      <c r="H16" s="434"/>
      <c r="I16" s="434"/>
      <c r="J16" s="434"/>
    </row>
    <row r="17" spans="1:11" ht="15" customHeight="1">
      <c r="A17" s="434" t="s">
        <v>349</v>
      </c>
      <c r="B17" s="434"/>
      <c r="C17" s="434"/>
      <c r="D17" s="434"/>
      <c r="E17" s="434"/>
      <c r="F17" s="434"/>
      <c r="G17" s="434"/>
      <c r="H17" s="434"/>
      <c r="I17" s="434"/>
      <c r="J17" s="434"/>
    </row>
    <row r="18" spans="1:11" ht="15" customHeight="1">
      <c r="A18" s="434" t="s">
        <v>387</v>
      </c>
      <c r="B18" s="434"/>
      <c r="C18" s="434"/>
      <c r="D18" s="434"/>
      <c r="E18" s="434"/>
      <c r="F18" s="434"/>
      <c r="G18" s="434"/>
      <c r="H18" s="434"/>
      <c r="I18" s="434"/>
      <c r="J18" s="434"/>
    </row>
    <row r="19" spans="1:11" ht="28.5" customHeight="1">
      <c r="A19" s="436" t="s">
        <v>338</v>
      </c>
      <c r="B19" s="436"/>
      <c r="C19" s="436"/>
      <c r="D19" s="436"/>
      <c r="E19" s="436"/>
      <c r="F19" s="436"/>
      <c r="G19" s="436"/>
      <c r="H19" s="436"/>
      <c r="I19" s="436"/>
      <c r="J19" s="436"/>
    </row>
    <row r="20" spans="1:11" ht="42.75" customHeight="1">
      <c r="A20" s="437" t="s">
        <v>391</v>
      </c>
      <c r="B20" s="437"/>
      <c r="C20" s="437"/>
      <c r="D20" s="437"/>
      <c r="E20" s="437"/>
      <c r="F20" s="437"/>
      <c r="G20" s="437"/>
      <c r="H20" s="437"/>
      <c r="I20" s="437"/>
      <c r="J20" s="437"/>
    </row>
    <row r="21" spans="1:11" ht="15" customHeight="1">
      <c r="A21" s="434" t="s">
        <v>317</v>
      </c>
      <c r="B21" s="434"/>
      <c r="C21" s="434"/>
      <c r="D21" s="434"/>
      <c r="E21" s="434"/>
      <c r="F21" s="434"/>
      <c r="K21" s="327"/>
    </row>
    <row r="22" spans="1:11" ht="15" customHeight="1"/>
    <row r="23" spans="1:11" ht="15" customHeight="1"/>
    <row r="24" spans="1:11" ht="14.25">
      <c r="A24" s="317" t="s">
        <v>322</v>
      </c>
      <c r="F24" s="324"/>
      <c r="G24" s="324"/>
      <c r="H24" s="313"/>
      <c r="I24" s="313"/>
      <c r="J24" s="313"/>
    </row>
    <row r="25" spans="1:11" ht="14.25">
      <c r="A25" s="317"/>
      <c r="F25" s="324"/>
      <c r="G25" s="324"/>
      <c r="H25" s="313"/>
      <c r="I25" s="313"/>
      <c r="J25" s="313"/>
    </row>
    <row r="26" spans="1:11">
      <c r="A26" s="318" t="s">
        <v>204</v>
      </c>
      <c r="B26" s="324" t="s">
        <v>323</v>
      </c>
      <c r="C26" s="324"/>
      <c r="D26" s="324"/>
      <c r="E26" s="324"/>
      <c r="F26" s="324"/>
      <c r="G26" s="324"/>
      <c r="H26" s="313"/>
      <c r="I26" s="313"/>
      <c r="J26" s="313"/>
    </row>
    <row r="27" spans="1:11">
      <c r="A27" s="319">
        <v>0</v>
      </c>
      <c r="B27" s="324" t="s">
        <v>324</v>
      </c>
      <c r="C27" s="324"/>
      <c r="D27" s="324"/>
      <c r="E27" s="324"/>
      <c r="F27" s="324"/>
      <c r="G27" s="324"/>
      <c r="H27" s="313"/>
      <c r="I27" s="313"/>
      <c r="J27" s="313"/>
    </row>
    <row r="28" spans="1:11">
      <c r="A28" s="318" t="s">
        <v>311</v>
      </c>
      <c r="B28" s="324" t="s">
        <v>325</v>
      </c>
      <c r="C28" s="324"/>
      <c r="D28" s="324"/>
      <c r="E28" s="324"/>
      <c r="F28" s="324"/>
      <c r="G28" s="324"/>
      <c r="H28" s="313"/>
      <c r="I28" s="313"/>
      <c r="J28" s="313"/>
    </row>
    <row r="29" spans="1:11">
      <c r="A29" s="319" t="s">
        <v>326</v>
      </c>
      <c r="B29" s="324" t="s">
        <v>355</v>
      </c>
      <c r="C29" s="324"/>
      <c r="D29" s="324"/>
      <c r="E29" s="324"/>
      <c r="F29" s="324"/>
      <c r="G29" s="324"/>
      <c r="H29" s="313"/>
      <c r="I29" s="313"/>
      <c r="J29" s="313"/>
    </row>
    <row r="30" spans="1:11">
      <c r="A30" s="320" t="s">
        <v>64</v>
      </c>
      <c r="B30" s="324" t="s">
        <v>356</v>
      </c>
      <c r="C30" s="324"/>
      <c r="D30" s="324"/>
      <c r="E30" s="324"/>
      <c r="H30" s="313"/>
      <c r="I30" s="313"/>
      <c r="J30" s="313"/>
    </row>
    <row r="31" spans="1:11">
      <c r="A31" s="319" t="s">
        <v>65</v>
      </c>
      <c r="B31" s="324" t="s">
        <v>357</v>
      </c>
      <c r="C31" s="324"/>
      <c r="D31" s="324"/>
      <c r="E31" s="324"/>
      <c r="F31" s="321"/>
      <c r="H31" s="313"/>
      <c r="I31" s="313"/>
      <c r="J31" s="313"/>
    </row>
    <row r="32" spans="1:11">
      <c r="A32" s="319" t="s">
        <v>358</v>
      </c>
      <c r="B32" s="324" t="s">
        <v>359</v>
      </c>
      <c r="C32" s="324"/>
      <c r="D32" s="324"/>
      <c r="E32" s="324"/>
      <c r="H32" s="313"/>
      <c r="I32" s="313"/>
      <c r="J32" s="313"/>
    </row>
    <row r="33" spans="1:10">
      <c r="A33" s="321"/>
      <c r="B33" s="322"/>
      <c r="C33" s="322"/>
      <c r="F33" s="323"/>
      <c r="G33" s="323"/>
      <c r="H33" s="323"/>
      <c r="I33" s="323"/>
      <c r="J33" s="323"/>
    </row>
    <row r="34" spans="1:10">
      <c r="A34" s="321" t="s">
        <v>360</v>
      </c>
      <c r="B34" s="321"/>
      <c r="C34" s="321"/>
      <c r="D34" s="321"/>
      <c r="E34" s="321"/>
      <c r="F34" s="323"/>
      <c r="G34" s="323"/>
      <c r="H34" s="323"/>
      <c r="I34" s="323"/>
      <c r="J34" s="323"/>
    </row>
    <row r="35" spans="1:10">
      <c r="F35" s="313"/>
      <c r="G35" s="313"/>
      <c r="H35" s="313"/>
      <c r="I35" s="313"/>
      <c r="J35" s="313"/>
    </row>
    <row r="36" spans="1:10" ht="25.5" customHeight="1">
      <c r="A36" s="435" t="s">
        <v>361</v>
      </c>
      <c r="B36" s="435"/>
      <c r="C36" s="435"/>
      <c r="D36" s="435"/>
      <c r="E36" s="435"/>
      <c r="F36" s="435"/>
      <c r="G36" s="435"/>
      <c r="H36" s="435"/>
      <c r="I36" s="435"/>
      <c r="J36" s="435"/>
    </row>
  </sheetData>
  <customSheetViews>
    <customSheetView guid="{9C3E118C-FE28-4F4C-B84D-5EF66E9A7849}">
      <selection activeCell="F22" sqref="F22"/>
      <pageMargins left="0.7" right="0.7" top="0.78740157499999996" bottom="0.78740157499999996" header="0.3" footer="0.3"/>
    </customSheetView>
  </customSheetViews>
  <mergeCells count="13">
    <mergeCell ref="A18:J18"/>
    <mergeCell ref="A19:J19"/>
    <mergeCell ref="A20:J20"/>
    <mergeCell ref="A6:J6"/>
    <mergeCell ref="A21:F21"/>
    <mergeCell ref="A7:J7"/>
    <mergeCell ref="A36:J36"/>
    <mergeCell ref="A12:J12"/>
    <mergeCell ref="A13:J13"/>
    <mergeCell ref="A14:J14"/>
    <mergeCell ref="A15:J15"/>
    <mergeCell ref="A16:J16"/>
    <mergeCell ref="A17:J17"/>
  </mergeCells>
  <phoneticPr fontId="34" type="noConversion"/>
  <hyperlinks>
    <hyperlink ref="A7" location="'Tab.%20F5-2A'!A1" display="Tab. F5-2A: Studienanfängerquote: Anteil der Studienanfänger an der alterstypischen Bevölkerung in den OECD-Staaten 1995 - 2012 (ISCED 97)* und 2013 (ISCED 2011)**"/>
    <hyperlink ref="A12" location="'Tab.%20F5-3web'!A1" display="Tab. F5-3web: Hochschulen und Studierende in Europa 2012"/>
    <hyperlink ref="A13" location="'Tab.%20F5-4web'!A1" display="Tab. F5-4web: Absolventenquote und Absolventenanteil nach Fächergruppen in den OECD-Staaten 1995 - 2012 (ISCED 97)* und 2013 (ISCED 2011)**"/>
    <hyperlink ref="A14" location="'Tab.%20F5-5web'!A1" display="Tab. F5-5web: Soziale Herkunft der Studierenden (in %)"/>
    <hyperlink ref="A15" location="'Tab%20F5-6web'!A1" display="Tab. F5-6web: Relative Beteiligung an Hochschulbildung von Studierenden aus Elternhaus mit tertiärer Bildung"/>
    <hyperlink ref="A16" location="'Tab.%20F5-7web'!A1" display="Tab. F5-7web: Soziale Merkmale der Studierenden"/>
    <hyperlink ref="A17" location="'Tab.%20F5-8web'!A1" display="Tab. F5-8web: Studienbegleitende Erwerbstätigkeit und wöchentliches Zeitbudget in Europa"/>
    <hyperlink ref="A18" location="'Tab.%20F5-9web'!A1" display="Tab. F5-9web: Studienfinanzierung in Europa (in % der monatlichen Einnahmen der Studierenden)*"/>
    <hyperlink ref="A21" location="'Tab.%20F5-12web'!A1" display="Tab. F5-12web: Internationale Mobilität von Studierenden in Europa (in %)"/>
    <hyperlink ref="A19:J19" location="'Tab. F5-10web'!A1" display="Tab. F5-10web: Studierendenmobilität in Europa: Entsende- und Zielländer Studierender im Erasmus - Auslandsstudium 2012/13 und 2013/14 (Anzahl)"/>
    <hyperlink ref="A6" location="'Tab.%20F5-1A'!A1" display="Tab. F5-1A: Internationale Mobilität Studierender – Matrix der wichtigsten Ziel- und Herkunftsstaaten 2013* (Anzahl)"/>
    <hyperlink ref="A6:I6" location="'Tab. F5-1A'!A1" display="Tab. F5-1A: Internationale Mobilität Studierender – Matrix der wichtigsten Ziel- und Herkunftsstaaten 2013* (Anzahl)"/>
    <hyperlink ref="A7:J7" location="'Tab. F5-2A'!A1" display="Tab. F5-2A: Studienanfängerquote: Anteil der Studienanfänger an der alterstypischen Bevölkerung in den OECD-Staaten 1995 - 2012 (ISCED 97)* und 2013 (ISCED 2011)**"/>
    <hyperlink ref="A12:J12" location="'Tab. F5-3web'!A1" display="Tab. F5-3web: Hochschulen und Studierende in Europa 2012"/>
    <hyperlink ref="A13:J13" location="'Tab. F5-4web'!A1" display="Tab. F5-4web: Absolventenquote und Absolventenanteil nach Fächergruppen in den OECD-Staaten 1995 - 2012 (ISCED 97)* und 2013 (ISCED 2011)**"/>
    <hyperlink ref="A14:J14" location="'Tab. F5-5web'!A1" display="Tab. F5-5web: Soziale Herkunft der Studierenden (in %)"/>
    <hyperlink ref="A15:J15" location="'Tab. F5-6web'!A1" display="Tab. F5-6web: Relative Beteiligung an Hochschulbildung von Studierenden aus Elternhaus mit tertiärer Bildung"/>
    <hyperlink ref="A16:J16" location="'Tab. F5-7web'!A1" display="Tab. F5-7web: Soziale Merkmale der Studierenden"/>
    <hyperlink ref="A17:J17" location="'Tab. F5-8web'!A1" display="Tab. F5-8web: Studienbegleitende Erwerbstätigkeit und wöchentliches Zeitbudget in Europa"/>
    <hyperlink ref="A18:J18" location="'Tab. F5-9web'!A1" display="Tab. F5-9web: Studienfinanzierung in Europa (in % der monatlichen Einnahmen der Studierenden)*"/>
    <hyperlink ref="A20:J20" location="'Tab. F5-11web'!A1" display="Tab. F5-11web: Selbsteinschätzung ausgewählter interkultureller Kompetenzen von in Deutschland beschäftigten Absolventinnen und Absolventen nach studienbezogener Auslandserfahrung, abgeschlossener Fachrichtung und Abschlussart (Absolventenjahrgang 2005, 5"/>
    <hyperlink ref="A21:F21" location="'Tab. F5-12web'!A1" display="Tab. F5-12web: Internationale Mobilität von Studierenden in Europa (i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workbookViewId="0">
      <selection sqref="A1:B1"/>
    </sheetView>
  </sheetViews>
  <sheetFormatPr baseColWidth="10" defaultRowHeight="12.75"/>
  <cols>
    <col min="1" max="1" width="19" customWidth="1"/>
    <col min="2" max="2" width="6.7109375" customWidth="1"/>
    <col min="3" max="6" width="10.7109375" customWidth="1"/>
    <col min="7" max="8" width="15.85546875" customWidth="1"/>
  </cols>
  <sheetData>
    <row r="1" spans="1:10" ht="25.5" customHeight="1">
      <c r="A1" s="494" t="s">
        <v>83</v>
      </c>
      <c r="B1" s="494"/>
      <c r="C1" s="38"/>
    </row>
    <row r="2" spans="1:10" ht="12.75" customHeight="1">
      <c r="A2" s="515" t="s">
        <v>316</v>
      </c>
      <c r="B2" s="515"/>
      <c r="C2" s="515"/>
      <c r="D2" s="515"/>
      <c r="E2" s="515"/>
      <c r="F2" s="515"/>
      <c r="G2" s="515"/>
      <c r="H2" s="515"/>
      <c r="I2" s="3"/>
    </row>
    <row r="3" spans="1:10" ht="12.75" customHeight="1">
      <c r="A3" s="496" t="s">
        <v>66</v>
      </c>
      <c r="B3" s="497"/>
      <c r="C3" s="447" t="s">
        <v>189</v>
      </c>
      <c r="D3" s="448"/>
      <c r="E3" s="448"/>
      <c r="F3" s="448"/>
      <c r="G3" s="448"/>
      <c r="H3" s="448"/>
    </row>
    <row r="4" spans="1:10" ht="24.75" customHeight="1">
      <c r="A4" s="498"/>
      <c r="B4" s="499"/>
      <c r="C4" s="447" t="s">
        <v>136</v>
      </c>
      <c r="D4" s="448"/>
      <c r="E4" s="448"/>
      <c r="F4" s="517"/>
      <c r="G4" s="447" t="s">
        <v>140</v>
      </c>
      <c r="H4" s="448"/>
    </row>
    <row r="5" spans="1:10" ht="73.5" customHeight="1">
      <c r="A5" s="498"/>
      <c r="B5" s="499"/>
      <c r="C5" s="138" t="s">
        <v>137</v>
      </c>
      <c r="D5" s="138" t="s">
        <v>142</v>
      </c>
      <c r="E5" s="138" t="s">
        <v>279</v>
      </c>
      <c r="F5" s="52" t="s">
        <v>138</v>
      </c>
      <c r="G5" s="110" t="s">
        <v>141</v>
      </c>
      <c r="H5" s="53" t="s">
        <v>310</v>
      </c>
    </row>
    <row r="6" spans="1:10">
      <c r="A6" s="500"/>
      <c r="B6" s="501"/>
      <c r="C6" s="504" t="s">
        <v>139</v>
      </c>
      <c r="D6" s="511"/>
      <c r="E6" s="511"/>
      <c r="F6" s="511"/>
      <c r="G6" s="511"/>
      <c r="H6" s="511"/>
    </row>
    <row r="7" spans="1:10">
      <c r="A7" s="109" t="s">
        <v>82</v>
      </c>
      <c r="B7" s="189"/>
      <c r="C7" s="376" t="s">
        <v>318</v>
      </c>
      <c r="D7" s="376" t="s">
        <v>318</v>
      </c>
      <c r="E7" s="376" t="s">
        <v>318</v>
      </c>
      <c r="F7" s="376" t="s">
        <v>318</v>
      </c>
      <c r="G7" s="112">
        <v>35</v>
      </c>
      <c r="H7" s="47">
        <v>29</v>
      </c>
      <c r="I7" s="2"/>
      <c r="J7" s="2"/>
    </row>
    <row r="8" spans="1:10">
      <c r="A8" s="120" t="s">
        <v>186</v>
      </c>
      <c r="B8" s="184" t="s">
        <v>255</v>
      </c>
      <c r="C8" s="23">
        <v>80</v>
      </c>
      <c r="D8" s="23">
        <v>6</v>
      </c>
      <c r="E8" s="23">
        <v>10</v>
      </c>
      <c r="F8" s="23">
        <v>4</v>
      </c>
      <c r="G8" s="306" t="s">
        <v>318</v>
      </c>
      <c r="H8" s="304" t="s">
        <v>318</v>
      </c>
    </row>
    <row r="9" spans="1:10">
      <c r="A9" s="121" t="s">
        <v>68</v>
      </c>
      <c r="B9" s="185" t="s">
        <v>256</v>
      </c>
      <c r="C9" s="30">
        <v>37</v>
      </c>
      <c r="D9" s="30">
        <v>8</v>
      </c>
      <c r="E9" s="30">
        <v>44</v>
      </c>
      <c r="F9" s="41">
        <v>11</v>
      </c>
      <c r="G9" s="30">
        <v>20</v>
      </c>
      <c r="H9" s="36">
        <v>44</v>
      </c>
      <c r="I9" s="2"/>
      <c r="J9" s="2"/>
    </row>
    <row r="10" spans="1:10">
      <c r="A10" s="120" t="s">
        <v>187</v>
      </c>
      <c r="B10" s="186" t="s">
        <v>254</v>
      </c>
      <c r="C10" s="23">
        <v>87</v>
      </c>
      <c r="D10" s="23">
        <v>3</v>
      </c>
      <c r="E10" s="23">
        <v>7</v>
      </c>
      <c r="F10" s="105">
        <v>3</v>
      </c>
      <c r="G10" s="106">
        <v>20</v>
      </c>
      <c r="H10" s="139">
        <v>16</v>
      </c>
    </row>
    <row r="11" spans="1:10">
      <c r="A11" s="121" t="s">
        <v>90</v>
      </c>
      <c r="B11" s="185" t="s">
        <v>253</v>
      </c>
      <c r="C11" s="30">
        <v>41</v>
      </c>
      <c r="D11" s="30">
        <v>5</v>
      </c>
      <c r="E11" s="30">
        <v>48</v>
      </c>
      <c r="F11" s="107">
        <v>6</v>
      </c>
      <c r="G11" s="243">
        <v>13</v>
      </c>
      <c r="H11" s="43">
        <v>43</v>
      </c>
      <c r="I11" s="2"/>
      <c r="J11" s="2"/>
    </row>
    <row r="12" spans="1:10">
      <c r="A12" s="120" t="s">
        <v>69</v>
      </c>
      <c r="B12" s="186" t="s">
        <v>252</v>
      </c>
      <c r="C12" s="23">
        <v>34</v>
      </c>
      <c r="D12" s="23">
        <v>1</v>
      </c>
      <c r="E12" s="23">
        <v>58</v>
      </c>
      <c r="F12" s="29">
        <v>7</v>
      </c>
      <c r="G12" s="23">
        <v>9</v>
      </c>
      <c r="H12" s="55">
        <v>7</v>
      </c>
    </row>
    <row r="13" spans="1:10">
      <c r="A13" s="121" t="s">
        <v>73</v>
      </c>
      <c r="B13" s="187" t="s">
        <v>251</v>
      </c>
      <c r="C13" s="30">
        <v>48</v>
      </c>
      <c r="D13" s="30">
        <v>18</v>
      </c>
      <c r="E13" s="30">
        <v>28</v>
      </c>
      <c r="F13" s="41">
        <v>6</v>
      </c>
      <c r="G13" s="30">
        <v>35</v>
      </c>
      <c r="H13" s="36">
        <v>51</v>
      </c>
      <c r="I13" s="2"/>
      <c r="J13" s="2"/>
    </row>
    <row r="14" spans="1:10">
      <c r="A14" s="120" t="s">
        <v>71</v>
      </c>
      <c r="B14" s="186" t="s">
        <v>250</v>
      </c>
      <c r="C14" s="23">
        <v>9</v>
      </c>
      <c r="D14" s="23">
        <v>62</v>
      </c>
      <c r="E14" s="23">
        <v>27</v>
      </c>
      <c r="F14" s="105">
        <v>2</v>
      </c>
      <c r="G14" s="306" t="s">
        <v>318</v>
      </c>
      <c r="H14" s="304" t="s">
        <v>318</v>
      </c>
    </row>
    <row r="15" spans="1:10">
      <c r="A15" s="121" t="s">
        <v>108</v>
      </c>
      <c r="B15" s="187" t="s">
        <v>249</v>
      </c>
      <c r="C15" s="30">
        <v>20</v>
      </c>
      <c r="D15" s="30">
        <v>15</v>
      </c>
      <c r="E15" s="30">
        <v>60</v>
      </c>
      <c r="F15" s="41">
        <v>5</v>
      </c>
      <c r="G15" s="30">
        <v>59</v>
      </c>
      <c r="H15" s="36">
        <v>28</v>
      </c>
      <c r="I15" s="2"/>
      <c r="J15" s="2"/>
    </row>
    <row r="16" spans="1:10">
      <c r="A16" s="120" t="s">
        <v>72</v>
      </c>
      <c r="B16" s="186" t="s">
        <v>248</v>
      </c>
      <c r="C16" s="23">
        <v>22</v>
      </c>
      <c r="D16" s="23">
        <v>15</v>
      </c>
      <c r="E16" s="23">
        <v>54</v>
      </c>
      <c r="F16" s="105">
        <v>9</v>
      </c>
      <c r="G16" s="106">
        <v>39</v>
      </c>
      <c r="H16" s="139">
        <v>35</v>
      </c>
    </row>
    <row r="17" spans="1:10">
      <c r="A17" s="121" t="s">
        <v>95</v>
      </c>
      <c r="B17" s="187" t="s">
        <v>257</v>
      </c>
      <c r="C17" s="30">
        <v>54</v>
      </c>
      <c r="D17" s="30">
        <v>20</v>
      </c>
      <c r="E17" s="30">
        <v>22</v>
      </c>
      <c r="F17" s="41">
        <v>4</v>
      </c>
      <c r="G17" s="30">
        <v>64</v>
      </c>
      <c r="H17" s="36">
        <v>31</v>
      </c>
      <c r="I17" s="2"/>
      <c r="J17" s="2"/>
    </row>
    <row r="18" spans="1:10">
      <c r="A18" s="120" t="s">
        <v>25</v>
      </c>
      <c r="B18" s="184" t="s">
        <v>247</v>
      </c>
      <c r="C18" s="23">
        <v>78</v>
      </c>
      <c r="D18" s="306" t="s">
        <v>318</v>
      </c>
      <c r="E18" s="23">
        <v>18</v>
      </c>
      <c r="F18" s="29">
        <v>4</v>
      </c>
      <c r="G18" s="306" t="s">
        <v>318</v>
      </c>
      <c r="H18" s="304" t="s">
        <v>318</v>
      </c>
    </row>
    <row r="19" spans="1:10">
      <c r="A19" s="121" t="s">
        <v>188</v>
      </c>
      <c r="B19" s="187" t="s">
        <v>246</v>
      </c>
      <c r="C19" s="30">
        <v>64</v>
      </c>
      <c r="D19" s="30">
        <v>5</v>
      </c>
      <c r="E19" s="30">
        <v>23</v>
      </c>
      <c r="F19" s="41">
        <v>8</v>
      </c>
      <c r="G19" s="30">
        <v>26</v>
      </c>
      <c r="H19" s="36">
        <v>20</v>
      </c>
      <c r="I19" s="2"/>
      <c r="J19" s="2"/>
    </row>
    <row r="20" spans="1:10">
      <c r="A20" s="120" t="s">
        <v>75</v>
      </c>
      <c r="B20" s="184" t="s">
        <v>245</v>
      </c>
      <c r="C20" s="23">
        <v>51</v>
      </c>
      <c r="D20" s="23">
        <v>10</v>
      </c>
      <c r="E20" s="23">
        <v>33</v>
      </c>
      <c r="F20" s="29">
        <v>6</v>
      </c>
      <c r="G20" s="23">
        <v>56</v>
      </c>
      <c r="H20" s="55">
        <v>15</v>
      </c>
    </row>
    <row r="21" spans="1:10">
      <c r="A21" s="121" t="s">
        <v>77</v>
      </c>
      <c r="B21" s="185" t="s">
        <v>244</v>
      </c>
      <c r="C21" s="30">
        <v>46</v>
      </c>
      <c r="D21" s="30">
        <v>7</v>
      </c>
      <c r="E21" s="30">
        <v>30</v>
      </c>
      <c r="F21" s="41">
        <v>17</v>
      </c>
      <c r="G21" s="30">
        <v>30</v>
      </c>
      <c r="H21" s="36">
        <v>28</v>
      </c>
      <c r="I21" s="2"/>
      <c r="J21" s="2"/>
    </row>
    <row r="22" spans="1:10">
      <c r="A22" s="120" t="s">
        <v>78</v>
      </c>
      <c r="B22" s="186" t="s">
        <v>243</v>
      </c>
      <c r="C22" s="23">
        <v>66</v>
      </c>
      <c r="D22" s="23">
        <v>4</v>
      </c>
      <c r="E22" s="23">
        <v>30</v>
      </c>
      <c r="F22" s="29">
        <v>0</v>
      </c>
      <c r="G22" s="23">
        <v>17</v>
      </c>
      <c r="H22" s="55">
        <v>26</v>
      </c>
    </row>
    <row r="23" spans="1:10">
      <c r="A23" s="121" t="s">
        <v>26</v>
      </c>
      <c r="B23" s="185" t="s">
        <v>242</v>
      </c>
      <c r="C23" s="30">
        <v>55</v>
      </c>
      <c r="D23" s="30">
        <v>6</v>
      </c>
      <c r="E23" s="30">
        <v>36</v>
      </c>
      <c r="F23" s="41">
        <v>3</v>
      </c>
      <c r="G23" s="30">
        <v>30</v>
      </c>
      <c r="H23" s="36">
        <v>20</v>
      </c>
      <c r="I23" s="2"/>
      <c r="J23" s="2"/>
    </row>
    <row r="24" spans="1:10">
      <c r="A24" s="120" t="s">
        <v>27</v>
      </c>
      <c r="B24" s="184" t="s">
        <v>241</v>
      </c>
      <c r="C24" s="23">
        <v>52</v>
      </c>
      <c r="D24" s="23">
        <v>5</v>
      </c>
      <c r="E24" s="23">
        <v>38</v>
      </c>
      <c r="F24" s="29">
        <v>5</v>
      </c>
      <c r="G24" s="23">
        <v>18</v>
      </c>
      <c r="H24" s="55">
        <v>31</v>
      </c>
    </row>
    <row r="25" spans="1:10">
      <c r="A25" s="121" t="s">
        <v>39</v>
      </c>
      <c r="B25" s="187" t="s">
        <v>240</v>
      </c>
      <c r="C25" s="30">
        <v>66</v>
      </c>
      <c r="D25" s="30">
        <v>3</v>
      </c>
      <c r="E25" s="30">
        <v>25</v>
      </c>
      <c r="F25" s="41">
        <v>6</v>
      </c>
      <c r="G25" s="30">
        <v>21</v>
      </c>
      <c r="H25" s="36">
        <v>15</v>
      </c>
      <c r="I25" s="2"/>
      <c r="J25" s="2"/>
    </row>
    <row r="26" spans="1:10">
      <c r="A26" s="120" t="s">
        <v>28</v>
      </c>
      <c r="B26" s="184" t="s">
        <v>239</v>
      </c>
      <c r="C26" s="23">
        <v>33</v>
      </c>
      <c r="D26" s="23">
        <v>4</v>
      </c>
      <c r="E26" s="23">
        <v>57</v>
      </c>
      <c r="F26" s="29">
        <v>6</v>
      </c>
      <c r="G26" s="23">
        <v>35</v>
      </c>
      <c r="H26" s="55">
        <v>23</v>
      </c>
    </row>
    <row r="27" spans="1:10">
      <c r="A27" s="121" t="s">
        <v>80</v>
      </c>
      <c r="B27" s="187" t="s">
        <v>238</v>
      </c>
      <c r="C27" s="30">
        <v>30</v>
      </c>
      <c r="D27" s="30">
        <v>18</v>
      </c>
      <c r="E27" s="30">
        <v>32</v>
      </c>
      <c r="F27" s="41">
        <v>20</v>
      </c>
      <c r="G27" s="30">
        <v>70</v>
      </c>
      <c r="H27" s="36">
        <v>28</v>
      </c>
      <c r="I27" s="2"/>
      <c r="J27" s="2"/>
    </row>
    <row r="28" spans="1:10">
      <c r="A28" s="120" t="s">
        <v>85</v>
      </c>
      <c r="B28" s="184" t="s">
        <v>237</v>
      </c>
      <c r="C28" s="23">
        <v>21</v>
      </c>
      <c r="D28" s="23">
        <v>27</v>
      </c>
      <c r="E28" s="23">
        <v>45</v>
      </c>
      <c r="F28" s="29">
        <v>7</v>
      </c>
      <c r="G28" s="23">
        <v>75</v>
      </c>
      <c r="H28" s="55">
        <v>47</v>
      </c>
    </row>
    <row r="29" spans="1:10">
      <c r="A29" s="121" t="s">
        <v>86</v>
      </c>
      <c r="B29" s="187" t="s">
        <v>236</v>
      </c>
      <c r="C29" s="30">
        <v>27</v>
      </c>
      <c r="D29" s="30">
        <v>12</v>
      </c>
      <c r="E29" s="30">
        <v>57</v>
      </c>
      <c r="F29" s="41">
        <v>4</v>
      </c>
      <c r="G29" s="30">
        <v>36</v>
      </c>
      <c r="H29" s="36">
        <v>36</v>
      </c>
      <c r="I29" s="2"/>
      <c r="J29" s="2"/>
    </row>
    <row r="30" spans="1:10">
      <c r="A30" s="120" t="s">
        <v>29</v>
      </c>
      <c r="B30" s="184" t="s">
        <v>235</v>
      </c>
      <c r="C30" s="306" t="s">
        <v>318</v>
      </c>
      <c r="D30" s="306" t="s">
        <v>318</v>
      </c>
      <c r="E30" s="306" t="s">
        <v>318</v>
      </c>
      <c r="F30" s="306" t="s">
        <v>318</v>
      </c>
      <c r="G30" s="306" t="s">
        <v>318</v>
      </c>
      <c r="H30" s="304" t="s">
        <v>318</v>
      </c>
    </row>
    <row r="31" spans="1:10">
      <c r="A31" s="121" t="s">
        <v>41</v>
      </c>
      <c r="B31" s="187" t="s">
        <v>234</v>
      </c>
      <c r="C31" s="30">
        <v>87</v>
      </c>
      <c r="D31" s="30">
        <v>2</v>
      </c>
      <c r="E31" s="30">
        <v>6</v>
      </c>
      <c r="F31" s="41">
        <v>5</v>
      </c>
      <c r="G31" s="30">
        <v>15</v>
      </c>
      <c r="H31" s="36">
        <v>9</v>
      </c>
      <c r="I31" s="2"/>
      <c r="J31" s="2"/>
    </row>
    <row r="32" spans="1:10">
      <c r="A32" s="120" t="s">
        <v>30</v>
      </c>
      <c r="B32" s="184" t="s">
        <v>233</v>
      </c>
      <c r="C32" s="306" t="s">
        <v>318</v>
      </c>
      <c r="D32" s="306" t="s">
        <v>318</v>
      </c>
      <c r="E32" s="306" t="s">
        <v>318</v>
      </c>
      <c r="F32" s="306" t="s">
        <v>318</v>
      </c>
      <c r="G32" s="306" t="s">
        <v>318</v>
      </c>
      <c r="H32" s="304" t="s">
        <v>318</v>
      </c>
    </row>
    <row r="33" spans="1:10">
      <c r="A33" s="121" t="s">
        <v>89</v>
      </c>
      <c r="B33" s="187" t="s">
        <v>232</v>
      </c>
      <c r="C33" s="30">
        <v>19</v>
      </c>
      <c r="D33" s="30">
        <v>27</v>
      </c>
      <c r="E33" s="30">
        <v>37</v>
      </c>
      <c r="F33" s="30">
        <v>17</v>
      </c>
      <c r="G33" s="30">
        <v>66</v>
      </c>
      <c r="H33" s="36">
        <v>42</v>
      </c>
      <c r="I33" s="2"/>
      <c r="J33" s="2"/>
    </row>
    <row r="34" spans="1:10">
      <c r="A34" s="120" t="s">
        <v>112</v>
      </c>
      <c r="B34" s="184" t="s">
        <v>231</v>
      </c>
      <c r="C34" s="23">
        <v>46</v>
      </c>
      <c r="D34" s="23">
        <v>12</v>
      </c>
      <c r="E34" s="23">
        <v>37</v>
      </c>
      <c r="F34" s="29">
        <v>5</v>
      </c>
      <c r="G34" s="23">
        <v>35</v>
      </c>
      <c r="H34" s="55">
        <v>37</v>
      </c>
    </row>
    <row r="35" spans="1:10">
      <c r="A35" s="121" t="s">
        <v>111</v>
      </c>
      <c r="B35" s="187" t="s">
        <v>230</v>
      </c>
      <c r="C35" s="30">
        <v>56</v>
      </c>
      <c r="D35" s="30">
        <v>5</v>
      </c>
      <c r="E35" s="30">
        <v>36</v>
      </c>
      <c r="F35" s="41">
        <v>3</v>
      </c>
      <c r="G35" s="30">
        <v>16</v>
      </c>
      <c r="H35" s="36">
        <v>36</v>
      </c>
      <c r="I35" s="2"/>
      <c r="J35" s="2"/>
    </row>
    <row r="36" spans="1:10">
      <c r="A36" s="194" t="s">
        <v>31</v>
      </c>
      <c r="B36" s="188" t="s">
        <v>229</v>
      </c>
      <c r="C36" s="308" t="s">
        <v>318</v>
      </c>
      <c r="D36" s="308" t="s">
        <v>318</v>
      </c>
      <c r="E36" s="308" t="s">
        <v>318</v>
      </c>
      <c r="F36" s="308" t="s">
        <v>318</v>
      </c>
      <c r="G36" s="308" t="s">
        <v>318</v>
      </c>
      <c r="H36" s="310" t="s">
        <v>318</v>
      </c>
    </row>
    <row r="37" spans="1:10" ht="37.5" customHeight="1">
      <c r="A37" s="529" t="s">
        <v>364</v>
      </c>
      <c r="B37" s="530"/>
      <c r="C37" s="530"/>
      <c r="D37" s="530"/>
      <c r="E37" s="530"/>
      <c r="F37" s="530"/>
      <c r="G37" s="530"/>
      <c r="H37" s="530"/>
    </row>
  </sheetData>
  <customSheetViews>
    <customSheetView guid="{9C3E118C-FE28-4F4C-B84D-5EF66E9A7849}">
      <selection sqref="A1:B1"/>
      <pageMargins left="0.7" right="0.7" top="0.78740157499999996" bottom="0.78740157499999996" header="0.3" footer="0.3"/>
    </customSheetView>
  </customSheetViews>
  <mergeCells count="8">
    <mergeCell ref="A1:B1"/>
    <mergeCell ref="A2:H2"/>
    <mergeCell ref="A3:B6"/>
    <mergeCell ref="A37:H37"/>
    <mergeCell ref="C4:F4"/>
    <mergeCell ref="G4:H4"/>
    <mergeCell ref="C3:H3"/>
    <mergeCell ref="C6:H6"/>
  </mergeCells>
  <phoneticPr fontId="34"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88" orientation="landscape" r:id="rId1"/>
  <headerFooter>
    <oddHeader>&amp;CBildung in Deutschland 2016 - (Web-)Tabellen F5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heetViews>
  <sheetFormatPr baseColWidth="10" defaultRowHeight="12.75"/>
  <cols>
    <col min="1" max="1" width="21.42578125" customWidth="1"/>
    <col min="2" max="2" width="7.140625" style="276" customWidth="1"/>
    <col min="3" max="4" width="11.7109375" customWidth="1"/>
    <col min="5" max="5" width="1.140625" customWidth="1"/>
    <col min="6" max="7" width="11.7109375" customWidth="1"/>
    <col min="8" max="8" width="12.42578125" customWidth="1"/>
  </cols>
  <sheetData>
    <row r="1" spans="1:9" ht="25.5" customHeight="1">
      <c r="A1" s="325" t="s">
        <v>83</v>
      </c>
    </row>
    <row r="2" spans="1:9" ht="27" customHeight="1">
      <c r="A2" s="540" t="s">
        <v>338</v>
      </c>
      <c r="B2" s="541"/>
      <c r="C2" s="541"/>
      <c r="D2" s="541"/>
      <c r="E2" s="541"/>
      <c r="F2" s="541"/>
      <c r="G2" s="541"/>
    </row>
    <row r="3" spans="1:9">
      <c r="A3" s="534" t="s">
        <v>331</v>
      </c>
      <c r="B3" s="535"/>
      <c r="C3" s="546" t="s">
        <v>335</v>
      </c>
      <c r="D3" s="546"/>
      <c r="E3" s="546"/>
      <c r="F3" s="546"/>
      <c r="G3" s="546"/>
    </row>
    <row r="4" spans="1:9">
      <c r="A4" s="536"/>
      <c r="B4" s="537"/>
      <c r="C4" s="543" t="s">
        <v>327</v>
      </c>
      <c r="D4" s="544"/>
      <c r="E4" s="531"/>
      <c r="F4" s="545" t="s">
        <v>328</v>
      </c>
      <c r="G4" s="546"/>
    </row>
    <row r="5" spans="1:9">
      <c r="A5" s="536"/>
      <c r="B5" s="537"/>
      <c r="C5" s="249" t="s">
        <v>329</v>
      </c>
      <c r="D5" s="250" t="s">
        <v>330</v>
      </c>
      <c r="E5" s="533"/>
      <c r="F5" s="251" t="s">
        <v>329</v>
      </c>
      <c r="G5" s="251" t="s">
        <v>330</v>
      </c>
    </row>
    <row r="6" spans="1:9" ht="12.75" customHeight="1">
      <c r="A6" s="538"/>
      <c r="B6" s="539"/>
      <c r="C6" s="547" t="s">
        <v>42</v>
      </c>
      <c r="D6" s="547"/>
      <c r="E6" s="548"/>
      <c r="F6" s="547"/>
      <c r="G6" s="547"/>
    </row>
    <row r="7" spans="1:9">
      <c r="A7" s="252" t="s">
        <v>127</v>
      </c>
      <c r="B7" s="278"/>
      <c r="C7" s="253">
        <v>268143</v>
      </c>
      <c r="D7" s="253">
        <v>272497</v>
      </c>
      <c r="E7" s="531"/>
      <c r="F7" s="326">
        <v>268143</v>
      </c>
      <c r="G7" s="326">
        <v>272497</v>
      </c>
    </row>
    <row r="8" spans="1:9">
      <c r="A8" s="254" t="s">
        <v>97</v>
      </c>
      <c r="B8" s="265" t="s">
        <v>258</v>
      </c>
      <c r="C8" s="255">
        <v>7741</v>
      </c>
      <c r="D8" s="256">
        <v>7754</v>
      </c>
      <c r="E8" s="532"/>
      <c r="F8" s="257">
        <v>9124</v>
      </c>
      <c r="G8" s="258">
        <v>9321</v>
      </c>
    </row>
    <row r="9" spans="1:9">
      <c r="A9" s="259" t="s">
        <v>221</v>
      </c>
      <c r="B9" s="269" t="s">
        <v>332</v>
      </c>
      <c r="C9" s="260">
        <v>1952</v>
      </c>
      <c r="D9" s="261">
        <v>1757</v>
      </c>
      <c r="E9" s="532"/>
      <c r="F9" s="262">
        <v>1056</v>
      </c>
      <c r="G9" s="263">
        <v>894</v>
      </c>
    </row>
    <row r="10" spans="1:9">
      <c r="A10" s="254" t="s">
        <v>71</v>
      </c>
      <c r="B10" s="265" t="s">
        <v>250</v>
      </c>
      <c r="C10" s="255">
        <v>3646</v>
      </c>
      <c r="D10" s="256">
        <v>3710</v>
      </c>
      <c r="E10" s="532"/>
      <c r="F10" s="257">
        <v>6400</v>
      </c>
      <c r="G10" s="258">
        <v>5779</v>
      </c>
    </row>
    <row r="11" spans="1:9">
      <c r="A11" s="259" t="s">
        <v>73</v>
      </c>
      <c r="B11" s="269" t="s">
        <v>251</v>
      </c>
      <c r="C11" s="260">
        <v>34891</v>
      </c>
      <c r="D11" s="261">
        <v>36257</v>
      </c>
      <c r="E11" s="532"/>
      <c r="F11" s="262">
        <v>30368</v>
      </c>
      <c r="G11" s="264">
        <v>30964</v>
      </c>
    </row>
    <row r="12" spans="1:9">
      <c r="A12" s="254" t="s">
        <v>108</v>
      </c>
      <c r="B12" s="265" t="s">
        <v>249</v>
      </c>
      <c r="C12" s="255">
        <v>1153</v>
      </c>
      <c r="D12" s="256">
        <v>1010</v>
      </c>
      <c r="E12" s="532"/>
      <c r="F12" s="257">
        <v>1274</v>
      </c>
      <c r="G12" s="258">
        <v>1302</v>
      </c>
    </row>
    <row r="13" spans="1:9">
      <c r="A13" s="259" t="s">
        <v>72</v>
      </c>
      <c r="B13" s="269" t="s">
        <v>248</v>
      </c>
      <c r="C13" s="260">
        <v>5496</v>
      </c>
      <c r="D13" s="261">
        <v>5569</v>
      </c>
      <c r="E13" s="532"/>
      <c r="F13" s="262">
        <v>7255</v>
      </c>
      <c r="G13" s="264">
        <v>7279</v>
      </c>
    </row>
    <row r="14" spans="1:9">
      <c r="A14" s="254" t="s">
        <v>95</v>
      </c>
      <c r="B14" s="265" t="s">
        <v>257</v>
      </c>
      <c r="C14" s="255">
        <v>35311</v>
      </c>
      <c r="D14" s="256">
        <v>36759</v>
      </c>
      <c r="E14" s="532"/>
      <c r="F14" s="257">
        <v>29293</v>
      </c>
      <c r="G14" s="258">
        <v>29621</v>
      </c>
    </row>
    <row r="15" spans="1:9">
      <c r="A15" s="259" t="s">
        <v>74</v>
      </c>
      <c r="B15" s="269" t="s">
        <v>262</v>
      </c>
      <c r="C15" s="260">
        <v>4249</v>
      </c>
      <c r="D15" s="261">
        <v>4470</v>
      </c>
      <c r="E15" s="532"/>
      <c r="F15" s="262">
        <v>2507</v>
      </c>
      <c r="G15" s="264">
        <v>3004</v>
      </c>
    </row>
    <row r="16" spans="1:9">
      <c r="A16" s="254" t="s">
        <v>78</v>
      </c>
      <c r="B16" s="265" t="s">
        <v>243</v>
      </c>
      <c r="C16" s="255">
        <v>25805</v>
      </c>
      <c r="D16" s="256">
        <v>26331</v>
      </c>
      <c r="E16" s="532"/>
      <c r="F16" s="257">
        <v>19964</v>
      </c>
      <c r="G16" s="258">
        <v>20204</v>
      </c>
      <c r="I16" s="213"/>
    </row>
    <row r="17" spans="1:7">
      <c r="A17" s="259" t="s">
        <v>77</v>
      </c>
      <c r="B17" s="269" t="s">
        <v>244</v>
      </c>
      <c r="C17" s="260">
        <v>2762</v>
      </c>
      <c r="D17" s="261">
        <v>2972</v>
      </c>
      <c r="E17" s="532"/>
      <c r="F17" s="262">
        <v>6277</v>
      </c>
      <c r="G17" s="264">
        <v>6622</v>
      </c>
    </row>
    <row r="18" spans="1:7">
      <c r="A18" s="254" t="s">
        <v>76</v>
      </c>
      <c r="B18" s="265" t="s">
        <v>267</v>
      </c>
      <c r="C18" s="265">
        <v>255</v>
      </c>
      <c r="D18" s="266">
        <v>237</v>
      </c>
      <c r="E18" s="532"/>
      <c r="F18" s="257">
        <v>620</v>
      </c>
      <c r="G18" s="267">
        <v>674</v>
      </c>
    </row>
    <row r="19" spans="1:7">
      <c r="A19" s="259" t="s">
        <v>188</v>
      </c>
      <c r="B19" s="269" t="s">
        <v>246</v>
      </c>
      <c r="C19" s="260">
        <v>1124</v>
      </c>
      <c r="D19" s="261">
        <v>1403</v>
      </c>
      <c r="E19" s="532"/>
      <c r="F19" s="268">
        <v>701</v>
      </c>
      <c r="G19" s="263">
        <v>987</v>
      </c>
    </row>
    <row r="20" spans="1:7">
      <c r="A20" s="254" t="s">
        <v>27</v>
      </c>
      <c r="B20" s="265" t="s">
        <v>241</v>
      </c>
      <c r="C20" s="255">
        <v>2149</v>
      </c>
      <c r="D20" s="256">
        <v>2185</v>
      </c>
      <c r="E20" s="532"/>
      <c r="F20" s="257">
        <v>1134</v>
      </c>
      <c r="G20" s="258">
        <v>1234</v>
      </c>
    </row>
    <row r="21" spans="1:7">
      <c r="A21" s="259" t="s">
        <v>38</v>
      </c>
      <c r="B21" s="269" t="s">
        <v>268</v>
      </c>
      <c r="C21" s="269">
        <v>26</v>
      </c>
      <c r="D21" s="270">
        <v>30</v>
      </c>
      <c r="E21" s="532"/>
      <c r="F21" s="268">
        <v>62</v>
      </c>
      <c r="G21" s="263">
        <v>68</v>
      </c>
    </row>
    <row r="22" spans="1:7">
      <c r="A22" s="254" t="s">
        <v>26</v>
      </c>
      <c r="B22" s="265" t="s">
        <v>242</v>
      </c>
      <c r="C22" s="255">
        <v>3529</v>
      </c>
      <c r="D22" s="256">
        <v>3423</v>
      </c>
      <c r="E22" s="532"/>
      <c r="F22" s="257">
        <v>2326</v>
      </c>
      <c r="G22" s="258">
        <v>2467</v>
      </c>
    </row>
    <row r="23" spans="1:7">
      <c r="A23" s="259" t="s">
        <v>109</v>
      </c>
      <c r="B23" s="269" t="s">
        <v>263</v>
      </c>
      <c r="C23" s="269">
        <v>405</v>
      </c>
      <c r="D23" s="270">
        <v>434</v>
      </c>
      <c r="E23" s="532"/>
      <c r="F23" s="271">
        <v>546</v>
      </c>
      <c r="G23" s="263">
        <v>585</v>
      </c>
    </row>
    <row r="24" spans="1:7">
      <c r="A24" s="254" t="s">
        <v>28</v>
      </c>
      <c r="B24" s="265" t="s">
        <v>239</v>
      </c>
      <c r="C24" s="265">
        <v>208</v>
      </c>
      <c r="D24" s="266">
        <v>230</v>
      </c>
      <c r="E24" s="532"/>
      <c r="F24" s="257">
        <v>1655</v>
      </c>
      <c r="G24" s="258">
        <v>1987</v>
      </c>
    </row>
    <row r="25" spans="1:7">
      <c r="A25" s="259" t="s">
        <v>80</v>
      </c>
      <c r="B25" s="269" t="s">
        <v>238</v>
      </c>
      <c r="C25" s="260">
        <v>10061</v>
      </c>
      <c r="D25" s="261">
        <v>10638</v>
      </c>
      <c r="E25" s="532"/>
      <c r="F25" s="262">
        <v>10298</v>
      </c>
      <c r="G25" s="264">
        <v>10551</v>
      </c>
    </row>
    <row r="26" spans="1:7">
      <c r="A26" s="254" t="s">
        <v>85</v>
      </c>
      <c r="B26" s="265" t="s">
        <v>237</v>
      </c>
      <c r="C26" s="255">
        <v>1707</v>
      </c>
      <c r="D26" s="256">
        <v>1666</v>
      </c>
      <c r="E26" s="532"/>
      <c r="F26" s="257">
        <v>4610</v>
      </c>
      <c r="G26" s="258">
        <v>4806</v>
      </c>
    </row>
    <row r="27" spans="1:7">
      <c r="A27" s="259" t="s">
        <v>86</v>
      </c>
      <c r="B27" s="269" t="s">
        <v>236</v>
      </c>
      <c r="C27" s="260">
        <v>16221</v>
      </c>
      <c r="D27" s="261">
        <v>15521</v>
      </c>
      <c r="E27" s="532"/>
      <c r="F27" s="262">
        <v>10772</v>
      </c>
      <c r="G27" s="264">
        <v>11693</v>
      </c>
    </row>
    <row r="28" spans="1:7">
      <c r="A28" s="254" t="s">
        <v>87</v>
      </c>
      <c r="B28" s="265" t="s">
        <v>265</v>
      </c>
      <c r="C28" s="255">
        <v>7041</v>
      </c>
      <c r="D28" s="256">
        <v>6957</v>
      </c>
      <c r="E28" s="532"/>
      <c r="F28" s="257">
        <v>9894</v>
      </c>
      <c r="G28" s="258">
        <v>10430</v>
      </c>
    </row>
    <row r="29" spans="1:7">
      <c r="A29" s="259" t="s">
        <v>68</v>
      </c>
      <c r="B29" s="269" t="s">
        <v>256</v>
      </c>
      <c r="C29" s="260">
        <v>5714</v>
      </c>
      <c r="D29" s="261">
        <v>5793</v>
      </c>
      <c r="E29" s="532"/>
      <c r="F29" s="262">
        <v>6187</v>
      </c>
      <c r="G29" s="264">
        <v>6188</v>
      </c>
    </row>
    <row r="30" spans="1:7" ht="13.5">
      <c r="A30" s="254" t="s">
        <v>334</v>
      </c>
      <c r="B30" s="265" t="s">
        <v>269</v>
      </c>
      <c r="C30" s="279" t="s">
        <v>204</v>
      </c>
      <c r="D30" s="266">
        <v>89</v>
      </c>
      <c r="E30" s="532"/>
      <c r="F30" s="272">
        <v>1</v>
      </c>
      <c r="G30" s="267">
        <v>1</v>
      </c>
    </row>
    <row r="31" spans="1:7">
      <c r="A31" s="259" t="s">
        <v>29</v>
      </c>
      <c r="B31" s="269" t="s">
        <v>235</v>
      </c>
      <c r="C31" s="260">
        <v>5011</v>
      </c>
      <c r="D31" s="261">
        <v>5742</v>
      </c>
      <c r="E31" s="532"/>
      <c r="F31" s="262">
        <v>2149</v>
      </c>
      <c r="G31" s="264">
        <v>2189</v>
      </c>
    </row>
    <row r="32" spans="1:7">
      <c r="A32" s="254" t="s">
        <v>89</v>
      </c>
      <c r="B32" s="265" t="s">
        <v>232</v>
      </c>
      <c r="C32" s="255">
        <v>3728</v>
      </c>
      <c r="D32" s="256">
        <v>3720</v>
      </c>
      <c r="E32" s="532"/>
      <c r="F32" s="257">
        <v>10791</v>
      </c>
      <c r="G32" s="258">
        <v>10012</v>
      </c>
    </row>
    <row r="33" spans="1:7">
      <c r="A33" s="259" t="s">
        <v>90</v>
      </c>
      <c r="B33" s="269" t="s">
        <v>253</v>
      </c>
      <c r="C33" s="260">
        <v>2860</v>
      </c>
      <c r="D33" s="261">
        <v>3036</v>
      </c>
      <c r="E33" s="532"/>
      <c r="F33" s="262">
        <v>4295</v>
      </c>
      <c r="G33" s="264">
        <v>4235</v>
      </c>
    </row>
    <row r="34" spans="1:7">
      <c r="A34" s="254" t="s">
        <v>111</v>
      </c>
      <c r="B34" s="265" t="s">
        <v>230</v>
      </c>
      <c r="C34" s="255">
        <v>3008</v>
      </c>
      <c r="D34" s="256">
        <v>3177</v>
      </c>
      <c r="E34" s="532"/>
      <c r="F34" s="257">
        <v>1553</v>
      </c>
      <c r="G34" s="258">
        <v>1570</v>
      </c>
    </row>
    <row r="35" spans="1:7">
      <c r="A35" s="259" t="s">
        <v>112</v>
      </c>
      <c r="B35" s="269" t="s">
        <v>231</v>
      </c>
      <c r="C35" s="260">
        <v>1821</v>
      </c>
      <c r="D35" s="261">
        <v>1792</v>
      </c>
      <c r="E35" s="532"/>
      <c r="F35" s="262">
        <v>1920</v>
      </c>
      <c r="G35" s="264">
        <v>1977</v>
      </c>
    </row>
    <row r="36" spans="1:7">
      <c r="A36" s="254" t="s">
        <v>88</v>
      </c>
      <c r="B36" s="265" t="s">
        <v>261</v>
      </c>
      <c r="C36" s="255">
        <v>39249</v>
      </c>
      <c r="D36" s="256">
        <v>37235</v>
      </c>
      <c r="E36" s="532"/>
      <c r="F36" s="257">
        <v>40202</v>
      </c>
      <c r="G36" s="258">
        <v>39277</v>
      </c>
    </row>
    <row r="37" spans="1:7">
      <c r="A37" s="259" t="s">
        <v>223</v>
      </c>
      <c r="B37" s="269" t="s">
        <v>252</v>
      </c>
      <c r="C37" s="260">
        <v>7299</v>
      </c>
      <c r="D37" s="261">
        <v>7510</v>
      </c>
      <c r="E37" s="532"/>
      <c r="F37" s="262">
        <v>6437</v>
      </c>
      <c r="G37" s="264">
        <v>6868</v>
      </c>
    </row>
    <row r="38" spans="1:7">
      <c r="A38" s="254" t="s">
        <v>91</v>
      </c>
      <c r="B38" s="265" t="s">
        <v>270</v>
      </c>
      <c r="C38" s="255">
        <v>14412</v>
      </c>
      <c r="D38" s="256">
        <v>15060</v>
      </c>
      <c r="E38" s="532"/>
      <c r="F38" s="257">
        <v>6145</v>
      </c>
      <c r="G38" s="258">
        <v>6818</v>
      </c>
    </row>
    <row r="39" spans="1:7">
      <c r="A39" s="259" t="s">
        <v>75</v>
      </c>
      <c r="B39" s="269" t="s">
        <v>245</v>
      </c>
      <c r="C39" s="260">
        <v>4387</v>
      </c>
      <c r="D39" s="261">
        <v>4025</v>
      </c>
      <c r="E39" s="532"/>
      <c r="F39" s="262">
        <v>4318</v>
      </c>
      <c r="G39" s="264">
        <v>4764</v>
      </c>
    </row>
    <row r="40" spans="1:7">
      <c r="A40" s="254" t="s">
        <v>228</v>
      </c>
      <c r="B40" s="265" t="s">
        <v>333</v>
      </c>
      <c r="C40" s="255">
        <v>14572</v>
      </c>
      <c r="D40" s="256">
        <v>15610</v>
      </c>
      <c r="E40" s="532"/>
      <c r="F40" s="257">
        <v>27182</v>
      </c>
      <c r="G40" s="258">
        <v>27401</v>
      </c>
    </row>
    <row r="41" spans="1:7">
      <c r="A41" s="273" t="s">
        <v>222</v>
      </c>
      <c r="B41" s="274" t="s">
        <v>260</v>
      </c>
      <c r="C41" s="274">
        <v>350</v>
      </c>
      <c r="D41" s="274">
        <v>395</v>
      </c>
      <c r="E41" s="533"/>
      <c r="F41" s="275">
        <v>827</v>
      </c>
      <c r="G41" s="275">
        <v>803</v>
      </c>
    </row>
    <row r="42" spans="1:7" ht="36" customHeight="1">
      <c r="A42" s="441" t="s">
        <v>382</v>
      </c>
      <c r="B42" s="542"/>
      <c r="C42" s="542"/>
      <c r="D42" s="542"/>
      <c r="E42" s="542"/>
      <c r="F42" s="542"/>
      <c r="G42" s="542"/>
    </row>
    <row r="43" spans="1:7">
      <c r="A43" s="210"/>
      <c r="B43" s="277"/>
    </row>
  </sheetData>
  <customSheetViews>
    <customSheetView guid="{9C3E118C-FE28-4F4C-B84D-5EF66E9A7849}">
      <pageMargins left="0.7" right="0.7" top="0.78740157499999996" bottom="0.78740157499999996" header="0.3" footer="0.3"/>
    </customSheetView>
  </customSheetViews>
  <mergeCells count="9">
    <mergeCell ref="E7:E41"/>
    <mergeCell ref="E4:E5"/>
    <mergeCell ref="A3:B6"/>
    <mergeCell ref="A2:G2"/>
    <mergeCell ref="A42:G42"/>
    <mergeCell ref="C4:D4"/>
    <mergeCell ref="F4:G4"/>
    <mergeCell ref="C3:G3"/>
    <mergeCell ref="C6:G6"/>
  </mergeCells>
  <phoneticPr fontId="34"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oddHeader>&amp;CBildung in Deutschland 2016 - (Web-)Tabellen F5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zoomScaleNormal="100" workbookViewId="0"/>
  </sheetViews>
  <sheetFormatPr baseColWidth="10" defaultRowHeight="12.75"/>
  <cols>
    <col min="1" max="1" width="28.42578125" customWidth="1"/>
    <col min="2" max="4" width="15.140625" customWidth="1"/>
    <col min="5" max="5" width="0.85546875" customWidth="1"/>
    <col min="6" max="8" width="15.140625" customWidth="1"/>
  </cols>
  <sheetData>
    <row r="1" spans="1:11" ht="25.5" customHeight="1">
      <c r="A1" s="325" t="s">
        <v>83</v>
      </c>
    </row>
    <row r="2" spans="1:11" ht="43.5" customHeight="1">
      <c r="A2" s="549" t="s">
        <v>337</v>
      </c>
      <c r="B2" s="549"/>
      <c r="C2" s="549"/>
      <c r="D2" s="549"/>
      <c r="E2" s="549"/>
      <c r="F2" s="549"/>
      <c r="G2" s="549"/>
      <c r="H2" s="549"/>
    </row>
    <row r="3" spans="1:11" ht="12.75" customHeight="1">
      <c r="A3" s="496" t="s">
        <v>289</v>
      </c>
      <c r="B3" s="447" t="s">
        <v>286</v>
      </c>
      <c r="C3" s="448"/>
      <c r="D3" s="448"/>
      <c r="E3" s="448"/>
      <c r="F3" s="448"/>
      <c r="G3" s="448"/>
      <c r="H3" s="448"/>
    </row>
    <row r="4" spans="1:11" ht="12.75" customHeight="1">
      <c r="A4" s="498"/>
      <c r="B4" s="447" t="s">
        <v>283</v>
      </c>
      <c r="C4" s="448"/>
      <c r="D4" s="448"/>
      <c r="E4" s="371"/>
      <c r="F4" s="447" t="s">
        <v>284</v>
      </c>
      <c r="G4" s="448"/>
      <c r="H4" s="554"/>
    </row>
    <row r="5" spans="1:11" ht="12.75" customHeight="1">
      <c r="A5" s="498"/>
      <c r="B5" s="553" t="s">
        <v>365</v>
      </c>
      <c r="C5" s="554"/>
      <c r="D5" s="555"/>
      <c r="E5" s="372"/>
      <c r="F5" s="553" t="s">
        <v>365</v>
      </c>
      <c r="G5" s="554"/>
      <c r="H5" s="554"/>
    </row>
    <row r="6" spans="1:11" ht="62.25" customHeight="1">
      <c r="A6" s="498"/>
      <c r="B6" s="373" t="s">
        <v>366</v>
      </c>
      <c r="C6" s="373" t="s">
        <v>367</v>
      </c>
      <c r="D6" s="373" t="s">
        <v>285</v>
      </c>
      <c r="E6" s="216"/>
      <c r="F6" s="373" t="s">
        <v>366</v>
      </c>
      <c r="G6" s="373" t="s">
        <v>367</v>
      </c>
      <c r="H6" s="374" t="s">
        <v>285</v>
      </c>
      <c r="K6" s="213"/>
    </row>
    <row r="7" spans="1:11">
      <c r="A7" s="500"/>
      <c r="B7" s="556" t="s">
        <v>139</v>
      </c>
      <c r="C7" s="557"/>
      <c r="D7" s="557"/>
      <c r="E7" s="557"/>
      <c r="F7" s="557"/>
      <c r="G7" s="557"/>
      <c r="H7" s="558"/>
    </row>
    <row r="8" spans="1:11">
      <c r="A8" s="550" t="s">
        <v>287</v>
      </c>
      <c r="B8" s="550"/>
      <c r="C8" s="550"/>
      <c r="D8" s="550"/>
      <c r="E8" s="550"/>
      <c r="F8" s="550"/>
      <c r="G8" s="550"/>
      <c r="H8" s="550"/>
    </row>
    <row r="9" spans="1:11" ht="12.75" customHeight="1">
      <c r="A9" s="219" t="s">
        <v>292</v>
      </c>
      <c r="B9" s="30">
        <v>52</v>
      </c>
      <c r="C9" s="30">
        <v>79</v>
      </c>
      <c r="D9" s="40">
        <v>27</v>
      </c>
      <c r="E9" s="217">
        <v>35</v>
      </c>
      <c r="F9" s="36">
        <v>36</v>
      </c>
      <c r="G9" s="118" t="s">
        <v>311</v>
      </c>
      <c r="H9" s="36">
        <v>20</v>
      </c>
    </row>
    <row r="10" spans="1:11">
      <c r="A10" s="120" t="s">
        <v>290</v>
      </c>
      <c r="B10" s="23">
        <v>77</v>
      </c>
      <c r="C10" s="23">
        <v>84</v>
      </c>
      <c r="D10" s="23">
        <v>43</v>
      </c>
      <c r="E10" s="214" t="s">
        <v>64</v>
      </c>
      <c r="F10" s="139">
        <v>53</v>
      </c>
      <c r="G10" s="139">
        <v>62</v>
      </c>
      <c r="H10" s="220">
        <v>36</v>
      </c>
    </row>
    <row r="11" spans="1:11" ht="13.5">
      <c r="A11" s="121" t="s">
        <v>293</v>
      </c>
      <c r="B11" s="30">
        <v>82</v>
      </c>
      <c r="C11" s="118" t="s">
        <v>311</v>
      </c>
      <c r="D11" s="40">
        <v>50</v>
      </c>
      <c r="E11" s="217">
        <v>20</v>
      </c>
      <c r="F11" s="36">
        <v>49</v>
      </c>
      <c r="G11" s="36">
        <v>68</v>
      </c>
      <c r="H11" s="36">
        <v>32</v>
      </c>
    </row>
    <row r="12" spans="1:11">
      <c r="A12" s="120" t="s">
        <v>291</v>
      </c>
      <c r="B12" s="23">
        <v>72</v>
      </c>
      <c r="C12" s="23">
        <v>78</v>
      </c>
      <c r="D12" s="24">
        <v>41</v>
      </c>
      <c r="E12" s="218">
        <v>20</v>
      </c>
      <c r="F12" s="139">
        <v>61</v>
      </c>
      <c r="G12" s="139">
        <v>65</v>
      </c>
      <c r="H12" s="139">
        <v>32</v>
      </c>
    </row>
    <row r="13" spans="1:11" ht="13.5">
      <c r="A13" s="121" t="s">
        <v>294</v>
      </c>
      <c r="B13" s="30">
        <v>46</v>
      </c>
      <c r="C13" s="30">
        <v>79</v>
      </c>
      <c r="D13" s="40">
        <v>18</v>
      </c>
      <c r="E13" s="218">
        <v>13</v>
      </c>
      <c r="F13" s="43">
        <v>47</v>
      </c>
      <c r="G13" s="118" t="s">
        <v>311</v>
      </c>
      <c r="H13" s="43">
        <v>53</v>
      </c>
    </row>
    <row r="14" spans="1:11" s="212" customFormat="1" ht="12.75" customHeight="1">
      <c r="A14" s="120" t="s">
        <v>295</v>
      </c>
      <c r="B14" s="173">
        <v>70</v>
      </c>
      <c r="C14" s="23">
        <v>80</v>
      </c>
      <c r="D14" s="24">
        <v>35</v>
      </c>
      <c r="E14" s="217">
        <v>9</v>
      </c>
      <c r="F14" s="55">
        <v>54</v>
      </c>
      <c r="G14" s="55">
        <v>63</v>
      </c>
      <c r="H14" s="55">
        <v>35</v>
      </c>
    </row>
    <row r="15" spans="1:11">
      <c r="A15" s="551" t="s">
        <v>288</v>
      </c>
      <c r="B15" s="551"/>
      <c r="C15" s="551"/>
      <c r="D15" s="551"/>
      <c r="E15" s="551"/>
      <c r="F15" s="551"/>
      <c r="G15" s="551"/>
      <c r="H15" s="551"/>
    </row>
    <row r="16" spans="1:11" ht="12.75" customHeight="1">
      <c r="A16" s="219" t="s">
        <v>292</v>
      </c>
      <c r="B16" s="30">
        <v>50</v>
      </c>
      <c r="C16" s="30">
        <v>61</v>
      </c>
      <c r="D16" s="40">
        <v>30</v>
      </c>
      <c r="E16" s="217">
        <v>35</v>
      </c>
      <c r="F16" s="36">
        <v>53</v>
      </c>
      <c r="G16" s="117" t="s">
        <v>311</v>
      </c>
      <c r="H16" s="36">
        <v>29</v>
      </c>
    </row>
    <row r="17" spans="1:11" ht="24">
      <c r="A17" s="120" t="s">
        <v>296</v>
      </c>
      <c r="B17" s="23">
        <v>82</v>
      </c>
      <c r="C17" s="23">
        <v>88</v>
      </c>
      <c r="D17" s="24">
        <v>54</v>
      </c>
      <c r="E17" s="214" t="s">
        <v>64</v>
      </c>
      <c r="F17" s="139">
        <v>50</v>
      </c>
      <c r="G17" s="220">
        <v>50</v>
      </c>
      <c r="H17" s="220">
        <v>32</v>
      </c>
    </row>
    <row r="18" spans="1:11" ht="12.75" customHeight="1">
      <c r="A18" s="121" t="s">
        <v>297</v>
      </c>
      <c r="B18" s="30">
        <v>72</v>
      </c>
      <c r="C18" s="30">
        <v>74</v>
      </c>
      <c r="D18" s="40">
        <v>66</v>
      </c>
      <c r="E18" s="217">
        <v>59</v>
      </c>
      <c r="F18" s="36">
        <v>51</v>
      </c>
      <c r="G18" s="36">
        <v>60</v>
      </c>
      <c r="H18" s="36">
        <v>36</v>
      </c>
    </row>
    <row r="19" spans="1:11">
      <c r="A19" s="120" t="s">
        <v>298</v>
      </c>
      <c r="B19" s="23">
        <v>58</v>
      </c>
      <c r="C19" s="23">
        <v>63</v>
      </c>
      <c r="D19" s="24">
        <v>30</v>
      </c>
      <c r="E19" s="218">
        <v>39</v>
      </c>
      <c r="F19" s="139">
        <v>45</v>
      </c>
      <c r="G19" s="220">
        <v>58</v>
      </c>
      <c r="H19" s="139">
        <v>32</v>
      </c>
    </row>
    <row r="20" spans="1:11" ht="13.5">
      <c r="A20" s="121" t="s">
        <v>302</v>
      </c>
      <c r="B20" s="30">
        <v>60</v>
      </c>
      <c r="C20" s="118" t="s">
        <v>311</v>
      </c>
      <c r="D20" s="40">
        <v>36</v>
      </c>
      <c r="E20" s="217">
        <v>64</v>
      </c>
      <c r="F20" s="118" t="s">
        <v>311</v>
      </c>
      <c r="G20" s="118" t="s">
        <v>311</v>
      </c>
      <c r="H20" s="36">
        <v>43</v>
      </c>
    </row>
    <row r="21" spans="1:11" ht="13.5">
      <c r="A21" s="120" t="s">
        <v>303</v>
      </c>
      <c r="B21" s="23">
        <v>71</v>
      </c>
      <c r="C21" s="224" t="s">
        <v>311</v>
      </c>
      <c r="D21" s="24">
        <v>34</v>
      </c>
      <c r="E21" s="214" t="s">
        <v>64</v>
      </c>
      <c r="F21" s="139">
        <v>34</v>
      </c>
      <c r="G21" s="248" t="s">
        <v>311</v>
      </c>
      <c r="H21" s="220">
        <v>31</v>
      </c>
    </row>
    <row r="22" spans="1:11">
      <c r="A22" s="121" t="s">
        <v>299</v>
      </c>
      <c r="B22" s="30">
        <v>69</v>
      </c>
      <c r="C22" s="30">
        <v>76</v>
      </c>
      <c r="D22" s="40">
        <v>40</v>
      </c>
      <c r="E22" s="217">
        <v>26</v>
      </c>
      <c r="F22" s="36">
        <v>49</v>
      </c>
      <c r="G22" s="36">
        <v>52</v>
      </c>
      <c r="H22" s="36">
        <v>36</v>
      </c>
    </row>
    <row r="23" spans="1:11">
      <c r="A23" s="120" t="s">
        <v>300</v>
      </c>
      <c r="B23" s="23">
        <v>77</v>
      </c>
      <c r="C23" s="23">
        <v>90</v>
      </c>
      <c r="D23" s="24">
        <v>33</v>
      </c>
      <c r="E23" s="217">
        <v>56</v>
      </c>
      <c r="F23" s="55">
        <v>77</v>
      </c>
      <c r="G23" s="55">
        <v>84</v>
      </c>
      <c r="H23" s="55">
        <v>50</v>
      </c>
    </row>
    <row r="24" spans="1:11" ht="12.75" customHeight="1">
      <c r="A24" s="121" t="s">
        <v>301</v>
      </c>
      <c r="B24" s="30">
        <v>79</v>
      </c>
      <c r="C24" s="30">
        <v>80</v>
      </c>
      <c r="D24" s="40">
        <v>52</v>
      </c>
      <c r="E24" s="217">
        <v>30</v>
      </c>
      <c r="F24" s="36">
        <v>73</v>
      </c>
      <c r="G24" s="36">
        <v>76</v>
      </c>
      <c r="H24" s="36">
        <v>55</v>
      </c>
    </row>
    <row r="25" spans="1:11" s="212" customFormat="1" ht="13.5">
      <c r="A25" s="194" t="s">
        <v>304</v>
      </c>
      <c r="B25" s="173">
        <v>71</v>
      </c>
      <c r="C25" s="173">
        <v>78</v>
      </c>
      <c r="D25" s="195">
        <v>30</v>
      </c>
      <c r="E25" s="221">
        <v>17</v>
      </c>
      <c r="F25" s="60">
        <v>58</v>
      </c>
      <c r="G25" s="60">
        <v>62</v>
      </c>
      <c r="H25" s="60">
        <v>41</v>
      </c>
    </row>
    <row r="26" spans="1:11" ht="68.25" customHeight="1">
      <c r="A26" s="552" t="s">
        <v>386</v>
      </c>
      <c r="B26" s="552"/>
      <c r="C26" s="552"/>
      <c r="D26" s="552"/>
      <c r="E26" s="552"/>
      <c r="F26" s="552"/>
      <c r="G26" s="552"/>
      <c r="H26" s="552"/>
    </row>
    <row r="29" spans="1:11">
      <c r="K29" s="125"/>
    </row>
  </sheetData>
  <customSheetViews>
    <customSheetView guid="{9C3E118C-FE28-4F4C-B84D-5EF66E9A7849}">
      <selection activeCell="A2" sqref="A2:H2"/>
      <pageMargins left="0.7" right="0.7" top="0.78740157499999996" bottom="0.78740157499999996" header="0.3" footer="0.3"/>
    </customSheetView>
  </customSheetViews>
  <mergeCells count="11">
    <mergeCell ref="B3:H3"/>
    <mergeCell ref="A2:H2"/>
    <mergeCell ref="A8:H8"/>
    <mergeCell ref="A15:H15"/>
    <mergeCell ref="A26:H26"/>
    <mergeCell ref="A3:A7"/>
    <mergeCell ref="B5:D5"/>
    <mergeCell ref="F5:H5"/>
    <mergeCell ref="B7:H7"/>
    <mergeCell ref="B4:D4"/>
    <mergeCell ref="F4:H4"/>
  </mergeCells>
  <phoneticPr fontId="34"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oddHeader>&amp;CBildung in Deutschland 2016 - (Web-)Tabellen F5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zoomScaleNormal="100" workbookViewId="0">
      <selection sqref="A1:B1"/>
    </sheetView>
  </sheetViews>
  <sheetFormatPr baseColWidth="10" defaultRowHeight="12.75"/>
  <cols>
    <col min="1" max="1" width="19" customWidth="1"/>
    <col min="2" max="2" width="6.85546875" customWidth="1"/>
    <col min="3" max="3" width="11" customWidth="1"/>
    <col min="4" max="4" width="7.42578125" customWidth="1"/>
    <col min="5" max="5" width="9.140625" customWidth="1"/>
    <col min="6" max="6" width="10.85546875" customWidth="1"/>
    <col min="7" max="10" width="15.85546875" customWidth="1"/>
  </cols>
  <sheetData>
    <row r="1" spans="1:13" ht="25.5" customHeight="1">
      <c r="A1" s="494" t="s">
        <v>83</v>
      </c>
      <c r="B1" s="494"/>
      <c r="C1" s="38"/>
    </row>
    <row r="2" spans="1:13" ht="12.75" customHeight="1">
      <c r="A2" s="515" t="s">
        <v>317</v>
      </c>
      <c r="B2" s="515"/>
      <c r="C2" s="515"/>
      <c r="D2" s="515"/>
      <c r="E2" s="515"/>
      <c r="F2" s="515"/>
      <c r="G2" s="515"/>
      <c r="H2" s="515"/>
      <c r="I2" s="515"/>
      <c r="J2" s="515"/>
      <c r="K2" s="3"/>
    </row>
    <row r="3" spans="1:13" ht="12.75" customHeight="1">
      <c r="A3" s="496" t="s">
        <v>66</v>
      </c>
      <c r="B3" s="497"/>
      <c r="C3" s="447" t="s">
        <v>189</v>
      </c>
      <c r="D3" s="448"/>
      <c r="E3" s="448"/>
      <c r="F3" s="448"/>
      <c r="G3" s="448"/>
      <c r="H3" s="448"/>
      <c r="I3" s="448"/>
      <c r="J3" s="448"/>
    </row>
    <row r="4" spans="1:13" ht="24.75" customHeight="1">
      <c r="A4" s="498"/>
      <c r="B4" s="499"/>
      <c r="C4" s="123"/>
      <c r="D4" s="560" t="s">
        <v>272</v>
      </c>
      <c r="E4" s="560"/>
      <c r="F4" s="561"/>
      <c r="G4" s="447" t="s">
        <v>121</v>
      </c>
      <c r="H4" s="448"/>
      <c r="I4" s="448"/>
      <c r="J4" s="448"/>
    </row>
    <row r="5" spans="1:13" ht="52.5" customHeight="1">
      <c r="A5" s="498"/>
      <c r="B5" s="499"/>
      <c r="C5" s="138" t="s">
        <v>126</v>
      </c>
      <c r="D5" s="138" t="s">
        <v>120</v>
      </c>
      <c r="E5" s="138" t="s">
        <v>118</v>
      </c>
      <c r="F5" s="52" t="s">
        <v>119</v>
      </c>
      <c r="G5" s="110" t="s">
        <v>122</v>
      </c>
      <c r="H5" s="110" t="s">
        <v>123</v>
      </c>
      <c r="I5" s="110" t="s">
        <v>124</v>
      </c>
      <c r="J5" s="53" t="s">
        <v>125</v>
      </c>
    </row>
    <row r="6" spans="1:13">
      <c r="A6" s="500"/>
      <c r="B6" s="499"/>
      <c r="C6" s="504" t="s">
        <v>81</v>
      </c>
      <c r="D6" s="511"/>
      <c r="E6" s="511"/>
      <c r="F6" s="511"/>
      <c r="G6" s="511"/>
      <c r="H6" s="511"/>
      <c r="I6" s="511"/>
      <c r="J6" s="511"/>
    </row>
    <row r="7" spans="1:13" s="2" customFormat="1">
      <c r="A7" s="121" t="s">
        <v>186</v>
      </c>
      <c r="B7" s="246" t="s">
        <v>255</v>
      </c>
      <c r="C7" s="420">
        <v>9</v>
      </c>
      <c r="D7" s="30">
        <v>4</v>
      </c>
      <c r="E7" s="394">
        <v>6</v>
      </c>
      <c r="F7" s="412">
        <v>7</v>
      </c>
      <c r="G7" s="400">
        <v>5</v>
      </c>
      <c r="H7" s="400">
        <v>8</v>
      </c>
      <c r="I7" s="401">
        <v>57</v>
      </c>
      <c r="J7" s="402">
        <v>46</v>
      </c>
    </row>
    <row r="8" spans="1:13">
      <c r="A8" s="222" t="s">
        <v>68</v>
      </c>
      <c r="B8" s="223" t="s">
        <v>256</v>
      </c>
      <c r="C8" s="397">
        <v>27</v>
      </c>
      <c r="D8" s="33">
        <v>10</v>
      </c>
      <c r="E8" s="397">
        <v>14</v>
      </c>
      <c r="F8" s="413">
        <v>5</v>
      </c>
      <c r="G8" s="403">
        <v>12</v>
      </c>
      <c r="H8" s="404">
        <v>9</v>
      </c>
      <c r="I8" s="403">
        <v>13</v>
      </c>
      <c r="J8" s="405">
        <v>9</v>
      </c>
      <c r="K8" s="2"/>
      <c r="L8" s="2"/>
      <c r="M8" s="2"/>
    </row>
    <row r="9" spans="1:13" s="2" customFormat="1">
      <c r="A9" s="121" t="s">
        <v>187</v>
      </c>
      <c r="B9" s="185" t="s">
        <v>254</v>
      </c>
      <c r="C9" s="395">
        <v>6</v>
      </c>
      <c r="D9" s="30">
        <v>3</v>
      </c>
      <c r="E9" s="395">
        <v>2</v>
      </c>
      <c r="F9" s="414">
        <v>3</v>
      </c>
      <c r="G9" s="406">
        <v>4</v>
      </c>
      <c r="H9" s="407">
        <v>2</v>
      </c>
      <c r="I9" s="401">
        <v>46</v>
      </c>
      <c r="J9" s="402">
        <v>36</v>
      </c>
    </row>
    <row r="10" spans="1:13">
      <c r="A10" s="222" t="s">
        <v>90</v>
      </c>
      <c r="B10" s="223" t="s">
        <v>253</v>
      </c>
      <c r="C10" s="306" t="s">
        <v>318</v>
      </c>
      <c r="D10" s="33">
        <v>6</v>
      </c>
      <c r="E10" s="306" t="s">
        <v>318</v>
      </c>
      <c r="F10" s="306" t="s">
        <v>318</v>
      </c>
      <c r="G10" s="408">
        <v>7</v>
      </c>
      <c r="H10" s="409">
        <v>5</v>
      </c>
      <c r="I10" s="409">
        <v>25</v>
      </c>
      <c r="J10" s="410">
        <v>16</v>
      </c>
      <c r="K10" s="2"/>
      <c r="L10" s="2"/>
      <c r="M10" s="2"/>
    </row>
    <row r="11" spans="1:13" s="2" customFormat="1">
      <c r="A11" s="121" t="s">
        <v>69</v>
      </c>
      <c r="B11" s="185" t="s">
        <v>252</v>
      </c>
      <c r="C11" s="395">
        <v>27</v>
      </c>
      <c r="D11" s="30">
        <v>6</v>
      </c>
      <c r="E11" s="395">
        <v>7</v>
      </c>
      <c r="F11" s="415">
        <v>6</v>
      </c>
      <c r="G11" s="401">
        <v>8</v>
      </c>
      <c r="H11" s="400">
        <v>4</v>
      </c>
      <c r="I11" s="401">
        <v>32</v>
      </c>
      <c r="J11" s="402">
        <v>21</v>
      </c>
    </row>
    <row r="12" spans="1:13">
      <c r="A12" s="222" t="s">
        <v>73</v>
      </c>
      <c r="B12" s="241" t="s">
        <v>251</v>
      </c>
      <c r="C12" s="397">
        <v>15</v>
      </c>
      <c r="D12" s="33">
        <v>8</v>
      </c>
      <c r="E12" s="397">
        <v>6</v>
      </c>
      <c r="F12" s="413">
        <v>2</v>
      </c>
      <c r="G12" s="403">
        <v>10</v>
      </c>
      <c r="H12" s="404">
        <v>6</v>
      </c>
      <c r="I12" s="403">
        <v>20</v>
      </c>
      <c r="J12" s="405">
        <v>13</v>
      </c>
      <c r="K12" s="2"/>
      <c r="L12" s="2"/>
      <c r="M12" s="2"/>
    </row>
    <row r="13" spans="1:13" s="2" customFormat="1">
      <c r="A13" s="121" t="s">
        <v>71</v>
      </c>
      <c r="B13" s="185" t="s">
        <v>250</v>
      </c>
      <c r="C13" s="395">
        <v>39</v>
      </c>
      <c r="D13" s="30">
        <v>12</v>
      </c>
      <c r="E13" s="395">
        <v>10</v>
      </c>
      <c r="F13" s="414">
        <v>5</v>
      </c>
      <c r="G13" s="406">
        <v>14</v>
      </c>
      <c r="H13" s="400">
        <v>9</v>
      </c>
      <c r="I13" s="401">
        <v>27</v>
      </c>
      <c r="J13" s="402">
        <v>21</v>
      </c>
    </row>
    <row r="14" spans="1:13">
      <c r="A14" s="222" t="s">
        <v>108</v>
      </c>
      <c r="B14" s="241" t="s">
        <v>249</v>
      </c>
      <c r="C14" s="397">
        <v>23</v>
      </c>
      <c r="D14" s="33">
        <v>11</v>
      </c>
      <c r="E14" s="397">
        <v>10</v>
      </c>
      <c r="F14" s="413">
        <v>8</v>
      </c>
      <c r="G14" s="403">
        <v>14</v>
      </c>
      <c r="H14" s="404">
        <v>7</v>
      </c>
      <c r="I14" s="403">
        <v>39</v>
      </c>
      <c r="J14" s="405">
        <v>34</v>
      </c>
      <c r="K14" s="2"/>
      <c r="L14" s="2"/>
      <c r="M14" s="2"/>
    </row>
    <row r="15" spans="1:13" s="2" customFormat="1">
      <c r="A15" s="121" t="s">
        <v>72</v>
      </c>
      <c r="B15" s="185" t="s">
        <v>248</v>
      </c>
      <c r="C15" s="395">
        <v>33</v>
      </c>
      <c r="D15" s="30">
        <v>18</v>
      </c>
      <c r="E15" s="395">
        <v>8</v>
      </c>
      <c r="F15" s="414">
        <v>12</v>
      </c>
      <c r="G15" s="406">
        <v>21</v>
      </c>
      <c r="H15" s="407">
        <v>14</v>
      </c>
      <c r="I15" s="401">
        <v>26</v>
      </c>
      <c r="J15" s="402">
        <v>16</v>
      </c>
    </row>
    <row r="16" spans="1:13">
      <c r="A16" s="222" t="s">
        <v>95</v>
      </c>
      <c r="B16" s="245" t="s">
        <v>257</v>
      </c>
      <c r="C16" s="397">
        <v>20</v>
      </c>
      <c r="D16" s="33">
        <v>8</v>
      </c>
      <c r="E16" s="397">
        <v>8</v>
      </c>
      <c r="F16" s="413">
        <v>6</v>
      </c>
      <c r="G16" s="403">
        <v>9</v>
      </c>
      <c r="H16" s="404">
        <v>6</v>
      </c>
      <c r="I16" s="403">
        <v>42</v>
      </c>
      <c r="J16" s="405">
        <v>32</v>
      </c>
      <c r="K16" s="2"/>
      <c r="L16" s="2"/>
      <c r="M16" s="2"/>
    </row>
    <row r="17" spans="1:13" s="2" customFormat="1">
      <c r="A17" s="121" t="s">
        <v>25</v>
      </c>
      <c r="B17" s="187" t="s">
        <v>247</v>
      </c>
      <c r="C17" s="395">
        <v>9</v>
      </c>
      <c r="D17" s="30">
        <v>5</v>
      </c>
      <c r="E17" s="395">
        <v>1</v>
      </c>
      <c r="F17" s="415">
        <v>2</v>
      </c>
      <c r="G17" s="401">
        <v>5</v>
      </c>
      <c r="H17" s="400">
        <v>2</v>
      </c>
      <c r="I17" s="401">
        <v>58</v>
      </c>
      <c r="J17" s="402">
        <v>52</v>
      </c>
    </row>
    <row r="18" spans="1:13">
      <c r="A18" s="222" t="s">
        <v>188</v>
      </c>
      <c r="B18" s="241" t="s">
        <v>246</v>
      </c>
      <c r="C18" s="397">
        <v>11</v>
      </c>
      <c r="D18" s="33">
        <v>2</v>
      </c>
      <c r="E18" s="397">
        <v>2</v>
      </c>
      <c r="F18" s="413">
        <v>2</v>
      </c>
      <c r="G18" s="403">
        <v>3</v>
      </c>
      <c r="H18" s="404">
        <v>1</v>
      </c>
      <c r="I18" s="403">
        <v>41</v>
      </c>
      <c r="J18" s="405">
        <v>31</v>
      </c>
      <c r="K18" s="2"/>
      <c r="L18" s="2"/>
      <c r="M18" s="2"/>
    </row>
    <row r="19" spans="1:13" s="2" customFormat="1">
      <c r="A19" s="121" t="s">
        <v>75</v>
      </c>
      <c r="B19" s="187" t="s">
        <v>245</v>
      </c>
      <c r="C19" s="395">
        <v>11</v>
      </c>
      <c r="D19" s="30">
        <v>4</v>
      </c>
      <c r="E19" s="395">
        <v>5</v>
      </c>
      <c r="F19" s="415">
        <v>5</v>
      </c>
      <c r="G19" s="401">
        <v>6</v>
      </c>
      <c r="H19" s="400">
        <v>3</v>
      </c>
      <c r="I19" s="401">
        <v>37</v>
      </c>
      <c r="J19" s="402">
        <v>26</v>
      </c>
    </row>
    <row r="20" spans="1:13">
      <c r="A20" s="222" t="s">
        <v>77</v>
      </c>
      <c r="B20" s="223" t="s">
        <v>244</v>
      </c>
      <c r="C20" s="397">
        <v>15</v>
      </c>
      <c r="D20" s="33">
        <v>7</v>
      </c>
      <c r="E20" s="397">
        <v>5</v>
      </c>
      <c r="F20" s="413">
        <v>3</v>
      </c>
      <c r="G20" s="403">
        <v>8</v>
      </c>
      <c r="H20" s="404">
        <v>6</v>
      </c>
      <c r="I20" s="403">
        <v>25</v>
      </c>
      <c r="J20" s="405">
        <v>17</v>
      </c>
      <c r="K20" s="2"/>
      <c r="L20" s="2"/>
      <c r="M20" s="2"/>
    </row>
    <row r="21" spans="1:13" s="2" customFormat="1">
      <c r="A21" s="121" t="s">
        <v>78</v>
      </c>
      <c r="B21" s="185" t="s">
        <v>243</v>
      </c>
      <c r="C21" s="395">
        <v>18</v>
      </c>
      <c r="D21" s="30">
        <v>10</v>
      </c>
      <c r="E21" s="395">
        <v>3</v>
      </c>
      <c r="F21" s="415">
        <v>8</v>
      </c>
      <c r="G21" s="401">
        <v>14</v>
      </c>
      <c r="H21" s="400">
        <v>8</v>
      </c>
      <c r="I21" s="401">
        <v>16</v>
      </c>
      <c r="J21" s="402">
        <v>13</v>
      </c>
    </row>
    <row r="22" spans="1:13">
      <c r="A22" s="222" t="s">
        <v>26</v>
      </c>
      <c r="B22" s="223" t="s">
        <v>242</v>
      </c>
      <c r="C22" s="397">
        <v>9</v>
      </c>
      <c r="D22" s="33">
        <v>6</v>
      </c>
      <c r="E22" s="397">
        <v>5</v>
      </c>
      <c r="F22" s="413">
        <v>1</v>
      </c>
      <c r="G22" s="403">
        <v>7</v>
      </c>
      <c r="H22" s="404">
        <v>5</v>
      </c>
      <c r="I22" s="403">
        <v>30</v>
      </c>
      <c r="J22" s="405">
        <v>21</v>
      </c>
      <c r="K22" s="2"/>
      <c r="L22" s="2"/>
      <c r="M22" s="2"/>
    </row>
    <row r="23" spans="1:13" s="2" customFormat="1">
      <c r="A23" s="121" t="s">
        <v>27</v>
      </c>
      <c r="B23" s="187" t="s">
        <v>241</v>
      </c>
      <c r="C23" s="395">
        <v>12</v>
      </c>
      <c r="D23" s="30">
        <v>5</v>
      </c>
      <c r="E23" s="395">
        <v>4</v>
      </c>
      <c r="F23" s="415">
        <v>2</v>
      </c>
      <c r="G23" s="401">
        <v>7</v>
      </c>
      <c r="H23" s="400">
        <v>2</v>
      </c>
      <c r="I23" s="401">
        <v>15</v>
      </c>
      <c r="J23" s="402">
        <v>7</v>
      </c>
    </row>
    <row r="24" spans="1:13">
      <c r="A24" s="222" t="s">
        <v>39</v>
      </c>
      <c r="B24" s="241" t="s">
        <v>240</v>
      </c>
      <c r="C24" s="397">
        <v>14</v>
      </c>
      <c r="D24" s="33">
        <v>7</v>
      </c>
      <c r="E24" s="397">
        <v>6</v>
      </c>
      <c r="F24" s="413">
        <v>6</v>
      </c>
      <c r="G24" s="403">
        <v>8</v>
      </c>
      <c r="H24" s="404">
        <v>6</v>
      </c>
      <c r="I24" s="403">
        <v>51</v>
      </c>
      <c r="J24" s="405">
        <v>40</v>
      </c>
      <c r="K24" s="2"/>
      <c r="L24" s="2"/>
      <c r="M24" s="2"/>
    </row>
    <row r="25" spans="1:13" s="2" customFormat="1">
      <c r="A25" s="121" t="s">
        <v>28</v>
      </c>
      <c r="B25" s="187" t="s">
        <v>239</v>
      </c>
      <c r="C25" s="395">
        <v>20</v>
      </c>
      <c r="D25" s="30">
        <v>9</v>
      </c>
      <c r="E25" s="395">
        <v>2</v>
      </c>
      <c r="F25" s="415">
        <v>1</v>
      </c>
      <c r="G25" s="401">
        <v>14</v>
      </c>
      <c r="H25" s="400">
        <v>6</v>
      </c>
      <c r="I25" s="401">
        <v>47</v>
      </c>
      <c r="J25" s="402">
        <v>36</v>
      </c>
    </row>
    <row r="26" spans="1:13">
      <c r="A26" s="222" t="s">
        <v>80</v>
      </c>
      <c r="B26" s="241" t="s">
        <v>238</v>
      </c>
      <c r="C26" s="397">
        <v>21</v>
      </c>
      <c r="D26" s="33">
        <v>7</v>
      </c>
      <c r="E26" s="397">
        <v>7</v>
      </c>
      <c r="F26" s="413">
        <v>2</v>
      </c>
      <c r="G26" s="403">
        <v>9</v>
      </c>
      <c r="H26" s="404">
        <v>6</v>
      </c>
      <c r="I26" s="403">
        <v>24</v>
      </c>
      <c r="J26" s="405">
        <v>16</v>
      </c>
      <c r="K26" s="2"/>
      <c r="L26" s="2"/>
      <c r="M26" s="2"/>
    </row>
    <row r="27" spans="1:13" s="2" customFormat="1">
      <c r="A27" s="121" t="s">
        <v>85</v>
      </c>
      <c r="B27" s="187" t="s">
        <v>237</v>
      </c>
      <c r="C27" s="395">
        <v>28</v>
      </c>
      <c r="D27" s="30">
        <v>16</v>
      </c>
      <c r="E27" s="395">
        <v>2</v>
      </c>
      <c r="F27" s="415">
        <v>1</v>
      </c>
      <c r="G27" s="401">
        <v>19</v>
      </c>
      <c r="H27" s="400">
        <v>11</v>
      </c>
      <c r="I27" s="401">
        <v>20</v>
      </c>
      <c r="J27" s="402">
        <v>9</v>
      </c>
    </row>
    <row r="28" spans="1:13">
      <c r="A28" s="222" t="s">
        <v>86</v>
      </c>
      <c r="B28" s="241" t="s">
        <v>236</v>
      </c>
      <c r="C28" s="397">
        <v>12</v>
      </c>
      <c r="D28" s="33">
        <v>4</v>
      </c>
      <c r="E28" s="397">
        <v>5</v>
      </c>
      <c r="F28" s="413">
        <v>3</v>
      </c>
      <c r="G28" s="403">
        <v>5</v>
      </c>
      <c r="H28" s="404">
        <v>3</v>
      </c>
      <c r="I28" s="403">
        <v>27</v>
      </c>
      <c r="J28" s="405">
        <v>22</v>
      </c>
      <c r="K28" s="2"/>
      <c r="L28" s="2"/>
      <c r="M28" s="2"/>
    </row>
    <row r="29" spans="1:13" s="2" customFormat="1">
      <c r="A29" s="121" t="s">
        <v>29</v>
      </c>
      <c r="B29" s="187" t="s">
        <v>235</v>
      </c>
      <c r="C29" s="395">
        <v>7</v>
      </c>
      <c r="D29" s="30">
        <v>7</v>
      </c>
      <c r="E29" s="395">
        <v>4</v>
      </c>
      <c r="F29" s="415">
        <v>1</v>
      </c>
      <c r="G29" s="401">
        <v>11</v>
      </c>
      <c r="H29" s="400">
        <v>5</v>
      </c>
      <c r="I29" s="401">
        <v>43</v>
      </c>
      <c r="J29" s="402">
        <v>31</v>
      </c>
    </row>
    <row r="30" spans="1:13">
      <c r="A30" s="222" t="s">
        <v>41</v>
      </c>
      <c r="B30" s="241" t="s">
        <v>234</v>
      </c>
      <c r="C30" s="397">
        <v>12</v>
      </c>
      <c r="D30" s="33">
        <v>2</v>
      </c>
      <c r="E30" s="397">
        <v>2</v>
      </c>
      <c r="F30" s="413">
        <v>2</v>
      </c>
      <c r="G30" s="403">
        <v>2</v>
      </c>
      <c r="H30" s="404">
        <v>2</v>
      </c>
      <c r="I30" s="403">
        <v>37</v>
      </c>
      <c r="J30" s="405">
        <v>35</v>
      </c>
      <c r="K30" s="2"/>
      <c r="L30" s="2"/>
      <c r="M30" s="2"/>
    </row>
    <row r="31" spans="1:13" s="2" customFormat="1">
      <c r="A31" s="121" t="s">
        <v>30</v>
      </c>
      <c r="B31" s="187" t="s">
        <v>233</v>
      </c>
      <c r="C31" s="395">
        <v>5</v>
      </c>
      <c r="D31" s="30">
        <v>5</v>
      </c>
      <c r="E31" s="395">
        <v>3</v>
      </c>
      <c r="F31" s="415">
        <v>3</v>
      </c>
      <c r="G31" s="401">
        <v>5</v>
      </c>
      <c r="H31" s="400">
        <v>3</v>
      </c>
      <c r="I31" s="401">
        <v>31</v>
      </c>
      <c r="J31" s="402">
        <v>24</v>
      </c>
    </row>
    <row r="32" spans="1:13">
      <c r="A32" s="222" t="s">
        <v>89</v>
      </c>
      <c r="B32" s="241" t="s">
        <v>232</v>
      </c>
      <c r="C32" s="421">
        <v>17</v>
      </c>
      <c r="D32" s="33">
        <v>13</v>
      </c>
      <c r="E32" s="398">
        <v>4</v>
      </c>
      <c r="F32" s="416">
        <v>5</v>
      </c>
      <c r="G32" s="405">
        <v>15</v>
      </c>
      <c r="H32" s="405">
        <v>11</v>
      </c>
      <c r="I32" s="405">
        <v>22</v>
      </c>
      <c r="J32" s="405">
        <v>15</v>
      </c>
      <c r="K32" s="2"/>
      <c r="L32" s="2"/>
      <c r="M32" s="2"/>
    </row>
    <row r="33" spans="1:13" s="2" customFormat="1">
      <c r="A33" s="121" t="s">
        <v>112</v>
      </c>
      <c r="B33" s="187" t="s">
        <v>231</v>
      </c>
      <c r="C33" s="395">
        <v>17</v>
      </c>
      <c r="D33" s="36">
        <v>12</v>
      </c>
      <c r="E33" s="396">
        <v>5</v>
      </c>
      <c r="F33" s="417">
        <v>7</v>
      </c>
      <c r="G33" s="402">
        <v>16</v>
      </c>
      <c r="H33" s="402">
        <v>8</v>
      </c>
      <c r="I33" s="402">
        <v>22</v>
      </c>
      <c r="J33" s="402">
        <v>13</v>
      </c>
    </row>
    <row r="34" spans="1:13">
      <c r="A34" s="222" t="s">
        <v>111</v>
      </c>
      <c r="B34" s="241" t="s">
        <v>230</v>
      </c>
      <c r="C34" s="397">
        <v>8</v>
      </c>
      <c r="D34" s="37">
        <v>2</v>
      </c>
      <c r="E34" s="398">
        <v>3</v>
      </c>
      <c r="F34" s="418">
        <v>2</v>
      </c>
      <c r="G34" s="405">
        <v>2</v>
      </c>
      <c r="H34" s="405">
        <v>1</v>
      </c>
      <c r="I34" s="405">
        <v>28</v>
      </c>
      <c r="J34" s="405">
        <v>19</v>
      </c>
      <c r="K34" s="2"/>
      <c r="L34" s="2"/>
      <c r="M34" s="2"/>
    </row>
    <row r="35" spans="1:13" s="2" customFormat="1">
      <c r="A35" s="227" t="s">
        <v>31</v>
      </c>
      <c r="B35" s="228" t="s">
        <v>229</v>
      </c>
      <c r="C35" s="247">
        <v>8</v>
      </c>
      <c r="D35" s="231">
        <v>2</v>
      </c>
      <c r="E35" s="399">
        <v>1</v>
      </c>
      <c r="F35" s="419">
        <v>2</v>
      </c>
      <c r="G35" s="411">
        <v>1</v>
      </c>
      <c r="H35" s="411">
        <v>1</v>
      </c>
      <c r="I35" s="411">
        <v>32</v>
      </c>
      <c r="J35" s="411">
        <v>24</v>
      </c>
    </row>
    <row r="36" spans="1:13" ht="33.75" customHeight="1">
      <c r="A36" s="552" t="s">
        <v>313</v>
      </c>
      <c r="B36" s="559"/>
      <c r="C36" s="559"/>
      <c r="D36" s="559"/>
      <c r="E36" s="559"/>
      <c r="F36" s="559"/>
      <c r="G36" s="559"/>
      <c r="H36" s="559"/>
      <c r="I36" s="559"/>
      <c r="J36" s="559"/>
    </row>
  </sheetData>
  <customSheetViews>
    <customSheetView guid="{9C3E118C-FE28-4F4C-B84D-5EF66E9A7849}">
      <selection sqref="A1:B1"/>
      <pageMargins left="0.7" right="0.7" top="0.78740157499999996" bottom="0.78740157499999996" header="0.3" footer="0.3"/>
    </customSheetView>
  </customSheetViews>
  <mergeCells count="8">
    <mergeCell ref="A1:B1"/>
    <mergeCell ref="A2:J2"/>
    <mergeCell ref="A3:B6"/>
    <mergeCell ref="A36:J36"/>
    <mergeCell ref="D4:F4"/>
    <mergeCell ref="G4:J4"/>
    <mergeCell ref="C3:J3"/>
    <mergeCell ref="C6:J6"/>
  </mergeCells>
  <phoneticPr fontId="34"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95" orientation="landscape" r:id="rId1"/>
  <headerFooter>
    <oddHeader>&amp;CBildung in Deutschland 2016 - (Web-)Tabellen F5</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G82"/>
  <sheetViews>
    <sheetView workbookViewId="0">
      <selection activeCell="A83" sqref="A83"/>
    </sheetView>
  </sheetViews>
  <sheetFormatPr baseColWidth="10" defaultRowHeight="12.75"/>
  <cols>
    <col min="1" max="1" width="6.7109375" customWidth="1"/>
  </cols>
  <sheetData>
    <row r="2" spans="1:6" ht="28.5" customHeight="1">
      <c r="A2" s="563" t="s">
        <v>62</v>
      </c>
      <c r="B2" s="563"/>
      <c r="C2" s="563"/>
      <c r="D2" s="563"/>
      <c r="E2" s="563"/>
      <c r="F2" s="563"/>
    </row>
    <row r="3" spans="1:6">
      <c r="A3" s="4"/>
    </row>
    <row r="4" spans="1:6">
      <c r="A4" s="575" t="s">
        <v>93</v>
      </c>
      <c r="B4" s="562" t="s">
        <v>82</v>
      </c>
      <c r="C4" s="562" t="s">
        <v>116</v>
      </c>
      <c r="D4" s="518" t="s">
        <v>106</v>
      </c>
      <c r="E4" s="578"/>
      <c r="F4" s="518" t="s">
        <v>60</v>
      </c>
    </row>
    <row r="5" spans="1:6" ht="36">
      <c r="A5" s="576"/>
      <c r="B5" s="562"/>
      <c r="C5" s="562"/>
      <c r="D5" s="25" t="s">
        <v>117</v>
      </c>
      <c r="E5" s="25" t="s">
        <v>59</v>
      </c>
      <c r="F5" s="518"/>
    </row>
    <row r="6" spans="1:6">
      <c r="A6" s="577"/>
      <c r="B6" s="449" t="s">
        <v>81</v>
      </c>
      <c r="C6" s="574"/>
      <c r="D6" s="574"/>
      <c r="E6" s="574"/>
      <c r="F6" s="574"/>
    </row>
    <row r="7" spans="1:6">
      <c r="A7" s="571" t="s">
        <v>73</v>
      </c>
      <c r="B7" s="572"/>
      <c r="C7" s="572"/>
      <c r="D7" s="572"/>
      <c r="E7" s="572"/>
      <c r="F7" s="573"/>
    </row>
    <row r="8" spans="1:6">
      <c r="A8" s="9">
        <v>1991</v>
      </c>
      <c r="B8" s="12">
        <v>6.9</v>
      </c>
      <c r="C8" s="12">
        <v>5.4</v>
      </c>
      <c r="D8" s="12">
        <v>5.6</v>
      </c>
      <c r="E8" s="12">
        <v>4</v>
      </c>
      <c r="F8" s="13">
        <v>14.5</v>
      </c>
    </row>
    <row r="9" spans="1:6">
      <c r="A9" s="10">
        <v>1992</v>
      </c>
      <c r="B9" s="14">
        <v>7.6</v>
      </c>
      <c r="C9" s="14">
        <v>5.7</v>
      </c>
      <c r="D9" s="14">
        <v>6.1</v>
      </c>
      <c r="E9" s="14">
        <v>3.5</v>
      </c>
      <c r="F9" s="15">
        <v>16.899999999999999</v>
      </c>
    </row>
    <row r="10" spans="1:6">
      <c r="A10" s="9">
        <v>1993</v>
      </c>
      <c r="B10" s="12">
        <v>9.1</v>
      </c>
      <c r="C10" s="12">
        <v>6.8</v>
      </c>
      <c r="D10" s="12">
        <v>7.3</v>
      </c>
      <c r="E10" s="12">
        <v>4.0999999999999996</v>
      </c>
      <c r="F10" s="13">
        <v>20.3</v>
      </c>
    </row>
    <row r="11" spans="1:6">
      <c r="A11" s="10">
        <v>1994</v>
      </c>
      <c r="B11" s="14">
        <v>9.1999999999999993</v>
      </c>
      <c r="C11" s="14">
        <v>6.8</v>
      </c>
      <c r="D11" s="14">
        <v>7.4</v>
      </c>
      <c r="E11" s="14">
        <v>4</v>
      </c>
      <c r="F11" s="15">
        <v>21</v>
      </c>
    </row>
    <row r="12" spans="1:6">
      <c r="A12" s="9">
        <v>1995</v>
      </c>
      <c r="B12" s="12">
        <v>9.3000000000000007</v>
      </c>
      <c r="C12" s="12">
        <v>6.8</v>
      </c>
      <c r="D12" s="12">
        <v>7.4</v>
      </c>
      <c r="E12" s="12">
        <v>4</v>
      </c>
      <c r="F12" s="13">
        <v>21.9</v>
      </c>
    </row>
    <row r="13" spans="1:6">
      <c r="A13" s="10">
        <v>1996</v>
      </c>
      <c r="B13" s="14">
        <v>10.1</v>
      </c>
      <c r="C13" s="14">
        <v>7.4</v>
      </c>
      <c r="D13" s="14">
        <v>8.1</v>
      </c>
      <c r="E13" s="14">
        <v>3.7</v>
      </c>
      <c r="F13" s="15">
        <v>24.2</v>
      </c>
    </row>
    <row r="14" spans="1:6">
      <c r="A14" s="9">
        <v>1997</v>
      </c>
      <c r="B14" s="12">
        <v>11.3</v>
      </c>
      <c r="C14" s="12">
        <v>8.3000000000000007</v>
      </c>
      <c r="D14" s="12">
        <v>9.3000000000000007</v>
      </c>
      <c r="E14" s="12">
        <v>4</v>
      </c>
      <c r="F14" s="13">
        <v>26.9</v>
      </c>
    </row>
    <row r="15" spans="1:6">
      <c r="A15" s="10">
        <v>1998</v>
      </c>
      <c r="B15" s="14">
        <v>10.5</v>
      </c>
      <c r="C15" s="14">
        <v>7.6</v>
      </c>
      <c r="D15" s="14">
        <v>8.5</v>
      </c>
      <c r="E15" s="14">
        <v>3.4</v>
      </c>
      <c r="F15" s="15">
        <v>25.8</v>
      </c>
    </row>
    <row r="16" spans="1:6">
      <c r="A16" s="9">
        <v>1999</v>
      </c>
      <c r="B16" s="12">
        <v>10.3</v>
      </c>
      <c r="C16" s="12">
        <v>7.7</v>
      </c>
      <c r="D16" s="12">
        <v>8.6999999999999993</v>
      </c>
      <c r="E16" s="12">
        <v>3.4</v>
      </c>
      <c r="F16" s="13">
        <v>23.4</v>
      </c>
    </row>
    <row r="17" spans="1:6">
      <c r="A17" s="10">
        <v>2000</v>
      </c>
      <c r="B17" s="14">
        <v>9.6</v>
      </c>
      <c r="C17" s="14">
        <v>7.1</v>
      </c>
      <c r="D17" s="14">
        <v>8.1</v>
      </c>
      <c r="E17" s="14">
        <v>2.9</v>
      </c>
      <c r="F17" s="15">
        <v>22.2</v>
      </c>
    </row>
    <row r="18" spans="1:6">
      <c r="A18" s="9">
        <v>2001</v>
      </c>
      <c r="B18" s="12">
        <v>9.6999999999999993</v>
      </c>
      <c r="C18" s="12">
        <v>7.3</v>
      </c>
      <c r="D18" s="12">
        <v>8.3000000000000007</v>
      </c>
      <c r="E18" s="12">
        <v>3</v>
      </c>
      <c r="F18" s="13">
        <v>22.1</v>
      </c>
    </row>
    <row r="19" spans="1:6">
      <c r="A19" s="10">
        <v>2002</v>
      </c>
      <c r="B19" s="14">
        <v>10.199999999999999</v>
      </c>
      <c r="C19" s="14">
        <v>7.9</v>
      </c>
      <c r="D19" s="14">
        <v>8.8000000000000007</v>
      </c>
      <c r="E19" s="14">
        <v>3.7</v>
      </c>
      <c r="F19" s="15">
        <v>22.6</v>
      </c>
    </row>
    <row r="20" spans="1:6">
      <c r="A20" s="9">
        <v>2003</v>
      </c>
      <c r="B20" s="12">
        <v>10.9</v>
      </c>
      <c r="C20" s="12">
        <v>8.5</v>
      </c>
      <c r="D20" s="12">
        <v>9.6</v>
      </c>
      <c r="E20" s="12">
        <v>4.0999999999999996</v>
      </c>
      <c r="F20" s="13">
        <v>23.5</v>
      </c>
    </row>
    <row r="21" spans="1:6">
      <c r="A21" s="10">
        <v>2004</v>
      </c>
      <c r="B21" s="14">
        <v>11.2</v>
      </c>
      <c r="C21" s="14">
        <v>8.6999999999999993</v>
      </c>
      <c r="D21" s="14">
        <v>9.9</v>
      </c>
      <c r="E21" s="14">
        <v>4</v>
      </c>
      <c r="F21" s="15">
        <v>24.6</v>
      </c>
    </row>
    <row r="22" spans="1:6">
      <c r="A22" s="9">
        <v>2005</v>
      </c>
      <c r="B22" s="12">
        <v>11.8</v>
      </c>
      <c r="C22" s="12">
        <v>8.6</v>
      </c>
      <c r="D22" s="12">
        <v>9.6999999999999993</v>
      </c>
      <c r="E22" s="12">
        <v>4.0999999999999996</v>
      </c>
      <c r="F22" s="13">
        <v>26</v>
      </c>
    </row>
    <row r="23" spans="1:6">
      <c r="A23" s="10">
        <v>2006</v>
      </c>
      <c r="B23" s="14">
        <v>10.6</v>
      </c>
      <c r="C23" s="14">
        <v>7.5</v>
      </c>
      <c r="D23" s="14">
        <v>8.5</v>
      </c>
      <c r="E23" s="14">
        <v>3.5</v>
      </c>
      <c r="F23" s="15">
        <v>24</v>
      </c>
    </row>
    <row r="24" spans="1:6">
      <c r="A24" s="9">
        <v>2007</v>
      </c>
      <c r="B24" s="12">
        <v>8.9</v>
      </c>
      <c r="C24" s="12">
        <v>6.1</v>
      </c>
      <c r="D24" s="12">
        <v>7</v>
      </c>
      <c r="E24" s="12">
        <v>2.9</v>
      </c>
      <c r="F24" s="13">
        <v>22.1</v>
      </c>
    </row>
    <row r="25" spans="1:6">
      <c r="A25" s="10">
        <v>2008</v>
      </c>
      <c r="B25" s="14">
        <v>7.7</v>
      </c>
      <c r="C25" s="14">
        <v>5.2</v>
      </c>
      <c r="D25" s="14">
        <v>6</v>
      </c>
      <c r="E25" s="14">
        <v>2.5</v>
      </c>
      <c r="F25" s="15">
        <v>20.100000000000001</v>
      </c>
    </row>
    <row r="26" spans="1:6">
      <c r="A26" s="9">
        <v>2009</v>
      </c>
      <c r="B26" s="12">
        <v>8.4</v>
      </c>
      <c r="C26" s="12">
        <v>5.7</v>
      </c>
      <c r="D26" s="12">
        <v>6.6</v>
      </c>
      <c r="E26" s="12">
        <v>2.5</v>
      </c>
      <c r="F26" s="13">
        <v>21.9</v>
      </c>
    </row>
    <row r="27" spans="1:6">
      <c r="A27" s="10">
        <v>2010</v>
      </c>
      <c r="B27" s="14">
        <v>7.6</v>
      </c>
      <c r="C27" s="14">
        <v>5.0999999999999996</v>
      </c>
      <c r="D27" s="14">
        <v>5.8</v>
      </c>
      <c r="E27" s="14">
        <v>2.4</v>
      </c>
      <c r="F27" s="15">
        <v>20.7</v>
      </c>
    </row>
    <row r="28" spans="1:6">
      <c r="A28" s="9">
        <v>2011</v>
      </c>
      <c r="B28" s="12">
        <v>6.9</v>
      </c>
      <c r="C28" s="12">
        <v>4.5</v>
      </c>
      <c r="D28" s="12">
        <v>5.0999999999999996</v>
      </c>
      <c r="E28" s="12">
        <v>2.4</v>
      </c>
      <c r="F28" s="13">
        <v>19.600000000000001</v>
      </c>
    </row>
    <row r="29" spans="1:6">
      <c r="A29" s="11">
        <v>2012</v>
      </c>
      <c r="B29" s="16">
        <v>6.8</v>
      </c>
      <c r="C29" s="16">
        <v>4.4000000000000004</v>
      </c>
      <c r="D29" s="16">
        <v>5</v>
      </c>
      <c r="E29" s="16">
        <v>2.5</v>
      </c>
      <c r="F29" s="17">
        <v>19</v>
      </c>
    </row>
    <row r="30" spans="1:6">
      <c r="A30" s="565" t="s">
        <v>114</v>
      </c>
      <c r="B30" s="566"/>
      <c r="C30" s="566"/>
      <c r="D30" s="566"/>
      <c r="E30" s="566"/>
      <c r="F30" s="567"/>
    </row>
    <row r="31" spans="1:6">
      <c r="A31" s="9">
        <v>1975</v>
      </c>
      <c r="B31" s="12">
        <v>3.9</v>
      </c>
      <c r="C31" s="12">
        <v>2.6</v>
      </c>
      <c r="D31" s="12">
        <v>2.7</v>
      </c>
      <c r="E31" s="12">
        <v>1.7</v>
      </c>
      <c r="F31" s="13">
        <v>6.1</v>
      </c>
    </row>
    <row r="32" spans="1:6">
      <c r="A32" s="10">
        <v>1980</v>
      </c>
      <c r="B32" s="14">
        <v>3.2</v>
      </c>
      <c r="C32" s="14">
        <v>2.1</v>
      </c>
      <c r="D32" s="14">
        <v>2.1</v>
      </c>
      <c r="E32" s="14">
        <v>1.8</v>
      </c>
      <c r="F32" s="15">
        <v>5.9</v>
      </c>
    </row>
    <row r="33" spans="1:6">
      <c r="A33" s="9">
        <v>1985</v>
      </c>
      <c r="B33" s="12">
        <v>8.1</v>
      </c>
      <c r="C33" s="12">
        <v>5.5</v>
      </c>
      <c r="D33" s="12">
        <v>5.7</v>
      </c>
      <c r="E33" s="12">
        <v>4.4000000000000004</v>
      </c>
      <c r="F33" s="13">
        <v>14.9</v>
      </c>
    </row>
    <row r="34" spans="1:6">
      <c r="A34" s="10">
        <v>1990</v>
      </c>
      <c r="B34" s="14">
        <v>5.9</v>
      </c>
      <c r="C34" s="14">
        <v>4</v>
      </c>
      <c r="D34" s="14">
        <v>4</v>
      </c>
      <c r="E34" s="14">
        <v>3.5</v>
      </c>
      <c r="F34" s="15">
        <v>13.3</v>
      </c>
    </row>
    <row r="35" spans="1:6">
      <c r="A35" s="9">
        <v>1991</v>
      </c>
      <c r="B35" s="12">
        <v>5.4</v>
      </c>
      <c r="C35" s="12">
        <v>3.6</v>
      </c>
      <c r="D35" s="12">
        <v>3.7</v>
      </c>
      <c r="E35" s="12">
        <v>3.1</v>
      </c>
      <c r="F35" s="13">
        <v>12.8</v>
      </c>
    </row>
    <row r="36" spans="1:6">
      <c r="A36" s="10">
        <v>1992</v>
      </c>
      <c r="B36" s="14">
        <v>5.9</v>
      </c>
      <c r="C36" s="14">
        <v>3.8</v>
      </c>
      <c r="D36" s="14">
        <v>4</v>
      </c>
      <c r="E36" s="14">
        <v>3.1</v>
      </c>
      <c r="F36" s="15">
        <v>14.1</v>
      </c>
    </row>
    <row r="37" spans="1:6">
      <c r="A37" s="9">
        <v>1993</v>
      </c>
      <c r="B37" s="12">
        <v>7.5</v>
      </c>
      <c r="C37" s="12">
        <v>5</v>
      </c>
      <c r="D37" s="12">
        <v>5.3</v>
      </c>
      <c r="E37" s="12">
        <v>3.7</v>
      </c>
      <c r="F37" s="13">
        <v>17.600000000000001</v>
      </c>
    </row>
    <row r="38" spans="1:6">
      <c r="A38" s="10">
        <v>1994</v>
      </c>
      <c r="B38" s="14">
        <v>8</v>
      </c>
      <c r="C38" s="14">
        <v>5.4</v>
      </c>
      <c r="D38" s="14">
        <v>5.7</v>
      </c>
      <c r="E38" s="14">
        <v>3.9</v>
      </c>
      <c r="F38" s="15">
        <v>19.100000000000001</v>
      </c>
    </row>
    <row r="39" spans="1:6">
      <c r="A39" s="9">
        <v>1995</v>
      </c>
      <c r="B39" s="12">
        <v>8.1999999999999993</v>
      </c>
      <c r="C39" s="12">
        <v>5.4</v>
      </c>
      <c r="D39" s="12">
        <v>5.8</v>
      </c>
      <c r="E39" s="12">
        <v>3.8</v>
      </c>
      <c r="F39" s="13">
        <v>20</v>
      </c>
    </row>
    <row r="40" spans="1:6">
      <c r="A40" s="10">
        <v>1996</v>
      </c>
      <c r="B40" s="14">
        <v>9</v>
      </c>
      <c r="C40" s="14">
        <v>5.9</v>
      </c>
      <c r="D40" s="14">
        <v>6.4</v>
      </c>
      <c r="E40" s="14">
        <v>3.5</v>
      </c>
      <c r="F40" s="15">
        <v>22.2</v>
      </c>
    </row>
    <row r="41" spans="1:6">
      <c r="A41" s="9">
        <v>1997</v>
      </c>
      <c r="B41" s="12">
        <v>9.5</v>
      </c>
      <c r="C41" s="12">
        <v>6.3</v>
      </c>
      <c r="D41" s="12">
        <v>6.9</v>
      </c>
      <c r="E41" s="12">
        <v>3.6</v>
      </c>
      <c r="F41" s="13">
        <v>24.2</v>
      </c>
    </row>
    <row r="42" spans="1:6">
      <c r="A42" s="10">
        <v>1998</v>
      </c>
      <c r="B42" s="14">
        <v>8.9</v>
      </c>
      <c r="C42" s="14">
        <v>5.8</v>
      </c>
      <c r="D42" s="14">
        <v>6.5</v>
      </c>
      <c r="E42" s="14">
        <v>3.1</v>
      </c>
      <c r="F42" s="15">
        <v>23.3</v>
      </c>
    </row>
    <row r="43" spans="1:6">
      <c r="A43" s="9">
        <v>1999</v>
      </c>
      <c r="B43" s="12">
        <v>8.5</v>
      </c>
      <c r="C43" s="12">
        <v>5.7</v>
      </c>
      <c r="D43" s="12">
        <v>6.3</v>
      </c>
      <c r="E43" s="12">
        <v>3</v>
      </c>
      <c r="F43" s="13">
        <v>20.7</v>
      </c>
    </row>
    <row r="44" spans="1:6">
      <c r="A44" s="10">
        <v>2000</v>
      </c>
      <c r="B44" s="14">
        <v>7.7</v>
      </c>
      <c r="C44" s="14">
        <v>5.0999999999999996</v>
      </c>
      <c r="D44" s="14">
        <v>5.7</v>
      </c>
      <c r="E44" s="14">
        <v>2.5</v>
      </c>
      <c r="F44" s="15">
        <v>19.399999999999999</v>
      </c>
    </row>
    <row r="45" spans="1:6">
      <c r="A45" s="9">
        <v>2001</v>
      </c>
      <c r="B45" s="12">
        <v>7.7</v>
      </c>
      <c r="C45" s="12">
        <v>5.2</v>
      </c>
      <c r="D45" s="12">
        <v>5.8</v>
      </c>
      <c r="E45" s="12">
        <v>2.6</v>
      </c>
      <c r="F45" s="13">
        <v>19.3</v>
      </c>
    </row>
    <row r="46" spans="1:6">
      <c r="A46" s="10">
        <v>2002</v>
      </c>
      <c r="B46" s="14">
        <v>8.3000000000000007</v>
      </c>
      <c r="C46" s="14">
        <v>5.8</v>
      </c>
      <c r="D46" s="14">
        <v>6.4</v>
      </c>
      <c r="E46" s="14">
        <v>3.3</v>
      </c>
      <c r="F46" s="15">
        <v>19.8</v>
      </c>
    </row>
    <row r="47" spans="1:6">
      <c r="A47" s="9">
        <v>2003</v>
      </c>
      <c r="B47" s="12">
        <v>8.9</v>
      </c>
      <c r="C47" s="12">
        <v>6.4</v>
      </c>
      <c r="D47" s="12">
        <v>7.1</v>
      </c>
      <c r="E47" s="12">
        <v>3.6</v>
      </c>
      <c r="F47" s="13">
        <v>20.7</v>
      </c>
    </row>
    <row r="48" spans="1:6">
      <c r="A48" s="10">
        <v>2004</v>
      </c>
      <c r="B48" s="14">
        <v>9.1999999999999993</v>
      </c>
      <c r="C48" s="14">
        <v>6.6</v>
      </c>
      <c r="D48" s="14">
        <v>7.3</v>
      </c>
      <c r="E48" s="14">
        <v>3.5</v>
      </c>
      <c r="F48" s="15">
        <v>21.7</v>
      </c>
    </row>
    <row r="49" spans="1:6">
      <c r="A49" s="9">
        <v>2005</v>
      </c>
      <c r="B49" s="12">
        <v>10.1</v>
      </c>
      <c r="C49" s="12">
        <v>6.7</v>
      </c>
      <c r="D49" s="12">
        <v>7.4</v>
      </c>
      <c r="E49" s="12">
        <v>3.5</v>
      </c>
      <c r="F49" s="13">
        <v>23.7</v>
      </c>
    </row>
    <row r="50" spans="1:6">
      <c r="A50" s="10">
        <v>2006</v>
      </c>
      <c r="B50" s="14">
        <v>9</v>
      </c>
      <c r="C50" s="14">
        <v>5.7</v>
      </c>
      <c r="D50" s="14">
        <v>6.4</v>
      </c>
      <c r="E50" s="14">
        <v>3.1</v>
      </c>
      <c r="F50" s="15">
        <v>21.6</v>
      </c>
    </row>
    <row r="51" spans="1:6">
      <c r="A51" s="9">
        <v>2007</v>
      </c>
      <c r="B51" s="12">
        <v>7.4</v>
      </c>
      <c r="C51" s="12">
        <v>4.5999999999999996</v>
      </c>
      <c r="D51" s="12">
        <v>5.0999999999999996</v>
      </c>
      <c r="E51" s="12">
        <v>2.4</v>
      </c>
      <c r="F51" s="13">
        <v>19.600000000000001</v>
      </c>
    </row>
    <row r="52" spans="1:6">
      <c r="A52" s="10">
        <v>2008</v>
      </c>
      <c r="B52" s="14">
        <v>6.5</v>
      </c>
      <c r="C52" s="14">
        <v>3.9</v>
      </c>
      <c r="D52" s="14">
        <v>4.3</v>
      </c>
      <c r="E52" s="14">
        <v>2.2000000000000002</v>
      </c>
      <c r="F52" s="15">
        <v>18</v>
      </c>
    </row>
    <row r="53" spans="1:6">
      <c r="A53" s="9">
        <v>2009</v>
      </c>
      <c r="B53" s="12">
        <v>7.3</v>
      </c>
      <c r="C53" s="12">
        <v>4.4000000000000004</v>
      </c>
      <c r="D53" s="12">
        <v>5.0999999999999996</v>
      </c>
      <c r="E53" s="12">
        <v>2</v>
      </c>
      <c r="F53" s="13">
        <v>20.100000000000001</v>
      </c>
    </row>
    <row r="54" spans="1:6">
      <c r="A54" s="10">
        <v>2010</v>
      </c>
      <c r="B54" s="14">
        <v>6.6</v>
      </c>
      <c r="C54" s="14">
        <v>4</v>
      </c>
      <c r="D54" s="14">
        <v>4.5</v>
      </c>
      <c r="E54" s="14">
        <v>2</v>
      </c>
      <c r="F54" s="15">
        <v>19.100000000000001</v>
      </c>
    </row>
    <row r="55" spans="1:6">
      <c r="A55" s="9">
        <v>2011</v>
      </c>
      <c r="B55" s="12">
        <v>5.9</v>
      </c>
      <c r="C55" s="12">
        <v>3.4</v>
      </c>
      <c r="D55" s="12">
        <v>3.9</v>
      </c>
      <c r="E55" s="12">
        <v>1.9</v>
      </c>
      <c r="F55" s="13">
        <v>17.8</v>
      </c>
    </row>
    <row r="56" spans="1:6">
      <c r="A56" s="11">
        <v>2012</v>
      </c>
      <c r="B56" s="16">
        <v>5.9</v>
      </c>
      <c r="C56" s="16">
        <v>3.5</v>
      </c>
      <c r="D56" s="16">
        <v>3.9</v>
      </c>
      <c r="E56" s="16">
        <v>2</v>
      </c>
      <c r="F56" s="17">
        <v>17.3</v>
      </c>
    </row>
    <row r="57" spans="1:6">
      <c r="A57" s="568" t="s">
        <v>115</v>
      </c>
      <c r="B57" s="569"/>
      <c r="C57" s="569"/>
      <c r="D57" s="569"/>
      <c r="E57" s="569"/>
      <c r="F57" s="570"/>
    </row>
    <row r="58" spans="1:6">
      <c r="A58" s="9">
        <v>1991</v>
      </c>
      <c r="B58" s="12">
        <v>12.2</v>
      </c>
      <c r="C58" s="12">
        <v>10.7</v>
      </c>
      <c r="D58" s="12">
        <v>11.2</v>
      </c>
      <c r="E58" s="19">
        <v>7.2</v>
      </c>
      <c r="F58" s="13">
        <v>31</v>
      </c>
    </row>
    <row r="59" spans="1:6">
      <c r="A59" s="10">
        <v>1992</v>
      </c>
      <c r="B59" s="14">
        <v>14.7</v>
      </c>
      <c r="C59" s="14">
        <v>12.1</v>
      </c>
      <c r="D59" s="14">
        <v>13.2</v>
      </c>
      <c r="E59" s="18">
        <v>5.3</v>
      </c>
      <c r="F59" s="15">
        <v>44.8</v>
      </c>
    </row>
    <row r="60" spans="1:6">
      <c r="A60" s="9">
        <v>1993</v>
      </c>
      <c r="B60" s="12">
        <v>15.8</v>
      </c>
      <c r="C60" s="12">
        <v>13.1</v>
      </c>
      <c r="D60" s="12">
        <v>14.3</v>
      </c>
      <c r="E60" s="19">
        <v>5.4</v>
      </c>
      <c r="F60" s="13">
        <v>49.6</v>
      </c>
    </row>
    <row r="61" spans="1:6">
      <c r="A61" s="10">
        <v>1994</v>
      </c>
      <c r="B61" s="14">
        <v>14.2</v>
      </c>
      <c r="C61" s="14">
        <v>12.1</v>
      </c>
      <c r="D61" s="14">
        <v>13.4</v>
      </c>
      <c r="E61" s="18">
        <v>4.7</v>
      </c>
      <c r="F61" s="15">
        <v>43.8</v>
      </c>
    </row>
    <row r="62" spans="1:6">
      <c r="A62" s="9">
        <v>1995</v>
      </c>
      <c r="B62" s="12">
        <v>13.9</v>
      </c>
      <c r="C62" s="12">
        <v>11.8</v>
      </c>
      <c r="D62" s="12">
        <v>13</v>
      </c>
      <c r="E62" s="19">
        <v>4.5999999999999996</v>
      </c>
      <c r="F62" s="13">
        <v>44.1</v>
      </c>
    </row>
    <row r="63" spans="1:6">
      <c r="A63" s="10">
        <v>1996</v>
      </c>
      <c r="B63" s="14">
        <v>15</v>
      </c>
      <c r="C63" s="14">
        <v>12.7</v>
      </c>
      <c r="D63" s="14">
        <v>14.2</v>
      </c>
      <c r="E63" s="18">
        <v>4.7</v>
      </c>
      <c r="F63" s="15">
        <v>47.9</v>
      </c>
    </row>
    <row r="64" spans="1:6">
      <c r="A64" s="9">
        <v>1997</v>
      </c>
      <c r="B64" s="12">
        <v>18.399999999999999</v>
      </c>
      <c r="C64" s="12">
        <v>15.6</v>
      </c>
      <c r="D64" s="12">
        <v>17.5</v>
      </c>
      <c r="E64" s="19">
        <v>5.7</v>
      </c>
      <c r="F64" s="13">
        <v>55</v>
      </c>
    </row>
    <row r="65" spans="1:6">
      <c r="A65" s="10">
        <v>1998</v>
      </c>
      <c r="B65" s="14">
        <v>17</v>
      </c>
      <c r="C65" s="14">
        <v>14.2</v>
      </c>
      <c r="D65" s="14">
        <v>16.100000000000001</v>
      </c>
      <c r="E65" s="18">
        <v>4.8</v>
      </c>
      <c r="F65" s="15">
        <v>53.5</v>
      </c>
    </row>
    <row r="66" spans="1:6">
      <c r="A66" s="9">
        <v>1999</v>
      </c>
      <c r="B66" s="12">
        <v>17.7</v>
      </c>
      <c r="C66" s="12">
        <v>15</v>
      </c>
      <c r="D66" s="12">
        <v>16.8</v>
      </c>
      <c r="E66" s="19">
        <v>5.2</v>
      </c>
      <c r="F66" s="13">
        <v>50.1</v>
      </c>
    </row>
    <row r="67" spans="1:6">
      <c r="A67" s="10">
        <v>2000</v>
      </c>
      <c r="B67" s="14">
        <v>17.600000000000001</v>
      </c>
      <c r="C67" s="14">
        <v>14.8</v>
      </c>
      <c r="D67" s="14">
        <v>16.8</v>
      </c>
      <c r="E67" s="18">
        <v>4.7</v>
      </c>
      <c r="F67" s="15">
        <v>50.3</v>
      </c>
    </row>
    <row r="68" spans="1:6">
      <c r="A68" s="9">
        <v>2001</v>
      </c>
      <c r="B68" s="12">
        <v>18</v>
      </c>
      <c r="C68" s="12">
        <v>15.3</v>
      </c>
      <c r="D68" s="12">
        <v>17.399999999999999</v>
      </c>
      <c r="E68" s="19">
        <v>4.7</v>
      </c>
      <c r="F68" s="13">
        <v>49.2</v>
      </c>
    </row>
    <row r="69" spans="1:6">
      <c r="A69" s="10">
        <v>2002</v>
      </c>
      <c r="B69" s="14">
        <v>18.5</v>
      </c>
      <c r="C69" s="14">
        <v>15.9</v>
      </c>
      <c r="D69" s="14">
        <v>17.899999999999999</v>
      </c>
      <c r="E69" s="18">
        <v>5.5</v>
      </c>
      <c r="F69" s="15">
        <v>49.1</v>
      </c>
    </row>
    <row r="70" spans="1:6">
      <c r="A70" s="9">
        <v>2003</v>
      </c>
      <c r="B70" s="12">
        <v>19.600000000000001</v>
      </c>
      <c r="C70" s="12">
        <v>16.899999999999999</v>
      </c>
      <c r="D70" s="12">
        <v>18.899999999999999</v>
      </c>
      <c r="E70" s="19">
        <v>6.2</v>
      </c>
      <c r="F70" s="13">
        <v>48.9</v>
      </c>
    </row>
    <row r="71" spans="1:6">
      <c r="A71" s="10">
        <v>2004</v>
      </c>
      <c r="B71" s="14">
        <v>19.899999999999999</v>
      </c>
      <c r="C71" s="14">
        <v>17.100000000000001</v>
      </c>
      <c r="D71" s="14">
        <v>19.399999999999999</v>
      </c>
      <c r="E71" s="18">
        <v>6</v>
      </c>
      <c r="F71" s="15">
        <v>51.2</v>
      </c>
    </row>
    <row r="72" spans="1:6">
      <c r="A72" s="9">
        <v>2005</v>
      </c>
      <c r="B72" s="12">
        <v>18.3</v>
      </c>
      <c r="C72" s="12">
        <v>15.3</v>
      </c>
      <c r="D72" s="12">
        <v>17.5</v>
      </c>
      <c r="E72" s="19">
        <v>6</v>
      </c>
      <c r="F72" s="13">
        <v>41.5</v>
      </c>
    </row>
    <row r="73" spans="1:6">
      <c r="A73" s="10">
        <v>2006</v>
      </c>
      <c r="B73" s="14">
        <v>16.899999999999999</v>
      </c>
      <c r="C73" s="14">
        <v>13.7</v>
      </c>
      <c r="D73" s="14">
        <v>15.8</v>
      </c>
      <c r="E73" s="18">
        <v>5</v>
      </c>
      <c r="F73" s="15">
        <v>39.299999999999997</v>
      </c>
    </row>
    <row r="74" spans="1:6">
      <c r="A74" s="9">
        <v>2007</v>
      </c>
      <c r="B74" s="12">
        <v>14.6</v>
      </c>
      <c r="C74" s="12">
        <v>11.6</v>
      </c>
      <c r="D74" s="12">
        <v>13.3</v>
      </c>
      <c r="E74" s="19">
        <v>4.5999999999999996</v>
      </c>
      <c r="F74" s="13">
        <v>38</v>
      </c>
    </row>
    <row r="75" spans="1:6">
      <c r="A75" s="10">
        <v>2008</v>
      </c>
      <c r="B75" s="14">
        <v>12.6</v>
      </c>
      <c r="C75" s="14">
        <v>10.1</v>
      </c>
      <c r="D75" s="14">
        <v>11.6</v>
      </c>
      <c r="E75" s="18">
        <v>3.7</v>
      </c>
      <c r="F75" s="15">
        <v>34.5</v>
      </c>
    </row>
    <row r="76" spans="1:6">
      <c r="A76" s="9">
        <v>2009</v>
      </c>
      <c r="B76" s="12">
        <v>12.6</v>
      </c>
      <c r="C76" s="12">
        <v>10.1</v>
      </c>
      <c r="D76" s="12">
        <v>11.6</v>
      </c>
      <c r="E76" s="19">
        <v>4.2</v>
      </c>
      <c r="F76" s="13">
        <v>34</v>
      </c>
    </row>
    <row r="77" spans="1:6">
      <c r="A77" s="10">
        <v>2010</v>
      </c>
      <c r="B77" s="14">
        <v>11.2</v>
      </c>
      <c r="C77" s="14">
        <v>8.9</v>
      </c>
      <c r="D77" s="14">
        <v>10.1</v>
      </c>
      <c r="E77" s="18">
        <v>4.0999999999999996</v>
      </c>
      <c r="F77" s="15">
        <v>32</v>
      </c>
    </row>
    <row r="78" spans="1:6">
      <c r="A78" s="9">
        <v>2011</v>
      </c>
      <c r="B78" s="12">
        <v>10.5</v>
      </c>
      <c r="C78" s="12">
        <v>8.1999999999999993</v>
      </c>
      <c r="D78" s="12">
        <v>9.1999999999999993</v>
      </c>
      <c r="E78" s="19">
        <v>4.0999999999999996</v>
      </c>
      <c r="F78" s="13">
        <v>31.8</v>
      </c>
    </row>
    <row r="79" spans="1:6">
      <c r="A79" s="11">
        <v>2012</v>
      </c>
      <c r="B79" s="16">
        <v>10</v>
      </c>
      <c r="C79" s="16">
        <v>7.7</v>
      </c>
      <c r="D79" s="16">
        <v>8.6999999999999993</v>
      </c>
      <c r="E79" s="20">
        <v>4.0999999999999996</v>
      </c>
      <c r="F79" s="17">
        <v>30.8</v>
      </c>
    </row>
    <row r="81" spans="1:7" ht="15" customHeight="1">
      <c r="A81" s="564" t="s">
        <v>61</v>
      </c>
      <c r="B81" s="564"/>
      <c r="C81" s="564"/>
      <c r="D81" s="564"/>
      <c r="E81" s="564"/>
      <c r="F81" s="564"/>
      <c r="G81" s="564"/>
    </row>
    <row r="82" spans="1:7">
      <c r="A82" s="564" t="s">
        <v>63</v>
      </c>
      <c r="B82" s="564"/>
      <c r="C82" s="564"/>
      <c r="D82" s="564"/>
      <c r="E82" s="564"/>
      <c r="F82" s="564"/>
    </row>
  </sheetData>
  <customSheetViews>
    <customSheetView guid="{9C3E118C-FE28-4F4C-B84D-5EF66E9A7849}" fitToPage="1" state="hidden">
      <selection activeCell="A83" sqref="A83"/>
      <pageMargins left="0.7" right="0.7" top="0.78740157499999996" bottom="0.78740157499999996" header="0.3" footer="0.3"/>
      <headerFooter scaleWithDoc="0">
        <oddHeader>&amp;CBildungsbericht 2014 - (Web-)Tabellen F5</oddHeader>
      </headerFooter>
    </customSheetView>
  </customSheetViews>
  <mergeCells count="12">
    <mergeCell ref="A81:G81"/>
    <mergeCell ref="B4:B5"/>
    <mergeCell ref="C4:C5"/>
    <mergeCell ref="F4:F5"/>
    <mergeCell ref="A2:F2"/>
    <mergeCell ref="A82:F82"/>
    <mergeCell ref="A30:F30"/>
    <mergeCell ref="A57:F57"/>
    <mergeCell ref="A7:F7"/>
    <mergeCell ref="B6:F6"/>
    <mergeCell ref="A4:A6"/>
    <mergeCell ref="D4:E4"/>
  </mergeCells>
  <phoneticPr fontId="34" type="noConversion"/>
  <pageMargins left="0.70866141732283472" right="0.70866141732283472" top="0.78740157480314965" bottom="0.78740157480314965" header="0.31496062992125984" footer="0.31496062992125984"/>
  <headerFooter scaleWithDoc="0">
    <oddHeader>&amp;CBildungsbericht 2014 - (Web-)Tabellen F5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zoomScaleNormal="100" workbookViewId="0">
      <selection sqref="A1:C1"/>
    </sheetView>
  </sheetViews>
  <sheetFormatPr baseColWidth="10" defaultRowHeight="12.75"/>
  <cols>
    <col min="1" max="1" width="12" customWidth="1"/>
    <col min="2" max="10" width="9.28515625" customWidth="1"/>
    <col min="11" max="11" width="8.85546875" customWidth="1"/>
    <col min="12" max="16" width="9.28515625" customWidth="1"/>
  </cols>
  <sheetData>
    <row r="1" spans="1:16" ht="25.5" customHeight="1">
      <c r="A1" s="438" t="s">
        <v>83</v>
      </c>
      <c r="B1" s="438"/>
      <c r="C1" s="438"/>
    </row>
    <row r="2" spans="1:16">
      <c r="A2" s="439" t="s">
        <v>343</v>
      </c>
      <c r="B2" s="439"/>
      <c r="C2" s="440"/>
      <c r="D2" s="440"/>
      <c r="E2" s="440"/>
      <c r="F2" s="440"/>
      <c r="G2" s="440"/>
      <c r="H2" s="440"/>
      <c r="I2" s="440"/>
      <c r="J2" s="440"/>
      <c r="K2" s="440"/>
      <c r="L2" s="440"/>
      <c r="M2" s="440"/>
      <c r="N2" s="440"/>
      <c r="O2" s="440"/>
      <c r="P2" s="440"/>
    </row>
    <row r="3" spans="1:16">
      <c r="A3" s="442" t="s">
        <v>271</v>
      </c>
      <c r="B3" s="445" t="s">
        <v>127</v>
      </c>
      <c r="C3" s="447" t="s">
        <v>194</v>
      </c>
      <c r="D3" s="448"/>
      <c r="E3" s="448"/>
      <c r="F3" s="448"/>
      <c r="G3" s="448"/>
      <c r="H3" s="448"/>
      <c r="I3" s="448"/>
      <c r="J3" s="448"/>
      <c r="K3" s="448"/>
      <c r="L3" s="448"/>
      <c r="M3" s="448"/>
      <c r="N3" s="448"/>
      <c r="O3" s="448"/>
      <c r="P3" s="448"/>
    </row>
    <row r="4" spans="1:16" ht="48">
      <c r="A4" s="443"/>
      <c r="B4" s="446"/>
      <c r="C4" s="172" t="s">
        <v>92</v>
      </c>
      <c r="D4" s="172" t="s">
        <v>197</v>
      </c>
      <c r="E4" s="172" t="s">
        <v>67</v>
      </c>
      <c r="F4" s="172" t="s">
        <v>95</v>
      </c>
      <c r="G4" s="172" t="s">
        <v>370</v>
      </c>
      <c r="H4" s="172" t="s">
        <v>30</v>
      </c>
      <c r="I4" s="172" t="s">
        <v>79</v>
      </c>
      <c r="J4" s="172" t="s">
        <v>371</v>
      </c>
      <c r="K4" s="172" t="s">
        <v>104</v>
      </c>
      <c r="L4" s="172" t="s">
        <v>78</v>
      </c>
      <c r="M4" s="172" t="s">
        <v>68</v>
      </c>
      <c r="N4" s="169" t="s">
        <v>203</v>
      </c>
      <c r="O4" s="171" t="s">
        <v>202</v>
      </c>
      <c r="P4" s="171" t="s">
        <v>315</v>
      </c>
    </row>
    <row r="5" spans="1:16">
      <c r="A5" s="444"/>
      <c r="B5" s="449" t="s">
        <v>42</v>
      </c>
      <c r="C5" s="450"/>
      <c r="D5" s="450"/>
      <c r="E5" s="450"/>
      <c r="F5" s="450"/>
      <c r="G5" s="450"/>
      <c r="H5" s="450"/>
      <c r="I5" s="450"/>
      <c r="J5" s="450"/>
      <c r="K5" s="450"/>
      <c r="L5" s="450"/>
      <c r="M5" s="450"/>
      <c r="N5" s="450"/>
      <c r="O5" s="450"/>
      <c r="P5" s="450"/>
    </row>
    <row r="6" spans="1:16">
      <c r="A6" s="124" t="s">
        <v>127</v>
      </c>
      <c r="B6" s="126">
        <v>4033397.5463783629</v>
      </c>
      <c r="C6" s="127">
        <v>784427</v>
      </c>
      <c r="D6" s="127">
        <v>416693</v>
      </c>
      <c r="E6" s="127">
        <v>249868</v>
      </c>
      <c r="F6" s="127">
        <v>228639</v>
      </c>
      <c r="G6" s="127">
        <v>196619</v>
      </c>
      <c r="H6" s="127">
        <v>138496</v>
      </c>
      <c r="I6" s="127">
        <v>135803</v>
      </c>
      <c r="J6" s="127">
        <v>135187</v>
      </c>
      <c r="K6" s="127">
        <v>96409</v>
      </c>
      <c r="L6" s="127">
        <v>82450</v>
      </c>
      <c r="M6" s="127">
        <v>70852</v>
      </c>
      <c r="N6" s="127">
        <v>68943</v>
      </c>
      <c r="O6" s="126">
        <v>2939723.0463783629</v>
      </c>
      <c r="P6" s="126">
        <v>1093674.5</v>
      </c>
    </row>
    <row r="7" spans="1:16">
      <c r="A7" s="54" t="s">
        <v>104</v>
      </c>
      <c r="B7" s="128">
        <v>729338</v>
      </c>
      <c r="C7" s="129">
        <v>225474.28873877</v>
      </c>
      <c r="D7" s="129">
        <v>81776</v>
      </c>
      <c r="E7" s="129">
        <v>87980</v>
      </c>
      <c r="F7" s="129">
        <v>25234</v>
      </c>
      <c r="G7" s="129">
        <v>19441</v>
      </c>
      <c r="H7" s="304" t="s">
        <v>318</v>
      </c>
      <c r="I7" s="129">
        <v>89788</v>
      </c>
      <c r="J7" s="129">
        <v>34602</v>
      </c>
      <c r="K7" s="129" t="s">
        <v>65</v>
      </c>
      <c r="L7" s="129">
        <v>9788</v>
      </c>
      <c r="M7" s="129">
        <v>764.83333333333997</v>
      </c>
      <c r="N7" s="129">
        <v>4844</v>
      </c>
      <c r="O7" s="128">
        <v>643170.33762750996</v>
      </c>
      <c r="P7" s="128">
        <v>86168.103805699779</v>
      </c>
    </row>
    <row r="8" spans="1:16">
      <c r="A8" s="124" t="s">
        <v>103</v>
      </c>
      <c r="B8" s="126">
        <v>192206</v>
      </c>
      <c r="C8" s="127">
        <v>92596.846872544993</v>
      </c>
      <c r="D8" s="127">
        <v>22155</v>
      </c>
      <c r="E8" s="127">
        <v>16150</v>
      </c>
      <c r="F8" s="127">
        <v>1828</v>
      </c>
      <c r="G8" s="127">
        <v>5645</v>
      </c>
      <c r="H8" s="303" t="s">
        <v>318</v>
      </c>
      <c r="I8" s="127">
        <v>535</v>
      </c>
      <c r="J8" s="127">
        <v>9582</v>
      </c>
      <c r="K8" s="303" t="s">
        <v>318</v>
      </c>
      <c r="L8" s="127">
        <v>999</v>
      </c>
      <c r="M8" s="127">
        <v>368.16666666666998</v>
      </c>
      <c r="N8" s="127">
        <v>873</v>
      </c>
      <c r="O8" s="126">
        <v>163182.80631447001</v>
      </c>
      <c r="P8" s="126">
        <v>29023.532568155239</v>
      </c>
    </row>
    <row r="9" spans="1:16">
      <c r="A9" s="54" t="s">
        <v>73</v>
      </c>
      <c r="B9" s="128">
        <v>120570</v>
      </c>
      <c r="C9" s="129">
        <v>9397.1147388377995</v>
      </c>
      <c r="D9" s="129">
        <v>14192</v>
      </c>
      <c r="E9" s="129">
        <v>1413</v>
      </c>
      <c r="F9" s="129">
        <v>6395</v>
      </c>
      <c r="G9" s="129" t="s">
        <v>65</v>
      </c>
      <c r="H9" s="304" t="s">
        <v>318</v>
      </c>
      <c r="I9" s="129">
        <v>553</v>
      </c>
      <c r="J9" s="129">
        <v>975</v>
      </c>
      <c r="K9" s="304" t="s">
        <v>318</v>
      </c>
      <c r="L9" s="129">
        <v>1413</v>
      </c>
      <c r="M9" s="129">
        <v>28214.783333333002</v>
      </c>
      <c r="N9" s="129">
        <v>24667</v>
      </c>
      <c r="O9" s="128">
        <v>115308.52602837</v>
      </c>
      <c r="P9" s="128">
        <v>5261.7510088116342</v>
      </c>
    </row>
    <row r="10" spans="1:16">
      <c r="A10" s="124" t="s">
        <v>99</v>
      </c>
      <c r="B10" s="126">
        <v>111218</v>
      </c>
      <c r="C10" s="127">
        <v>67592.425161412</v>
      </c>
      <c r="D10" s="127">
        <v>4567</v>
      </c>
      <c r="E10" s="127">
        <v>6787</v>
      </c>
      <c r="F10" s="127">
        <v>1888</v>
      </c>
      <c r="G10" s="127">
        <v>3469</v>
      </c>
      <c r="H10" s="303" t="s">
        <v>318</v>
      </c>
      <c r="I10" s="127">
        <v>16509</v>
      </c>
      <c r="J10" s="127">
        <v>1734</v>
      </c>
      <c r="K10" s="303" t="s">
        <v>318</v>
      </c>
      <c r="L10" s="127">
        <v>592</v>
      </c>
      <c r="M10" s="127">
        <v>177.66666666667001</v>
      </c>
      <c r="N10" s="127">
        <v>259</v>
      </c>
      <c r="O10" s="126">
        <v>105784.03399454</v>
      </c>
      <c r="P10" s="126">
        <v>5433.9325448736899</v>
      </c>
    </row>
    <row r="11" spans="1:16" ht="12.75" customHeight="1">
      <c r="A11" s="54" t="s">
        <v>198</v>
      </c>
      <c r="B11" s="128">
        <v>77850</v>
      </c>
      <c r="C11" s="129">
        <v>42651.167680115002</v>
      </c>
      <c r="D11" s="129">
        <v>9344</v>
      </c>
      <c r="E11" s="129">
        <v>4946</v>
      </c>
      <c r="F11" s="129">
        <v>478</v>
      </c>
      <c r="G11" s="129">
        <v>221</v>
      </c>
      <c r="H11" s="304" t="s">
        <v>318</v>
      </c>
      <c r="I11" s="129">
        <v>301</v>
      </c>
      <c r="J11" s="129">
        <v>4587</v>
      </c>
      <c r="K11" s="304" t="s">
        <v>318</v>
      </c>
      <c r="L11" s="129">
        <v>27</v>
      </c>
      <c r="M11" s="129">
        <v>51.5</v>
      </c>
      <c r="N11" s="129">
        <v>70</v>
      </c>
      <c r="O11" s="128">
        <v>65390.859428484997</v>
      </c>
      <c r="P11" s="128">
        <v>12459.085132761546</v>
      </c>
    </row>
    <row r="12" spans="1:16">
      <c r="A12" s="124" t="s">
        <v>95</v>
      </c>
      <c r="B12" s="126">
        <v>75435</v>
      </c>
      <c r="C12" s="127">
        <v>7940.5093174597996</v>
      </c>
      <c r="D12" s="127">
        <v>11494</v>
      </c>
      <c r="E12" s="127">
        <v>1163</v>
      </c>
      <c r="F12" s="127" t="s">
        <v>65</v>
      </c>
      <c r="G12" s="127">
        <v>5682</v>
      </c>
      <c r="H12" s="303" t="s">
        <v>318</v>
      </c>
      <c r="I12" s="127">
        <v>723</v>
      </c>
      <c r="J12" s="127">
        <v>9717</v>
      </c>
      <c r="K12" s="303" t="s">
        <v>318</v>
      </c>
      <c r="L12" s="127">
        <v>1182</v>
      </c>
      <c r="M12" s="127">
        <v>664.99999999999</v>
      </c>
      <c r="N12" s="127">
        <v>1154</v>
      </c>
      <c r="O12" s="126">
        <v>71651.003910952</v>
      </c>
      <c r="P12" s="126">
        <v>3784.3458794656049</v>
      </c>
    </row>
    <row r="13" spans="1:16">
      <c r="A13" s="54" t="s">
        <v>199</v>
      </c>
      <c r="B13" s="128">
        <v>68084</v>
      </c>
      <c r="C13" s="129">
        <v>1884.3995234516001</v>
      </c>
      <c r="D13" s="129">
        <v>1725</v>
      </c>
      <c r="E13" s="129">
        <v>142</v>
      </c>
      <c r="F13" s="129">
        <v>346</v>
      </c>
      <c r="G13" s="129">
        <v>695</v>
      </c>
      <c r="H13" s="129">
        <v>35106</v>
      </c>
      <c r="I13" s="129">
        <v>57</v>
      </c>
      <c r="J13" s="129">
        <v>126</v>
      </c>
      <c r="K13" s="304" t="s">
        <v>318</v>
      </c>
      <c r="L13" s="129">
        <v>132</v>
      </c>
      <c r="M13" s="129">
        <v>101.5</v>
      </c>
      <c r="N13" s="129">
        <v>47</v>
      </c>
      <c r="O13" s="128">
        <v>7531.8995234515996</v>
      </c>
      <c r="P13" s="128">
        <v>60552.452402569375</v>
      </c>
    </row>
    <row r="14" spans="1:16">
      <c r="A14" s="42" t="s">
        <v>92</v>
      </c>
      <c r="B14" s="131">
        <v>66311</v>
      </c>
      <c r="C14" s="127" t="s">
        <v>65</v>
      </c>
      <c r="D14" s="127">
        <v>14652</v>
      </c>
      <c r="E14" s="127">
        <v>2876</v>
      </c>
      <c r="F14" s="127">
        <v>3204</v>
      </c>
      <c r="G14" s="127">
        <v>3884</v>
      </c>
      <c r="H14" s="303" t="s">
        <v>318</v>
      </c>
      <c r="I14" s="127">
        <v>2098</v>
      </c>
      <c r="J14" s="127">
        <v>7470</v>
      </c>
      <c r="K14" s="303" t="s">
        <v>318</v>
      </c>
      <c r="L14" s="127">
        <v>552</v>
      </c>
      <c r="M14" s="127">
        <v>764.41666666667004</v>
      </c>
      <c r="N14" s="127">
        <v>627</v>
      </c>
      <c r="O14" s="126">
        <v>48810.550701665001</v>
      </c>
      <c r="P14" s="126">
        <v>17500.502142036141</v>
      </c>
    </row>
    <row r="15" spans="1:16">
      <c r="A15" s="54" t="s">
        <v>200</v>
      </c>
      <c r="B15" s="128">
        <v>62315</v>
      </c>
      <c r="C15" s="129">
        <v>6499.2164366481002</v>
      </c>
      <c r="D15" s="129">
        <v>13322</v>
      </c>
      <c r="E15" s="129">
        <v>15546</v>
      </c>
      <c r="F15" s="129">
        <v>978</v>
      </c>
      <c r="G15" s="129">
        <v>660</v>
      </c>
      <c r="H15" s="304" t="s">
        <v>318</v>
      </c>
      <c r="I15" s="129">
        <v>2275</v>
      </c>
      <c r="J15" s="129">
        <v>435</v>
      </c>
      <c r="K15" s="304" t="s">
        <v>318</v>
      </c>
      <c r="L15" s="129">
        <v>16</v>
      </c>
      <c r="M15" s="129">
        <v>28</v>
      </c>
      <c r="N15" s="129">
        <v>58</v>
      </c>
      <c r="O15" s="128">
        <v>44085.001524398001</v>
      </c>
      <c r="P15" s="128">
        <v>18230.084921960108</v>
      </c>
    </row>
    <row r="16" spans="1:16">
      <c r="A16" s="42" t="s">
        <v>274</v>
      </c>
      <c r="B16" s="131">
        <v>61117</v>
      </c>
      <c r="C16" s="127">
        <v>7001.6591739829</v>
      </c>
      <c r="D16" s="131">
        <v>17325</v>
      </c>
      <c r="E16" s="127">
        <v>612</v>
      </c>
      <c r="F16" s="127">
        <v>219</v>
      </c>
      <c r="G16" s="127">
        <v>504</v>
      </c>
      <c r="H16" s="303" t="s">
        <v>318</v>
      </c>
      <c r="I16" s="127">
        <v>57</v>
      </c>
      <c r="J16" s="127">
        <v>2490</v>
      </c>
      <c r="K16" s="303" t="s">
        <v>318</v>
      </c>
      <c r="L16" s="127">
        <v>291</v>
      </c>
      <c r="M16" s="127">
        <v>103.5</v>
      </c>
      <c r="N16" s="127">
        <v>150</v>
      </c>
      <c r="O16" s="126">
        <v>31826.159173983</v>
      </c>
      <c r="P16" s="126">
        <v>29291.289448387339</v>
      </c>
    </row>
    <row r="17" spans="1:16">
      <c r="A17" s="54" t="s">
        <v>273</v>
      </c>
      <c r="B17" s="128">
        <v>59402</v>
      </c>
      <c r="C17" s="129">
        <v>8368.3034195334003</v>
      </c>
      <c r="D17" s="129">
        <v>2650</v>
      </c>
      <c r="E17" s="129">
        <v>2539</v>
      </c>
      <c r="F17" s="129">
        <v>1755</v>
      </c>
      <c r="G17" s="129">
        <v>3135</v>
      </c>
      <c r="H17" s="304" t="s">
        <v>318</v>
      </c>
      <c r="I17" s="129">
        <v>209</v>
      </c>
      <c r="J17" s="129">
        <v>3537</v>
      </c>
      <c r="K17" s="304" t="s">
        <v>318</v>
      </c>
      <c r="L17" s="129">
        <v>3637</v>
      </c>
      <c r="M17" s="129">
        <v>990.83333333332996</v>
      </c>
      <c r="N17" s="129">
        <v>650</v>
      </c>
      <c r="O17" s="128">
        <v>34123.750833801001</v>
      </c>
      <c r="P17" s="128">
        <v>25278.58415880553</v>
      </c>
    </row>
    <row r="18" spans="1:16">
      <c r="A18" s="42" t="s">
        <v>30</v>
      </c>
      <c r="B18" s="131">
        <v>55756</v>
      </c>
      <c r="C18" s="127">
        <v>4687.5514808868002</v>
      </c>
      <c r="D18" s="127">
        <v>3604</v>
      </c>
      <c r="E18" s="127">
        <v>968</v>
      </c>
      <c r="F18" s="127">
        <v>3643</v>
      </c>
      <c r="G18" s="127">
        <v>9480</v>
      </c>
      <c r="H18" s="127" t="s">
        <v>65</v>
      </c>
      <c r="I18" s="127">
        <v>332</v>
      </c>
      <c r="J18" s="127">
        <v>483</v>
      </c>
      <c r="K18" s="303" t="s">
        <v>318</v>
      </c>
      <c r="L18" s="127">
        <v>2103</v>
      </c>
      <c r="M18" s="127">
        <v>1003.6666666667001</v>
      </c>
      <c r="N18" s="127">
        <v>616</v>
      </c>
      <c r="O18" s="126">
        <v>38623.011722308001</v>
      </c>
      <c r="P18" s="126">
        <v>17132.792420954465</v>
      </c>
    </row>
    <row r="19" spans="1:16">
      <c r="A19" s="54" t="s">
        <v>201</v>
      </c>
      <c r="B19" s="128">
        <v>55515</v>
      </c>
      <c r="C19" s="129">
        <v>15406.329877361</v>
      </c>
      <c r="D19" s="129">
        <v>4048</v>
      </c>
      <c r="E19" s="129">
        <v>12383</v>
      </c>
      <c r="F19" s="129">
        <v>5362</v>
      </c>
      <c r="G19" s="129">
        <v>1415</v>
      </c>
      <c r="H19" s="304" t="s">
        <v>318</v>
      </c>
      <c r="I19" s="129">
        <v>4241</v>
      </c>
      <c r="J19" s="129">
        <v>1134</v>
      </c>
      <c r="K19" s="304" t="s">
        <v>318</v>
      </c>
      <c r="L19" s="129">
        <v>218</v>
      </c>
      <c r="M19" s="129">
        <v>90</v>
      </c>
      <c r="N19" s="129">
        <v>303</v>
      </c>
      <c r="O19" s="128">
        <v>50883.152613940001</v>
      </c>
      <c r="P19" s="128">
        <v>4632.1210697372517</v>
      </c>
    </row>
    <row r="20" spans="1:16">
      <c r="A20" s="42" t="s">
        <v>91</v>
      </c>
      <c r="B20" s="131">
        <v>51402</v>
      </c>
      <c r="C20" s="127">
        <v>10793.427031736001</v>
      </c>
      <c r="D20" s="127">
        <v>3287</v>
      </c>
      <c r="E20" s="127">
        <v>464</v>
      </c>
      <c r="F20" s="127">
        <v>1809</v>
      </c>
      <c r="G20" s="127">
        <v>5422</v>
      </c>
      <c r="H20" s="303" t="s">
        <v>318</v>
      </c>
      <c r="I20" s="127">
        <v>154</v>
      </c>
      <c r="J20" s="127">
        <v>735</v>
      </c>
      <c r="K20" s="303" t="s">
        <v>318</v>
      </c>
      <c r="L20" s="127">
        <v>947</v>
      </c>
      <c r="M20" s="127">
        <v>3140.8214285714998</v>
      </c>
      <c r="N20" s="127">
        <v>585</v>
      </c>
      <c r="O20" s="126">
        <v>30623.248460307001</v>
      </c>
      <c r="P20" s="126">
        <v>20778.517572234516</v>
      </c>
    </row>
    <row r="21" spans="1:16">
      <c r="A21" s="56" t="s">
        <v>314</v>
      </c>
      <c r="B21" s="130">
        <f>B6-(SUM(B7:B20))</f>
        <v>2246878.5463783629</v>
      </c>
      <c r="C21" s="130">
        <f t="shared" ref="C21:P21" si="0">C6-(SUM(C7:C20))</f>
        <v>284133.76054726058</v>
      </c>
      <c r="D21" s="130">
        <f t="shared" si="0"/>
        <v>212552</v>
      </c>
      <c r="E21" s="130">
        <f t="shared" si="0"/>
        <v>95899</v>
      </c>
      <c r="F21" s="130">
        <f t="shared" si="0"/>
        <v>175500</v>
      </c>
      <c r="G21" s="130">
        <f t="shared" si="0"/>
        <v>136966</v>
      </c>
      <c r="H21" s="130">
        <f t="shared" si="0"/>
        <v>103390</v>
      </c>
      <c r="I21" s="130">
        <f t="shared" si="0"/>
        <v>17971</v>
      </c>
      <c r="J21" s="130">
        <f t="shared" si="0"/>
        <v>57580</v>
      </c>
      <c r="K21" s="130">
        <f t="shared" si="0"/>
        <v>96409</v>
      </c>
      <c r="L21" s="130">
        <v>60552</v>
      </c>
      <c r="M21" s="130">
        <v>34388</v>
      </c>
      <c r="N21" s="130">
        <v>33962</v>
      </c>
      <c r="O21" s="130">
        <v>1488736</v>
      </c>
      <c r="P21" s="130">
        <f t="shared" si="0"/>
        <v>758147.40492354776</v>
      </c>
    </row>
    <row r="22" spans="1:16" s="125" customFormat="1" ht="72" customHeight="1">
      <c r="A22" s="441" t="s">
        <v>383</v>
      </c>
      <c r="B22" s="441"/>
      <c r="C22" s="441"/>
      <c r="D22" s="441"/>
      <c r="E22" s="441"/>
      <c r="F22" s="441"/>
      <c r="G22" s="441"/>
      <c r="H22" s="441"/>
      <c r="I22" s="441"/>
      <c r="J22" s="441"/>
      <c r="K22" s="441"/>
      <c r="L22" s="441"/>
      <c r="M22" s="441"/>
      <c r="N22" s="441"/>
      <c r="O22" s="441"/>
      <c r="P22" s="441"/>
    </row>
    <row r="24" spans="1:16">
      <c r="K24" s="375"/>
    </row>
    <row r="26" spans="1:16">
      <c r="L26" s="299"/>
    </row>
    <row r="27" spans="1:16">
      <c r="M27" s="299"/>
      <c r="N27" s="299"/>
    </row>
  </sheetData>
  <customSheetViews>
    <customSheetView guid="{9C3E118C-FE28-4F4C-B84D-5EF66E9A7849}">
      <selection activeCell="A2" sqref="A2:P2"/>
      <pageMargins left="0.7" right="0.7" top="0.78740157499999996" bottom="0.78740157499999996" header="0.3" footer="0.3"/>
      <headerFooter alignWithMargins="0"/>
    </customSheetView>
  </customSheetViews>
  <mergeCells count="7">
    <mergeCell ref="A1:C1"/>
    <mergeCell ref="A2:P2"/>
    <mergeCell ref="A22:P22"/>
    <mergeCell ref="A3:A5"/>
    <mergeCell ref="B3:B4"/>
    <mergeCell ref="C3:P3"/>
    <mergeCell ref="B5:P5"/>
  </mergeCells>
  <phoneticPr fontId="34"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8" orientation="landscape" r:id="rId1"/>
  <headerFooter>
    <oddHeader>&amp;CBildung in Deutschland 2016 - (Web-)Tabellen F5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zoomScaleNormal="100" workbookViewId="0"/>
  </sheetViews>
  <sheetFormatPr baseColWidth="10" defaultColWidth="10.85546875" defaultRowHeight="12.75"/>
  <cols>
    <col min="1" max="1" width="18.42578125" style="151" customWidth="1"/>
    <col min="2" max="7" width="6.7109375" style="151" customWidth="1"/>
    <col min="8" max="8" width="1" style="151" customWidth="1"/>
    <col min="9" max="13" width="6.28515625" style="151" customWidth="1"/>
    <col min="14" max="14" width="1" style="151" customWidth="1"/>
    <col min="15" max="24" width="6.28515625" style="151" customWidth="1"/>
    <col min="25" max="25" width="19.5703125" style="151" customWidth="1"/>
    <col min="26" max="16384" width="10.85546875" style="151"/>
  </cols>
  <sheetData>
    <row r="1" spans="1:25" ht="25.5" customHeight="1">
      <c r="A1" s="325" t="s">
        <v>83</v>
      </c>
    </row>
    <row r="2" spans="1:25" s="152" customFormat="1" ht="23.25" customHeight="1">
      <c r="A2" s="457" t="s">
        <v>373</v>
      </c>
      <c r="B2" s="457"/>
      <c r="C2" s="457"/>
      <c r="D2" s="457"/>
      <c r="E2" s="457"/>
      <c r="F2" s="457"/>
      <c r="G2" s="457"/>
      <c r="H2" s="457"/>
      <c r="I2" s="457"/>
      <c r="J2" s="457"/>
      <c r="K2" s="457"/>
      <c r="L2" s="457"/>
      <c r="M2" s="457"/>
      <c r="N2" s="457"/>
      <c r="O2" s="457"/>
      <c r="P2" s="457"/>
      <c r="Q2" s="457"/>
      <c r="R2" s="457"/>
      <c r="S2" s="457"/>
      <c r="T2" s="457"/>
      <c r="U2" s="457"/>
      <c r="V2" s="457"/>
      <c r="W2" s="457"/>
      <c r="X2" s="457"/>
      <c r="Y2" s="457"/>
    </row>
    <row r="3" spans="1:25" ht="13.5" customHeight="1">
      <c r="A3" s="464" t="s">
        <v>179</v>
      </c>
      <c r="B3" s="467" t="s">
        <v>180</v>
      </c>
      <c r="C3" s="468"/>
      <c r="D3" s="468"/>
      <c r="E3" s="468"/>
      <c r="F3" s="468"/>
      <c r="G3" s="468"/>
      <c r="H3" s="468"/>
      <c r="I3" s="468"/>
      <c r="J3" s="468"/>
      <c r="K3" s="468"/>
      <c r="L3" s="468"/>
      <c r="M3" s="468"/>
      <c r="N3" s="468"/>
      <c r="O3" s="468"/>
      <c r="P3" s="468"/>
      <c r="Q3" s="468"/>
      <c r="R3" s="468"/>
      <c r="S3" s="468"/>
      <c r="T3" s="468"/>
      <c r="U3" s="468"/>
      <c r="V3" s="468"/>
      <c r="W3" s="468"/>
      <c r="X3" s="468"/>
      <c r="Y3" s="453" t="s">
        <v>179</v>
      </c>
    </row>
    <row r="4" spans="1:25" ht="25.5" customHeight="1">
      <c r="A4" s="465"/>
      <c r="B4" s="155">
        <v>1995</v>
      </c>
      <c r="C4" s="155">
        <v>2000</v>
      </c>
      <c r="D4" s="155">
        <v>2005</v>
      </c>
      <c r="E4" s="155">
        <v>2010</v>
      </c>
      <c r="F4" s="155">
        <v>2011</v>
      </c>
      <c r="G4" s="162">
        <v>2012</v>
      </c>
      <c r="H4" s="203"/>
      <c r="I4" s="458" t="s">
        <v>178</v>
      </c>
      <c r="J4" s="459"/>
      <c r="K4" s="459"/>
      <c r="L4" s="459"/>
      <c r="M4" s="460"/>
      <c r="N4" s="206"/>
      <c r="O4" s="458" t="s">
        <v>173</v>
      </c>
      <c r="P4" s="459"/>
      <c r="Q4" s="459"/>
      <c r="R4" s="459"/>
      <c r="S4" s="460"/>
      <c r="T4" s="461" t="s">
        <v>374</v>
      </c>
      <c r="U4" s="462"/>
      <c r="V4" s="462"/>
      <c r="W4" s="462"/>
      <c r="X4" s="462"/>
      <c r="Y4" s="454"/>
    </row>
    <row r="5" spans="1:25" ht="15.75" customHeight="1">
      <c r="A5" s="465"/>
      <c r="B5" s="451" t="s">
        <v>181</v>
      </c>
      <c r="C5" s="451"/>
      <c r="D5" s="451"/>
      <c r="E5" s="451"/>
      <c r="F5" s="451"/>
      <c r="G5" s="451"/>
      <c r="H5" s="198"/>
      <c r="I5" s="451" t="s">
        <v>174</v>
      </c>
      <c r="J5" s="451"/>
      <c r="K5" s="451"/>
      <c r="L5" s="451"/>
      <c r="M5" s="451"/>
      <c r="N5" s="451"/>
      <c r="O5" s="451"/>
      <c r="P5" s="451"/>
      <c r="Q5" s="451"/>
      <c r="R5" s="451"/>
      <c r="S5" s="451"/>
      <c r="T5" s="451"/>
      <c r="U5" s="451"/>
      <c r="V5" s="451"/>
      <c r="W5" s="451"/>
      <c r="X5" s="452"/>
      <c r="Y5" s="454"/>
    </row>
    <row r="6" spans="1:25" ht="28.5" customHeight="1">
      <c r="A6" s="466"/>
      <c r="B6" s="463"/>
      <c r="C6" s="463"/>
      <c r="D6" s="463"/>
      <c r="E6" s="463"/>
      <c r="F6" s="463"/>
      <c r="G6" s="463"/>
      <c r="H6" s="198"/>
      <c r="I6" s="163" t="s">
        <v>195</v>
      </c>
      <c r="J6" s="163" t="s">
        <v>175</v>
      </c>
      <c r="K6" s="163" t="s">
        <v>37</v>
      </c>
      <c r="L6" s="163" t="s">
        <v>176</v>
      </c>
      <c r="M6" s="163" t="s">
        <v>177</v>
      </c>
      <c r="N6" s="198"/>
      <c r="O6" s="163" t="s">
        <v>195</v>
      </c>
      <c r="P6" s="163" t="s">
        <v>175</v>
      </c>
      <c r="Q6" s="163" t="s">
        <v>37</v>
      </c>
      <c r="R6" s="163" t="s">
        <v>176</v>
      </c>
      <c r="S6" s="163" t="s">
        <v>177</v>
      </c>
      <c r="T6" s="163" t="s">
        <v>195</v>
      </c>
      <c r="U6" s="163" t="s">
        <v>175</v>
      </c>
      <c r="V6" s="163" t="s">
        <v>37</v>
      </c>
      <c r="W6" s="163" t="s">
        <v>176</v>
      </c>
      <c r="X6" s="164" t="s">
        <v>177</v>
      </c>
      <c r="Y6" s="455"/>
    </row>
    <row r="7" spans="1:25" ht="12.75" customHeight="1">
      <c r="A7" s="39" t="s">
        <v>67</v>
      </c>
      <c r="B7" s="376" t="s">
        <v>318</v>
      </c>
      <c r="C7" s="112">
        <v>59.030297669406451</v>
      </c>
      <c r="D7" s="112">
        <v>82.443859476517702</v>
      </c>
      <c r="E7" s="112">
        <v>96.471251562380203</v>
      </c>
      <c r="F7" s="112">
        <v>96</v>
      </c>
      <c r="G7" s="47">
        <v>102</v>
      </c>
      <c r="H7" s="198"/>
      <c r="I7" s="378" t="s">
        <v>318</v>
      </c>
      <c r="J7" s="303" t="s">
        <v>318</v>
      </c>
      <c r="K7" s="112">
        <v>72</v>
      </c>
      <c r="L7" s="112">
        <v>21</v>
      </c>
      <c r="M7" s="367">
        <v>2.5</v>
      </c>
      <c r="N7" s="198"/>
      <c r="O7" s="378" t="s">
        <v>318</v>
      </c>
      <c r="P7" s="303" t="s">
        <v>318</v>
      </c>
      <c r="Q7" s="112">
        <v>91</v>
      </c>
      <c r="R7" s="112">
        <v>28</v>
      </c>
      <c r="S7" s="168">
        <v>3.6</v>
      </c>
      <c r="T7" s="303" t="s">
        <v>318</v>
      </c>
      <c r="U7" s="303" t="s">
        <v>318</v>
      </c>
      <c r="V7" s="112">
        <v>76</v>
      </c>
      <c r="W7" s="112">
        <v>15</v>
      </c>
      <c r="X7" s="47">
        <v>2.2000000000000002</v>
      </c>
      <c r="Y7" s="426" t="s">
        <v>67</v>
      </c>
    </row>
    <row r="8" spans="1:25" ht="12.75" customHeight="1">
      <c r="A8" s="54" t="s">
        <v>68</v>
      </c>
      <c r="B8" s="23">
        <v>27.193971211469858</v>
      </c>
      <c r="C8" s="23">
        <v>33.570999080466329</v>
      </c>
      <c r="D8" s="23">
        <v>37.114859553494298</v>
      </c>
      <c r="E8" s="23">
        <v>53</v>
      </c>
      <c r="F8" s="23">
        <v>52</v>
      </c>
      <c r="G8" s="23">
        <v>53</v>
      </c>
      <c r="H8" s="198"/>
      <c r="I8" s="304" t="s">
        <v>318</v>
      </c>
      <c r="J8" s="304" t="s">
        <v>318</v>
      </c>
      <c r="K8" s="23">
        <v>14</v>
      </c>
      <c r="L8" s="23">
        <v>31</v>
      </c>
      <c r="M8" s="22">
        <v>4</v>
      </c>
      <c r="N8" s="196"/>
      <c r="O8" s="23">
        <v>74</v>
      </c>
      <c r="P8" s="23">
        <v>35</v>
      </c>
      <c r="Q8" s="23">
        <v>45</v>
      </c>
      <c r="R8" s="23">
        <v>28</v>
      </c>
      <c r="S8" s="22">
        <v>4</v>
      </c>
      <c r="T8" s="23">
        <v>47</v>
      </c>
      <c r="U8" s="23">
        <v>35</v>
      </c>
      <c r="V8" s="23">
        <v>34</v>
      </c>
      <c r="W8" s="23">
        <v>20</v>
      </c>
      <c r="X8" s="157">
        <v>2.6</v>
      </c>
      <c r="Y8" s="427" t="s">
        <v>68</v>
      </c>
    </row>
    <row r="9" spans="1:25" s="152" customFormat="1" ht="12.75" customHeight="1">
      <c r="A9" s="42" t="s">
        <v>97</v>
      </c>
      <c r="B9" s="305" t="s">
        <v>318</v>
      </c>
      <c r="C9" s="305" t="s">
        <v>318</v>
      </c>
      <c r="D9" s="30">
        <v>33.385085580796499</v>
      </c>
      <c r="E9" s="30">
        <v>32.683426065778498</v>
      </c>
      <c r="F9" s="30">
        <v>33</v>
      </c>
      <c r="G9" s="30">
        <v>34</v>
      </c>
      <c r="H9" s="196"/>
      <c r="I9" s="303" t="s">
        <v>318</v>
      </c>
      <c r="J9" s="303" t="s">
        <v>318</v>
      </c>
      <c r="K9" s="303" t="s">
        <v>318</v>
      </c>
      <c r="L9" s="303" t="s">
        <v>318</v>
      </c>
      <c r="M9" s="303" t="s">
        <v>318</v>
      </c>
      <c r="N9" s="198"/>
      <c r="O9" s="30">
        <v>67</v>
      </c>
      <c r="P9" s="303" t="s">
        <v>318</v>
      </c>
      <c r="Q9" s="30">
        <v>69</v>
      </c>
      <c r="R9" s="30">
        <v>26</v>
      </c>
      <c r="S9" s="31">
        <v>1</v>
      </c>
      <c r="T9" s="30">
        <v>56</v>
      </c>
      <c r="U9" s="303" t="s">
        <v>318</v>
      </c>
      <c r="V9" s="30">
        <v>62</v>
      </c>
      <c r="W9" s="30">
        <v>21</v>
      </c>
      <c r="X9" s="32">
        <v>0.5</v>
      </c>
      <c r="Y9" s="428" t="s">
        <v>97</v>
      </c>
    </row>
    <row r="10" spans="1:25" s="152" customFormat="1" ht="12.75" customHeight="1">
      <c r="A10" s="54" t="s">
        <v>70</v>
      </c>
      <c r="B10" s="306" t="s">
        <v>318</v>
      </c>
      <c r="C10" s="306" t="s">
        <v>318</v>
      </c>
      <c r="D10" s="306" t="s">
        <v>318</v>
      </c>
      <c r="E10" s="306" t="s">
        <v>318</v>
      </c>
      <c r="F10" s="306" t="s">
        <v>318</v>
      </c>
      <c r="G10" s="306" t="s">
        <v>318</v>
      </c>
      <c r="H10" s="198"/>
      <c r="I10" s="304" t="s">
        <v>318</v>
      </c>
      <c r="J10" s="304" t="s">
        <v>318</v>
      </c>
      <c r="K10" s="304" t="s">
        <v>318</v>
      </c>
      <c r="L10" s="304" t="s">
        <v>318</v>
      </c>
      <c r="M10" s="304" t="s">
        <v>318</v>
      </c>
      <c r="N10" s="198"/>
      <c r="O10" s="304" t="s">
        <v>318</v>
      </c>
      <c r="P10" s="304" t="s">
        <v>318</v>
      </c>
      <c r="Q10" s="304" t="s">
        <v>318</v>
      </c>
      <c r="R10" s="304" t="s">
        <v>318</v>
      </c>
      <c r="S10" s="304" t="s">
        <v>318</v>
      </c>
      <c r="T10" s="304" t="s">
        <v>318</v>
      </c>
      <c r="U10" s="304" t="s">
        <v>318</v>
      </c>
      <c r="V10" s="304" t="s">
        <v>318</v>
      </c>
      <c r="W10" s="304" t="s">
        <v>318</v>
      </c>
      <c r="X10" s="304" t="s">
        <v>318</v>
      </c>
      <c r="Y10" s="427" t="s">
        <v>70</v>
      </c>
    </row>
    <row r="11" spans="1:25" s="152" customFormat="1" ht="12.75" customHeight="1">
      <c r="A11" s="42" t="s">
        <v>107</v>
      </c>
      <c r="B11" s="305" t="s">
        <v>318</v>
      </c>
      <c r="C11" s="305" t="s">
        <v>318</v>
      </c>
      <c r="D11" s="41">
        <v>46.45631911290225</v>
      </c>
      <c r="E11" s="41">
        <v>46.5960252073099</v>
      </c>
      <c r="F11" s="41">
        <v>45</v>
      </c>
      <c r="G11" s="41">
        <v>47</v>
      </c>
      <c r="H11" s="196"/>
      <c r="I11" s="303" t="s">
        <v>318</v>
      </c>
      <c r="J11" s="303" t="s">
        <v>318</v>
      </c>
      <c r="K11" s="303" t="s">
        <v>318</v>
      </c>
      <c r="L11" s="303" t="s">
        <v>318</v>
      </c>
      <c r="M11" s="156">
        <v>0.2</v>
      </c>
      <c r="N11" s="196"/>
      <c r="O11" s="41">
        <v>89</v>
      </c>
      <c r="P11" s="41">
        <v>49</v>
      </c>
      <c r="Q11" s="41">
        <v>58</v>
      </c>
      <c r="R11" s="41">
        <v>13</v>
      </c>
      <c r="S11" s="156">
        <v>0.4</v>
      </c>
      <c r="T11" s="41">
        <v>89</v>
      </c>
      <c r="U11" s="41">
        <v>49</v>
      </c>
      <c r="V11" s="41">
        <v>58</v>
      </c>
      <c r="W11" s="41">
        <v>12</v>
      </c>
      <c r="X11" s="165">
        <v>0.4</v>
      </c>
      <c r="Y11" s="428" t="s">
        <v>107</v>
      </c>
    </row>
    <row r="12" spans="1:25" s="152" customFormat="1" ht="12.75" customHeight="1">
      <c r="A12" s="54" t="s">
        <v>69</v>
      </c>
      <c r="B12" s="306" t="s">
        <v>318</v>
      </c>
      <c r="C12" s="23">
        <v>24.705096363967709</v>
      </c>
      <c r="D12" s="23">
        <v>41.447590075841802</v>
      </c>
      <c r="E12" s="23">
        <v>60.338830639939601</v>
      </c>
      <c r="F12" s="23">
        <v>60</v>
      </c>
      <c r="G12" s="23">
        <v>60</v>
      </c>
      <c r="H12" s="196"/>
      <c r="I12" s="304" t="s">
        <v>318</v>
      </c>
      <c r="J12" s="304" t="s">
        <v>318</v>
      </c>
      <c r="K12" s="304" t="s">
        <v>318</v>
      </c>
      <c r="L12" s="304" t="s">
        <v>318</v>
      </c>
      <c r="M12" s="22">
        <v>3.2</v>
      </c>
      <c r="N12" s="198"/>
      <c r="O12" s="23">
        <v>67</v>
      </c>
      <c r="P12" s="23">
        <v>0</v>
      </c>
      <c r="Q12" s="23">
        <v>64</v>
      </c>
      <c r="R12" s="23">
        <v>31</v>
      </c>
      <c r="S12" s="22">
        <v>3.5</v>
      </c>
      <c r="T12" s="23">
        <v>59</v>
      </c>
      <c r="U12" s="23">
        <v>0</v>
      </c>
      <c r="V12" s="23">
        <v>58</v>
      </c>
      <c r="W12" s="23">
        <v>27</v>
      </c>
      <c r="X12" s="157">
        <v>3</v>
      </c>
      <c r="Y12" s="427" t="s">
        <v>69</v>
      </c>
    </row>
    <row r="13" spans="1:25" s="152" customFormat="1" ht="12.75" customHeight="1">
      <c r="A13" s="42" t="s">
        <v>71</v>
      </c>
      <c r="B13" s="30">
        <v>40.31170487087028</v>
      </c>
      <c r="C13" s="30">
        <v>52.189084169304451</v>
      </c>
      <c r="D13" s="30">
        <v>57.1328770575752</v>
      </c>
      <c r="E13" s="30">
        <v>65.438748541360795</v>
      </c>
      <c r="F13" s="30">
        <v>71</v>
      </c>
      <c r="G13" s="30">
        <v>74</v>
      </c>
      <c r="H13" s="196"/>
      <c r="I13" s="30">
        <v>69</v>
      </c>
      <c r="J13" s="30">
        <v>22</v>
      </c>
      <c r="K13" s="30">
        <v>57</v>
      </c>
      <c r="L13" s="30">
        <v>21</v>
      </c>
      <c r="M13" s="31">
        <v>1.9</v>
      </c>
      <c r="N13" s="198"/>
      <c r="O13" s="30">
        <v>87</v>
      </c>
      <c r="P13" s="30">
        <v>32</v>
      </c>
      <c r="Q13" s="30">
        <v>71</v>
      </c>
      <c r="R13" s="30">
        <v>32</v>
      </c>
      <c r="S13" s="31">
        <v>3.7</v>
      </c>
      <c r="T13" s="30">
        <v>75</v>
      </c>
      <c r="U13" s="30">
        <v>29</v>
      </c>
      <c r="V13" s="30">
        <v>66</v>
      </c>
      <c r="W13" s="30">
        <v>25</v>
      </c>
      <c r="X13" s="32">
        <v>2.5</v>
      </c>
      <c r="Y13" s="428" t="s">
        <v>71</v>
      </c>
    </row>
    <row r="14" spans="1:25" s="152" customFormat="1" ht="12.75" customHeight="1">
      <c r="A14" s="54" t="s">
        <v>108</v>
      </c>
      <c r="B14" s="306" t="s">
        <v>318</v>
      </c>
      <c r="C14" s="306" t="s">
        <v>318</v>
      </c>
      <c r="D14" s="23">
        <v>55.2</v>
      </c>
      <c r="E14" s="23">
        <v>42.567111789397003</v>
      </c>
      <c r="F14" s="23">
        <v>43</v>
      </c>
      <c r="G14" s="23">
        <v>43</v>
      </c>
      <c r="H14" s="196"/>
      <c r="I14" s="306" t="s">
        <v>318</v>
      </c>
      <c r="J14" s="306" t="s">
        <v>318</v>
      </c>
      <c r="K14" s="306" t="s">
        <v>318</v>
      </c>
      <c r="L14" s="306" t="s">
        <v>318</v>
      </c>
      <c r="M14" s="22">
        <v>2.2000000000000002</v>
      </c>
      <c r="N14" s="196"/>
      <c r="O14" s="304" t="s">
        <v>318</v>
      </c>
      <c r="P14" s="23" t="s">
        <v>65</v>
      </c>
      <c r="Q14" s="23">
        <v>70</v>
      </c>
      <c r="R14" s="23">
        <v>25</v>
      </c>
      <c r="S14" s="22">
        <v>2</v>
      </c>
      <c r="T14" s="304" t="s">
        <v>318</v>
      </c>
      <c r="U14" s="23" t="s">
        <v>65</v>
      </c>
      <c r="V14" s="23">
        <v>68</v>
      </c>
      <c r="W14" s="23">
        <v>24</v>
      </c>
      <c r="X14" s="157">
        <v>1.8</v>
      </c>
      <c r="Y14" s="427" t="s">
        <v>108</v>
      </c>
    </row>
    <row r="15" spans="1:25" s="152" customFormat="1" ht="12.75" customHeight="1">
      <c r="A15" s="42" t="s">
        <v>72</v>
      </c>
      <c r="B15" s="30">
        <v>39.018493323447807</v>
      </c>
      <c r="C15" s="30">
        <v>71.223341599013281</v>
      </c>
      <c r="D15" s="30">
        <v>73.222345713097397</v>
      </c>
      <c r="E15" s="30">
        <v>68.1247899761794</v>
      </c>
      <c r="F15" s="30">
        <v>68</v>
      </c>
      <c r="G15" s="30">
        <v>66</v>
      </c>
      <c r="H15" s="198"/>
      <c r="I15" s="30">
        <v>59</v>
      </c>
      <c r="J15" s="30">
        <v>0</v>
      </c>
      <c r="K15" s="30">
        <v>46</v>
      </c>
      <c r="L15" s="30">
        <v>26</v>
      </c>
      <c r="M15" s="305" t="s">
        <v>318</v>
      </c>
      <c r="N15" s="198"/>
      <c r="O15" s="30">
        <v>55</v>
      </c>
      <c r="P15" s="30" t="s">
        <v>65</v>
      </c>
      <c r="Q15" s="30">
        <v>55</v>
      </c>
      <c r="R15" s="30">
        <v>11</v>
      </c>
      <c r="S15" s="31">
        <v>2.6</v>
      </c>
      <c r="T15" s="30">
        <v>48</v>
      </c>
      <c r="U15" s="30" t="s">
        <v>65</v>
      </c>
      <c r="V15" s="30">
        <v>51</v>
      </c>
      <c r="W15" s="30">
        <v>8</v>
      </c>
      <c r="X15" s="32">
        <v>1.9</v>
      </c>
      <c r="Y15" s="428" t="s">
        <v>72</v>
      </c>
    </row>
    <row r="16" spans="1:25" s="152" customFormat="1" ht="12.75" customHeight="1">
      <c r="A16" s="54" t="s">
        <v>95</v>
      </c>
      <c r="B16" s="306" t="s">
        <v>318</v>
      </c>
      <c r="C16" s="306" t="s">
        <v>318</v>
      </c>
      <c r="D16" s="306" t="s">
        <v>318</v>
      </c>
      <c r="E16" s="306" t="s">
        <v>318</v>
      </c>
      <c r="F16" s="106">
        <v>39</v>
      </c>
      <c r="G16" s="106">
        <v>41</v>
      </c>
      <c r="H16" s="196"/>
      <c r="I16" s="306" t="s">
        <v>318</v>
      </c>
      <c r="J16" s="306" t="s">
        <v>318</v>
      </c>
      <c r="K16" s="306" t="s">
        <v>318</v>
      </c>
      <c r="L16" s="306" t="s">
        <v>318</v>
      </c>
      <c r="M16" s="306" t="s">
        <v>318</v>
      </c>
      <c r="N16" s="198"/>
      <c r="O16" s="304" t="s">
        <v>318</v>
      </c>
      <c r="P16" s="304" t="s">
        <v>318</v>
      </c>
      <c r="Q16" s="304" t="s">
        <v>318</v>
      </c>
      <c r="R16" s="304" t="s">
        <v>318</v>
      </c>
      <c r="S16" s="22">
        <v>2.5</v>
      </c>
      <c r="T16" s="304" t="s">
        <v>318</v>
      </c>
      <c r="U16" s="304" t="s">
        <v>318</v>
      </c>
      <c r="V16" s="304" t="s">
        <v>318</v>
      </c>
      <c r="W16" s="304" t="s">
        <v>318</v>
      </c>
      <c r="X16" s="304" t="s">
        <v>318</v>
      </c>
      <c r="Y16" s="427" t="s">
        <v>95</v>
      </c>
    </row>
    <row r="17" spans="1:26" s="152" customFormat="1" ht="12.75" customHeight="1">
      <c r="A17" s="42" t="s">
        <v>73</v>
      </c>
      <c r="B17" s="30">
        <v>25.827675880372812</v>
      </c>
      <c r="C17" s="30">
        <v>30.202660480755899</v>
      </c>
      <c r="D17" s="30">
        <v>36.124868433253198</v>
      </c>
      <c r="E17" s="30">
        <v>42.486988490157401</v>
      </c>
      <c r="F17" s="30">
        <v>46</v>
      </c>
      <c r="G17" s="30">
        <v>53</v>
      </c>
      <c r="H17" s="198"/>
      <c r="I17" s="30">
        <v>44</v>
      </c>
      <c r="J17" s="30">
        <v>0</v>
      </c>
      <c r="K17" s="30">
        <v>23</v>
      </c>
      <c r="L17" s="30">
        <v>23</v>
      </c>
      <c r="M17" s="305" t="s">
        <v>318</v>
      </c>
      <c r="N17" s="196"/>
      <c r="O17" s="30">
        <v>59</v>
      </c>
      <c r="P17" s="30">
        <v>0</v>
      </c>
      <c r="Q17" s="30">
        <v>48</v>
      </c>
      <c r="R17" s="30">
        <v>25</v>
      </c>
      <c r="S17" s="31">
        <v>5.4</v>
      </c>
      <c r="T17" s="30">
        <v>53</v>
      </c>
      <c r="U17" s="30">
        <v>0</v>
      </c>
      <c r="V17" s="30">
        <v>46</v>
      </c>
      <c r="W17" s="30">
        <v>18</v>
      </c>
      <c r="X17" s="32">
        <v>3.9</v>
      </c>
      <c r="Y17" s="428" t="s">
        <v>73</v>
      </c>
    </row>
    <row r="18" spans="1:26" s="152" customFormat="1" ht="12.75" customHeight="1">
      <c r="A18" s="54" t="s">
        <v>74</v>
      </c>
      <c r="B18" s="23">
        <v>14.817126315614217</v>
      </c>
      <c r="C18" s="23">
        <v>29.775603819011717</v>
      </c>
      <c r="D18" s="23">
        <v>43.147378782805298</v>
      </c>
      <c r="E18" s="306" t="s">
        <v>318</v>
      </c>
      <c r="F18" s="23">
        <v>40</v>
      </c>
      <c r="G18" s="23">
        <v>40</v>
      </c>
      <c r="H18" s="199"/>
      <c r="I18" s="306" t="s">
        <v>318</v>
      </c>
      <c r="J18" s="306" t="s">
        <v>318</v>
      </c>
      <c r="K18" s="306" t="s">
        <v>318</v>
      </c>
      <c r="L18" s="306" t="s">
        <v>318</v>
      </c>
      <c r="M18" s="22">
        <v>4.5999999999999996</v>
      </c>
      <c r="N18" s="198"/>
      <c r="O18" s="304" t="s">
        <v>318</v>
      </c>
      <c r="P18" s="23" t="s">
        <v>65</v>
      </c>
      <c r="Q18" s="23">
        <v>66</v>
      </c>
      <c r="R18" s="23">
        <v>11</v>
      </c>
      <c r="S18" s="22">
        <v>2.1</v>
      </c>
      <c r="T18" s="304" t="s">
        <v>318</v>
      </c>
      <c r="U18" s="23" t="s">
        <v>65</v>
      </c>
      <c r="V18" s="304" t="s">
        <v>318</v>
      </c>
      <c r="W18" s="304" t="s">
        <v>318</v>
      </c>
      <c r="X18" s="304" t="s">
        <v>318</v>
      </c>
      <c r="Y18" s="427" t="s">
        <v>74</v>
      </c>
    </row>
    <row r="19" spans="1:26" s="152" customFormat="1" ht="12.75" customHeight="1">
      <c r="A19" s="42" t="s">
        <v>75</v>
      </c>
      <c r="B19" s="305" t="s">
        <v>318</v>
      </c>
      <c r="C19" s="30">
        <v>54.711406441964158</v>
      </c>
      <c r="D19" s="30">
        <v>67.590171494608995</v>
      </c>
      <c r="E19" s="30">
        <v>53.790058285026397</v>
      </c>
      <c r="F19" s="30">
        <v>52</v>
      </c>
      <c r="G19" s="30">
        <v>54</v>
      </c>
      <c r="H19" s="199"/>
      <c r="I19" s="305" t="s">
        <v>318</v>
      </c>
      <c r="J19" s="30">
        <v>11</v>
      </c>
      <c r="K19" s="30">
        <v>47</v>
      </c>
      <c r="L19" s="30">
        <v>21</v>
      </c>
      <c r="M19" s="31">
        <v>1.7</v>
      </c>
      <c r="N19" s="198"/>
      <c r="O19" s="303" t="s">
        <v>318</v>
      </c>
      <c r="P19" s="30">
        <v>13</v>
      </c>
      <c r="Q19" s="30">
        <v>41</v>
      </c>
      <c r="R19" s="30">
        <v>14</v>
      </c>
      <c r="S19" s="31">
        <v>1.7</v>
      </c>
      <c r="T19" s="303" t="s">
        <v>318</v>
      </c>
      <c r="U19" s="303" t="s">
        <v>318</v>
      </c>
      <c r="V19" s="303" t="s">
        <v>318</v>
      </c>
      <c r="W19" s="303" t="s">
        <v>318</v>
      </c>
      <c r="X19" s="303" t="s">
        <v>318</v>
      </c>
      <c r="Y19" s="428" t="s">
        <v>75</v>
      </c>
    </row>
    <row r="20" spans="1:26" s="152" customFormat="1" ht="12.75" customHeight="1">
      <c r="A20" s="54" t="s">
        <v>76</v>
      </c>
      <c r="B20" s="306" t="s">
        <v>318</v>
      </c>
      <c r="C20" s="23">
        <v>65.609043097373188</v>
      </c>
      <c r="D20" s="23">
        <v>74.203562057729698</v>
      </c>
      <c r="E20" s="23">
        <v>93.194915490185494</v>
      </c>
      <c r="F20" s="23">
        <v>81</v>
      </c>
      <c r="G20" s="23">
        <v>80</v>
      </c>
      <c r="H20" s="199"/>
      <c r="I20" s="306" t="s">
        <v>318</v>
      </c>
      <c r="J20" s="306" t="s">
        <v>318</v>
      </c>
      <c r="K20" s="306" t="s">
        <v>318</v>
      </c>
      <c r="L20" s="306" t="s">
        <v>318</v>
      </c>
      <c r="M20" s="306" t="s">
        <v>318</v>
      </c>
      <c r="N20" s="196"/>
      <c r="O20" s="23">
        <v>86</v>
      </c>
      <c r="P20" s="23">
        <v>6</v>
      </c>
      <c r="Q20" s="23">
        <v>80</v>
      </c>
      <c r="R20" s="23">
        <v>39</v>
      </c>
      <c r="S20" s="22">
        <v>2.5</v>
      </c>
      <c r="T20" s="23">
        <v>70</v>
      </c>
      <c r="U20" s="23">
        <v>4</v>
      </c>
      <c r="V20" s="23">
        <v>68</v>
      </c>
      <c r="W20" s="23">
        <v>35</v>
      </c>
      <c r="X20" s="157">
        <v>1.8</v>
      </c>
      <c r="Y20" s="427" t="s">
        <v>76</v>
      </c>
    </row>
    <row r="21" spans="1:26" s="152" customFormat="1" ht="12.75" customHeight="1">
      <c r="A21" s="42" t="s">
        <v>77</v>
      </c>
      <c r="B21" s="305" t="s">
        <v>318</v>
      </c>
      <c r="C21" s="30">
        <v>31.962217152737338</v>
      </c>
      <c r="D21" s="30">
        <v>44.607164631653703</v>
      </c>
      <c r="E21" s="30">
        <v>55.865930536327902</v>
      </c>
      <c r="F21" s="30">
        <v>51</v>
      </c>
      <c r="G21" s="30">
        <v>54</v>
      </c>
      <c r="H21" s="199"/>
      <c r="I21" s="305" t="s">
        <v>318</v>
      </c>
      <c r="J21" s="305" t="s">
        <v>318</v>
      </c>
      <c r="K21" s="305" t="s">
        <v>318</v>
      </c>
      <c r="L21" s="305" t="s">
        <v>318</v>
      </c>
      <c r="M21" s="305" t="s">
        <v>318</v>
      </c>
      <c r="N21" s="198"/>
      <c r="O21" s="303" t="s">
        <v>318</v>
      </c>
      <c r="P21" s="30">
        <v>20</v>
      </c>
      <c r="Q21" s="30">
        <v>59</v>
      </c>
      <c r="R21" s="303" t="s">
        <v>318</v>
      </c>
      <c r="S21" s="303" t="s">
        <v>318</v>
      </c>
      <c r="T21" s="303" t="s">
        <v>318</v>
      </c>
      <c r="U21" s="30">
        <v>20</v>
      </c>
      <c r="V21" s="30">
        <v>57</v>
      </c>
      <c r="W21" s="303" t="s">
        <v>318</v>
      </c>
      <c r="X21" s="303" t="s">
        <v>318</v>
      </c>
      <c r="Y21" s="428" t="s">
        <v>77</v>
      </c>
    </row>
    <row r="22" spans="1:26" s="152" customFormat="1" ht="12.75" customHeight="1">
      <c r="A22" s="54" t="s">
        <v>98</v>
      </c>
      <c r="B22" s="306" t="s">
        <v>318</v>
      </c>
      <c r="C22" s="23">
        <v>48.470474836628973</v>
      </c>
      <c r="D22" s="23">
        <v>55.018169230562798</v>
      </c>
      <c r="E22" s="23">
        <v>59.671154670238202</v>
      </c>
      <c r="F22" s="23">
        <v>60</v>
      </c>
      <c r="G22" s="23">
        <v>60</v>
      </c>
      <c r="H22" s="196"/>
      <c r="I22" s="306" t="s">
        <v>318</v>
      </c>
      <c r="J22" s="306" t="s">
        <v>318</v>
      </c>
      <c r="K22" s="23">
        <v>44</v>
      </c>
      <c r="L22" s="23">
        <v>9</v>
      </c>
      <c r="M22" s="22">
        <v>0.9</v>
      </c>
      <c r="N22" s="198"/>
      <c r="O22" s="23">
        <v>71</v>
      </c>
      <c r="P22" s="23">
        <v>23</v>
      </c>
      <c r="Q22" s="23">
        <v>57</v>
      </c>
      <c r="R22" s="23">
        <v>21</v>
      </c>
      <c r="S22" s="22">
        <v>1.8</v>
      </c>
      <c r="T22" s="304" t="s">
        <v>318</v>
      </c>
      <c r="U22" s="304" t="s">
        <v>318</v>
      </c>
      <c r="V22" s="23">
        <v>55</v>
      </c>
      <c r="W22" s="23">
        <v>20</v>
      </c>
      <c r="X22" s="157">
        <v>1.7</v>
      </c>
      <c r="Y22" s="427" t="s">
        <v>98</v>
      </c>
    </row>
    <row r="23" spans="1:26" s="152" customFormat="1" ht="12.75" customHeight="1">
      <c r="A23" s="42" t="s">
        <v>78</v>
      </c>
      <c r="B23" s="305" t="s">
        <v>318</v>
      </c>
      <c r="C23" s="30">
        <v>39.167353574139881</v>
      </c>
      <c r="D23" s="30">
        <v>56.0214432333063</v>
      </c>
      <c r="E23" s="30">
        <v>49.102061052191701</v>
      </c>
      <c r="F23" s="30">
        <v>48</v>
      </c>
      <c r="G23" s="30">
        <v>47</v>
      </c>
      <c r="H23" s="198"/>
      <c r="I23" s="305" t="s">
        <v>318</v>
      </c>
      <c r="J23" s="305" t="s">
        <v>318</v>
      </c>
      <c r="K23" s="305" t="s">
        <v>318</v>
      </c>
      <c r="L23" s="305" t="s">
        <v>318</v>
      </c>
      <c r="M23" s="31">
        <v>1.9</v>
      </c>
      <c r="N23" s="196"/>
      <c r="O23" s="30">
        <v>42</v>
      </c>
      <c r="P23" s="30">
        <v>0</v>
      </c>
      <c r="Q23" s="30">
        <v>37</v>
      </c>
      <c r="R23" s="30">
        <v>23</v>
      </c>
      <c r="S23" s="31">
        <v>1.7</v>
      </c>
      <c r="T23" s="303" t="s">
        <v>318</v>
      </c>
      <c r="U23" s="303" t="s">
        <v>318</v>
      </c>
      <c r="V23" s="303" t="s">
        <v>318</v>
      </c>
      <c r="W23" s="303" t="s">
        <v>318</v>
      </c>
      <c r="X23" s="303" t="s">
        <v>318</v>
      </c>
      <c r="Y23" s="428" t="s">
        <v>78</v>
      </c>
    </row>
    <row r="24" spans="1:26" s="152" customFormat="1" ht="12.75" customHeight="1">
      <c r="A24" s="54" t="s">
        <v>79</v>
      </c>
      <c r="B24" s="23">
        <v>31.366597860129342</v>
      </c>
      <c r="C24" s="23">
        <v>39.648170184326027</v>
      </c>
      <c r="D24" s="23">
        <v>44</v>
      </c>
      <c r="E24" s="23">
        <v>50.721415948691302</v>
      </c>
      <c r="F24" s="23">
        <v>52</v>
      </c>
      <c r="G24" s="23">
        <v>52</v>
      </c>
      <c r="H24" s="198"/>
      <c r="I24" s="306" t="s">
        <v>318</v>
      </c>
      <c r="J24" s="306" t="s">
        <v>318</v>
      </c>
      <c r="K24" s="306" t="s">
        <v>318</v>
      </c>
      <c r="L24" s="306" t="s">
        <v>318</v>
      </c>
      <c r="M24" s="22">
        <v>1.1000000000000001</v>
      </c>
      <c r="N24" s="198"/>
      <c r="O24" s="23">
        <v>78</v>
      </c>
      <c r="P24" s="23">
        <v>28</v>
      </c>
      <c r="Q24" s="23">
        <v>48</v>
      </c>
      <c r="R24" s="23">
        <v>9</v>
      </c>
      <c r="S24" s="22">
        <v>1.2</v>
      </c>
      <c r="T24" s="304" t="s">
        <v>318</v>
      </c>
      <c r="U24" s="304" t="s">
        <v>318</v>
      </c>
      <c r="V24" s="304" t="s">
        <v>318</v>
      </c>
      <c r="W24" s="304" t="s">
        <v>318</v>
      </c>
      <c r="X24" s="157">
        <v>1</v>
      </c>
      <c r="Y24" s="427" t="s">
        <v>79</v>
      </c>
    </row>
    <row r="25" spans="1:26" s="152" customFormat="1" ht="12.75" customHeight="1">
      <c r="A25" s="42" t="s">
        <v>99</v>
      </c>
      <c r="B25" s="30">
        <v>40.71367199516299</v>
      </c>
      <c r="C25" s="30">
        <v>45.228599671177946</v>
      </c>
      <c r="D25" s="30">
        <v>50.8</v>
      </c>
      <c r="E25" s="30">
        <v>71.084136475073805</v>
      </c>
      <c r="F25" s="30">
        <v>69</v>
      </c>
      <c r="G25" s="30">
        <v>69</v>
      </c>
      <c r="H25" s="200"/>
      <c r="I25" s="305" t="s">
        <v>318</v>
      </c>
      <c r="J25" s="30">
        <v>37</v>
      </c>
      <c r="K25" s="30">
        <v>53</v>
      </c>
      <c r="L25" s="30">
        <v>14</v>
      </c>
      <c r="M25" s="31">
        <v>2.4</v>
      </c>
      <c r="N25" s="198"/>
      <c r="O25" s="303" t="s">
        <v>318</v>
      </c>
      <c r="P25" s="30">
        <v>34</v>
      </c>
      <c r="Q25" s="30">
        <v>55</v>
      </c>
      <c r="R25" s="30">
        <v>14</v>
      </c>
      <c r="S25" s="31">
        <v>3.3</v>
      </c>
      <c r="T25" s="303" t="s">
        <v>318</v>
      </c>
      <c r="U25" s="303" t="s">
        <v>318</v>
      </c>
      <c r="V25" s="303" t="s">
        <v>318</v>
      </c>
      <c r="W25" s="303" t="s">
        <v>318</v>
      </c>
      <c r="X25" s="303" t="s">
        <v>318</v>
      </c>
      <c r="Y25" s="428" t="s">
        <v>99</v>
      </c>
    </row>
    <row r="26" spans="1:26" s="152" customFormat="1" ht="12.75" customHeight="1">
      <c r="A26" s="54" t="s">
        <v>109</v>
      </c>
      <c r="B26" s="306" t="s">
        <v>318</v>
      </c>
      <c r="C26" s="306" t="s">
        <v>318</v>
      </c>
      <c r="D26" s="306" t="s">
        <v>318</v>
      </c>
      <c r="E26" s="306" t="s">
        <v>318</v>
      </c>
      <c r="F26" s="23">
        <v>27</v>
      </c>
      <c r="G26" s="23">
        <v>28</v>
      </c>
      <c r="H26" s="199"/>
      <c r="I26" s="306" t="s">
        <v>318</v>
      </c>
      <c r="J26" s="306" t="s">
        <v>318</v>
      </c>
      <c r="K26" s="306" t="s">
        <v>318</v>
      </c>
      <c r="L26" s="306" t="s">
        <v>318</v>
      </c>
      <c r="M26" s="306" t="s">
        <v>318</v>
      </c>
      <c r="N26" s="196"/>
      <c r="O26" s="23">
        <v>36</v>
      </c>
      <c r="P26" s="23">
        <v>4</v>
      </c>
      <c r="Q26" s="23">
        <v>22</v>
      </c>
      <c r="R26" s="23">
        <v>30</v>
      </c>
      <c r="S26" s="22">
        <v>0.7</v>
      </c>
      <c r="T26" s="23">
        <v>22</v>
      </c>
      <c r="U26" s="23">
        <v>3</v>
      </c>
      <c r="V26" s="23">
        <v>17</v>
      </c>
      <c r="W26" s="23">
        <v>10</v>
      </c>
      <c r="X26" s="157">
        <v>0.1</v>
      </c>
      <c r="Y26" s="427" t="s">
        <v>109</v>
      </c>
      <c r="Z26" s="154"/>
    </row>
    <row r="27" spans="1:26" s="152" customFormat="1" ht="12.75" customHeight="1">
      <c r="A27" s="42" t="s">
        <v>110</v>
      </c>
      <c r="B27" s="305" t="s">
        <v>318</v>
      </c>
      <c r="C27" s="30">
        <v>24.289216859556777</v>
      </c>
      <c r="D27" s="30">
        <v>26.9493427060115</v>
      </c>
      <c r="E27" s="30">
        <v>32.626352576879299</v>
      </c>
      <c r="F27" s="30">
        <v>34</v>
      </c>
      <c r="G27" s="30">
        <v>34</v>
      </c>
      <c r="H27" s="199"/>
      <c r="I27" s="305" t="s">
        <v>318</v>
      </c>
      <c r="J27" s="305" t="s">
        <v>318</v>
      </c>
      <c r="K27" s="305" t="s">
        <v>318</v>
      </c>
      <c r="L27" s="305" t="s">
        <v>318</v>
      </c>
      <c r="M27" s="305" t="s">
        <v>318</v>
      </c>
      <c r="N27" s="198"/>
      <c r="O27" s="30">
        <v>38</v>
      </c>
      <c r="P27" s="30">
        <v>3</v>
      </c>
      <c r="Q27" s="30">
        <v>35</v>
      </c>
      <c r="R27" s="30">
        <v>4</v>
      </c>
      <c r="S27" s="31">
        <v>0.4</v>
      </c>
      <c r="T27" s="303" t="s">
        <v>318</v>
      </c>
      <c r="U27" s="303" t="s">
        <v>318</v>
      </c>
      <c r="V27" s="303" t="s">
        <v>318</v>
      </c>
      <c r="W27" s="303" t="s">
        <v>318</v>
      </c>
      <c r="X27" s="303" t="s">
        <v>318</v>
      </c>
      <c r="Y27" s="428" t="s">
        <v>110</v>
      </c>
    </row>
    <row r="28" spans="1:26" s="152" customFormat="1" ht="12.75" customHeight="1">
      <c r="A28" s="54" t="s">
        <v>80</v>
      </c>
      <c r="B28" s="23">
        <v>43.605394085319318</v>
      </c>
      <c r="C28" s="23">
        <v>53.285382791619682</v>
      </c>
      <c r="D28" s="23">
        <v>58.606451658659701</v>
      </c>
      <c r="E28" s="23">
        <v>65.453903115293599</v>
      </c>
      <c r="F28" s="23">
        <v>65</v>
      </c>
      <c r="G28" s="23">
        <v>65</v>
      </c>
      <c r="H28" s="198"/>
      <c r="I28" s="23">
        <v>57</v>
      </c>
      <c r="J28" s="306" t="s">
        <v>318</v>
      </c>
      <c r="K28" s="23">
        <v>54</v>
      </c>
      <c r="L28" s="23">
        <v>8</v>
      </c>
      <c r="M28" s="306" t="s">
        <v>318</v>
      </c>
      <c r="N28" s="198"/>
      <c r="O28" s="23">
        <v>65</v>
      </c>
      <c r="P28" s="23">
        <v>1</v>
      </c>
      <c r="Q28" s="23">
        <v>60</v>
      </c>
      <c r="R28" s="23">
        <v>17</v>
      </c>
      <c r="S28" s="22">
        <v>1.2</v>
      </c>
      <c r="T28" s="23">
        <v>55</v>
      </c>
      <c r="U28" s="23">
        <v>1</v>
      </c>
      <c r="V28" s="23">
        <v>54</v>
      </c>
      <c r="W28" s="23">
        <v>13</v>
      </c>
      <c r="X28" s="157">
        <v>0.7</v>
      </c>
      <c r="Y28" s="427" t="s">
        <v>80</v>
      </c>
    </row>
    <row r="29" spans="1:26" ht="12.75" customHeight="1">
      <c r="A29" s="42" t="s">
        <v>84</v>
      </c>
      <c r="B29" s="30">
        <v>83.387775294500571</v>
      </c>
      <c r="C29" s="30">
        <v>95.062766538955259</v>
      </c>
      <c r="D29" s="30">
        <v>76</v>
      </c>
      <c r="E29" s="297">
        <v>79</v>
      </c>
      <c r="F29" s="30">
        <v>76</v>
      </c>
      <c r="G29" s="30">
        <v>78</v>
      </c>
      <c r="H29" s="201"/>
      <c r="I29" s="305" t="s">
        <v>318</v>
      </c>
      <c r="J29" s="305" t="s">
        <v>318</v>
      </c>
      <c r="K29" s="305" t="s">
        <v>318</v>
      </c>
      <c r="L29" s="305" t="s">
        <v>318</v>
      </c>
      <c r="M29" s="31">
        <v>0.9</v>
      </c>
      <c r="N29" s="196"/>
      <c r="O29" s="30">
        <v>92</v>
      </c>
      <c r="P29" s="30">
        <v>38</v>
      </c>
      <c r="Q29" s="30">
        <v>74</v>
      </c>
      <c r="R29" s="30">
        <v>9</v>
      </c>
      <c r="S29" s="31">
        <v>2.7</v>
      </c>
      <c r="T29" s="30">
        <v>68</v>
      </c>
      <c r="U29" s="30">
        <v>30</v>
      </c>
      <c r="V29" s="30">
        <v>58</v>
      </c>
      <c r="W29" s="30">
        <v>7</v>
      </c>
      <c r="X29" s="32">
        <v>1.3</v>
      </c>
      <c r="Y29" s="428" t="s">
        <v>84</v>
      </c>
    </row>
    <row r="30" spans="1:26" ht="12.75" customHeight="1">
      <c r="A30" s="54" t="s">
        <v>85</v>
      </c>
      <c r="B30" s="23">
        <v>59.174849070684829</v>
      </c>
      <c r="C30" s="23">
        <v>67.423606438853611</v>
      </c>
      <c r="D30" s="23">
        <v>72.790179766094298</v>
      </c>
      <c r="E30" s="23">
        <v>76.162799625559003</v>
      </c>
      <c r="F30" s="23">
        <v>76</v>
      </c>
      <c r="G30" s="23">
        <v>77</v>
      </c>
      <c r="H30" s="201"/>
      <c r="I30" s="306" t="s">
        <v>318</v>
      </c>
      <c r="J30" s="306" t="s">
        <v>318</v>
      </c>
      <c r="K30" s="306" t="s">
        <v>318</v>
      </c>
      <c r="L30" s="306" t="s">
        <v>318</v>
      </c>
      <c r="M30" s="22">
        <v>2.7</v>
      </c>
      <c r="N30" s="198"/>
      <c r="O30" s="23">
        <v>75</v>
      </c>
      <c r="P30" s="23">
        <v>6</v>
      </c>
      <c r="Q30" s="23">
        <v>62</v>
      </c>
      <c r="R30" s="23">
        <v>7</v>
      </c>
      <c r="S30" s="22">
        <v>0.2</v>
      </c>
      <c r="T30" s="304" t="s">
        <v>318</v>
      </c>
      <c r="U30" s="304" t="s">
        <v>318</v>
      </c>
      <c r="V30" s="304" t="s">
        <v>318</v>
      </c>
      <c r="W30" s="304" t="s">
        <v>318</v>
      </c>
      <c r="X30" s="304" t="s">
        <v>318</v>
      </c>
      <c r="Y30" s="427" t="s">
        <v>85</v>
      </c>
    </row>
    <row r="31" spans="1:26">
      <c r="A31" s="42" t="s">
        <v>86</v>
      </c>
      <c r="B31" s="30">
        <v>35.915887461625864</v>
      </c>
      <c r="C31" s="30">
        <v>64.586155442321342</v>
      </c>
      <c r="D31" s="30">
        <v>76.421873890057299</v>
      </c>
      <c r="E31" s="30">
        <v>84.208049964794498</v>
      </c>
      <c r="F31" s="30">
        <v>81</v>
      </c>
      <c r="G31" s="30">
        <v>79</v>
      </c>
      <c r="H31" s="198"/>
      <c r="I31" s="30">
        <v>77</v>
      </c>
      <c r="J31" s="30">
        <v>1</v>
      </c>
      <c r="K31" s="305" t="s">
        <v>318</v>
      </c>
      <c r="L31" s="305" t="s">
        <v>318</v>
      </c>
      <c r="M31" s="305" t="s">
        <v>318</v>
      </c>
      <c r="N31" s="198"/>
      <c r="O31" s="30">
        <v>79</v>
      </c>
      <c r="P31" s="30">
        <v>1</v>
      </c>
      <c r="Q31" s="30">
        <v>73</v>
      </c>
      <c r="R31" s="30">
        <v>46</v>
      </c>
      <c r="S31" s="31">
        <v>3</v>
      </c>
      <c r="T31" s="30">
        <v>78</v>
      </c>
      <c r="U31" s="30">
        <v>1</v>
      </c>
      <c r="V31" s="305" t="s">
        <v>318</v>
      </c>
      <c r="W31" s="305" t="s">
        <v>318</v>
      </c>
      <c r="X31" s="303" t="s">
        <v>318</v>
      </c>
      <c r="Y31" s="428" t="s">
        <v>86</v>
      </c>
    </row>
    <row r="32" spans="1:26">
      <c r="A32" s="54" t="s">
        <v>87</v>
      </c>
      <c r="B32" s="306" t="s">
        <v>318</v>
      </c>
      <c r="C32" s="306" t="s">
        <v>318</v>
      </c>
      <c r="D32" s="306" t="s">
        <v>318</v>
      </c>
      <c r="E32" s="23">
        <v>89.304662629329599</v>
      </c>
      <c r="F32" s="23">
        <v>98</v>
      </c>
      <c r="G32" s="23">
        <v>64</v>
      </c>
      <c r="H32" s="201"/>
      <c r="I32" s="306" t="s">
        <v>318</v>
      </c>
      <c r="J32" s="306" t="s">
        <v>318</v>
      </c>
      <c r="K32" s="306" t="s">
        <v>318</v>
      </c>
      <c r="L32" s="306" t="s">
        <v>318</v>
      </c>
      <c r="M32" s="306" t="s">
        <v>318</v>
      </c>
      <c r="N32" s="196"/>
      <c r="O32" s="23">
        <v>64</v>
      </c>
      <c r="P32" s="106" t="s">
        <v>65</v>
      </c>
      <c r="Q32" s="23">
        <v>52</v>
      </c>
      <c r="R32" s="23">
        <v>36</v>
      </c>
      <c r="S32" s="22">
        <v>3.3</v>
      </c>
      <c r="T32" s="23">
        <v>63</v>
      </c>
      <c r="U32" s="106" t="s">
        <v>65</v>
      </c>
      <c r="V32" s="23">
        <v>51</v>
      </c>
      <c r="W32" s="23">
        <v>34</v>
      </c>
      <c r="X32" s="157">
        <v>2.7</v>
      </c>
      <c r="Y32" s="427" t="s">
        <v>87</v>
      </c>
    </row>
    <row r="33" spans="1:25" ht="12.75" customHeight="1">
      <c r="A33" s="42" t="s">
        <v>96</v>
      </c>
      <c r="B33" s="30">
        <v>28.17038390263777</v>
      </c>
      <c r="C33" s="30">
        <v>36.686608871011337</v>
      </c>
      <c r="D33" s="30">
        <v>59.458289210204001</v>
      </c>
      <c r="E33" s="30">
        <v>65.228354612359595</v>
      </c>
      <c r="F33" s="30">
        <v>61</v>
      </c>
      <c r="G33" s="30">
        <v>61</v>
      </c>
      <c r="H33" s="201"/>
      <c r="I33" s="305" t="s">
        <v>318</v>
      </c>
      <c r="J33" s="305" t="s">
        <v>318</v>
      </c>
      <c r="K33" s="305" t="s">
        <v>318</v>
      </c>
      <c r="L33" s="305" t="s">
        <v>318</v>
      </c>
      <c r="M33" s="32">
        <v>3.3</v>
      </c>
      <c r="N33" s="198"/>
      <c r="O33" s="36">
        <v>60</v>
      </c>
      <c r="P33" s="36">
        <v>1</v>
      </c>
      <c r="Q33" s="36">
        <v>56</v>
      </c>
      <c r="R33" s="36">
        <v>39</v>
      </c>
      <c r="S33" s="32">
        <v>2.9</v>
      </c>
      <c r="T33" s="36">
        <v>57</v>
      </c>
      <c r="U33" s="36">
        <v>1</v>
      </c>
      <c r="V33" s="36">
        <v>54</v>
      </c>
      <c r="W33" s="36">
        <v>37</v>
      </c>
      <c r="X33" s="32">
        <v>2.7</v>
      </c>
      <c r="Y33" s="428" t="s">
        <v>96</v>
      </c>
    </row>
    <row r="34" spans="1:25">
      <c r="A34" s="54" t="s">
        <v>112</v>
      </c>
      <c r="B34" s="306" t="s">
        <v>318</v>
      </c>
      <c r="C34" s="306" t="s">
        <v>318</v>
      </c>
      <c r="D34" s="23">
        <v>40.4807539258872</v>
      </c>
      <c r="E34" s="23">
        <v>76.696619077162595</v>
      </c>
      <c r="F34" s="23">
        <v>75</v>
      </c>
      <c r="G34" s="23">
        <v>76</v>
      </c>
      <c r="H34" s="201"/>
      <c r="I34" s="306" t="s">
        <v>318</v>
      </c>
      <c r="J34" s="306" t="s">
        <v>318</v>
      </c>
      <c r="K34" s="306" t="s">
        <v>318</v>
      </c>
      <c r="L34" s="306" t="s">
        <v>318</v>
      </c>
      <c r="M34" s="157">
        <v>0.6</v>
      </c>
      <c r="N34" s="198"/>
      <c r="O34" s="55">
        <v>75</v>
      </c>
      <c r="P34" s="55">
        <v>28</v>
      </c>
      <c r="Q34" s="55">
        <v>79</v>
      </c>
      <c r="R34" s="55">
        <v>28</v>
      </c>
      <c r="S34" s="157">
        <v>2.7</v>
      </c>
      <c r="T34" s="55">
        <v>72</v>
      </c>
      <c r="U34" s="55">
        <v>28</v>
      </c>
      <c r="V34" s="55">
        <v>77</v>
      </c>
      <c r="W34" s="55">
        <v>27</v>
      </c>
      <c r="X34" s="157">
        <v>2.5</v>
      </c>
      <c r="Y34" s="427" t="s">
        <v>112</v>
      </c>
    </row>
    <row r="35" spans="1:25">
      <c r="A35" s="42" t="s">
        <v>88</v>
      </c>
      <c r="B35" s="305" t="s">
        <v>318</v>
      </c>
      <c r="C35" s="30">
        <v>46.850029686152808</v>
      </c>
      <c r="D35" s="30">
        <v>43.328220134090003</v>
      </c>
      <c r="E35" s="30">
        <v>51.517932185634201</v>
      </c>
      <c r="F35" s="30">
        <v>53</v>
      </c>
      <c r="G35" s="30">
        <v>52</v>
      </c>
      <c r="H35" s="198"/>
      <c r="I35" s="305" t="s">
        <v>318</v>
      </c>
      <c r="J35" s="305" t="s">
        <v>318</v>
      </c>
      <c r="K35" s="305" t="s">
        <v>318</v>
      </c>
      <c r="L35" s="305" t="s">
        <v>318</v>
      </c>
      <c r="M35" s="32">
        <v>4.4000000000000004</v>
      </c>
      <c r="N35" s="196"/>
      <c r="O35" s="36">
        <v>70</v>
      </c>
      <c r="P35" s="36">
        <v>26</v>
      </c>
      <c r="Q35" s="30">
        <v>46</v>
      </c>
      <c r="R35" s="30">
        <v>10</v>
      </c>
      <c r="S35" s="303" t="s">
        <v>318</v>
      </c>
      <c r="T35" s="303" t="s">
        <v>318</v>
      </c>
      <c r="U35" s="303" t="s">
        <v>318</v>
      </c>
      <c r="V35" s="30">
        <v>46</v>
      </c>
      <c r="W35" s="30">
        <v>8</v>
      </c>
      <c r="X35" s="358" t="s">
        <v>318</v>
      </c>
      <c r="Y35" s="428" t="s">
        <v>88</v>
      </c>
    </row>
    <row r="36" spans="1:25">
      <c r="A36" s="54" t="s">
        <v>89</v>
      </c>
      <c r="B36" s="23">
        <v>57.058266576437831</v>
      </c>
      <c r="C36" s="23">
        <v>67.183508118515462</v>
      </c>
      <c r="D36" s="23">
        <v>76.045471975052294</v>
      </c>
      <c r="E36" s="23">
        <v>75.873033348039399</v>
      </c>
      <c r="F36" s="23">
        <v>72</v>
      </c>
      <c r="G36" s="23">
        <v>60</v>
      </c>
      <c r="H36" s="198"/>
      <c r="I36" s="306" t="s">
        <v>318</v>
      </c>
      <c r="J36" s="306" t="s">
        <v>318</v>
      </c>
      <c r="K36" s="306" t="s">
        <v>318</v>
      </c>
      <c r="L36" s="306" t="s">
        <v>318</v>
      </c>
      <c r="M36" s="306" t="s">
        <v>318</v>
      </c>
      <c r="N36" s="198"/>
      <c r="O36" s="55">
        <v>56</v>
      </c>
      <c r="P36" s="55">
        <v>9</v>
      </c>
      <c r="Q36" s="55">
        <v>47</v>
      </c>
      <c r="R36" s="55">
        <v>29</v>
      </c>
      <c r="S36" s="157">
        <v>2.7</v>
      </c>
      <c r="T36" s="55">
        <v>51</v>
      </c>
      <c r="U36" s="55">
        <v>9</v>
      </c>
      <c r="V36" s="55">
        <v>45</v>
      </c>
      <c r="W36" s="55">
        <v>24</v>
      </c>
      <c r="X36" s="157">
        <v>1.6</v>
      </c>
      <c r="Y36" s="427" t="s">
        <v>89</v>
      </c>
    </row>
    <row r="37" spans="1:25">
      <c r="A37" s="42" t="s">
        <v>90</v>
      </c>
      <c r="B37" s="30">
        <v>16.952149411995794</v>
      </c>
      <c r="C37" s="30">
        <v>29.164615199515275</v>
      </c>
      <c r="D37" s="30">
        <v>36.756769619592198</v>
      </c>
      <c r="E37" s="30">
        <v>43.7106390057181</v>
      </c>
      <c r="F37" s="30">
        <v>44</v>
      </c>
      <c r="G37" s="30">
        <v>44</v>
      </c>
      <c r="H37" s="196"/>
      <c r="I37" s="305" t="s">
        <v>318</v>
      </c>
      <c r="J37" s="305" t="s">
        <v>318</v>
      </c>
      <c r="K37" s="305" t="s">
        <v>318</v>
      </c>
      <c r="L37" s="305" t="s">
        <v>318</v>
      </c>
      <c r="M37" s="32">
        <v>4.4000000000000004</v>
      </c>
      <c r="N37" s="198"/>
      <c r="O37" s="36">
        <v>76</v>
      </c>
      <c r="P37" s="36">
        <v>5</v>
      </c>
      <c r="Q37" s="36">
        <v>60</v>
      </c>
      <c r="R37" s="36">
        <v>21</v>
      </c>
      <c r="S37" s="31">
        <v>4.9000000000000004</v>
      </c>
      <c r="T37" s="303" t="s">
        <v>318</v>
      </c>
      <c r="U37" s="303" t="s">
        <v>318</v>
      </c>
      <c r="V37" s="303" t="s">
        <v>318</v>
      </c>
      <c r="W37" s="303" t="s">
        <v>318</v>
      </c>
      <c r="X37" s="303" t="s">
        <v>318</v>
      </c>
      <c r="Y37" s="428" t="s">
        <v>90</v>
      </c>
    </row>
    <row r="38" spans="1:25">
      <c r="A38" s="54" t="s">
        <v>91</v>
      </c>
      <c r="B38" s="23">
        <v>17.588915747961003</v>
      </c>
      <c r="C38" s="23">
        <v>21.121607296127692</v>
      </c>
      <c r="D38" s="23">
        <v>26.980557190543699</v>
      </c>
      <c r="E38" s="23">
        <v>40.132261338389</v>
      </c>
      <c r="F38" s="23">
        <v>39</v>
      </c>
      <c r="G38" s="23">
        <v>41</v>
      </c>
      <c r="H38" s="201"/>
      <c r="I38" s="55">
        <v>43</v>
      </c>
      <c r="J38" s="55">
        <v>19</v>
      </c>
      <c r="K38" s="55">
        <v>24</v>
      </c>
      <c r="L38" s="55">
        <v>3</v>
      </c>
      <c r="M38" s="157">
        <v>0.9</v>
      </c>
      <c r="N38" s="196"/>
      <c r="O38" s="55">
        <v>70</v>
      </c>
      <c r="P38" s="55">
        <v>35</v>
      </c>
      <c r="Q38" s="55">
        <v>34</v>
      </c>
      <c r="R38" s="55">
        <v>8</v>
      </c>
      <c r="S38" s="157">
        <v>1.5</v>
      </c>
      <c r="T38" s="304" t="s">
        <v>318</v>
      </c>
      <c r="U38" s="304" t="s">
        <v>318</v>
      </c>
      <c r="V38" s="304" t="s">
        <v>318</v>
      </c>
      <c r="W38" s="304" t="s">
        <v>318</v>
      </c>
      <c r="X38" s="304" t="s">
        <v>318</v>
      </c>
      <c r="Y38" s="427" t="s">
        <v>91</v>
      </c>
    </row>
    <row r="39" spans="1:25">
      <c r="A39" s="42" t="s">
        <v>190</v>
      </c>
      <c r="B39" s="305" t="s">
        <v>318</v>
      </c>
      <c r="C39" s="30">
        <v>47.12181470651818</v>
      </c>
      <c r="D39" s="30">
        <v>51.4615085178919</v>
      </c>
      <c r="E39" s="30">
        <v>63.474028567890201</v>
      </c>
      <c r="F39" s="30">
        <v>64</v>
      </c>
      <c r="G39" s="30">
        <v>67</v>
      </c>
      <c r="H39" s="198"/>
      <c r="I39" s="36">
        <v>63</v>
      </c>
      <c r="J39" s="36">
        <v>22</v>
      </c>
      <c r="K39" s="36">
        <v>52</v>
      </c>
      <c r="L39" s="36">
        <v>6</v>
      </c>
      <c r="M39" s="32">
        <v>2.2000000000000002</v>
      </c>
      <c r="N39" s="198"/>
      <c r="O39" s="36">
        <v>58</v>
      </c>
      <c r="P39" s="36">
        <v>9</v>
      </c>
      <c r="Q39" s="36">
        <v>58</v>
      </c>
      <c r="R39" s="36">
        <v>28</v>
      </c>
      <c r="S39" s="32">
        <v>4</v>
      </c>
      <c r="T39" s="36">
        <v>51</v>
      </c>
      <c r="U39" s="36">
        <v>7</v>
      </c>
      <c r="V39" s="36">
        <v>48</v>
      </c>
      <c r="W39" s="36">
        <v>15</v>
      </c>
      <c r="X39" s="32">
        <v>2.2000000000000002</v>
      </c>
      <c r="Y39" s="428" t="s">
        <v>190</v>
      </c>
    </row>
    <row r="40" spans="1:25">
      <c r="A40" s="56" t="s">
        <v>113</v>
      </c>
      <c r="B40" s="57">
        <v>57</v>
      </c>
      <c r="C40" s="57">
        <v>58</v>
      </c>
      <c r="D40" s="57">
        <v>63.754455998188398</v>
      </c>
      <c r="E40" s="57">
        <v>74.302385245886697</v>
      </c>
      <c r="F40" s="57">
        <v>72</v>
      </c>
      <c r="G40" s="57">
        <v>71</v>
      </c>
      <c r="H40" s="198"/>
      <c r="I40" s="306" t="s">
        <v>318</v>
      </c>
      <c r="J40" s="306" t="s">
        <v>318</v>
      </c>
      <c r="K40" s="306" t="s">
        <v>318</v>
      </c>
      <c r="L40" s="306" t="s">
        <v>318</v>
      </c>
      <c r="M40" s="306" t="s">
        <v>318</v>
      </c>
      <c r="N40" s="198"/>
      <c r="O40" s="59">
        <v>52</v>
      </c>
      <c r="P40" s="59">
        <v>39</v>
      </c>
      <c r="Q40" s="304" t="s">
        <v>318</v>
      </c>
      <c r="R40" s="59">
        <v>13</v>
      </c>
      <c r="S40" s="158">
        <v>1.2</v>
      </c>
      <c r="T40" s="59">
        <v>51</v>
      </c>
      <c r="U40" s="59">
        <v>38</v>
      </c>
      <c r="V40" s="304" t="s">
        <v>318</v>
      </c>
      <c r="W40" s="59">
        <v>12</v>
      </c>
      <c r="X40" s="158">
        <v>0.7</v>
      </c>
      <c r="Y40" s="429" t="s">
        <v>113</v>
      </c>
    </row>
    <row r="41" spans="1:25">
      <c r="A41" s="39" t="s">
        <v>100</v>
      </c>
      <c r="B41" s="44">
        <v>39</v>
      </c>
      <c r="C41" s="45">
        <v>48</v>
      </c>
      <c r="D41" s="46">
        <v>53.832453507892879</v>
      </c>
      <c r="E41" s="46">
        <v>62</v>
      </c>
      <c r="F41" s="46">
        <v>59</v>
      </c>
      <c r="G41" s="46">
        <v>58</v>
      </c>
      <c r="H41" s="202"/>
      <c r="I41" s="376" t="s">
        <v>318</v>
      </c>
      <c r="J41" s="376" t="s">
        <v>318</v>
      </c>
      <c r="K41" s="376" t="s">
        <v>318</v>
      </c>
      <c r="L41" s="376" t="s">
        <v>318</v>
      </c>
      <c r="M41" s="307">
        <v>2.2999999999999998</v>
      </c>
      <c r="N41" s="196"/>
      <c r="O41" s="46">
        <v>67</v>
      </c>
      <c r="P41" s="46">
        <v>17</v>
      </c>
      <c r="Q41" s="46">
        <v>57</v>
      </c>
      <c r="R41" s="46">
        <v>22</v>
      </c>
      <c r="S41" s="159">
        <v>2.4</v>
      </c>
      <c r="T41" s="311">
        <v>60</v>
      </c>
      <c r="U41" s="303" t="s">
        <v>318</v>
      </c>
      <c r="V41" s="46">
        <v>55</v>
      </c>
      <c r="W41" s="46">
        <v>20</v>
      </c>
      <c r="X41" s="159">
        <v>1.8</v>
      </c>
      <c r="Y41" s="426" t="s">
        <v>100</v>
      </c>
    </row>
    <row r="42" spans="1:25" ht="13.5">
      <c r="A42" s="48" t="s">
        <v>196</v>
      </c>
      <c r="B42" s="49">
        <v>34.657655958643971</v>
      </c>
      <c r="C42" s="50">
        <v>45.548084153166634</v>
      </c>
      <c r="D42" s="51">
        <v>52.822019659348612</v>
      </c>
      <c r="E42" s="51">
        <v>61</v>
      </c>
      <c r="F42" s="51">
        <v>57</v>
      </c>
      <c r="G42" s="161">
        <v>56</v>
      </c>
      <c r="H42" s="197"/>
      <c r="I42" s="308" t="s">
        <v>318</v>
      </c>
      <c r="J42" s="308" t="s">
        <v>318</v>
      </c>
      <c r="K42" s="308" t="s">
        <v>318</v>
      </c>
      <c r="L42" s="308" t="s">
        <v>318</v>
      </c>
      <c r="M42" s="308" t="s">
        <v>318</v>
      </c>
      <c r="N42" s="207"/>
      <c r="O42" s="161">
        <v>63</v>
      </c>
      <c r="P42" s="51">
        <v>12</v>
      </c>
      <c r="Q42" s="51">
        <v>56</v>
      </c>
      <c r="R42" s="51">
        <v>26</v>
      </c>
      <c r="S42" s="160">
        <v>2.7</v>
      </c>
      <c r="T42" s="51">
        <v>57</v>
      </c>
      <c r="U42" s="308" t="s">
        <v>318</v>
      </c>
      <c r="V42" s="176">
        <v>52</v>
      </c>
      <c r="W42" s="176">
        <v>21</v>
      </c>
      <c r="X42" s="300">
        <v>2</v>
      </c>
      <c r="Y42" s="430" t="s">
        <v>196</v>
      </c>
    </row>
    <row r="43" spans="1:25" ht="15.75" customHeight="1">
      <c r="A43" s="456" t="s">
        <v>191</v>
      </c>
      <c r="B43" s="456"/>
      <c r="C43" s="456"/>
      <c r="D43" s="456"/>
      <c r="E43" s="456"/>
      <c r="F43" s="456"/>
      <c r="G43" s="456"/>
      <c r="H43" s="456"/>
      <c r="I43" s="456"/>
      <c r="J43" s="456"/>
      <c r="K43" s="456"/>
      <c r="L43" s="456"/>
      <c r="M43" s="456"/>
      <c r="N43" s="456"/>
      <c r="O43" s="456"/>
      <c r="P43" s="456"/>
      <c r="Q43" s="456"/>
      <c r="R43" s="456"/>
      <c r="S43" s="456"/>
      <c r="T43" s="456"/>
      <c r="U43" s="456"/>
      <c r="V43" s="456"/>
      <c r="W43" s="456"/>
      <c r="X43" s="456"/>
      <c r="Y43" s="456"/>
    </row>
    <row r="44" spans="1:25">
      <c r="A44" s="42" t="s">
        <v>101</v>
      </c>
      <c r="B44" s="305" t="s">
        <v>318</v>
      </c>
      <c r="C44" s="305" t="s">
        <v>318</v>
      </c>
      <c r="D44" s="305" t="s">
        <v>318</v>
      </c>
      <c r="E44" s="305" t="s">
        <v>318</v>
      </c>
      <c r="F44" s="305" t="s">
        <v>318</v>
      </c>
      <c r="G44" s="305" t="s">
        <v>318</v>
      </c>
      <c r="H44" s="365"/>
      <c r="I44" s="305" t="s">
        <v>318</v>
      </c>
      <c r="J44" s="305" t="s">
        <v>318</v>
      </c>
      <c r="K44" s="305" t="s">
        <v>318</v>
      </c>
      <c r="L44" s="305" t="s">
        <v>318</v>
      </c>
      <c r="M44" s="305" t="s">
        <v>318</v>
      </c>
      <c r="N44" s="365"/>
      <c r="O44" s="305" t="s">
        <v>318</v>
      </c>
      <c r="P44" s="305" t="s">
        <v>318</v>
      </c>
      <c r="Q44" s="305" t="s">
        <v>318</v>
      </c>
      <c r="R44" s="305" t="s">
        <v>318</v>
      </c>
      <c r="S44" s="305" t="s">
        <v>318</v>
      </c>
      <c r="T44" s="305" t="s">
        <v>318</v>
      </c>
      <c r="U44" s="305" t="s">
        <v>318</v>
      </c>
      <c r="V44" s="305" t="s">
        <v>318</v>
      </c>
      <c r="W44" s="305" t="s">
        <v>318</v>
      </c>
      <c r="X44" s="303" t="s">
        <v>318</v>
      </c>
      <c r="Y44" s="426" t="s">
        <v>101</v>
      </c>
    </row>
    <row r="45" spans="1:25">
      <c r="A45" s="289" t="s">
        <v>104</v>
      </c>
      <c r="B45" s="306" t="s">
        <v>318</v>
      </c>
      <c r="C45" s="306" t="s">
        <v>318</v>
      </c>
      <c r="D45" s="306" t="s">
        <v>318</v>
      </c>
      <c r="E45" s="294">
        <v>17.169520270364199</v>
      </c>
      <c r="F45" s="290">
        <v>19</v>
      </c>
      <c r="G45" s="290">
        <v>18</v>
      </c>
      <c r="H45" s="365"/>
      <c r="I45" s="306" t="s">
        <v>318</v>
      </c>
      <c r="J45" s="306" t="s">
        <v>318</v>
      </c>
      <c r="K45" s="306" t="s">
        <v>318</v>
      </c>
      <c r="L45" s="306" t="s">
        <v>318</v>
      </c>
      <c r="M45" s="306" t="s">
        <v>318</v>
      </c>
      <c r="N45" s="365"/>
      <c r="O45" s="306" t="s">
        <v>318</v>
      </c>
      <c r="P45" s="290">
        <v>25</v>
      </c>
      <c r="Q45" s="290">
        <v>25</v>
      </c>
      <c r="R45" s="290">
        <v>3</v>
      </c>
      <c r="S45" s="298">
        <v>0.3</v>
      </c>
      <c r="T45" s="357" t="s">
        <v>318</v>
      </c>
      <c r="U45" s="290">
        <v>25</v>
      </c>
      <c r="V45" s="290">
        <v>25</v>
      </c>
      <c r="W45" s="290">
        <v>3</v>
      </c>
      <c r="X45" s="292">
        <v>0.3</v>
      </c>
      <c r="Y45" s="431" t="s">
        <v>104</v>
      </c>
    </row>
    <row r="46" spans="1:25">
      <c r="A46" s="42" t="s">
        <v>103</v>
      </c>
      <c r="B46" s="305" t="s">
        <v>318</v>
      </c>
      <c r="C46" s="305" t="s">
        <v>318</v>
      </c>
      <c r="D46" s="305" t="s">
        <v>318</v>
      </c>
      <c r="E46" s="305" t="s">
        <v>318</v>
      </c>
      <c r="F46" s="305" t="s">
        <v>318</v>
      </c>
      <c r="G46" s="305" t="s">
        <v>318</v>
      </c>
      <c r="H46" s="365"/>
      <c r="I46" s="305" t="s">
        <v>318</v>
      </c>
      <c r="J46" s="305" t="s">
        <v>318</v>
      </c>
      <c r="K46" s="305" t="s">
        <v>318</v>
      </c>
      <c r="L46" s="305" t="s">
        <v>318</v>
      </c>
      <c r="M46" s="305" t="s">
        <v>318</v>
      </c>
      <c r="N46" s="365"/>
      <c r="O46" s="305" t="s">
        <v>318</v>
      </c>
      <c r="P46" s="305" t="s">
        <v>318</v>
      </c>
      <c r="Q46" s="305" t="s">
        <v>318</v>
      </c>
      <c r="R46" s="305" t="s">
        <v>318</v>
      </c>
      <c r="S46" s="305" t="s">
        <v>318</v>
      </c>
      <c r="T46" s="305" t="s">
        <v>318</v>
      </c>
      <c r="U46" s="305" t="s">
        <v>318</v>
      </c>
      <c r="V46" s="305" t="s">
        <v>318</v>
      </c>
      <c r="W46" s="305" t="s">
        <v>318</v>
      </c>
      <c r="X46" s="303" t="s">
        <v>318</v>
      </c>
      <c r="Y46" s="428" t="s">
        <v>103</v>
      </c>
    </row>
    <row r="47" spans="1:25" ht="12.75" customHeight="1">
      <c r="A47" s="289" t="s">
        <v>102</v>
      </c>
      <c r="B47" s="306" t="s">
        <v>318</v>
      </c>
      <c r="C47" s="306" t="s">
        <v>318</v>
      </c>
      <c r="D47" s="220">
        <v>67</v>
      </c>
      <c r="E47" s="220">
        <v>77</v>
      </c>
      <c r="F47" s="290">
        <v>72</v>
      </c>
      <c r="G47" s="290">
        <v>69</v>
      </c>
      <c r="H47" s="365"/>
      <c r="I47" s="306" t="s">
        <v>318</v>
      </c>
      <c r="J47" s="290">
        <v>55</v>
      </c>
      <c r="K47" s="290">
        <v>100</v>
      </c>
      <c r="L47" s="306" t="s">
        <v>318</v>
      </c>
      <c r="M47" s="295">
        <v>2</v>
      </c>
      <c r="N47" s="365"/>
      <c r="O47" s="304" t="s">
        <v>318</v>
      </c>
      <c r="P47" s="290">
        <v>38</v>
      </c>
      <c r="Q47" s="290">
        <v>72</v>
      </c>
      <c r="R47" s="290">
        <v>11</v>
      </c>
      <c r="S47" s="298">
        <v>2</v>
      </c>
      <c r="T47" s="306" t="s">
        <v>318</v>
      </c>
      <c r="U47" s="306" t="s">
        <v>318</v>
      </c>
      <c r="V47" s="306" t="s">
        <v>318</v>
      </c>
      <c r="W47" s="306" t="s">
        <v>318</v>
      </c>
      <c r="X47" s="304" t="s">
        <v>318</v>
      </c>
      <c r="Y47" s="431" t="s">
        <v>102</v>
      </c>
    </row>
    <row r="48" spans="1:25">
      <c r="A48" s="286" t="s">
        <v>105</v>
      </c>
      <c r="B48" s="377" t="s">
        <v>318</v>
      </c>
      <c r="C48" s="377" t="s">
        <v>318</v>
      </c>
      <c r="D48" s="377" t="s">
        <v>318</v>
      </c>
      <c r="E48" s="377" t="s">
        <v>318</v>
      </c>
      <c r="F48" s="377" t="s">
        <v>318</v>
      </c>
      <c r="G48" s="377" t="s">
        <v>318</v>
      </c>
      <c r="H48" s="366"/>
      <c r="I48" s="377" t="s">
        <v>318</v>
      </c>
      <c r="J48" s="377" t="s">
        <v>318</v>
      </c>
      <c r="K48" s="377" t="s">
        <v>318</v>
      </c>
      <c r="L48" s="377" t="s">
        <v>318</v>
      </c>
      <c r="M48" s="377" t="s">
        <v>318</v>
      </c>
      <c r="N48" s="366"/>
      <c r="O48" s="293">
        <v>19</v>
      </c>
      <c r="P48" s="377" t="s">
        <v>318</v>
      </c>
      <c r="Q48" s="377" t="s">
        <v>318</v>
      </c>
      <c r="R48" s="377" t="s">
        <v>318</v>
      </c>
      <c r="S48" s="377" t="s">
        <v>318</v>
      </c>
      <c r="T48" s="377" t="s">
        <v>318</v>
      </c>
      <c r="U48" s="377" t="s">
        <v>318</v>
      </c>
      <c r="V48" s="377" t="s">
        <v>318</v>
      </c>
      <c r="W48" s="377" t="s">
        <v>318</v>
      </c>
      <c r="X48" s="379" t="s">
        <v>318</v>
      </c>
      <c r="Y48" s="432" t="s">
        <v>105</v>
      </c>
    </row>
    <row r="49" spans="1:25" ht="115.5" customHeight="1">
      <c r="A49" s="441" t="s">
        <v>372</v>
      </c>
      <c r="B49" s="441"/>
      <c r="C49" s="441"/>
      <c r="D49" s="441"/>
      <c r="E49" s="441"/>
      <c r="F49" s="441"/>
      <c r="G49" s="441"/>
      <c r="H49" s="441"/>
      <c r="I49" s="441"/>
      <c r="J49" s="441"/>
      <c r="K49" s="441"/>
      <c r="L49" s="441"/>
      <c r="M49" s="441"/>
      <c r="N49" s="441"/>
      <c r="O49" s="441"/>
      <c r="P49" s="441"/>
      <c r="Q49" s="441"/>
      <c r="R49" s="441"/>
      <c r="S49" s="441"/>
      <c r="T49" s="441"/>
      <c r="U49" s="441"/>
      <c r="V49" s="441"/>
      <c r="W49" s="441"/>
      <c r="X49" s="441"/>
      <c r="Y49" s="441"/>
    </row>
    <row r="50" spans="1:25">
      <c r="A50" s="150"/>
    </row>
    <row r="51" spans="1:25">
      <c r="A51" s="153"/>
    </row>
    <row r="52" spans="1:25">
      <c r="B52" s="191"/>
      <c r="C52" s="191"/>
      <c r="D52" s="191"/>
      <c r="E52" s="191"/>
      <c r="F52" s="191"/>
      <c r="G52" s="191"/>
      <c r="H52" s="191"/>
      <c r="I52" s="191"/>
      <c r="J52" s="191"/>
      <c r="K52" s="191"/>
      <c r="L52" s="191"/>
      <c r="M52" s="191"/>
      <c r="N52" s="191"/>
      <c r="O52" s="191"/>
      <c r="P52" s="191"/>
    </row>
    <row r="53" spans="1:25">
      <c r="B53" s="191"/>
      <c r="C53" s="191"/>
      <c r="D53" s="191"/>
      <c r="E53" s="191"/>
      <c r="F53" s="191"/>
      <c r="G53" s="191"/>
      <c r="H53" s="191"/>
      <c r="I53" s="191"/>
      <c r="J53" s="191"/>
      <c r="K53" s="191"/>
      <c r="L53" s="191"/>
      <c r="M53" s="191"/>
      <c r="N53" s="191"/>
      <c r="O53" s="191"/>
      <c r="P53" s="191"/>
    </row>
    <row r="54" spans="1:25">
      <c r="B54" s="190"/>
      <c r="C54" s="190"/>
      <c r="D54" s="190"/>
      <c r="E54" s="190"/>
      <c r="F54" s="190"/>
      <c r="G54" s="190"/>
      <c r="H54" s="190"/>
      <c r="I54" s="190"/>
      <c r="J54" s="190"/>
      <c r="K54" s="190"/>
      <c r="L54" s="190"/>
      <c r="M54" s="190"/>
      <c r="N54" s="190"/>
      <c r="O54" s="190"/>
      <c r="P54" s="190"/>
    </row>
    <row r="55" spans="1:25">
      <c r="B55" s="148"/>
      <c r="C55" s="148"/>
      <c r="D55" s="148"/>
      <c r="E55" s="148"/>
      <c r="F55" s="148"/>
      <c r="G55" s="148"/>
      <c r="H55" s="148"/>
      <c r="I55" s="148"/>
      <c r="J55" s="148"/>
      <c r="K55" s="148"/>
      <c r="L55" s="148"/>
      <c r="M55" s="148"/>
      <c r="N55" s="148"/>
      <c r="O55" s="148"/>
      <c r="P55" s="148"/>
    </row>
    <row r="56" spans="1:25">
      <c r="B56" s="148"/>
      <c r="C56" s="148"/>
      <c r="D56" s="148"/>
      <c r="E56" s="148"/>
      <c r="F56" s="148"/>
      <c r="G56" s="148"/>
      <c r="H56" s="148"/>
      <c r="I56" s="148"/>
      <c r="J56" s="148"/>
      <c r="K56" s="148"/>
      <c r="L56" s="148"/>
      <c r="M56" s="148"/>
      <c r="N56" s="148"/>
      <c r="O56" s="148"/>
      <c r="P56" s="148"/>
    </row>
    <row r="57" spans="1:25">
      <c r="B57" s="149"/>
      <c r="C57" s="149"/>
      <c r="D57" s="149"/>
      <c r="E57" s="149"/>
      <c r="F57" s="149"/>
      <c r="G57" s="149"/>
      <c r="H57" s="149"/>
      <c r="I57" s="149"/>
      <c r="J57" s="149"/>
      <c r="K57" s="149"/>
      <c r="L57" s="149"/>
      <c r="M57" s="149"/>
      <c r="N57" s="149"/>
      <c r="O57" s="149"/>
      <c r="P57" s="149"/>
    </row>
    <row r="58" spans="1:25">
      <c r="B58" s="150"/>
      <c r="C58" s="150"/>
      <c r="D58" s="150"/>
      <c r="E58" s="150"/>
      <c r="F58" s="150"/>
      <c r="G58" s="150"/>
      <c r="H58" s="150"/>
      <c r="I58" s="150"/>
      <c r="J58" s="150"/>
      <c r="K58" s="150"/>
      <c r="L58" s="150"/>
      <c r="M58" s="150"/>
      <c r="N58" s="150"/>
      <c r="O58" s="150"/>
      <c r="P58" s="150"/>
    </row>
  </sheetData>
  <customSheetViews>
    <customSheetView guid="{9C3E118C-FE28-4F4C-B84D-5EF66E9A7849}">
      <selection activeCell="D1" sqref="D1"/>
      <pageMargins left="0.7" right="0.7" top="0.78740157499999996" bottom="0.78740157499999996" header="0.3" footer="0.3"/>
    </customSheetView>
  </customSheetViews>
  <mergeCells count="11">
    <mergeCell ref="I4:M4"/>
    <mergeCell ref="I5:X5"/>
    <mergeCell ref="Y3:Y6"/>
    <mergeCell ref="A43:Y43"/>
    <mergeCell ref="A49:Y49"/>
    <mergeCell ref="A2:Y2"/>
    <mergeCell ref="O4:S4"/>
    <mergeCell ref="T4:X4"/>
    <mergeCell ref="B5:G6"/>
    <mergeCell ref="A3:A6"/>
    <mergeCell ref="B3:X3"/>
  </mergeCells>
  <phoneticPr fontId="34" type="noConversion"/>
  <hyperlinks>
    <hyperlink ref="A1" location="Inhalt!A1" display="Zurück zum Inhalt"/>
  </hyperlinks>
  <pageMargins left="0.23622047244094491" right="0.23622047244094491" top="0.74803149606299213" bottom="0.74803149606299213" header="0.31496062992125984" footer="0.31496062992125984"/>
  <pageSetup paperSize="9" scale="95" fitToWidth="2" orientation="portrait" r:id="rId1"/>
  <headerFooter>
    <oddHeader>&amp;CBildung in Deutschland 2016 - (Web-)Tabellen F5</oddHeader>
  </headerFooter>
  <colBreaks count="1" manualBreakCount="1">
    <brk id="14" min="1"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
  <sheetViews>
    <sheetView zoomScaleNormal="100" zoomScalePageLayoutView="85" workbookViewId="0">
      <pane xSplit="2" ySplit="5" topLeftCell="C6" activePane="bottomRight" state="frozen"/>
      <selection activeCell="A16" sqref="A16:K16"/>
      <selection pane="topRight" activeCell="A16" sqref="A16:K16"/>
      <selection pane="bottomLeft" activeCell="A16" sqref="A16:K16"/>
      <selection pane="bottomRight"/>
    </sheetView>
  </sheetViews>
  <sheetFormatPr baseColWidth="10" defaultRowHeight="12.75"/>
  <cols>
    <col min="1" max="1" width="14.85546875" customWidth="1"/>
    <col min="2" max="2" width="5.28515625" customWidth="1"/>
    <col min="3" max="3" width="8.85546875" customWidth="1"/>
    <col min="4" max="4" width="8.140625" customWidth="1"/>
    <col min="5" max="5" width="8.28515625" customWidth="1"/>
    <col min="6" max="6" width="9.42578125" customWidth="1"/>
    <col min="7" max="7" width="7.85546875" customWidth="1"/>
    <col min="8" max="8" width="8.28515625" customWidth="1"/>
    <col min="9" max="11" width="9.42578125" customWidth="1"/>
    <col min="12" max="12" width="1.140625" customWidth="1"/>
    <col min="13" max="13" width="11.42578125" customWidth="1"/>
    <col min="14" max="14" width="9.85546875" customWidth="1"/>
    <col min="15" max="15" width="12.85546875" customWidth="1"/>
    <col min="16" max="16" width="11" customWidth="1"/>
    <col min="17" max="17" width="9.85546875" customWidth="1"/>
    <col min="18" max="18" width="10.7109375" customWidth="1"/>
    <col min="19" max="19" width="1.140625" customWidth="1"/>
    <col min="20" max="24" width="12.42578125" customWidth="1"/>
    <col min="25" max="25" width="1.140625" customWidth="1"/>
    <col min="26" max="27" width="12.42578125" customWidth="1"/>
    <col min="28" max="28" width="1.140625" customWidth="1"/>
    <col min="29" max="32" width="12.42578125" customWidth="1"/>
  </cols>
  <sheetData>
    <row r="1" spans="1:33" ht="25.5" customHeight="1">
      <c r="A1" s="388" t="s">
        <v>83</v>
      </c>
      <c r="B1" s="34"/>
      <c r="C1" s="34"/>
      <c r="D1" s="34"/>
      <c r="E1" s="34"/>
      <c r="F1" s="34"/>
      <c r="G1" s="34"/>
      <c r="H1" s="34"/>
      <c r="I1" s="34"/>
      <c r="J1" s="34"/>
      <c r="K1" s="34"/>
    </row>
    <row r="2" spans="1:33" ht="12.75" customHeight="1">
      <c r="A2" s="479" t="s">
        <v>384</v>
      </c>
      <c r="B2" s="479"/>
      <c r="C2" s="422" t="s">
        <v>385</v>
      </c>
      <c r="D2" s="387"/>
      <c r="E2" s="387"/>
      <c r="F2" s="387"/>
      <c r="G2" s="387"/>
      <c r="H2" s="387"/>
      <c r="I2" s="387"/>
      <c r="J2" s="387"/>
      <c r="K2" s="387"/>
      <c r="L2" s="387"/>
      <c r="M2" s="387"/>
      <c r="N2" s="387"/>
      <c r="O2" s="387"/>
      <c r="P2" s="35"/>
      <c r="Q2" s="35"/>
      <c r="R2" s="35"/>
      <c r="S2" s="35"/>
      <c r="T2" s="422" t="s">
        <v>385</v>
      </c>
      <c r="U2" s="35"/>
      <c r="V2" s="35"/>
      <c r="W2" s="35"/>
      <c r="X2" s="35"/>
      <c r="Y2" s="35"/>
      <c r="Z2" s="35"/>
      <c r="AA2" s="35"/>
      <c r="AB2" s="35"/>
      <c r="AC2" s="35"/>
      <c r="AD2" s="35"/>
      <c r="AE2" s="35"/>
      <c r="AF2" s="35"/>
    </row>
    <row r="3" spans="1:33" ht="25.5" customHeight="1">
      <c r="A3" s="480" t="s">
        <v>66</v>
      </c>
      <c r="B3" s="180"/>
      <c r="C3" s="472" t="s">
        <v>54</v>
      </c>
      <c r="D3" s="62" t="s">
        <v>144</v>
      </c>
      <c r="E3" s="475" t="s">
        <v>49</v>
      </c>
      <c r="F3" s="476"/>
      <c r="G3" s="477"/>
      <c r="H3" s="475" t="s">
        <v>342</v>
      </c>
      <c r="I3" s="476"/>
      <c r="J3" s="476"/>
      <c r="K3" s="476"/>
      <c r="L3" s="146"/>
      <c r="M3" s="474" t="s">
        <v>36</v>
      </c>
      <c r="N3" s="474"/>
      <c r="O3" s="472" t="s">
        <v>52</v>
      </c>
      <c r="P3" s="474" t="s">
        <v>50</v>
      </c>
      <c r="Q3" s="474"/>
      <c r="R3" s="474"/>
      <c r="S3" s="69"/>
      <c r="T3" s="472" t="s">
        <v>185</v>
      </c>
      <c r="U3" s="472" t="s">
        <v>184</v>
      </c>
      <c r="V3" s="472" t="s">
        <v>58</v>
      </c>
      <c r="W3" s="472" t="s">
        <v>352</v>
      </c>
      <c r="X3" s="484" t="s">
        <v>51</v>
      </c>
      <c r="Y3" s="146"/>
      <c r="Z3" s="475" t="s">
        <v>183</v>
      </c>
      <c r="AA3" s="476"/>
      <c r="AB3" s="146"/>
      <c r="AC3" s="475" t="s">
        <v>339</v>
      </c>
      <c r="AD3" s="476"/>
      <c r="AE3" s="475" t="s">
        <v>339</v>
      </c>
      <c r="AF3" s="476"/>
    </row>
    <row r="4" spans="1:33" ht="59.1" customHeight="1">
      <c r="A4" s="481"/>
      <c r="B4" s="181"/>
      <c r="C4" s="478"/>
      <c r="D4" s="386" t="s">
        <v>55</v>
      </c>
      <c r="E4" s="386" t="s">
        <v>56</v>
      </c>
      <c r="F4" s="386" t="s">
        <v>46</v>
      </c>
      <c r="G4" s="386" t="s">
        <v>57</v>
      </c>
      <c r="H4" s="386" t="s">
        <v>340</v>
      </c>
      <c r="I4" s="386" t="s">
        <v>341</v>
      </c>
      <c r="J4" s="386" t="s">
        <v>350</v>
      </c>
      <c r="K4" s="386" t="s">
        <v>351</v>
      </c>
      <c r="L4" s="63"/>
      <c r="M4" s="136" t="s">
        <v>37</v>
      </c>
      <c r="N4" s="137" t="s">
        <v>48</v>
      </c>
      <c r="O4" s="473"/>
      <c r="P4" s="136" t="s">
        <v>44</v>
      </c>
      <c r="Q4" s="137" t="s">
        <v>47</v>
      </c>
      <c r="R4" s="137" t="s">
        <v>45</v>
      </c>
      <c r="S4" s="63"/>
      <c r="T4" s="473"/>
      <c r="U4" s="473"/>
      <c r="V4" s="473"/>
      <c r="W4" s="473"/>
      <c r="X4" s="485"/>
      <c r="Y4" s="144"/>
      <c r="Z4" s="385" t="s">
        <v>192</v>
      </c>
      <c r="AA4" s="335" t="s">
        <v>193</v>
      </c>
      <c r="AB4" s="144"/>
      <c r="AC4" s="328" t="s">
        <v>353</v>
      </c>
      <c r="AD4" s="335" t="s">
        <v>354</v>
      </c>
      <c r="AE4" s="328" t="s">
        <v>381</v>
      </c>
      <c r="AF4" s="335" t="s">
        <v>375</v>
      </c>
    </row>
    <row r="5" spans="1:33">
      <c r="A5" s="482"/>
      <c r="B5" s="182"/>
      <c r="C5" s="470" t="s">
        <v>42</v>
      </c>
      <c r="D5" s="471"/>
      <c r="E5" s="471"/>
      <c r="F5" s="471"/>
      <c r="G5" s="471"/>
      <c r="H5" s="471"/>
      <c r="I5" s="471"/>
      <c r="J5" s="471"/>
      <c r="K5" s="368" t="s">
        <v>94</v>
      </c>
      <c r="L5" s="369"/>
      <c r="M5" s="471" t="s">
        <v>42</v>
      </c>
      <c r="N5" s="471"/>
      <c r="O5" s="471"/>
      <c r="P5" s="471"/>
      <c r="Q5" s="471"/>
      <c r="R5" s="471"/>
      <c r="S5" s="369"/>
      <c r="T5" s="351"/>
      <c r="U5" s="135"/>
      <c r="V5" s="470" t="s">
        <v>94</v>
      </c>
      <c r="W5" s="471"/>
      <c r="X5" s="483"/>
      <c r="Y5" s="145"/>
      <c r="Z5" s="470" t="s">
        <v>143</v>
      </c>
      <c r="AA5" s="471"/>
      <c r="AB5" s="145"/>
      <c r="AC5" s="470" t="s">
        <v>143</v>
      </c>
      <c r="AD5" s="471"/>
      <c r="AE5" s="470" t="s">
        <v>143</v>
      </c>
      <c r="AF5" s="471"/>
    </row>
    <row r="6" spans="1:33">
      <c r="A6" s="26" t="s">
        <v>376</v>
      </c>
      <c r="B6" s="183"/>
      <c r="C6" s="90">
        <f t="shared" ref="C6:J6" si="0">SUM(C9:C36)</f>
        <v>2318</v>
      </c>
      <c r="D6" s="94">
        <f t="shared" si="0"/>
        <v>36</v>
      </c>
      <c r="E6" s="94">
        <f t="shared" si="0"/>
        <v>957</v>
      </c>
      <c r="F6" s="94">
        <f t="shared" si="0"/>
        <v>640</v>
      </c>
      <c r="G6" s="94">
        <f t="shared" si="0"/>
        <v>592</v>
      </c>
      <c r="H6" s="94">
        <f t="shared" si="0"/>
        <v>1421</v>
      </c>
      <c r="I6" s="94">
        <f t="shared" si="0"/>
        <v>603</v>
      </c>
      <c r="J6" s="94">
        <f t="shared" si="0"/>
        <v>118</v>
      </c>
      <c r="K6" s="94">
        <f>I6/C6*100</f>
        <v>26.013805004314062</v>
      </c>
      <c r="L6" s="64"/>
      <c r="M6" s="70">
        <f t="shared" ref="M6:R6" si="1">SUM(M9:M36)</f>
        <v>10288945</v>
      </c>
      <c r="N6" s="71">
        <f t="shared" si="1"/>
        <v>4998381</v>
      </c>
      <c r="O6" s="71">
        <f t="shared" si="1"/>
        <v>559175</v>
      </c>
      <c r="P6" s="71">
        <f t="shared" si="1"/>
        <v>12403519</v>
      </c>
      <c r="Q6" s="71">
        <f t="shared" si="1"/>
        <v>2261876</v>
      </c>
      <c r="R6" s="71">
        <f t="shared" si="1"/>
        <v>621931</v>
      </c>
      <c r="S6" s="64"/>
      <c r="T6" s="76">
        <f>(N6+M6)/C6</f>
        <v>6595.0500431406381</v>
      </c>
      <c r="U6" s="76"/>
      <c r="V6" s="76">
        <f>Q6/(R6+Q6+P6)*100</f>
        <v>14.795759572341167</v>
      </c>
      <c r="W6" s="76">
        <v>7.8</v>
      </c>
      <c r="X6" s="356">
        <f>N6/(N6+M6)*100</f>
        <v>32.696241317807967</v>
      </c>
      <c r="Y6" s="143"/>
      <c r="Z6" s="76">
        <v>93</v>
      </c>
      <c r="AA6" s="76">
        <v>6</v>
      </c>
      <c r="AB6" s="143"/>
      <c r="AC6" s="70">
        <f>SUM(AC9:AC36)</f>
        <v>492965495</v>
      </c>
      <c r="AD6" s="75">
        <f>(M6+N6)/AC6*100</f>
        <v>3.1010945299528516</v>
      </c>
      <c r="AE6" s="70">
        <f>SUM(AE9:AE36)</f>
        <v>62365684</v>
      </c>
      <c r="AF6" s="75">
        <f>(O6+P6)/AE6*100</f>
        <v>20.784978482718156</v>
      </c>
    </row>
    <row r="7" spans="1:33">
      <c r="A7" s="8" t="s">
        <v>43</v>
      </c>
      <c r="B7" s="302"/>
      <c r="C7" s="91">
        <f t="shared" ref="C7:J7" si="2">C6+SUM(C38:C41)+SUM(C43:C46)</f>
        <v>2626</v>
      </c>
      <c r="D7" s="91">
        <f t="shared" si="2"/>
        <v>37</v>
      </c>
      <c r="E7" s="91">
        <f t="shared" si="2"/>
        <v>995</v>
      </c>
      <c r="F7" s="91">
        <f t="shared" si="2"/>
        <v>677</v>
      </c>
      <c r="G7" s="99">
        <f t="shared" si="2"/>
        <v>620</v>
      </c>
      <c r="H7" s="91">
        <f t="shared" si="2"/>
        <v>1502</v>
      </c>
      <c r="I7" s="91">
        <f t="shared" si="2"/>
        <v>613</v>
      </c>
      <c r="J7" s="99">
        <f t="shared" si="2"/>
        <v>130</v>
      </c>
      <c r="K7" s="99">
        <f>I7/C7*100</f>
        <v>23.343488194973343</v>
      </c>
      <c r="L7" s="65"/>
      <c r="M7" s="72">
        <f t="shared" ref="M7:R7" si="3">M6+SUM(M38:M41)+SUM(M43:M46)</f>
        <v>10635685</v>
      </c>
      <c r="N7" s="73">
        <f t="shared" si="3"/>
        <v>5123947</v>
      </c>
      <c r="O7" s="73">
        <f t="shared" si="3"/>
        <v>559964</v>
      </c>
      <c r="P7" s="73">
        <f t="shared" si="3"/>
        <v>12681502</v>
      </c>
      <c r="Q7" s="73">
        <f t="shared" si="3"/>
        <v>2432884</v>
      </c>
      <c r="R7" s="73">
        <f t="shared" si="3"/>
        <v>644746</v>
      </c>
      <c r="S7" s="65"/>
      <c r="T7" s="77">
        <f>(N7+M7)/C7</f>
        <v>6001.383092155369</v>
      </c>
      <c r="U7" s="77"/>
      <c r="V7" s="352">
        <f>Q7/(R7+Q7+P7)*100</f>
        <v>15.437931479982527</v>
      </c>
      <c r="W7" s="352">
        <v>7.8</v>
      </c>
      <c r="X7" s="352">
        <f>N7/(N7+M7)*100</f>
        <v>32.513113250360156</v>
      </c>
      <c r="Y7" s="147"/>
      <c r="Z7" s="77">
        <v>93</v>
      </c>
      <c r="AA7" s="77">
        <v>6</v>
      </c>
      <c r="AB7" s="147"/>
      <c r="AC7" s="343">
        <f>AC6+SUM(AC38:AC41)+SUM(AC43:AC46)</f>
        <v>590883097</v>
      </c>
      <c r="AD7" s="350">
        <f>(M7+N7)/AC7*100</f>
        <v>2.6671319724686593</v>
      </c>
      <c r="AE7" s="343">
        <f>AE6+SUM(AE38:AE41)+SUM(AE43:AE46)</f>
        <v>77959095</v>
      </c>
      <c r="AF7" s="350">
        <f>(O7+P7)/AE7*100</f>
        <v>16.985145863994443</v>
      </c>
    </row>
    <row r="8" spans="1:33">
      <c r="A8" s="469" t="s">
        <v>377</v>
      </c>
      <c r="B8" s="469"/>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329"/>
      <c r="AC8" s="329"/>
      <c r="AD8" s="329"/>
      <c r="AE8" s="329"/>
      <c r="AF8" s="329"/>
    </row>
    <row r="9" spans="1:33">
      <c r="A9" s="5" t="s">
        <v>68</v>
      </c>
      <c r="B9" s="389" t="s">
        <v>256</v>
      </c>
      <c r="C9" s="90">
        <v>68</v>
      </c>
      <c r="D9" s="94">
        <v>1</v>
      </c>
      <c r="E9" s="94">
        <v>33</v>
      </c>
      <c r="F9" s="94">
        <v>21</v>
      </c>
      <c r="G9" s="94">
        <v>14</v>
      </c>
      <c r="H9" s="94">
        <v>32</v>
      </c>
      <c r="I9" s="94">
        <v>16</v>
      </c>
      <c r="J9" s="94">
        <v>20</v>
      </c>
      <c r="K9" s="94">
        <f>I9/C9*100</f>
        <v>23.52941176470588</v>
      </c>
      <c r="L9" s="64"/>
      <c r="M9" s="70">
        <v>188113</v>
      </c>
      <c r="N9" s="70">
        <v>135033</v>
      </c>
      <c r="O9" s="70">
        <v>539</v>
      </c>
      <c r="P9" s="70">
        <v>266100</v>
      </c>
      <c r="Q9" s="70">
        <v>42049</v>
      </c>
      <c r="R9" s="70">
        <v>14997</v>
      </c>
      <c r="S9" s="64"/>
      <c r="T9" s="79">
        <f>(N9+M9)/C9</f>
        <v>4752.1470588235297</v>
      </c>
      <c r="U9" s="76"/>
      <c r="V9" s="353">
        <f>Q9/(R9+Q9+P9)*100</f>
        <v>13.012384494934178</v>
      </c>
      <c r="W9" s="353">
        <v>3.5</v>
      </c>
      <c r="X9" s="353">
        <f>N9/(N9+M9)*100</f>
        <v>41.7869941141156</v>
      </c>
      <c r="Y9" s="143"/>
      <c r="Z9" s="79">
        <v>100</v>
      </c>
      <c r="AA9" s="353" t="s">
        <v>204</v>
      </c>
      <c r="AB9" s="143"/>
      <c r="AC9" s="70">
        <v>8408121</v>
      </c>
      <c r="AD9" s="338">
        <f>(M9+N9)/AC9*100</f>
        <v>3.8432605810501537</v>
      </c>
      <c r="AE9" s="70">
        <v>1082416</v>
      </c>
      <c r="AF9" s="338">
        <f>(M9+N9)/AE9*100</f>
        <v>29.854141106561617</v>
      </c>
      <c r="AG9" s="74"/>
    </row>
    <row r="10" spans="1:33" ht="13.5">
      <c r="A10" s="7" t="s">
        <v>220</v>
      </c>
      <c r="B10" s="390" t="s">
        <v>258</v>
      </c>
      <c r="C10" s="91">
        <v>28</v>
      </c>
      <c r="D10" s="99" t="s">
        <v>204</v>
      </c>
      <c r="E10" s="99">
        <v>7</v>
      </c>
      <c r="F10" s="99">
        <v>21</v>
      </c>
      <c r="G10" s="99" t="s">
        <v>204</v>
      </c>
      <c r="H10" s="99">
        <v>11</v>
      </c>
      <c r="I10" s="99" t="s">
        <v>204</v>
      </c>
      <c r="J10" s="99">
        <v>17</v>
      </c>
      <c r="K10" s="99" t="s">
        <v>204</v>
      </c>
      <c r="L10" s="66"/>
      <c r="M10" s="72">
        <v>177957</v>
      </c>
      <c r="N10" s="72">
        <v>46976</v>
      </c>
      <c r="O10" s="72" t="s">
        <v>204</v>
      </c>
      <c r="P10" s="72">
        <v>88721</v>
      </c>
      <c r="Q10" s="72">
        <v>136212</v>
      </c>
      <c r="R10" s="72" t="s">
        <v>204</v>
      </c>
      <c r="S10" s="66"/>
      <c r="T10" s="81">
        <f t="shared" ref="T10:T36" si="4">(N10+M10)/C10</f>
        <v>8033.3214285714284</v>
      </c>
      <c r="U10" s="77"/>
      <c r="V10" s="354">
        <f>Q10/(Q10+P10)*100</f>
        <v>60.556699105955992</v>
      </c>
      <c r="W10" s="354" t="s">
        <v>204</v>
      </c>
      <c r="X10" s="354">
        <f t="shared" ref="X10:X41" si="5">N10/(N10+M10)*100</f>
        <v>20.884441144696421</v>
      </c>
      <c r="Y10" s="141"/>
      <c r="Z10" s="81">
        <v>100</v>
      </c>
      <c r="AA10" s="354" t="s">
        <v>204</v>
      </c>
      <c r="AB10" s="141"/>
      <c r="AC10" s="306" t="s">
        <v>318</v>
      </c>
      <c r="AD10" s="304" t="s">
        <v>318</v>
      </c>
      <c r="AE10" s="306" t="s">
        <v>318</v>
      </c>
      <c r="AF10" s="304" t="s">
        <v>318</v>
      </c>
      <c r="AG10" s="74"/>
    </row>
    <row r="11" spans="1:33">
      <c r="A11" s="5" t="s">
        <v>221</v>
      </c>
      <c r="B11" s="389" t="s">
        <v>259</v>
      </c>
      <c r="C11" s="92">
        <v>52</v>
      </c>
      <c r="D11" s="94" t="s">
        <v>204</v>
      </c>
      <c r="E11" s="94">
        <v>44</v>
      </c>
      <c r="F11" s="94">
        <v>7</v>
      </c>
      <c r="G11" s="94">
        <v>1</v>
      </c>
      <c r="H11" s="94">
        <v>38</v>
      </c>
      <c r="I11" s="94">
        <v>14</v>
      </c>
      <c r="J11" s="94" t="s">
        <v>204</v>
      </c>
      <c r="K11" s="94">
        <f t="shared" ref="K11:K41" si="6">I11/C11*100</f>
        <v>26.923076923076923</v>
      </c>
      <c r="L11" s="66"/>
      <c r="M11" s="70">
        <v>186120</v>
      </c>
      <c r="N11" s="70">
        <v>80931</v>
      </c>
      <c r="O11" s="70" t="s">
        <v>204</v>
      </c>
      <c r="P11" s="70">
        <v>260532</v>
      </c>
      <c r="Q11" s="70">
        <v>6519</v>
      </c>
      <c r="R11" s="70">
        <v>0</v>
      </c>
      <c r="S11" s="66"/>
      <c r="T11" s="83">
        <f t="shared" si="4"/>
        <v>5135.5961538461543</v>
      </c>
      <c r="U11" s="86"/>
      <c r="V11" s="353">
        <f>Q11/(R11+Q11+P11)*100</f>
        <v>2.4411067548895153</v>
      </c>
      <c r="W11" s="353">
        <v>18.100000000000001</v>
      </c>
      <c r="X11" s="353">
        <f t="shared" si="5"/>
        <v>30.305447274116183</v>
      </c>
      <c r="Y11" s="141"/>
      <c r="Z11" s="83">
        <v>91</v>
      </c>
      <c r="AA11" s="86">
        <v>9</v>
      </c>
      <c r="AB11" s="141"/>
      <c r="AC11" s="337">
        <v>7327224</v>
      </c>
      <c r="AD11" s="338">
        <f t="shared" ref="AD11:AD20" si="7">(M11+N11)/AC11*100</f>
        <v>3.6446408626240991</v>
      </c>
      <c r="AE11" s="337">
        <v>966438</v>
      </c>
      <c r="AF11" s="338">
        <f t="shared" ref="AF11:AF20" si="8">(M11+N11)/AE11*100</f>
        <v>27.632502033239586</v>
      </c>
      <c r="AG11" s="74"/>
    </row>
    <row r="12" spans="1:33">
      <c r="A12" s="7" t="s">
        <v>222</v>
      </c>
      <c r="B12" s="390" t="s">
        <v>260</v>
      </c>
      <c r="C12" s="93">
        <v>25</v>
      </c>
      <c r="D12" s="99">
        <v>1</v>
      </c>
      <c r="E12" s="99">
        <v>8</v>
      </c>
      <c r="F12" s="99">
        <v>14</v>
      </c>
      <c r="G12" s="99">
        <v>3</v>
      </c>
      <c r="H12" s="99">
        <v>4</v>
      </c>
      <c r="I12" s="99">
        <v>21</v>
      </c>
      <c r="J12" s="99" t="s">
        <v>204</v>
      </c>
      <c r="K12" s="103">
        <f t="shared" si="6"/>
        <v>84</v>
      </c>
      <c r="L12" s="66"/>
      <c r="M12" s="72">
        <v>19218</v>
      </c>
      <c r="N12" s="72">
        <v>7787</v>
      </c>
      <c r="O12" s="72">
        <v>3468</v>
      </c>
      <c r="P12" s="72">
        <v>24354</v>
      </c>
      <c r="Q12" s="72">
        <v>2624</v>
      </c>
      <c r="R12" s="72">
        <v>27</v>
      </c>
      <c r="S12" s="66"/>
      <c r="T12" s="78">
        <f t="shared" si="4"/>
        <v>1080.2</v>
      </c>
      <c r="U12" s="87"/>
      <c r="V12" s="354">
        <f>Q12/(R12+Q12+P12)*100</f>
        <v>9.7167191260877619</v>
      </c>
      <c r="W12" s="354">
        <v>60.2</v>
      </c>
      <c r="X12" s="354">
        <f t="shared" si="5"/>
        <v>28.835400851694132</v>
      </c>
      <c r="Y12" s="141"/>
      <c r="Z12" s="78">
        <v>81</v>
      </c>
      <c r="AA12" s="87">
        <v>19</v>
      </c>
      <c r="AB12" s="141"/>
      <c r="AC12" s="340">
        <v>862011</v>
      </c>
      <c r="AD12" s="339">
        <f t="shared" si="7"/>
        <v>3.1327906488432284</v>
      </c>
      <c r="AE12" s="340">
        <v>146992</v>
      </c>
      <c r="AF12" s="339">
        <f t="shared" si="8"/>
        <v>18.371748122346794</v>
      </c>
      <c r="AG12" s="74"/>
    </row>
    <row r="13" spans="1:33" ht="24">
      <c r="A13" s="5" t="s">
        <v>223</v>
      </c>
      <c r="B13" s="389" t="s">
        <v>252</v>
      </c>
      <c r="C13" s="92">
        <v>71</v>
      </c>
      <c r="D13" s="94" t="s">
        <v>204</v>
      </c>
      <c r="E13" s="94">
        <v>29</v>
      </c>
      <c r="F13" s="94" t="s">
        <v>204</v>
      </c>
      <c r="G13" s="94">
        <v>42</v>
      </c>
      <c r="H13" s="94">
        <v>28</v>
      </c>
      <c r="I13" s="94">
        <v>43</v>
      </c>
      <c r="J13" s="94" t="s">
        <v>204</v>
      </c>
      <c r="K13" s="94">
        <f t="shared" si="6"/>
        <v>60.563380281690137</v>
      </c>
      <c r="L13" s="66"/>
      <c r="M13" s="70">
        <v>240513</v>
      </c>
      <c r="N13" s="70">
        <v>126961</v>
      </c>
      <c r="O13" s="70" t="s">
        <v>204</v>
      </c>
      <c r="P13" s="70">
        <v>331493</v>
      </c>
      <c r="Q13" s="70" t="s">
        <v>204</v>
      </c>
      <c r="R13" s="70">
        <v>35981</v>
      </c>
      <c r="S13" s="66"/>
      <c r="T13" s="83">
        <f t="shared" si="4"/>
        <v>5175.6901408450703</v>
      </c>
      <c r="U13" s="86"/>
      <c r="V13" s="353" t="s">
        <v>204</v>
      </c>
      <c r="W13" s="353">
        <v>13.2</v>
      </c>
      <c r="X13" s="353">
        <f t="shared" si="5"/>
        <v>34.549655213702195</v>
      </c>
      <c r="Y13" s="141"/>
      <c r="Z13" s="83">
        <v>95</v>
      </c>
      <c r="AA13" s="86">
        <v>5</v>
      </c>
      <c r="AB13" s="141"/>
      <c r="AC13" s="337">
        <v>10505445</v>
      </c>
      <c r="AD13" s="338">
        <f t="shared" si="7"/>
        <v>3.4979384500133026</v>
      </c>
      <c r="AE13" s="337">
        <v>1392662</v>
      </c>
      <c r="AF13" s="338">
        <f t="shared" si="8"/>
        <v>26.386445526624552</v>
      </c>
      <c r="AG13" s="74"/>
    </row>
    <row r="14" spans="1:33">
      <c r="A14" s="7" t="s">
        <v>73</v>
      </c>
      <c r="B14" s="390" t="s">
        <v>251</v>
      </c>
      <c r="C14" s="93">
        <v>386</v>
      </c>
      <c r="D14" s="99">
        <v>13</v>
      </c>
      <c r="E14" s="99">
        <v>107</v>
      </c>
      <c r="F14" s="99">
        <v>188</v>
      </c>
      <c r="G14" s="99">
        <v>91</v>
      </c>
      <c r="H14" s="99">
        <v>272</v>
      </c>
      <c r="I14" s="99">
        <v>114</v>
      </c>
      <c r="J14" s="99" t="s">
        <v>204</v>
      </c>
      <c r="K14" s="103">
        <f t="shared" si="6"/>
        <v>29.533678756476682</v>
      </c>
      <c r="L14" s="66"/>
      <c r="M14" s="72">
        <v>1455177</v>
      </c>
      <c r="N14" s="72">
        <v>929074</v>
      </c>
      <c r="O14" s="72">
        <v>111122</v>
      </c>
      <c r="P14" s="72">
        <v>1494938</v>
      </c>
      <c r="Q14" s="72">
        <v>796525</v>
      </c>
      <c r="R14" s="72">
        <v>92788</v>
      </c>
      <c r="S14" s="66"/>
      <c r="T14" s="78">
        <f t="shared" si="4"/>
        <v>6176.8160621761654</v>
      </c>
      <c r="U14" s="87">
        <v>2685</v>
      </c>
      <c r="V14" s="354">
        <f>Q14/(R14+Q14+P14)*100</f>
        <v>33.407766212533829</v>
      </c>
      <c r="W14" s="354">
        <v>6.7</v>
      </c>
      <c r="X14" s="354">
        <f t="shared" si="5"/>
        <v>38.967122169603783</v>
      </c>
      <c r="Y14" s="141"/>
      <c r="Z14" s="78">
        <v>100</v>
      </c>
      <c r="AA14" s="354" t="s">
        <v>204</v>
      </c>
      <c r="AB14" s="141"/>
      <c r="AC14" s="340">
        <v>80327900</v>
      </c>
      <c r="AD14" s="339">
        <f t="shared" si="7"/>
        <v>2.9681480531670816</v>
      </c>
      <c r="AE14" s="340">
        <v>9950522</v>
      </c>
      <c r="AF14" s="339">
        <f t="shared" si="8"/>
        <v>23.961064555206249</v>
      </c>
      <c r="AG14" s="74"/>
    </row>
    <row r="15" spans="1:33">
      <c r="A15" s="5" t="s">
        <v>71</v>
      </c>
      <c r="B15" s="389" t="s">
        <v>250</v>
      </c>
      <c r="C15" s="94">
        <v>33</v>
      </c>
      <c r="D15" s="94" t="s">
        <v>204</v>
      </c>
      <c r="E15" s="94">
        <v>10</v>
      </c>
      <c r="F15" s="94">
        <v>22</v>
      </c>
      <c r="G15" s="94">
        <v>1</v>
      </c>
      <c r="H15" s="94">
        <v>31</v>
      </c>
      <c r="I15" s="94" t="s">
        <v>204</v>
      </c>
      <c r="J15" s="94" t="s">
        <v>204</v>
      </c>
      <c r="K15" s="94" t="s">
        <v>204</v>
      </c>
      <c r="L15" s="66"/>
      <c r="M15" s="70">
        <v>175886</v>
      </c>
      <c r="N15" s="70">
        <v>66714</v>
      </c>
      <c r="O15" s="70" t="s">
        <v>204</v>
      </c>
      <c r="P15" s="70">
        <v>152174</v>
      </c>
      <c r="Q15" s="70">
        <v>90426</v>
      </c>
      <c r="R15" s="70">
        <v>0</v>
      </c>
      <c r="S15" s="66"/>
      <c r="T15" s="79">
        <f t="shared" si="4"/>
        <v>7351.515151515152</v>
      </c>
      <c r="U15" s="76"/>
      <c r="V15" s="353">
        <f>Q15/(R15+Q15+P15)*100</f>
        <v>37.273701566364387</v>
      </c>
      <c r="W15" s="353" t="s">
        <v>204</v>
      </c>
      <c r="X15" s="353">
        <f t="shared" si="5"/>
        <v>27.499587798845837</v>
      </c>
      <c r="Y15" s="141"/>
      <c r="Z15" s="79">
        <v>71</v>
      </c>
      <c r="AA15" s="76">
        <v>29</v>
      </c>
      <c r="AB15" s="141"/>
      <c r="AC15" s="336">
        <v>5580516</v>
      </c>
      <c r="AD15" s="75">
        <f t="shared" si="7"/>
        <v>4.3472682454454032</v>
      </c>
      <c r="AE15" s="336">
        <v>663665</v>
      </c>
      <c r="AF15" s="75">
        <f t="shared" si="8"/>
        <v>36.554587028093991</v>
      </c>
      <c r="AG15" s="74"/>
    </row>
    <row r="16" spans="1:33">
      <c r="A16" s="7" t="s">
        <v>108</v>
      </c>
      <c r="B16" s="390" t="s">
        <v>249</v>
      </c>
      <c r="C16" s="91">
        <v>29</v>
      </c>
      <c r="D16" s="99" t="s">
        <v>204</v>
      </c>
      <c r="E16" s="99">
        <v>6</v>
      </c>
      <c r="F16" s="99">
        <v>21</v>
      </c>
      <c r="G16" s="99">
        <v>2</v>
      </c>
      <c r="H16" s="99">
        <v>11</v>
      </c>
      <c r="I16" s="99">
        <v>12</v>
      </c>
      <c r="J16" s="99">
        <v>6</v>
      </c>
      <c r="K16" s="103">
        <f t="shared" si="6"/>
        <v>41.379310344827587</v>
      </c>
      <c r="L16" s="66"/>
      <c r="M16" s="72">
        <v>44758</v>
      </c>
      <c r="N16" s="72">
        <v>17004</v>
      </c>
      <c r="O16" s="72" t="s">
        <v>204</v>
      </c>
      <c r="P16" s="72">
        <v>44876</v>
      </c>
      <c r="Q16" s="72">
        <v>15450</v>
      </c>
      <c r="R16" s="72">
        <v>1436</v>
      </c>
      <c r="S16" s="66"/>
      <c r="T16" s="81">
        <f t="shared" si="4"/>
        <v>2129.7241379310344</v>
      </c>
      <c r="U16" s="77"/>
      <c r="V16" s="354">
        <f>Q16/(R16+Q16+P16)*100</f>
        <v>25.015381626242672</v>
      </c>
      <c r="W16" s="354">
        <v>10.4</v>
      </c>
      <c r="X16" s="354">
        <f t="shared" si="5"/>
        <v>27.531491855833686</v>
      </c>
      <c r="Y16" s="141"/>
      <c r="Z16" s="81">
        <v>74</v>
      </c>
      <c r="AA16" s="77">
        <v>26</v>
      </c>
      <c r="AB16" s="141"/>
      <c r="AC16" s="72">
        <v>1325217</v>
      </c>
      <c r="AD16" s="347">
        <f t="shared" si="7"/>
        <v>4.660519748841133</v>
      </c>
      <c r="AE16" s="331">
        <v>192272</v>
      </c>
      <c r="AF16" s="347">
        <f t="shared" si="8"/>
        <v>32.122201880669053</v>
      </c>
      <c r="AG16" s="74"/>
    </row>
    <row r="17" spans="1:33">
      <c r="A17" s="5" t="s">
        <v>88</v>
      </c>
      <c r="B17" s="389" t="s">
        <v>261</v>
      </c>
      <c r="C17" s="92">
        <v>80</v>
      </c>
      <c r="D17" s="94">
        <v>6</v>
      </c>
      <c r="E17" s="94">
        <v>80</v>
      </c>
      <c r="F17" s="94" t="s">
        <v>204</v>
      </c>
      <c r="G17" s="94" t="s">
        <v>204</v>
      </c>
      <c r="H17" s="94">
        <v>50</v>
      </c>
      <c r="I17" s="94">
        <v>30</v>
      </c>
      <c r="J17" s="94" t="s">
        <v>204</v>
      </c>
      <c r="K17" s="94">
        <f t="shared" si="6"/>
        <v>37.5</v>
      </c>
      <c r="L17" s="66"/>
      <c r="M17" s="70">
        <v>1068205</v>
      </c>
      <c r="N17" s="70">
        <v>480364</v>
      </c>
      <c r="O17" s="70">
        <v>221189</v>
      </c>
      <c r="P17" s="70">
        <v>1548569</v>
      </c>
      <c r="Q17" s="70" t="s">
        <v>204</v>
      </c>
      <c r="R17" s="70" t="s">
        <v>204</v>
      </c>
      <c r="S17" s="66"/>
      <c r="T17" s="83">
        <f t="shared" si="4"/>
        <v>19357.112499999999</v>
      </c>
      <c r="U17" s="86">
        <v>13800</v>
      </c>
      <c r="V17" s="353" t="s">
        <v>204</v>
      </c>
      <c r="W17" s="353">
        <v>13.2</v>
      </c>
      <c r="X17" s="353">
        <f t="shared" si="5"/>
        <v>31.019864145543401</v>
      </c>
      <c r="Y17" s="141"/>
      <c r="Z17" s="83">
        <v>100</v>
      </c>
      <c r="AA17" s="353" t="s">
        <v>204</v>
      </c>
      <c r="AB17" s="141"/>
      <c r="AC17" s="337">
        <v>46818219</v>
      </c>
      <c r="AD17" s="338">
        <f t="shared" si="7"/>
        <v>3.3076204799674249</v>
      </c>
      <c r="AE17" s="337">
        <v>5569728</v>
      </c>
      <c r="AF17" s="338">
        <f t="shared" si="8"/>
        <v>27.803314632240568</v>
      </c>
      <c r="AG17" s="74"/>
    </row>
    <row r="18" spans="1:33">
      <c r="A18" s="7" t="s">
        <v>72</v>
      </c>
      <c r="B18" s="390" t="s">
        <v>248</v>
      </c>
      <c r="C18" s="93">
        <v>44</v>
      </c>
      <c r="D18" s="99" t="s">
        <v>204</v>
      </c>
      <c r="E18" s="99">
        <v>17</v>
      </c>
      <c r="F18" s="99">
        <v>27</v>
      </c>
      <c r="G18" s="99" t="s">
        <v>204</v>
      </c>
      <c r="H18" s="99">
        <v>30</v>
      </c>
      <c r="I18" s="99" t="s">
        <v>204</v>
      </c>
      <c r="J18" s="99">
        <v>14</v>
      </c>
      <c r="K18" s="103" t="s">
        <v>204</v>
      </c>
      <c r="L18" s="66"/>
      <c r="M18" s="72">
        <v>228273</v>
      </c>
      <c r="N18" s="72">
        <v>60051</v>
      </c>
      <c r="O18" s="72" t="s">
        <v>204</v>
      </c>
      <c r="P18" s="72">
        <v>148448</v>
      </c>
      <c r="Q18" s="72">
        <v>139876</v>
      </c>
      <c r="R18" s="72" t="s">
        <v>204</v>
      </c>
      <c r="S18" s="66"/>
      <c r="T18" s="78">
        <f t="shared" si="4"/>
        <v>6552.818181818182</v>
      </c>
      <c r="U18" s="87"/>
      <c r="V18" s="354">
        <f>Q18/(Q18+P18)*100</f>
        <v>48.513477892926019</v>
      </c>
      <c r="W18" s="354" t="s">
        <v>204</v>
      </c>
      <c r="X18" s="354">
        <f t="shared" si="5"/>
        <v>20.827610604736339</v>
      </c>
      <c r="Y18" s="141"/>
      <c r="Z18" s="78">
        <v>100</v>
      </c>
      <c r="AA18" s="354" t="s">
        <v>204</v>
      </c>
      <c r="AB18" s="141"/>
      <c r="AC18" s="340">
        <v>5401267</v>
      </c>
      <c r="AD18" s="347">
        <f t="shared" si="7"/>
        <v>5.3380808613978905</v>
      </c>
      <c r="AE18" s="340">
        <v>678319</v>
      </c>
      <c r="AF18" s="347">
        <f t="shared" si="8"/>
        <v>42.505664738861803</v>
      </c>
      <c r="AG18" s="74"/>
    </row>
    <row r="19" spans="1:33">
      <c r="A19" s="5" t="s">
        <v>95</v>
      </c>
      <c r="B19" s="389" t="s">
        <v>257</v>
      </c>
      <c r="C19" s="92">
        <v>286</v>
      </c>
      <c r="D19" s="94" t="s">
        <v>204</v>
      </c>
      <c r="E19" s="94">
        <v>79</v>
      </c>
      <c r="F19" s="94" t="s">
        <v>204</v>
      </c>
      <c r="G19" s="94">
        <v>207</v>
      </c>
      <c r="H19" s="94">
        <v>225</v>
      </c>
      <c r="I19" s="94">
        <v>61</v>
      </c>
      <c r="J19" s="94" t="s">
        <v>204</v>
      </c>
      <c r="K19" s="94">
        <f t="shared" si="6"/>
        <v>21.328671328671327</v>
      </c>
      <c r="L19" s="66"/>
      <c r="M19" s="70">
        <v>727605</v>
      </c>
      <c r="N19" s="70">
        <v>717891</v>
      </c>
      <c r="O19" s="70" t="s">
        <v>204</v>
      </c>
      <c r="P19" s="70">
        <v>1221386</v>
      </c>
      <c r="Q19" s="70" t="s">
        <v>204</v>
      </c>
      <c r="R19" s="70">
        <v>224110</v>
      </c>
      <c r="S19" s="66"/>
      <c r="T19" s="83">
        <f t="shared" si="4"/>
        <v>5054.181818181818</v>
      </c>
      <c r="U19" s="86">
        <v>966</v>
      </c>
      <c r="V19" s="353" t="s">
        <v>204</v>
      </c>
      <c r="W19" s="353">
        <v>4.7</v>
      </c>
      <c r="X19" s="353">
        <f t="shared" si="5"/>
        <v>49.663990768566634</v>
      </c>
      <c r="Y19" s="141"/>
      <c r="Z19" s="83">
        <v>86</v>
      </c>
      <c r="AA19" s="86">
        <v>5</v>
      </c>
      <c r="AB19" s="141"/>
      <c r="AC19" s="70">
        <v>65276983</v>
      </c>
      <c r="AD19" s="338">
        <f t="shared" si="7"/>
        <v>2.2144038121369674</v>
      </c>
      <c r="AE19" s="70">
        <v>7951083</v>
      </c>
      <c r="AF19" s="338">
        <f t="shared" si="8"/>
        <v>18.179863045071972</v>
      </c>
      <c r="AG19" s="74"/>
    </row>
    <row r="20" spans="1:33">
      <c r="A20" s="7" t="s">
        <v>74</v>
      </c>
      <c r="B20" s="390" t="s">
        <v>262</v>
      </c>
      <c r="C20" s="93">
        <v>50</v>
      </c>
      <c r="D20" s="99">
        <v>1</v>
      </c>
      <c r="E20" s="99">
        <v>24</v>
      </c>
      <c r="F20" s="99">
        <v>16</v>
      </c>
      <c r="G20" s="99">
        <v>10</v>
      </c>
      <c r="H20" s="99">
        <v>50</v>
      </c>
      <c r="I20" s="99" t="s">
        <v>204</v>
      </c>
      <c r="J20" s="99" t="s">
        <v>204</v>
      </c>
      <c r="K20" s="99" t="s">
        <v>204</v>
      </c>
      <c r="L20" s="66"/>
      <c r="M20" s="72">
        <v>299640</v>
      </c>
      <c r="N20" s="72">
        <v>37070</v>
      </c>
      <c r="O20" s="306" t="s">
        <v>318</v>
      </c>
      <c r="P20" s="72">
        <v>215198</v>
      </c>
      <c r="Q20" s="72">
        <v>116630</v>
      </c>
      <c r="R20" s="72">
        <v>4882</v>
      </c>
      <c r="S20" s="66"/>
      <c r="T20" s="78">
        <f t="shared" si="4"/>
        <v>6734.2</v>
      </c>
      <c r="U20" s="87"/>
      <c r="V20" s="354">
        <f>Q20/(R20+Q20+P20)*100</f>
        <v>34.638115886074075</v>
      </c>
      <c r="W20" s="354" t="s">
        <v>204</v>
      </c>
      <c r="X20" s="354">
        <f t="shared" si="5"/>
        <v>11.009474028095394</v>
      </c>
      <c r="Y20" s="141"/>
      <c r="Z20" s="78">
        <v>99</v>
      </c>
      <c r="AA20" s="87">
        <v>1</v>
      </c>
      <c r="AB20" s="141"/>
      <c r="AC20" s="340">
        <v>11086406</v>
      </c>
      <c r="AD20" s="347">
        <f t="shared" si="7"/>
        <v>3.0371429658989575</v>
      </c>
      <c r="AE20" s="340">
        <v>1348782</v>
      </c>
      <c r="AF20" s="347">
        <f t="shared" si="8"/>
        <v>24.964004561152208</v>
      </c>
      <c r="AG20" s="74"/>
    </row>
    <row r="21" spans="1:33">
      <c r="A21" s="5" t="s">
        <v>188</v>
      </c>
      <c r="B21" s="389" t="s">
        <v>246</v>
      </c>
      <c r="C21" s="95">
        <v>33</v>
      </c>
      <c r="D21" s="94" t="s">
        <v>204</v>
      </c>
      <c r="E21" s="94">
        <v>7</v>
      </c>
      <c r="F21" s="94">
        <v>14</v>
      </c>
      <c r="G21" s="94">
        <v>12</v>
      </c>
      <c r="H21" s="94">
        <v>21</v>
      </c>
      <c r="I21" s="94">
        <v>11</v>
      </c>
      <c r="J21" s="94">
        <v>1</v>
      </c>
      <c r="K21" s="94">
        <f t="shared" si="6"/>
        <v>33.333333333333329</v>
      </c>
      <c r="L21" s="66"/>
      <c r="M21" s="303" t="s">
        <v>318</v>
      </c>
      <c r="N21" s="303" t="s">
        <v>318</v>
      </c>
      <c r="O21" s="303" t="s">
        <v>318</v>
      </c>
      <c r="P21" s="303" t="s">
        <v>318</v>
      </c>
      <c r="Q21" s="303" t="s">
        <v>318</v>
      </c>
      <c r="R21" s="305" t="s">
        <v>318</v>
      </c>
      <c r="S21" s="66"/>
      <c r="T21" s="303" t="s">
        <v>318</v>
      </c>
      <c r="U21" s="85"/>
      <c r="V21" s="330" t="s">
        <v>318</v>
      </c>
      <c r="W21" s="353">
        <v>5.7</v>
      </c>
      <c r="X21" s="330" t="s">
        <v>318</v>
      </c>
      <c r="Y21" s="141"/>
      <c r="Z21" s="83">
        <v>80</v>
      </c>
      <c r="AA21" s="86">
        <v>20</v>
      </c>
      <c r="AB21" s="141"/>
      <c r="AC21" s="337">
        <v>4275984</v>
      </c>
      <c r="AD21" s="303" t="s">
        <v>318</v>
      </c>
      <c r="AE21" s="337">
        <v>544935</v>
      </c>
      <c r="AF21" s="303" t="s">
        <v>318</v>
      </c>
      <c r="AG21" s="74"/>
    </row>
    <row r="22" spans="1:33" ht="13.5">
      <c r="A22" s="7" t="s">
        <v>224</v>
      </c>
      <c r="B22" s="390" t="s">
        <v>245</v>
      </c>
      <c r="C22" s="96">
        <v>52</v>
      </c>
      <c r="D22" s="99" t="s">
        <v>204</v>
      </c>
      <c r="E22" s="99">
        <v>22</v>
      </c>
      <c r="F22" s="99">
        <v>30</v>
      </c>
      <c r="G22" s="99" t="s">
        <v>204</v>
      </c>
      <c r="H22" s="99">
        <v>27</v>
      </c>
      <c r="I22" s="99" t="s">
        <v>204</v>
      </c>
      <c r="J22" s="99" t="s">
        <v>204</v>
      </c>
      <c r="K22" s="99" t="s">
        <v>204</v>
      </c>
      <c r="L22" s="67"/>
      <c r="M22" s="306" t="s">
        <v>318</v>
      </c>
      <c r="N22" s="306" t="s">
        <v>318</v>
      </c>
      <c r="O22" s="306" t="s">
        <v>318</v>
      </c>
      <c r="P22" s="306" t="s">
        <v>318</v>
      </c>
      <c r="Q22" s="306" t="s">
        <v>318</v>
      </c>
      <c r="R22" s="306" t="s">
        <v>318</v>
      </c>
      <c r="S22" s="67"/>
      <c r="T22" s="306" t="s">
        <v>318</v>
      </c>
      <c r="U22" s="84"/>
      <c r="V22" s="355" t="s">
        <v>318</v>
      </c>
      <c r="W22" s="355" t="s">
        <v>318</v>
      </c>
      <c r="X22" s="355" t="s">
        <v>318</v>
      </c>
      <c r="Y22" s="140"/>
      <c r="Z22" s="84" t="s">
        <v>64</v>
      </c>
      <c r="AA22" s="304" t="s">
        <v>318</v>
      </c>
      <c r="AB22" s="140"/>
      <c r="AC22" s="340">
        <v>9931925</v>
      </c>
      <c r="AD22" s="304" t="s">
        <v>318</v>
      </c>
      <c r="AE22" s="340">
        <v>1241116</v>
      </c>
      <c r="AF22" s="304" t="s">
        <v>318</v>
      </c>
      <c r="AG22" s="74"/>
    </row>
    <row r="23" spans="1:33">
      <c r="A23" s="5" t="s">
        <v>77</v>
      </c>
      <c r="B23" s="389" t="s">
        <v>244</v>
      </c>
      <c r="C23" s="97">
        <v>27</v>
      </c>
      <c r="D23" s="94" t="s">
        <v>204</v>
      </c>
      <c r="E23" s="94">
        <v>7</v>
      </c>
      <c r="F23" s="94">
        <v>14</v>
      </c>
      <c r="G23" s="94">
        <v>6</v>
      </c>
      <c r="H23" s="94">
        <v>4</v>
      </c>
      <c r="I23" s="94" t="s">
        <v>204</v>
      </c>
      <c r="J23" s="94">
        <v>3</v>
      </c>
      <c r="K23" s="94" t="s">
        <v>204</v>
      </c>
      <c r="L23" s="66"/>
      <c r="M23" s="70">
        <v>120163</v>
      </c>
      <c r="N23" s="70">
        <v>21907</v>
      </c>
      <c r="O23" s="70" t="s">
        <v>204</v>
      </c>
      <c r="P23" s="70">
        <v>90140</v>
      </c>
      <c r="Q23" s="70">
        <v>41577</v>
      </c>
      <c r="R23" s="70">
        <v>10353</v>
      </c>
      <c r="S23" s="66"/>
      <c r="T23" s="80">
        <f t="shared" si="4"/>
        <v>5261.8518518518522</v>
      </c>
      <c r="U23" s="88"/>
      <c r="V23" s="353">
        <f>Q23/(R23+Q23+P23)*100</f>
        <v>29.265150981910327</v>
      </c>
      <c r="W23" s="353" t="s">
        <v>204</v>
      </c>
      <c r="X23" s="353">
        <f t="shared" si="5"/>
        <v>15.419863447596255</v>
      </c>
      <c r="Y23" s="141"/>
      <c r="Z23" s="80">
        <v>100</v>
      </c>
      <c r="AA23" s="353" t="s">
        <v>204</v>
      </c>
      <c r="AB23" s="141"/>
      <c r="AC23" s="341">
        <v>4582707</v>
      </c>
      <c r="AD23" s="75">
        <f t="shared" ref="AD23:AD31" si="9">(M23+N23)/AC23*100</f>
        <v>3.10013273813927</v>
      </c>
      <c r="AE23" s="341">
        <v>632987</v>
      </c>
      <c r="AF23" s="75">
        <f t="shared" ref="AF23:AF31" si="10">(M23+N23)/AE23*100</f>
        <v>22.444378794509205</v>
      </c>
      <c r="AG23" s="74"/>
    </row>
    <row r="24" spans="1:33">
      <c r="A24" s="7" t="s">
        <v>78</v>
      </c>
      <c r="B24" s="390" t="s">
        <v>243</v>
      </c>
      <c r="C24" s="96">
        <v>176</v>
      </c>
      <c r="D24" s="99">
        <v>11</v>
      </c>
      <c r="E24" s="99">
        <v>96</v>
      </c>
      <c r="F24" s="99" t="s">
        <v>204</v>
      </c>
      <c r="G24" s="99">
        <v>80</v>
      </c>
      <c r="H24" s="99">
        <v>147</v>
      </c>
      <c r="I24" s="99">
        <v>20</v>
      </c>
      <c r="J24" s="99">
        <v>9</v>
      </c>
      <c r="K24" s="103">
        <f t="shared" si="6"/>
        <v>11.363636363636363</v>
      </c>
      <c r="L24" s="66"/>
      <c r="M24" s="72">
        <v>1100293</v>
      </c>
      <c r="N24" s="72">
        <v>681102</v>
      </c>
      <c r="O24" s="72">
        <v>48443</v>
      </c>
      <c r="P24" s="72">
        <v>1740611</v>
      </c>
      <c r="Q24" s="72" t="s">
        <v>204</v>
      </c>
      <c r="R24" s="72">
        <v>40784</v>
      </c>
      <c r="S24" s="66"/>
      <c r="T24" s="78">
        <f t="shared" si="4"/>
        <v>10121.5625</v>
      </c>
      <c r="U24" s="87">
        <v>1220</v>
      </c>
      <c r="V24" s="354" t="s">
        <v>204</v>
      </c>
      <c r="W24" s="354">
        <v>6.5</v>
      </c>
      <c r="X24" s="354">
        <f t="shared" si="5"/>
        <v>38.234192865703562</v>
      </c>
      <c r="Y24" s="141"/>
      <c r="Z24" s="78">
        <v>96</v>
      </c>
      <c r="AA24" s="87">
        <v>4</v>
      </c>
      <c r="AB24" s="141"/>
      <c r="AC24" s="340">
        <v>59394207</v>
      </c>
      <c r="AD24" s="347">
        <f t="shared" si="9"/>
        <v>2.9992739864344009</v>
      </c>
      <c r="AE24" s="340">
        <v>6368666</v>
      </c>
      <c r="AF24" s="347">
        <f t="shared" si="10"/>
        <v>27.971242329241321</v>
      </c>
      <c r="AG24" s="74"/>
    </row>
    <row r="25" spans="1:33">
      <c r="A25" s="5" t="s">
        <v>26</v>
      </c>
      <c r="B25" s="389" t="s">
        <v>242</v>
      </c>
      <c r="C25" s="97">
        <v>43</v>
      </c>
      <c r="D25" s="94" t="s">
        <v>204</v>
      </c>
      <c r="E25" s="94">
        <v>20</v>
      </c>
      <c r="F25" s="94">
        <v>23</v>
      </c>
      <c r="G25" s="94" t="s">
        <v>204</v>
      </c>
      <c r="H25" s="94">
        <v>27</v>
      </c>
      <c r="I25" s="94">
        <v>16</v>
      </c>
      <c r="J25" s="94" t="s">
        <v>204</v>
      </c>
      <c r="K25" s="94">
        <f t="shared" si="6"/>
        <v>37.209302325581397</v>
      </c>
      <c r="L25" s="66"/>
      <c r="M25" s="70">
        <v>123120</v>
      </c>
      <c r="N25" s="70">
        <v>30563</v>
      </c>
      <c r="O25" s="70" t="s">
        <v>204</v>
      </c>
      <c r="P25" s="70">
        <v>109397</v>
      </c>
      <c r="Q25" s="70">
        <v>44286</v>
      </c>
      <c r="R25" s="70" t="s">
        <v>204</v>
      </c>
      <c r="S25" s="66"/>
      <c r="T25" s="80">
        <f t="shared" si="4"/>
        <v>3574.0232558139537</v>
      </c>
      <c r="U25" s="88"/>
      <c r="V25" s="353">
        <f>Q25/(Q25+P25)*100</f>
        <v>28.816459855676946</v>
      </c>
      <c r="W25" s="353">
        <v>9.9</v>
      </c>
      <c r="X25" s="353">
        <f t="shared" si="5"/>
        <v>19.887040206138611</v>
      </c>
      <c r="Y25" s="141"/>
      <c r="Z25" s="80">
        <v>98</v>
      </c>
      <c r="AA25" s="88">
        <v>2</v>
      </c>
      <c r="AB25" s="141"/>
      <c r="AC25" s="341">
        <v>3003641</v>
      </c>
      <c r="AD25" s="75">
        <f t="shared" si="9"/>
        <v>5.1165568721428425</v>
      </c>
      <c r="AE25" s="341">
        <v>407068</v>
      </c>
      <c r="AF25" s="75">
        <f t="shared" si="10"/>
        <v>37.753643125964217</v>
      </c>
      <c r="AG25" s="74"/>
    </row>
    <row r="26" spans="1:33" ht="13.5">
      <c r="A26" s="7" t="s">
        <v>225</v>
      </c>
      <c r="B26" s="390" t="s">
        <v>263</v>
      </c>
      <c r="C26" s="91">
        <v>1</v>
      </c>
      <c r="D26" s="99" t="s">
        <v>204</v>
      </c>
      <c r="E26" s="99">
        <v>1</v>
      </c>
      <c r="F26" s="99" t="s">
        <v>204</v>
      </c>
      <c r="G26" s="99" t="s">
        <v>204</v>
      </c>
      <c r="H26" s="99">
        <v>1</v>
      </c>
      <c r="I26" s="99" t="s">
        <v>204</v>
      </c>
      <c r="J26" s="99" t="s">
        <v>204</v>
      </c>
      <c r="K26" s="99" t="s">
        <v>204</v>
      </c>
      <c r="L26" s="66"/>
      <c r="M26" s="72">
        <v>3222</v>
      </c>
      <c r="N26" s="72">
        <v>198</v>
      </c>
      <c r="O26" s="72" t="s">
        <v>204</v>
      </c>
      <c r="P26" s="72">
        <v>3420</v>
      </c>
      <c r="Q26" s="72" t="s">
        <v>204</v>
      </c>
      <c r="R26" s="72" t="s">
        <v>204</v>
      </c>
      <c r="S26" s="66"/>
      <c r="T26" s="81">
        <f t="shared" si="4"/>
        <v>3420</v>
      </c>
      <c r="U26" s="77"/>
      <c r="V26" s="354" t="s">
        <v>204</v>
      </c>
      <c r="W26" s="354" t="s">
        <v>204</v>
      </c>
      <c r="X26" s="354">
        <f t="shared" si="5"/>
        <v>5.7894736842105265</v>
      </c>
      <c r="Y26" s="141"/>
      <c r="Z26" s="81">
        <v>100</v>
      </c>
      <c r="AA26" s="77">
        <v>7</v>
      </c>
      <c r="AB26" s="141"/>
      <c r="AC26" s="72">
        <v>524853</v>
      </c>
      <c r="AD26" s="347">
        <f t="shared" si="9"/>
        <v>0.65161102251487557</v>
      </c>
      <c r="AE26" s="331">
        <v>68778</v>
      </c>
      <c r="AF26" s="347">
        <f t="shared" si="10"/>
        <v>4.9725202826485217</v>
      </c>
      <c r="AG26" s="74"/>
    </row>
    <row r="27" spans="1:33">
      <c r="A27" s="5" t="s">
        <v>27</v>
      </c>
      <c r="B27" s="389" t="s">
        <v>264</v>
      </c>
      <c r="C27" s="98">
        <v>49</v>
      </c>
      <c r="D27" s="94" t="s">
        <v>204</v>
      </c>
      <c r="E27" s="94">
        <v>6</v>
      </c>
      <c r="F27" s="94">
        <v>19</v>
      </c>
      <c r="G27" s="94">
        <v>24</v>
      </c>
      <c r="H27" s="94">
        <v>29</v>
      </c>
      <c r="I27" s="94">
        <v>20</v>
      </c>
      <c r="J27" s="94" t="s">
        <v>204</v>
      </c>
      <c r="K27" s="94">
        <f t="shared" si="6"/>
        <v>40.816326530612244</v>
      </c>
      <c r="L27" s="66"/>
      <c r="M27" s="70">
        <v>61770</v>
      </c>
      <c r="N27" s="70">
        <v>11253</v>
      </c>
      <c r="O27" s="70" t="s">
        <v>204</v>
      </c>
      <c r="P27" s="70">
        <v>44963</v>
      </c>
      <c r="Q27" s="70" t="s">
        <v>204</v>
      </c>
      <c r="R27" s="70">
        <v>28060</v>
      </c>
      <c r="S27" s="66"/>
      <c r="T27" s="80">
        <f t="shared" si="4"/>
        <v>1490.2653061224489</v>
      </c>
      <c r="U27" s="88"/>
      <c r="V27" s="353" t="s">
        <v>204</v>
      </c>
      <c r="W27" s="353">
        <v>26.6</v>
      </c>
      <c r="X27" s="353">
        <f t="shared" si="5"/>
        <v>15.410213220492174</v>
      </c>
      <c r="Y27" s="141"/>
      <c r="Z27" s="80">
        <v>86</v>
      </c>
      <c r="AA27" s="88">
        <v>14</v>
      </c>
      <c r="AB27" s="141"/>
      <c r="AC27" s="341">
        <v>2044813</v>
      </c>
      <c r="AD27" s="75">
        <f t="shared" si="9"/>
        <v>3.5711333994844519</v>
      </c>
      <c r="AE27" s="341">
        <v>297684</v>
      </c>
      <c r="AF27" s="75">
        <f t="shared" si="10"/>
        <v>24.530374491071068</v>
      </c>
      <c r="AG27" s="74"/>
    </row>
    <row r="28" spans="1:33">
      <c r="A28" s="7" t="s">
        <v>28</v>
      </c>
      <c r="B28" s="390" t="s">
        <v>239</v>
      </c>
      <c r="C28" s="93">
        <v>1</v>
      </c>
      <c r="D28" s="99" t="s">
        <v>204</v>
      </c>
      <c r="E28" s="99">
        <v>1</v>
      </c>
      <c r="F28" s="99" t="s">
        <v>204</v>
      </c>
      <c r="G28" s="99" t="s">
        <v>204</v>
      </c>
      <c r="H28" s="99">
        <v>1</v>
      </c>
      <c r="I28" s="99" t="s">
        <v>204</v>
      </c>
      <c r="J28" s="99" t="s">
        <v>204</v>
      </c>
      <c r="K28" s="99" t="s">
        <v>204</v>
      </c>
      <c r="L28" s="66"/>
      <c r="M28" s="72">
        <v>6914</v>
      </c>
      <c r="N28" s="72">
        <v>3868</v>
      </c>
      <c r="O28" s="72" t="s">
        <v>204</v>
      </c>
      <c r="P28" s="72">
        <v>10782</v>
      </c>
      <c r="Q28" s="72" t="s">
        <v>204</v>
      </c>
      <c r="R28" s="72" t="s">
        <v>204</v>
      </c>
      <c r="S28" s="66"/>
      <c r="T28" s="78">
        <f t="shared" si="4"/>
        <v>10782</v>
      </c>
      <c r="U28" s="87"/>
      <c r="V28" s="354" t="s">
        <v>204</v>
      </c>
      <c r="W28" s="354" t="s">
        <v>204</v>
      </c>
      <c r="X28" s="354">
        <f t="shared" si="5"/>
        <v>35.874605824522355</v>
      </c>
      <c r="Y28" s="141"/>
      <c r="Z28" s="78">
        <v>100</v>
      </c>
      <c r="AA28" s="354" t="s">
        <v>204</v>
      </c>
      <c r="AB28" s="141"/>
      <c r="AC28" s="340">
        <v>417546</v>
      </c>
      <c r="AD28" s="347">
        <f t="shared" si="9"/>
        <v>2.5822304608354529</v>
      </c>
      <c r="AE28" s="340">
        <v>59744</v>
      </c>
      <c r="AF28" s="347">
        <f t="shared" si="10"/>
        <v>18.04700053561864</v>
      </c>
      <c r="AG28" s="74"/>
    </row>
    <row r="29" spans="1:33">
      <c r="A29" s="5" t="s">
        <v>80</v>
      </c>
      <c r="B29" s="389" t="s">
        <v>238</v>
      </c>
      <c r="C29" s="95">
        <v>55</v>
      </c>
      <c r="D29" s="94">
        <v>1</v>
      </c>
      <c r="E29" s="94">
        <v>18</v>
      </c>
      <c r="F29" s="94">
        <v>37</v>
      </c>
      <c r="G29" s="94" t="s">
        <v>204</v>
      </c>
      <c r="H29" s="94">
        <v>12</v>
      </c>
      <c r="I29" s="94">
        <v>4</v>
      </c>
      <c r="J29" s="94">
        <v>39</v>
      </c>
      <c r="K29" s="94">
        <f t="shared" si="6"/>
        <v>7.2727272727272725</v>
      </c>
      <c r="L29" s="66"/>
      <c r="M29" s="70">
        <v>577187</v>
      </c>
      <c r="N29" s="70">
        <v>101280</v>
      </c>
      <c r="O29" s="70" t="s">
        <v>204</v>
      </c>
      <c r="P29" s="70">
        <v>253480</v>
      </c>
      <c r="Q29" s="70">
        <v>424987</v>
      </c>
      <c r="R29" s="70" t="s">
        <v>204</v>
      </c>
      <c r="S29" s="66"/>
      <c r="T29" s="82">
        <f t="shared" si="4"/>
        <v>12335.763636363636</v>
      </c>
      <c r="U29" s="89">
        <v>7540</v>
      </c>
      <c r="V29" s="353">
        <f>Q29/(Q29+P29)*100</f>
        <v>62.639303016948503</v>
      </c>
      <c r="W29" s="353">
        <v>0.1</v>
      </c>
      <c r="X29" s="353">
        <f t="shared" si="5"/>
        <v>14.92777098959861</v>
      </c>
      <c r="Y29" s="141"/>
      <c r="Z29" s="82">
        <v>57</v>
      </c>
      <c r="AA29" s="353" t="s">
        <v>204</v>
      </c>
      <c r="AB29" s="141"/>
      <c r="AC29" s="342">
        <v>16730348</v>
      </c>
      <c r="AD29" s="75">
        <f t="shared" si="9"/>
        <v>4.0553071579861939</v>
      </c>
      <c r="AE29" s="342">
        <v>2060848</v>
      </c>
      <c r="AF29" s="75">
        <f t="shared" si="10"/>
        <v>32.921739012290082</v>
      </c>
      <c r="AG29" s="74"/>
    </row>
    <row r="30" spans="1:33">
      <c r="A30" s="7" t="s">
        <v>86</v>
      </c>
      <c r="B30" s="390" t="s">
        <v>236</v>
      </c>
      <c r="C30" s="99">
        <v>272</v>
      </c>
      <c r="D30" s="99" t="s">
        <v>204</v>
      </c>
      <c r="E30" s="99">
        <v>111</v>
      </c>
      <c r="F30" s="99">
        <v>102</v>
      </c>
      <c r="G30" s="99">
        <v>59</v>
      </c>
      <c r="H30" s="99">
        <v>128</v>
      </c>
      <c r="I30" s="99">
        <v>144</v>
      </c>
      <c r="J30" s="99" t="s">
        <v>204</v>
      </c>
      <c r="K30" s="103">
        <f t="shared" si="6"/>
        <v>52.941176470588239</v>
      </c>
      <c r="L30" s="66"/>
      <c r="M30" s="72">
        <v>1035404</v>
      </c>
      <c r="N30" s="72">
        <v>570145</v>
      </c>
      <c r="O30" s="72" t="s">
        <v>204</v>
      </c>
      <c r="P30" s="72">
        <v>1242251</v>
      </c>
      <c r="Q30" s="72">
        <v>263650</v>
      </c>
      <c r="R30" s="72">
        <v>99648</v>
      </c>
      <c r="S30" s="66"/>
      <c r="T30" s="81">
        <f t="shared" si="4"/>
        <v>5902.7536764705883</v>
      </c>
      <c r="U30" s="77"/>
      <c r="V30" s="354">
        <f>Q30/(R30+Q30+P30)*100</f>
        <v>16.421174314829383</v>
      </c>
      <c r="W30" s="354">
        <v>24.3</v>
      </c>
      <c r="X30" s="354">
        <f t="shared" si="5"/>
        <v>35.510906238302283</v>
      </c>
      <c r="Y30" s="141"/>
      <c r="Z30" s="81">
        <v>76</v>
      </c>
      <c r="AA30" s="77">
        <v>24</v>
      </c>
      <c r="AB30" s="141"/>
      <c r="AC30" s="72">
        <v>38063792</v>
      </c>
      <c r="AD30" s="347">
        <f t="shared" si="9"/>
        <v>4.2180479548648222</v>
      </c>
      <c r="AE30" s="331">
        <v>5890297</v>
      </c>
      <c r="AF30" s="347">
        <f t="shared" si="10"/>
        <v>27.257521989128904</v>
      </c>
      <c r="AG30" s="74"/>
    </row>
    <row r="31" spans="1:33">
      <c r="A31" s="5" t="s">
        <v>87</v>
      </c>
      <c r="B31" s="389" t="s">
        <v>265</v>
      </c>
      <c r="C31" s="95">
        <v>106</v>
      </c>
      <c r="D31" s="94">
        <v>1</v>
      </c>
      <c r="E31" s="94">
        <v>46</v>
      </c>
      <c r="F31" s="94">
        <v>56</v>
      </c>
      <c r="G31" s="94">
        <v>4</v>
      </c>
      <c r="H31" s="94">
        <v>39</v>
      </c>
      <c r="I31" s="94">
        <v>67</v>
      </c>
      <c r="J31" s="94" t="s">
        <v>204</v>
      </c>
      <c r="K31" s="94">
        <f t="shared" si="6"/>
        <v>63.20754716981132</v>
      </c>
      <c r="L31" s="66"/>
      <c r="M31" s="70">
        <v>229411</v>
      </c>
      <c r="N31" s="70">
        <v>119693</v>
      </c>
      <c r="O31" s="70">
        <v>6199</v>
      </c>
      <c r="P31" s="70">
        <v>234590</v>
      </c>
      <c r="Q31" s="70">
        <v>113208</v>
      </c>
      <c r="R31" s="70">
        <v>1306</v>
      </c>
      <c r="S31" s="66"/>
      <c r="T31" s="82">
        <f t="shared" si="4"/>
        <v>3293.433962264151</v>
      </c>
      <c r="U31" s="89"/>
      <c r="V31" s="353">
        <f>Q31/(R31+Q31+P31)*100</f>
        <v>32.428158944039595</v>
      </c>
      <c r="W31" s="353">
        <v>18.2</v>
      </c>
      <c r="X31" s="353">
        <f t="shared" si="5"/>
        <v>34.285771575232594</v>
      </c>
      <c r="Y31" s="141"/>
      <c r="Z31" s="82">
        <v>62</v>
      </c>
      <c r="AA31" s="89">
        <v>38</v>
      </c>
      <c r="AB31" s="141"/>
      <c r="AC31" s="342">
        <v>10542398</v>
      </c>
      <c r="AD31" s="75">
        <f t="shared" si="9"/>
        <v>3.3114287660169919</v>
      </c>
      <c r="AE31" s="342">
        <v>1218016</v>
      </c>
      <c r="AF31" s="75">
        <f t="shared" si="10"/>
        <v>28.661692457241937</v>
      </c>
      <c r="AG31" s="74"/>
    </row>
    <row r="32" spans="1:33" ht="13.5">
      <c r="A32" s="7" t="s">
        <v>226</v>
      </c>
      <c r="B32" s="390" t="s">
        <v>235</v>
      </c>
      <c r="C32" s="99">
        <v>82</v>
      </c>
      <c r="D32" s="306" t="s">
        <v>318</v>
      </c>
      <c r="E32" s="306" t="s">
        <v>318</v>
      </c>
      <c r="F32" s="306" t="s">
        <v>318</v>
      </c>
      <c r="G32" s="306" t="s">
        <v>318</v>
      </c>
      <c r="H32" s="306" t="s">
        <v>318</v>
      </c>
      <c r="I32" s="306" t="s">
        <v>318</v>
      </c>
      <c r="J32" s="306" t="s">
        <v>318</v>
      </c>
      <c r="K32" s="355" t="s">
        <v>318</v>
      </c>
      <c r="L32" s="66"/>
      <c r="M32" s="306" t="s">
        <v>318</v>
      </c>
      <c r="N32" s="306" t="s">
        <v>318</v>
      </c>
      <c r="O32" s="306" t="s">
        <v>318</v>
      </c>
      <c r="P32" s="306" t="s">
        <v>318</v>
      </c>
      <c r="Q32" s="306" t="s">
        <v>318</v>
      </c>
      <c r="R32" s="306" t="s">
        <v>318</v>
      </c>
      <c r="S32" s="66"/>
      <c r="T32" s="306" t="s">
        <v>318</v>
      </c>
      <c r="U32" s="84"/>
      <c r="V32" s="355" t="s">
        <v>318</v>
      </c>
      <c r="W32" s="355" t="s">
        <v>318</v>
      </c>
      <c r="X32" s="355" t="s">
        <v>318</v>
      </c>
      <c r="Y32" s="141"/>
      <c r="Z32" s="84" t="s">
        <v>64</v>
      </c>
      <c r="AA32" s="304" t="s">
        <v>318</v>
      </c>
      <c r="AB32" s="141"/>
      <c r="AC32" s="72">
        <v>20095996</v>
      </c>
      <c r="AD32" s="304" t="s">
        <v>318</v>
      </c>
      <c r="AE32" s="331">
        <v>2658899</v>
      </c>
      <c r="AF32" s="304" t="s">
        <v>318</v>
      </c>
      <c r="AG32" s="74"/>
    </row>
    <row r="33" spans="1:33">
      <c r="A33" s="5" t="s">
        <v>89</v>
      </c>
      <c r="B33" s="389" t="s">
        <v>232</v>
      </c>
      <c r="C33" s="100">
        <v>39</v>
      </c>
      <c r="D33" s="102" t="s">
        <v>204</v>
      </c>
      <c r="E33" s="94">
        <v>30</v>
      </c>
      <c r="F33" s="94" t="s">
        <v>204</v>
      </c>
      <c r="G33" s="94">
        <v>9</v>
      </c>
      <c r="H33" s="94">
        <v>33</v>
      </c>
      <c r="I33" s="94" t="s">
        <v>204</v>
      </c>
      <c r="J33" s="94">
        <v>6</v>
      </c>
      <c r="K33" s="94" t="s">
        <v>204</v>
      </c>
      <c r="L33" s="66"/>
      <c r="M33" s="70">
        <v>309888</v>
      </c>
      <c r="N33" s="70">
        <v>145099</v>
      </c>
      <c r="O33" s="70" t="s">
        <v>204</v>
      </c>
      <c r="P33" s="70">
        <v>449471</v>
      </c>
      <c r="Q33" s="70" t="s">
        <v>204</v>
      </c>
      <c r="R33" s="70">
        <v>5516</v>
      </c>
      <c r="S33" s="66"/>
      <c r="T33" s="82">
        <f t="shared" si="4"/>
        <v>11666.333333333334</v>
      </c>
      <c r="U33" s="89"/>
      <c r="V33" s="353" t="s">
        <v>204</v>
      </c>
      <c r="W33" s="353" t="s">
        <v>204</v>
      </c>
      <c r="X33" s="353">
        <f t="shared" si="5"/>
        <v>31.89080127564084</v>
      </c>
      <c r="Y33" s="141"/>
      <c r="Z33" s="82">
        <v>100</v>
      </c>
      <c r="AA33" s="353" t="s">
        <v>204</v>
      </c>
      <c r="AB33" s="141"/>
      <c r="AC33" s="342">
        <v>9482855</v>
      </c>
      <c r="AD33" s="75">
        <f>(M33+N33)/AC33*100</f>
        <v>4.7979959621864934</v>
      </c>
      <c r="AE33" s="342">
        <v>1245998</v>
      </c>
      <c r="AF33" s="75">
        <f>(M33+N33)/AE33*100</f>
        <v>36.515869206852656</v>
      </c>
      <c r="AG33" s="74"/>
    </row>
    <row r="34" spans="1:33" ht="13.5">
      <c r="A34" s="7" t="s">
        <v>227</v>
      </c>
      <c r="B34" s="390" t="s">
        <v>231</v>
      </c>
      <c r="C34" s="99">
        <v>47</v>
      </c>
      <c r="D34" s="306" t="s">
        <v>318</v>
      </c>
      <c r="E34" s="306" t="s">
        <v>318</v>
      </c>
      <c r="F34" s="306" t="s">
        <v>318</v>
      </c>
      <c r="G34" s="306" t="s">
        <v>318</v>
      </c>
      <c r="H34" s="306" t="s">
        <v>318</v>
      </c>
      <c r="I34" s="306" t="s">
        <v>318</v>
      </c>
      <c r="J34" s="306" t="s">
        <v>318</v>
      </c>
      <c r="K34" s="355" t="s">
        <v>318</v>
      </c>
      <c r="L34" s="66"/>
      <c r="M34" s="306" t="s">
        <v>318</v>
      </c>
      <c r="N34" s="306" t="s">
        <v>318</v>
      </c>
      <c r="O34" s="306" t="s">
        <v>318</v>
      </c>
      <c r="P34" s="306" t="s">
        <v>318</v>
      </c>
      <c r="Q34" s="306" t="s">
        <v>318</v>
      </c>
      <c r="R34" s="306" t="s">
        <v>318</v>
      </c>
      <c r="S34" s="66"/>
      <c r="T34" s="306" t="s">
        <v>318</v>
      </c>
      <c r="U34" s="84"/>
      <c r="V34" s="355" t="s">
        <v>318</v>
      </c>
      <c r="W34" s="355" t="s">
        <v>318</v>
      </c>
      <c r="X34" s="355" t="s">
        <v>318</v>
      </c>
      <c r="Y34" s="141"/>
      <c r="Z34" s="84" t="s">
        <v>64</v>
      </c>
      <c r="AA34" s="304" t="s">
        <v>318</v>
      </c>
      <c r="AB34" s="141"/>
      <c r="AC34" s="72">
        <v>2055496</v>
      </c>
      <c r="AD34" s="304" t="s">
        <v>318</v>
      </c>
      <c r="AE34" s="331">
        <v>264585</v>
      </c>
      <c r="AF34" s="304" t="s">
        <v>318</v>
      </c>
      <c r="AG34" s="74"/>
    </row>
    <row r="35" spans="1:33" ht="12.75" customHeight="1">
      <c r="A35" s="5" t="s">
        <v>111</v>
      </c>
      <c r="B35" s="389" t="s">
        <v>230</v>
      </c>
      <c r="C35" s="90">
        <v>32</v>
      </c>
      <c r="D35" s="94" t="s">
        <v>204</v>
      </c>
      <c r="E35" s="94">
        <v>18</v>
      </c>
      <c r="F35" s="94">
        <v>8</v>
      </c>
      <c r="G35" s="94">
        <v>6</v>
      </c>
      <c r="H35" s="94">
        <v>20</v>
      </c>
      <c r="I35" s="94">
        <v>9</v>
      </c>
      <c r="J35" s="94">
        <v>3</v>
      </c>
      <c r="K35" s="94">
        <f t="shared" si="6"/>
        <v>28.125</v>
      </c>
      <c r="L35" s="66"/>
      <c r="M35" s="70">
        <v>120633</v>
      </c>
      <c r="N35" s="70">
        <v>72892</v>
      </c>
      <c r="O35" s="70" t="s">
        <v>204</v>
      </c>
      <c r="P35" s="70">
        <v>154980</v>
      </c>
      <c r="Q35" s="70">
        <v>27857</v>
      </c>
      <c r="R35" s="70">
        <v>10688</v>
      </c>
      <c r="S35" s="66"/>
      <c r="T35" s="79">
        <f t="shared" si="4"/>
        <v>6047.65625</v>
      </c>
      <c r="U35" s="76"/>
      <c r="V35" s="353">
        <f>Q35/(R35+Q35+P35)*100</f>
        <v>14.394522671489471</v>
      </c>
      <c r="W35" s="353">
        <v>18</v>
      </c>
      <c r="X35" s="353">
        <f t="shared" si="5"/>
        <v>37.665417904663478</v>
      </c>
      <c r="Y35" s="141"/>
      <c r="Z35" s="79">
        <v>93</v>
      </c>
      <c r="AA35" s="76">
        <v>7</v>
      </c>
      <c r="AB35" s="141"/>
      <c r="AC35" s="70">
        <v>5404322</v>
      </c>
      <c r="AD35" s="75">
        <f>(M35+N35)/AC35*100</f>
        <v>3.5809302258451665</v>
      </c>
      <c r="AE35" s="70">
        <v>831268</v>
      </c>
      <c r="AF35" s="75">
        <f>(M35+N35)/AE35*100</f>
        <v>23.28069888411439</v>
      </c>
      <c r="AG35" s="74"/>
    </row>
    <row r="36" spans="1:33" ht="24">
      <c r="A36" s="7" t="s">
        <v>228</v>
      </c>
      <c r="B36" s="390" t="s">
        <v>266</v>
      </c>
      <c r="C36" s="91">
        <v>151</v>
      </c>
      <c r="D36" s="99">
        <v>1</v>
      </c>
      <c r="E36" s="99">
        <v>130</v>
      </c>
      <c r="F36" s="99" t="s">
        <v>204</v>
      </c>
      <c r="G36" s="99">
        <v>21</v>
      </c>
      <c r="H36" s="99">
        <v>150</v>
      </c>
      <c r="I36" s="99">
        <v>1</v>
      </c>
      <c r="J36" s="99" t="s">
        <v>204</v>
      </c>
      <c r="K36" s="99">
        <f t="shared" si="6"/>
        <v>0.66225165562913912</v>
      </c>
      <c r="L36" s="66"/>
      <c r="M36" s="72">
        <v>1789475</v>
      </c>
      <c r="N36" s="72">
        <v>534525</v>
      </c>
      <c r="O36" s="72">
        <v>168215</v>
      </c>
      <c r="P36" s="72">
        <v>2272645</v>
      </c>
      <c r="Q36" s="72" t="s">
        <v>204</v>
      </c>
      <c r="R36" s="72">
        <v>51355</v>
      </c>
      <c r="S36" s="66"/>
      <c r="T36" s="81">
        <f t="shared" si="4"/>
        <v>15390.728476821192</v>
      </c>
      <c r="U36" s="77">
        <v>15000</v>
      </c>
      <c r="V36" s="354" t="s">
        <v>204</v>
      </c>
      <c r="W36" s="354">
        <v>0.1</v>
      </c>
      <c r="X36" s="354">
        <f t="shared" si="5"/>
        <v>23.000215146299482</v>
      </c>
      <c r="Y36" s="141"/>
      <c r="Z36" s="81">
        <v>100</v>
      </c>
      <c r="AA36" s="354" t="s">
        <v>204</v>
      </c>
      <c r="AB36" s="141"/>
      <c r="AC36" s="343">
        <v>63495303</v>
      </c>
      <c r="AD36" s="348">
        <f>(M36+N36)/AC36*100</f>
        <v>3.6601132527865876</v>
      </c>
      <c r="AE36" s="343">
        <v>8631916</v>
      </c>
      <c r="AF36" s="348">
        <f>(M36+N36)/AE36*100</f>
        <v>26.923338920350943</v>
      </c>
      <c r="AG36" s="74"/>
    </row>
    <row r="37" spans="1:33">
      <c r="A37" s="469" t="s">
        <v>378</v>
      </c>
      <c r="B37" s="469"/>
      <c r="C37" s="469"/>
      <c r="D37" s="469"/>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329"/>
      <c r="AC37" s="329"/>
      <c r="AD37" s="329"/>
      <c r="AE37" s="329"/>
      <c r="AF37" s="329"/>
      <c r="AG37" s="74"/>
    </row>
    <row r="38" spans="1:33" s="2" customFormat="1">
      <c r="A38" s="6" t="s">
        <v>90</v>
      </c>
      <c r="B38" s="391" t="s">
        <v>253</v>
      </c>
      <c r="C38" s="100">
        <v>35</v>
      </c>
      <c r="D38" s="100">
        <v>1</v>
      </c>
      <c r="E38" s="100">
        <v>12</v>
      </c>
      <c r="F38" s="100">
        <v>8</v>
      </c>
      <c r="G38" s="100">
        <v>15</v>
      </c>
      <c r="H38" s="100">
        <v>33</v>
      </c>
      <c r="I38" s="100">
        <v>2</v>
      </c>
      <c r="J38" s="94" t="s">
        <v>204</v>
      </c>
      <c r="K38" s="94">
        <f t="shared" si="6"/>
        <v>5.7142857142857144</v>
      </c>
      <c r="L38" s="67"/>
      <c r="M38" s="70">
        <v>142986</v>
      </c>
      <c r="N38" s="71">
        <v>56466</v>
      </c>
      <c r="O38" s="71">
        <v>789</v>
      </c>
      <c r="P38" s="71">
        <v>114499</v>
      </c>
      <c r="Q38" s="71">
        <v>72262</v>
      </c>
      <c r="R38" s="71">
        <v>12191</v>
      </c>
      <c r="S38" s="67"/>
      <c r="T38" s="82">
        <f>(N38+M38)/C38</f>
        <v>5698.6285714285714</v>
      </c>
      <c r="U38" s="89"/>
      <c r="V38" s="89">
        <f>Q38/(R38+Q38+P38)*100</f>
        <v>36.321323736378623</v>
      </c>
      <c r="W38" s="89">
        <v>1.3</v>
      </c>
      <c r="X38" s="89">
        <f t="shared" si="5"/>
        <v>28.310570964442572</v>
      </c>
      <c r="Y38" s="140"/>
      <c r="Z38" s="82">
        <v>100</v>
      </c>
      <c r="AA38" s="353" t="s">
        <v>204</v>
      </c>
      <c r="AB38" s="140"/>
      <c r="AC38" s="342">
        <v>7954662</v>
      </c>
      <c r="AD38" s="75">
        <f>(M38+N38)/AC38*100</f>
        <v>2.5073598350250457</v>
      </c>
      <c r="AE38" s="342">
        <v>1019406</v>
      </c>
      <c r="AF38" s="75">
        <f>(M38+N38)/AE38*100</f>
        <v>19.565511680331486</v>
      </c>
      <c r="AG38" s="74"/>
    </row>
    <row r="39" spans="1:33" ht="13.5">
      <c r="A39" s="27" t="s">
        <v>53</v>
      </c>
      <c r="B39" s="392" t="s">
        <v>267</v>
      </c>
      <c r="C39" s="91">
        <v>7</v>
      </c>
      <c r="D39" s="91" t="s">
        <v>204</v>
      </c>
      <c r="E39" s="91">
        <v>7</v>
      </c>
      <c r="F39" s="91" t="s">
        <v>204</v>
      </c>
      <c r="G39" s="99" t="s">
        <v>204</v>
      </c>
      <c r="H39" s="91">
        <v>4</v>
      </c>
      <c r="I39" s="99" t="s">
        <v>204</v>
      </c>
      <c r="J39" s="99">
        <v>3</v>
      </c>
      <c r="K39" s="99" t="s">
        <v>204</v>
      </c>
      <c r="L39" s="66"/>
      <c r="M39" s="72">
        <v>13396</v>
      </c>
      <c r="N39" s="73">
        <v>4560</v>
      </c>
      <c r="O39" s="73" t="s">
        <v>204</v>
      </c>
      <c r="P39" s="73">
        <v>17956</v>
      </c>
      <c r="Q39" s="72" t="s">
        <v>204</v>
      </c>
      <c r="R39" s="72" t="s">
        <v>204</v>
      </c>
      <c r="S39" s="66"/>
      <c r="T39" s="77">
        <f>(N39+M39)/C39</f>
        <v>2565.1428571428573</v>
      </c>
      <c r="U39" s="77"/>
      <c r="V39" s="77" t="s">
        <v>204</v>
      </c>
      <c r="W39" s="77" t="s">
        <v>204</v>
      </c>
      <c r="X39" s="77">
        <f t="shared" si="5"/>
        <v>25.395411004678103</v>
      </c>
      <c r="Y39" s="141"/>
      <c r="Z39" s="77">
        <v>100</v>
      </c>
      <c r="AA39" s="354" t="s">
        <v>204</v>
      </c>
      <c r="AB39" s="141"/>
      <c r="AC39" s="344">
        <v>319575</v>
      </c>
      <c r="AD39" s="347">
        <f>(M39+N39)/AC39*100</f>
        <v>5.6187123523429552</v>
      </c>
      <c r="AE39" s="344">
        <v>46492</v>
      </c>
      <c r="AF39" s="347">
        <f>(M39+N39)/AE39*100</f>
        <v>38.621698356706531</v>
      </c>
      <c r="AG39" s="74"/>
    </row>
    <row r="40" spans="1:33" s="2" customFormat="1">
      <c r="A40" s="6" t="s">
        <v>38</v>
      </c>
      <c r="B40" s="391" t="s">
        <v>268</v>
      </c>
      <c r="C40" s="90">
        <v>1</v>
      </c>
      <c r="D40" s="90" t="s">
        <v>204</v>
      </c>
      <c r="E40" s="90">
        <v>1</v>
      </c>
      <c r="F40" s="90" t="s">
        <v>204</v>
      </c>
      <c r="G40" s="94" t="s">
        <v>204</v>
      </c>
      <c r="H40" s="90">
        <v>1</v>
      </c>
      <c r="I40" s="90" t="s">
        <v>204</v>
      </c>
      <c r="J40" s="94" t="s">
        <v>204</v>
      </c>
      <c r="K40" s="94" t="s">
        <v>204</v>
      </c>
      <c r="L40" s="67"/>
      <c r="M40" s="70">
        <v>528</v>
      </c>
      <c r="N40" s="71">
        <v>234</v>
      </c>
      <c r="O40" s="71" t="s">
        <v>204</v>
      </c>
      <c r="P40" s="71">
        <v>762</v>
      </c>
      <c r="Q40" s="71" t="s">
        <v>204</v>
      </c>
      <c r="R40" s="71" t="s">
        <v>204</v>
      </c>
      <c r="S40" s="67"/>
      <c r="T40" s="76">
        <f>(N40+M40)/C40</f>
        <v>762</v>
      </c>
      <c r="U40" s="76"/>
      <c r="V40" s="76" t="s">
        <v>204</v>
      </c>
      <c r="W40" s="76" t="s">
        <v>204</v>
      </c>
      <c r="X40" s="76">
        <f t="shared" si="5"/>
        <v>30.708661417322837</v>
      </c>
      <c r="Y40" s="140"/>
      <c r="Z40" s="76">
        <v>100</v>
      </c>
      <c r="AA40" s="353" t="s">
        <v>204</v>
      </c>
      <c r="AB40" s="140"/>
      <c r="AC40" s="345">
        <v>36475</v>
      </c>
      <c r="AD40" s="75">
        <f>(M40+N40)/AC40*100</f>
        <v>2.0891021247429746</v>
      </c>
      <c r="AE40" s="345">
        <v>4517</v>
      </c>
      <c r="AF40" s="75">
        <f>(M40+N40)/AE40*100</f>
        <v>16.869603719282711</v>
      </c>
      <c r="AG40" s="74"/>
    </row>
    <row r="41" spans="1:33">
      <c r="A41" s="27" t="s">
        <v>85</v>
      </c>
      <c r="B41" s="392" t="s">
        <v>237</v>
      </c>
      <c r="C41" s="91">
        <v>50</v>
      </c>
      <c r="D41" s="91" t="s">
        <v>204</v>
      </c>
      <c r="E41" s="91">
        <v>8</v>
      </c>
      <c r="F41" s="91">
        <v>29</v>
      </c>
      <c r="G41" s="99">
        <v>13</v>
      </c>
      <c r="H41" s="91">
        <v>38</v>
      </c>
      <c r="I41" s="91">
        <v>3</v>
      </c>
      <c r="J41" s="99">
        <v>9</v>
      </c>
      <c r="K41" s="99">
        <f t="shared" si="6"/>
        <v>6</v>
      </c>
      <c r="L41" s="67"/>
      <c r="M41" s="72">
        <v>135080</v>
      </c>
      <c r="N41" s="73">
        <v>60992</v>
      </c>
      <c r="O41" s="73" t="s">
        <v>204</v>
      </c>
      <c r="P41" s="73">
        <v>86702</v>
      </c>
      <c r="Q41" s="73">
        <v>98746</v>
      </c>
      <c r="R41" s="73">
        <v>10624</v>
      </c>
      <c r="S41" s="67"/>
      <c r="T41" s="77">
        <f>(N41+M41)/C41</f>
        <v>3921.44</v>
      </c>
      <c r="U41" s="77"/>
      <c r="V41" s="77">
        <f>Q41/(R41+Q41+P41)*100</f>
        <v>50.362111877269577</v>
      </c>
      <c r="W41" s="77">
        <v>10.1</v>
      </c>
      <c r="X41" s="77">
        <f t="shared" si="5"/>
        <v>31.106940307642088</v>
      </c>
      <c r="Y41" s="140"/>
      <c r="Z41" s="77">
        <v>100</v>
      </c>
      <c r="AA41" s="354" t="s">
        <v>204</v>
      </c>
      <c r="AB41" s="140"/>
      <c r="AC41" s="346">
        <v>4985870</v>
      </c>
      <c r="AD41" s="348">
        <f>(M41+N41)/AC41*100</f>
        <v>3.9325533958968046</v>
      </c>
      <c r="AE41" s="346">
        <v>652787</v>
      </c>
      <c r="AF41" s="348">
        <f>(M41+N41)/AE41*100</f>
        <v>30.036137361804084</v>
      </c>
      <c r="AG41" s="74"/>
    </row>
    <row r="42" spans="1:33" ht="13.5" customHeight="1">
      <c r="A42" s="469" t="s">
        <v>379</v>
      </c>
      <c r="B42" s="469"/>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329"/>
      <c r="AC42" s="329"/>
      <c r="AD42" s="329"/>
      <c r="AE42" s="329"/>
      <c r="AF42" s="329"/>
    </row>
    <row r="43" spans="1:33" s="2" customFormat="1">
      <c r="A43" s="6" t="s">
        <v>39</v>
      </c>
      <c r="B43" s="391" t="s">
        <v>240</v>
      </c>
      <c r="C43" s="100">
        <v>7</v>
      </c>
      <c r="D43" s="303" t="s">
        <v>318</v>
      </c>
      <c r="E43" s="303" t="s">
        <v>318</v>
      </c>
      <c r="F43" s="303" t="s">
        <v>318</v>
      </c>
      <c r="G43" s="303" t="s">
        <v>318</v>
      </c>
      <c r="H43" s="303" t="s">
        <v>318</v>
      </c>
      <c r="I43" s="303" t="s">
        <v>318</v>
      </c>
      <c r="J43" s="305" t="s">
        <v>318</v>
      </c>
      <c r="K43" s="305" t="s">
        <v>318</v>
      </c>
      <c r="L43" s="67"/>
      <c r="M43" s="303" t="s">
        <v>318</v>
      </c>
      <c r="N43" s="303" t="s">
        <v>318</v>
      </c>
      <c r="O43" s="303" t="s">
        <v>318</v>
      </c>
      <c r="P43" s="303" t="s">
        <v>318</v>
      </c>
      <c r="Q43" s="303" t="s">
        <v>318</v>
      </c>
      <c r="R43" s="305" t="s">
        <v>318</v>
      </c>
      <c r="S43" s="67"/>
      <c r="T43" s="303" t="s">
        <v>318</v>
      </c>
      <c r="U43" s="85"/>
      <c r="V43" s="303" t="s">
        <v>318</v>
      </c>
      <c r="W43" s="303" t="s">
        <v>318</v>
      </c>
      <c r="X43" s="303" t="s">
        <v>318</v>
      </c>
      <c r="Y43" s="140"/>
      <c r="Z43" s="303" t="s">
        <v>318</v>
      </c>
      <c r="AA43" s="303" t="s">
        <v>318</v>
      </c>
      <c r="AB43" s="140"/>
      <c r="AC43" s="333">
        <v>620308</v>
      </c>
      <c r="AD43" s="303" t="s">
        <v>318</v>
      </c>
      <c r="AE43" s="333">
        <v>87837</v>
      </c>
      <c r="AF43" s="303" t="s">
        <v>318</v>
      </c>
    </row>
    <row r="44" spans="1:33">
      <c r="A44" s="27" t="s">
        <v>40</v>
      </c>
      <c r="B44" s="392" t="s">
        <v>269</v>
      </c>
      <c r="C44" s="91">
        <v>10</v>
      </c>
      <c r="D44" s="91" t="s">
        <v>204</v>
      </c>
      <c r="E44" s="103">
        <v>10</v>
      </c>
      <c r="F44" s="103" t="s">
        <v>204</v>
      </c>
      <c r="G44" s="104" t="s">
        <v>204</v>
      </c>
      <c r="H44" s="103">
        <v>5</v>
      </c>
      <c r="I44" s="103">
        <v>5</v>
      </c>
      <c r="J44" s="99" t="s">
        <v>204</v>
      </c>
      <c r="K44" s="99">
        <f>I44/C44*100</f>
        <v>50</v>
      </c>
      <c r="L44" s="66"/>
      <c r="M44" s="72">
        <v>54750</v>
      </c>
      <c r="N44" s="73">
        <v>3314</v>
      </c>
      <c r="O44" s="28" t="s">
        <v>204</v>
      </c>
      <c r="P44" s="72">
        <v>58064</v>
      </c>
      <c r="Q44" s="28" t="s">
        <v>204</v>
      </c>
      <c r="R44" s="28" t="s">
        <v>204</v>
      </c>
      <c r="S44" s="66"/>
      <c r="T44" s="77">
        <f>(N44+M44)/C44</f>
        <v>5806.4</v>
      </c>
      <c r="U44" s="77"/>
      <c r="V44" s="77" t="s">
        <v>204</v>
      </c>
      <c r="W44" s="77" t="s">
        <v>204</v>
      </c>
      <c r="X44" s="77">
        <f>N44/(N44+M44)*100</f>
        <v>5.7074951777349137</v>
      </c>
      <c r="Y44" s="141"/>
      <c r="Z44" s="167">
        <v>66</v>
      </c>
      <c r="AA44" s="354" t="s">
        <v>204</v>
      </c>
      <c r="AB44" s="141"/>
      <c r="AC44" s="331">
        <v>2059794</v>
      </c>
      <c r="AD44" s="334">
        <f>(M44+N44)/AC44*100</f>
        <v>2.8189226689659259</v>
      </c>
      <c r="AE44" s="331">
        <v>325679</v>
      </c>
      <c r="AF44" s="334">
        <f>(M44+N44)/AE44*100</f>
        <v>17.828598098127298</v>
      </c>
    </row>
    <row r="45" spans="1:33" s="2" customFormat="1">
      <c r="A45" s="6" t="s">
        <v>41</v>
      </c>
      <c r="B45" s="391" t="s">
        <v>234</v>
      </c>
      <c r="C45" s="94">
        <v>16</v>
      </c>
      <c r="D45" s="303" t="s">
        <v>318</v>
      </c>
      <c r="E45" s="303" t="s">
        <v>318</v>
      </c>
      <c r="F45" s="303" t="s">
        <v>318</v>
      </c>
      <c r="G45" s="303" t="s">
        <v>318</v>
      </c>
      <c r="H45" s="303" t="s">
        <v>318</v>
      </c>
      <c r="I45" s="303" t="s">
        <v>318</v>
      </c>
      <c r="J45" s="305" t="s">
        <v>318</v>
      </c>
      <c r="K45" s="305" t="s">
        <v>318</v>
      </c>
      <c r="L45" s="67"/>
      <c r="M45" s="303" t="s">
        <v>318</v>
      </c>
      <c r="N45" s="303" t="s">
        <v>318</v>
      </c>
      <c r="O45" s="303" t="s">
        <v>318</v>
      </c>
      <c r="P45" s="303" t="s">
        <v>318</v>
      </c>
      <c r="Q45" s="303" t="s">
        <v>318</v>
      </c>
      <c r="R45" s="305" t="s">
        <v>318</v>
      </c>
      <c r="S45" s="67"/>
      <c r="T45" s="303" t="s">
        <v>318</v>
      </c>
      <c r="U45" s="85"/>
      <c r="V45" s="303" t="s">
        <v>318</v>
      </c>
      <c r="W45" s="303" t="s">
        <v>318</v>
      </c>
      <c r="X45" s="303" t="s">
        <v>318</v>
      </c>
      <c r="Y45" s="140"/>
      <c r="Z45" s="303" t="s">
        <v>318</v>
      </c>
      <c r="AA45" s="303" t="s">
        <v>318</v>
      </c>
      <c r="AB45" s="140"/>
      <c r="AC45" s="333">
        <v>7216649</v>
      </c>
      <c r="AD45" s="303" t="s">
        <v>318</v>
      </c>
      <c r="AE45" s="333">
        <v>925869</v>
      </c>
      <c r="AF45" s="303" t="s">
        <v>318</v>
      </c>
    </row>
    <row r="46" spans="1:33">
      <c r="A46" s="61" t="s">
        <v>91</v>
      </c>
      <c r="B46" s="393" t="s">
        <v>270</v>
      </c>
      <c r="C46" s="101">
        <v>182</v>
      </c>
      <c r="D46" s="308" t="s">
        <v>318</v>
      </c>
      <c r="E46" s="308" t="s">
        <v>318</v>
      </c>
      <c r="F46" s="308" t="s">
        <v>318</v>
      </c>
      <c r="G46" s="308" t="s">
        <v>318</v>
      </c>
      <c r="H46" s="308" t="s">
        <v>318</v>
      </c>
      <c r="I46" s="308" t="s">
        <v>318</v>
      </c>
      <c r="J46" s="308" t="s">
        <v>318</v>
      </c>
      <c r="K46" s="308" t="s">
        <v>318</v>
      </c>
      <c r="L46" s="68"/>
      <c r="M46" s="308" t="s">
        <v>318</v>
      </c>
      <c r="N46" s="308" t="s">
        <v>318</v>
      </c>
      <c r="O46" s="308" t="s">
        <v>318</v>
      </c>
      <c r="P46" s="308" t="s">
        <v>318</v>
      </c>
      <c r="Q46" s="308" t="s">
        <v>318</v>
      </c>
      <c r="R46" s="308" t="s">
        <v>318</v>
      </c>
      <c r="S46" s="68"/>
      <c r="T46" s="308" t="s">
        <v>318</v>
      </c>
      <c r="U46" s="309"/>
      <c r="V46" s="308" t="s">
        <v>318</v>
      </c>
      <c r="W46" s="308" t="s">
        <v>318</v>
      </c>
      <c r="X46" s="308" t="s">
        <v>318</v>
      </c>
      <c r="Y46" s="142"/>
      <c r="Z46" s="308" t="s">
        <v>318</v>
      </c>
      <c r="AA46" s="310" t="s">
        <v>318</v>
      </c>
      <c r="AB46" s="142"/>
      <c r="AC46" s="332">
        <v>74724269</v>
      </c>
      <c r="AD46" s="310" t="s">
        <v>318</v>
      </c>
      <c r="AE46" s="332">
        <v>12530824</v>
      </c>
      <c r="AF46" s="310" t="s">
        <v>318</v>
      </c>
    </row>
    <row r="47" spans="1:33" ht="135.75" customHeight="1">
      <c r="A47" s="441" t="s">
        <v>380</v>
      </c>
      <c r="B47" s="441"/>
      <c r="C47" s="441"/>
      <c r="D47" s="441"/>
      <c r="E47" s="441"/>
      <c r="F47" s="441"/>
      <c r="G47" s="441"/>
      <c r="H47" s="441"/>
      <c r="I47" s="441"/>
      <c r="J47" s="441"/>
      <c r="K47" s="441"/>
      <c r="L47" s="441"/>
      <c r="M47" s="441"/>
      <c r="N47" s="441"/>
      <c r="O47" s="441"/>
      <c r="P47" s="441"/>
      <c r="Q47" s="441"/>
      <c r="R47" s="441"/>
      <c r="S47" s="423"/>
      <c r="T47" s="441" t="s">
        <v>380</v>
      </c>
      <c r="U47" s="441"/>
      <c r="V47" s="441"/>
      <c r="W47" s="441"/>
      <c r="X47" s="441"/>
      <c r="Y47" s="441"/>
      <c r="Z47" s="441"/>
      <c r="AA47" s="441"/>
      <c r="AB47" s="441"/>
      <c r="AC47" s="441"/>
      <c r="AD47" s="441"/>
      <c r="AE47" s="441"/>
      <c r="AF47" s="441"/>
    </row>
    <row r="48" spans="1:33">
      <c r="A48" s="1"/>
      <c r="B48" s="1"/>
    </row>
    <row r="53" ht="15" customHeight="1"/>
  </sheetData>
  <customSheetViews>
    <customSheetView guid="{9C3E118C-FE28-4F4C-B84D-5EF66E9A7849}" fitToPage="1" hiddenColumns="1">
      <selection activeCell="C1" sqref="C1"/>
      <pageMargins left="0.7" right="0.7" top="0.78740157499999996" bottom="0.78740157499999996" header="0.3" footer="0.3"/>
      <headerFooter scaleWithDoc="0">
        <oddHeader>&amp;CBildungsbericht 2014 - (Web-)Tabellen F5</oddHeader>
      </headerFooter>
    </customSheetView>
  </customSheetViews>
  <mergeCells count="27">
    <mergeCell ref="A2:B2"/>
    <mergeCell ref="A47:R47"/>
    <mergeCell ref="T47:AF47"/>
    <mergeCell ref="A3:A5"/>
    <mergeCell ref="V5:X5"/>
    <mergeCell ref="U3:U4"/>
    <mergeCell ref="T3:T4"/>
    <mergeCell ref="V3:V4"/>
    <mergeCell ref="X3:X4"/>
    <mergeCell ref="M3:N3"/>
    <mergeCell ref="C3:C4"/>
    <mergeCell ref="AE3:AF3"/>
    <mergeCell ref="AE5:AF5"/>
    <mergeCell ref="C5:J5"/>
    <mergeCell ref="Z3:AA3"/>
    <mergeCell ref="AC3:AD3"/>
    <mergeCell ref="AC5:AD5"/>
    <mergeCell ref="A42:AA42"/>
    <mergeCell ref="A8:AA8"/>
    <mergeCell ref="A37:AA37"/>
    <mergeCell ref="Z5:AA5"/>
    <mergeCell ref="M5:R5"/>
    <mergeCell ref="W3:W4"/>
    <mergeCell ref="P3:R3"/>
    <mergeCell ref="E3:G3"/>
    <mergeCell ref="O3:O4"/>
    <mergeCell ref="H3:K3"/>
  </mergeCells>
  <phoneticPr fontId="34" type="noConversion"/>
  <hyperlinks>
    <hyperlink ref="A1" location="Inhalt!A1" display="Zurück zum Inhalt"/>
  </hyperlinks>
  <pageMargins left="0.23622047244094491" right="0.23622047244094491" top="0.74803149606299213" bottom="0.74803149606299213" header="0.31496062992125984" footer="0.31496062992125984"/>
  <pageSetup paperSize="9" scale="62" fitToWidth="2" orientation="landscape" r:id="rId1"/>
  <headerFooter>
    <oddHeader>&amp;CBildung in Deutschland 2016 - (Web-)Tabellen F5</oddHeader>
  </headerFooter>
  <colBreaks count="1" manualBreakCount="1">
    <brk id="18" min="1"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zoomScaleNormal="100" workbookViewId="0"/>
  </sheetViews>
  <sheetFormatPr baseColWidth="10" defaultColWidth="10.85546875" defaultRowHeight="12.75"/>
  <cols>
    <col min="1" max="1" width="23.42578125" style="151" customWidth="1"/>
    <col min="2" max="7" width="6.7109375" style="151" customWidth="1"/>
    <col min="8" max="8" width="1" style="151" customWidth="1"/>
    <col min="9" max="13" width="6.28515625" style="151" customWidth="1"/>
    <col min="14" max="14" width="1" style="151" customWidth="1"/>
    <col min="15" max="19" width="6.28515625" style="151" customWidth="1"/>
    <col min="20" max="20" width="1" style="151" customWidth="1"/>
    <col min="21" max="28" width="8.7109375" style="151" customWidth="1"/>
    <col min="29" max="16384" width="10.85546875" style="151"/>
  </cols>
  <sheetData>
    <row r="1" spans="1:28" ht="25.5" customHeight="1">
      <c r="A1" s="325" t="s">
        <v>83</v>
      </c>
    </row>
    <row r="2" spans="1:28" ht="12.75" customHeight="1">
      <c r="A2" s="457" t="s">
        <v>346</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row>
    <row r="3" spans="1:28" ht="13.5" customHeight="1">
      <c r="A3" s="464" t="s">
        <v>179</v>
      </c>
      <c r="B3" s="467" t="s">
        <v>180</v>
      </c>
      <c r="C3" s="468"/>
      <c r="D3" s="468"/>
      <c r="E3" s="468"/>
      <c r="F3" s="468"/>
      <c r="G3" s="468"/>
      <c r="H3" s="468"/>
      <c r="I3" s="468"/>
      <c r="J3" s="468"/>
      <c r="K3" s="468"/>
      <c r="L3" s="468"/>
      <c r="M3" s="468"/>
      <c r="N3" s="468"/>
      <c r="O3" s="468"/>
      <c r="P3" s="468"/>
      <c r="Q3" s="468"/>
      <c r="R3" s="468"/>
      <c r="S3" s="468"/>
      <c r="T3" s="487"/>
      <c r="U3" s="468"/>
      <c r="V3" s="468"/>
      <c r="W3" s="468"/>
      <c r="X3" s="468"/>
      <c r="Y3" s="468"/>
      <c r="Z3" s="468"/>
      <c r="AA3" s="468"/>
      <c r="AB3" s="468"/>
    </row>
    <row r="4" spans="1:28" ht="25.5" customHeight="1">
      <c r="A4" s="465"/>
      <c r="B4" s="155">
        <v>1995</v>
      </c>
      <c r="C4" s="155">
        <v>2000</v>
      </c>
      <c r="D4" s="155">
        <v>2005</v>
      </c>
      <c r="E4" s="155">
        <v>2010</v>
      </c>
      <c r="F4" s="155">
        <v>2011</v>
      </c>
      <c r="G4" s="170">
        <v>2012</v>
      </c>
      <c r="H4" s="203"/>
      <c r="I4" s="458" t="s">
        <v>216</v>
      </c>
      <c r="J4" s="459"/>
      <c r="K4" s="459"/>
      <c r="L4" s="459"/>
      <c r="M4" s="460"/>
      <c r="N4" s="206"/>
      <c r="O4" s="458" t="s">
        <v>218</v>
      </c>
      <c r="P4" s="459"/>
      <c r="Q4" s="459"/>
      <c r="R4" s="459"/>
      <c r="S4" s="459"/>
      <c r="T4" s="208"/>
      <c r="U4" s="462" t="s">
        <v>217</v>
      </c>
      <c r="V4" s="462"/>
      <c r="W4" s="462"/>
      <c r="X4" s="462"/>
      <c r="Y4" s="462"/>
      <c r="Z4" s="462"/>
      <c r="AA4" s="462"/>
      <c r="AB4" s="462"/>
    </row>
    <row r="5" spans="1:28" ht="15.75" customHeight="1">
      <c r="A5" s="465"/>
      <c r="B5" s="488" t="s">
        <v>205</v>
      </c>
      <c r="C5" s="488"/>
      <c r="D5" s="488"/>
      <c r="E5" s="488"/>
      <c r="F5" s="488"/>
      <c r="G5" s="488"/>
      <c r="H5" s="204"/>
      <c r="I5" s="490" t="s">
        <v>206</v>
      </c>
      <c r="J5" s="491"/>
      <c r="K5" s="491"/>
      <c r="L5" s="491"/>
      <c r="M5" s="491"/>
      <c r="N5" s="491"/>
      <c r="O5" s="491"/>
      <c r="P5" s="491"/>
      <c r="Q5" s="491"/>
      <c r="R5" s="491"/>
      <c r="S5" s="491"/>
      <c r="T5" s="204"/>
      <c r="U5" s="177"/>
      <c r="V5" s="177"/>
      <c r="W5" s="177"/>
      <c r="X5" s="177"/>
      <c r="Y5" s="177"/>
      <c r="Z5" s="177"/>
      <c r="AA5" s="177"/>
      <c r="AB5" s="177"/>
    </row>
    <row r="6" spans="1:28" ht="72">
      <c r="A6" s="466"/>
      <c r="B6" s="489"/>
      <c r="C6" s="489"/>
      <c r="D6" s="489"/>
      <c r="E6" s="489"/>
      <c r="F6" s="489"/>
      <c r="G6" s="489"/>
      <c r="H6" s="205"/>
      <c r="I6" s="424" t="s">
        <v>215</v>
      </c>
      <c r="J6" s="424" t="s">
        <v>175</v>
      </c>
      <c r="K6" s="424" t="s">
        <v>37</v>
      </c>
      <c r="L6" s="424" t="s">
        <v>176</v>
      </c>
      <c r="M6" s="424" t="s">
        <v>177</v>
      </c>
      <c r="N6" s="209"/>
      <c r="O6" s="424" t="s">
        <v>215</v>
      </c>
      <c r="P6" s="424" t="s">
        <v>175</v>
      </c>
      <c r="Q6" s="424" t="s">
        <v>37</v>
      </c>
      <c r="R6" s="424" t="s">
        <v>176</v>
      </c>
      <c r="S6" s="424" t="s">
        <v>177</v>
      </c>
      <c r="T6" s="209"/>
      <c r="U6" s="424" t="s">
        <v>210</v>
      </c>
      <c r="V6" s="424" t="s">
        <v>207</v>
      </c>
      <c r="W6" s="424" t="s">
        <v>208</v>
      </c>
      <c r="X6" s="424" t="s">
        <v>209</v>
      </c>
      <c r="Y6" s="424" t="s">
        <v>211</v>
      </c>
      <c r="Z6" s="424" t="s">
        <v>212</v>
      </c>
      <c r="AA6" s="424" t="s">
        <v>213</v>
      </c>
      <c r="AB6" s="425" t="s">
        <v>214</v>
      </c>
    </row>
    <row r="7" spans="1:28" ht="12.75" customHeight="1">
      <c r="A7" s="39" t="s">
        <v>67</v>
      </c>
      <c r="B7" s="376" t="s">
        <v>318</v>
      </c>
      <c r="C7" s="133">
        <v>36</v>
      </c>
      <c r="D7" s="112">
        <v>50</v>
      </c>
      <c r="E7" s="112">
        <v>50</v>
      </c>
      <c r="F7" s="179">
        <v>53</v>
      </c>
      <c r="G7" s="376" t="s">
        <v>318</v>
      </c>
      <c r="H7" s="203"/>
      <c r="I7" s="112">
        <v>52.226879129014002</v>
      </c>
      <c r="J7" s="303" t="s">
        <v>318</v>
      </c>
      <c r="K7" s="112">
        <v>44.768297038547999</v>
      </c>
      <c r="L7" s="112">
        <v>16.986610149558</v>
      </c>
      <c r="M7" s="168">
        <v>1.7066401011976</v>
      </c>
      <c r="N7" s="203"/>
      <c r="O7" s="112">
        <v>74.462167891468994</v>
      </c>
      <c r="P7" s="112">
        <v>28.339976371388001</v>
      </c>
      <c r="Q7" s="112">
        <v>61.262961260483003</v>
      </c>
      <c r="R7" s="112">
        <v>18.251150998122</v>
      </c>
      <c r="S7" s="168">
        <v>2.4546120066513</v>
      </c>
      <c r="T7" s="203"/>
      <c r="U7" s="112">
        <v>7.6840344961057001</v>
      </c>
      <c r="V7" s="112">
        <v>9.8125239661492998</v>
      </c>
      <c r="W7" s="112">
        <v>44.266194112492997</v>
      </c>
      <c r="X7" s="112">
        <v>8.1039201553438005</v>
      </c>
      <c r="Y7" s="112">
        <v>8.0015933603086999</v>
      </c>
      <c r="Z7" s="112">
        <v>0.96035930267802005</v>
      </c>
      <c r="AA7" s="112">
        <v>17.733446819470998</v>
      </c>
      <c r="AB7" s="47">
        <v>3.4379277874510001</v>
      </c>
    </row>
    <row r="8" spans="1:28" ht="12.75" customHeight="1">
      <c r="A8" s="54" t="s">
        <v>68</v>
      </c>
      <c r="B8" s="23">
        <v>10</v>
      </c>
      <c r="C8" s="24">
        <v>15.317445147530758</v>
      </c>
      <c r="D8" s="23">
        <v>20.378303728666001</v>
      </c>
      <c r="E8" s="23">
        <v>30</v>
      </c>
      <c r="F8" s="23">
        <v>35</v>
      </c>
      <c r="G8" s="55">
        <v>39</v>
      </c>
      <c r="H8" s="198"/>
      <c r="I8" s="304" t="s">
        <v>318</v>
      </c>
      <c r="J8" s="304" t="s">
        <v>318</v>
      </c>
      <c r="K8" s="304" t="s">
        <v>318</v>
      </c>
      <c r="L8" s="304" t="s">
        <v>318</v>
      </c>
      <c r="M8" s="22">
        <v>1.9860817598589999</v>
      </c>
      <c r="N8" s="196"/>
      <c r="O8" s="23">
        <v>52.658792766758999</v>
      </c>
      <c r="P8" s="23">
        <v>25.864655774157001</v>
      </c>
      <c r="Q8" s="23">
        <v>24.801015345713999</v>
      </c>
      <c r="R8" s="23">
        <v>21.970885672920001</v>
      </c>
      <c r="S8" s="22">
        <v>1.9288505942605001</v>
      </c>
      <c r="T8" s="196"/>
      <c r="U8" s="23">
        <v>10.9100935623</v>
      </c>
      <c r="V8" s="23">
        <v>10.654896987604999</v>
      </c>
      <c r="W8" s="23">
        <v>33.080124880101998</v>
      </c>
      <c r="X8" s="23">
        <v>9.0263321798968992</v>
      </c>
      <c r="Y8" s="23">
        <v>18.856093575988002</v>
      </c>
      <c r="Z8" s="23">
        <v>1.5059531200959</v>
      </c>
      <c r="AA8" s="23">
        <v>6.6417597417136998</v>
      </c>
      <c r="AB8" s="55">
        <v>9.3247459522987004</v>
      </c>
    </row>
    <row r="9" spans="1:28" s="152" customFormat="1" ht="12.75" customHeight="1">
      <c r="A9" s="42" t="s">
        <v>97</v>
      </c>
      <c r="B9" s="303" t="s">
        <v>318</v>
      </c>
      <c r="C9" s="303" t="s">
        <v>318</v>
      </c>
      <c r="D9" s="303" t="s">
        <v>318</v>
      </c>
      <c r="E9" s="303" t="s">
        <v>318</v>
      </c>
      <c r="F9" s="303" t="s">
        <v>318</v>
      </c>
      <c r="G9" s="303" t="s">
        <v>318</v>
      </c>
      <c r="H9" s="196"/>
      <c r="I9" s="303" t="s">
        <v>318</v>
      </c>
      <c r="J9" s="303" t="s">
        <v>318</v>
      </c>
      <c r="K9" s="303" t="s">
        <v>318</v>
      </c>
      <c r="L9" s="303" t="s">
        <v>318</v>
      </c>
      <c r="M9" s="303" t="s">
        <v>318</v>
      </c>
      <c r="N9" s="198"/>
      <c r="O9" s="303" t="s">
        <v>318</v>
      </c>
      <c r="P9" s="303" t="s">
        <v>318</v>
      </c>
      <c r="Q9" s="30">
        <v>41.900245471867002</v>
      </c>
      <c r="R9" s="30">
        <v>10.653125731656999</v>
      </c>
      <c r="S9" s="31">
        <v>0.54361630449405995</v>
      </c>
      <c r="T9" s="198"/>
      <c r="U9" s="30">
        <v>9.7529296035603998</v>
      </c>
      <c r="V9" s="30">
        <v>11.473922469367</v>
      </c>
      <c r="W9" s="30">
        <v>32.242352469270998</v>
      </c>
      <c r="X9" s="30">
        <v>5.3816841280908001</v>
      </c>
      <c r="Y9" s="30">
        <v>12.196892280363</v>
      </c>
      <c r="Z9" s="30">
        <v>2.3427278023436999</v>
      </c>
      <c r="AA9" s="30">
        <v>24.622995597237999</v>
      </c>
      <c r="AB9" s="36">
        <v>1.9864956497655</v>
      </c>
    </row>
    <row r="10" spans="1:28" s="152" customFormat="1" ht="12.75" customHeight="1">
      <c r="A10" s="54" t="s">
        <v>70</v>
      </c>
      <c r="B10" s="106">
        <v>27</v>
      </c>
      <c r="C10" s="24">
        <v>27.194750558814629</v>
      </c>
      <c r="D10" s="106">
        <v>32</v>
      </c>
      <c r="E10" s="106">
        <v>35</v>
      </c>
      <c r="F10" s="106">
        <v>35</v>
      </c>
      <c r="G10" s="304" t="s">
        <v>318</v>
      </c>
      <c r="H10" s="198"/>
      <c r="I10" s="304" t="s">
        <v>318</v>
      </c>
      <c r="J10" s="23">
        <v>15.670429593106</v>
      </c>
      <c r="K10" s="23">
        <v>30.325905589623002</v>
      </c>
      <c r="L10" s="23">
        <v>8.4471338228842008</v>
      </c>
      <c r="M10" s="304" t="s">
        <v>318</v>
      </c>
      <c r="N10" s="198"/>
      <c r="O10" s="304" t="s">
        <v>318</v>
      </c>
      <c r="P10" s="23">
        <v>22.108467946649</v>
      </c>
      <c r="Q10" s="23">
        <v>33.043423785320002</v>
      </c>
      <c r="R10" s="23">
        <v>10.501766511759</v>
      </c>
      <c r="S10" s="22">
        <v>1.3416895924004</v>
      </c>
      <c r="T10" s="198"/>
      <c r="U10" s="23">
        <v>8.1463699641901002</v>
      </c>
      <c r="V10" s="23">
        <v>11.349848462343999</v>
      </c>
      <c r="W10" s="23">
        <v>38.582744771104998</v>
      </c>
      <c r="X10" s="23">
        <v>10.483994092945</v>
      </c>
      <c r="Y10" s="23">
        <v>10.111355931712</v>
      </c>
      <c r="Z10" s="23">
        <v>1.1017342580803999</v>
      </c>
      <c r="AA10" s="23">
        <v>14.869045047889999</v>
      </c>
      <c r="AB10" s="55">
        <v>5.3549074717337</v>
      </c>
    </row>
    <row r="11" spans="1:28" s="152" customFormat="1" ht="12.75" customHeight="1">
      <c r="A11" s="42" t="s">
        <v>107</v>
      </c>
      <c r="B11" s="303" t="s">
        <v>318</v>
      </c>
      <c r="C11" s="303" t="s">
        <v>318</v>
      </c>
      <c r="D11" s="303" t="s">
        <v>318</v>
      </c>
      <c r="E11" s="303" t="s">
        <v>318</v>
      </c>
      <c r="F11" s="303" t="s">
        <v>318</v>
      </c>
      <c r="G11" s="43">
        <v>23</v>
      </c>
      <c r="H11" s="196"/>
      <c r="I11" s="303" t="s">
        <v>318</v>
      </c>
      <c r="J11" s="303" t="s">
        <v>318</v>
      </c>
      <c r="K11" s="303" t="s">
        <v>318</v>
      </c>
      <c r="L11" s="303" t="s">
        <v>318</v>
      </c>
      <c r="M11" s="31">
        <v>9.8473240321399994E-2</v>
      </c>
      <c r="N11" s="196"/>
      <c r="O11" s="30">
        <v>51.733434644691997</v>
      </c>
      <c r="P11" s="30">
        <v>20.096489237261999</v>
      </c>
      <c r="Q11" s="30">
        <v>31.353375660813999</v>
      </c>
      <c r="R11" s="30">
        <v>8.7994924742360006</v>
      </c>
      <c r="S11" s="31">
        <v>0.22408805558275</v>
      </c>
      <c r="T11" s="196"/>
      <c r="U11" s="30">
        <v>15.921077023771</v>
      </c>
      <c r="V11" s="30">
        <v>4.3556887269646003</v>
      </c>
      <c r="W11" s="30">
        <v>28.207179906250001</v>
      </c>
      <c r="X11" s="30">
        <v>4.5030474309645996</v>
      </c>
      <c r="Y11" s="30">
        <v>14.379863877632999</v>
      </c>
      <c r="Z11" s="30">
        <v>2.2372418385220998</v>
      </c>
      <c r="AA11" s="30">
        <v>21.697197725493002</v>
      </c>
      <c r="AB11" s="36">
        <v>8.6987034704013002</v>
      </c>
    </row>
    <row r="12" spans="1:28" s="152" customFormat="1" ht="12.75" customHeight="1">
      <c r="A12" s="54" t="s">
        <v>69</v>
      </c>
      <c r="B12" s="106">
        <v>13</v>
      </c>
      <c r="C12" s="24">
        <v>13.815259306532827</v>
      </c>
      <c r="D12" s="23">
        <v>23</v>
      </c>
      <c r="E12" s="23">
        <v>38</v>
      </c>
      <c r="F12" s="23">
        <v>41</v>
      </c>
      <c r="G12" s="55">
        <v>40</v>
      </c>
      <c r="H12" s="196"/>
      <c r="I12" s="304" t="s">
        <v>318</v>
      </c>
      <c r="J12" s="304" t="s">
        <v>318</v>
      </c>
      <c r="K12" s="304" t="s">
        <v>318</v>
      </c>
      <c r="L12" s="304" t="s">
        <v>318</v>
      </c>
      <c r="M12" s="22">
        <v>1.1778653261901</v>
      </c>
      <c r="N12" s="198"/>
      <c r="O12" s="23">
        <v>46.302486997300001</v>
      </c>
      <c r="P12" s="23">
        <v>0.30536829315229003</v>
      </c>
      <c r="Q12" s="23">
        <v>41.159189758483997</v>
      </c>
      <c r="R12" s="23">
        <v>26.579194861116001</v>
      </c>
      <c r="S12" s="22">
        <v>1.5543925468005</v>
      </c>
      <c r="T12" s="198"/>
      <c r="U12" s="23">
        <v>11.752357773045</v>
      </c>
      <c r="V12" s="23">
        <v>8.4788560997870004</v>
      </c>
      <c r="W12" s="23">
        <v>36.426325930433002</v>
      </c>
      <c r="X12" s="23">
        <v>10.500963391137001</v>
      </c>
      <c r="Y12" s="23">
        <v>13.027076361423999</v>
      </c>
      <c r="Z12" s="23">
        <v>3.8880438089443001</v>
      </c>
      <c r="AA12" s="23">
        <v>10.458371361931</v>
      </c>
      <c r="AB12" s="55">
        <v>5.4680052732988997</v>
      </c>
    </row>
    <row r="13" spans="1:28" s="152" customFormat="1" ht="12.75" customHeight="1">
      <c r="A13" s="42" t="s">
        <v>71</v>
      </c>
      <c r="B13" s="30">
        <v>25</v>
      </c>
      <c r="C13" s="40">
        <v>37.320704205255041</v>
      </c>
      <c r="D13" s="30">
        <v>45.507493952232203</v>
      </c>
      <c r="E13" s="30">
        <v>50</v>
      </c>
      <c r="F13" s="30">
        <v>50</v>
      </c>
      <c r="G13" s="36">
        <v>49</v>
      </c>
      <c r="H13" s="196"/>
      <c r="I13" s="30">
        <v>53.151624801514998</v>
      </c>
      <c r="J13" s="30">
        <v>7.3726140809317</v>
      </c>
      <c r="K13" s="30">
        <v>42.815641492364001</v>
      </c>
      <c r="L13" s="30">
        <v>18.690498272784001</v>
      </c>
      <c r="M13" s="31">
        <v>1.3282029096093</v>
      </c>
      <c r="N13" s="198"/>
      <c r="O13" s="30">
        <v>62.354659875288</v>
      </c>
      <c r="P13" s="30">
        <v>11.575313608163</v>
      </c>
      <c r="Q13" s="30">
        <v>51.751133113304</v>
      </c>
      <c r="R13" s="30">
        <v>25.664272962675</v>
      </c>
      <c r="S13" s="31">
        <v>2.8138156057893999</v>
      </c>
      <c r="T13" s="198"/>
      <c r="U13" s="30">
        <v>6.8740878932402998</v>
      </c>
      <c r="V13" s="30">
        <v>12.249687815006</v>
      </c>
      <c r="W13" s="30">
        <v>35.088088826034003</v>
      </c>
      <c r="X13" s="30">
        <v>8.2717739630192</v>
      </c>
      <c r="Y13" s="30">
        <v>12.100741721456</v>
      </c>
      <c r="Z13" s="30">
        <v>1.3510463839197999</v>
      </c>
      <c r="AA13" s="30">
        <v>20.987858636616998</v>
      </c>
      <c r="AB13" s="36">
        <v>3.0767147607082999</v>
      </c>
    </row>
    <row r="14" spans="1:28" s="152" customFormat="1" ht="12.75" customHeight="1">
      <c r="A14" s="289" t="s">
        <v>108</v>
      </c>
      <c r="B14" s="304" t="s">
        <v>318</v>
      </c>
      <c r="C14" s="304" t="s">
        <v>318</v>
      </c>
      <c r="D14" s="304" t="s">
        <v>318</v>
      </c>
      <c r="E14" s="304" t="s">
        <v>318</v>
      </c>
      <c r="F14" s="304" t="s">
        <v>318</v>
      </c>
      <c r="G14" s="304" t="s">
        <v>318</v>
      </c>
      <c r="H14" s="196"/>
      <c r="I14" s="306" t="s">
        <v>318</v>
      </c>
      <c r="J14" s="296" t="s">
        <v>65</v>
      </c>
      <c r="K14" s="304" t="s">
        <v>318</v>
      </c>
      <c r="L14" s="304" t="s">
        <v>318</v>
      </c>
      <c r="M14" s="22">
        <v>0.68181818181818998</v>
      </c>
      <c r="N14" s="196"/>
      <c r="O14" s="306" t="s">
        <v>318</v>
      </c>
      <c r="P14" s="23" t="s">
        <v>65</v>
      </c>
      <c r="Q14" s="304" t="s">
        <v>318</v>
      </c>
      <c r="R14" s="304" t="s">
        <v>318</v>
      </c>
      <c r="S14" s="22">
        <v>1.2512614206123001</v>
      </c>
      <c r="T14" s="196"/>
      <c r="U14" s="23">
        <v>8.1255176221587995</v>
      </c>
      <c r="V14" s="23">
        <v>13.278733781172001</v>
      </c>
      <c r="W14" s="23">
        <v>30.726051348117998</v>
      </c>
      <c r="X14" s="23">
        <v>11.309469034692</v>
      </c>
      <c r="Y14" s="23">
        <v>13.407564185148001</v>
      </c>
      <c r="Z14" s="23">
        <v>2.2269255544308</v>
      </c>
      <c r="AA14" s="23">
        <v>12.496549185608</v>
      </c>
      <c r="AB14" s="55">
        <v>8.4291892886721005</v>
      </c>
    </row>
    <row r="15" spans="1:28" s="152" customFormat="1" ht="12.75" customHeight="1">
      <c r="A15" s="42" t="s">
        <v>72</v>
      </c>
      <c r="B15" s="30">
        <v>21</v>
      </c>
      <c r="C15" s="40">
        <v>40.76720596207732</v>
      </c>
      <c r="D15" s="30">
        <v>47</v>
      </c>
      <c r="E15" s="30">
        <v>49</v>
      </c>
      <c r="F15" s="30">
        <v>47</v>
      </c>
      <c r="G15" s="36">
        <v>47</v>
      </c>
      <c r="H15" s="198"/>
      <c r="I15" s="30">
        <v>43.382061182826</v>
      </c>
      <c r="J15" s="243" t="s">
        <v>65</v>
      </c>
      <c r="K15" s="30">
        <v>34.804710018667002</v>
      </c>
      <c r="L15" s="30">
        <v>19.032236200526999</v>
      </c>
      <c r="M15" s="31">
        <v>2.705625106531</v>
      </c>
      <c r="N15" s="198"/>
      <c r="O15" s="30">
        <v>49.095676252920001</v>
      </c>
      <c r="P15" s="243" t="s">
        <v>65</v>
      </c>
      <c r="Q15" s="30">
        <v>46.332022518898</v>
      </c>
      <c r="R15" s="30">
        <v>22.802279929405</v>
      </c>
      <c r="S15" s="31">
        <v>2.4559011361593002</v>
      </c>
      <c r="T15" s="198"/>
      <c r="U15" s="30">
        <v>6.2032998293192003</v>
      </c>
      <c r="V15" s="30">
        <v>13.205006637587999</v>
      </c>
      <c r="W15" s="30">
        <v>24.507870282572</v>
      </c>
      <c r="X15" s="30">
        <v>7.1268727479612997</v>
      </c>
      <c r="Y15" s="30">
        <v>20.730134648208001</v>
      </c>
      <c r="Z15" s="30">
        <v>2.0538592831405</v>
      </c>
      <c r="AA15" s="30">
        <v>20.375497819077999</v>
      </c>
      <c r="AB15" s="36">
        <v>5.7974587521335001</v>
      </c>
    </row>
    <row r="16" spans="1:28" s="152" customFormat="1" ht="12.75" customHeight="1">
      <c r="A16" s="54" t="s">
        <v>95</v>
      </c>
      <c r="B16" s="304" t="s">
        <v>318</v>
      </c>
      <c r="C16" s="304" t="s">
        <v>318</v>
      </c>
      <c r="D16" s="304" t="s">
        <v>318</v>
      </c>
      <c r="E16" s="304" t="s">
        <v>318</v>
      </c>
      <c r="F16" s="304" t="s">
        <v>318</v>
      </c>
      <c r="G16" s="304" t="s">
        <v>318</v>
      </c>
      <c r="H16" s="196"/>
      <c r="I16" s="304" t="s">
        <v>318</v>
      </c>
      <c r="J16" s="304" t="s">
        <v>318</v>
      </c>
      <c r="K16" s="304" t="s">
        <v>318</v>
      </c>
      <c r="L16" s="304" t="s">
        <v>318</v>
      </c>
      <c r="M16" s="304" t="s">
        <v>318</v>
      </c>
      <c r="N16" s="198"/>
      <c r="O16" s="306" t="s">
        <v>318</v>
      </c>
      <c r="P16" s="306" t="s">
        <v>318</v>
      </c>
      <c r="Q16" s="304" t="s">
        <v>318</v>
      </c>
      <c r="R16" s="304" t="s">
        <v>318</v>
      </c>
      <c r="S16" s="22">
        <v>1.6538347751014999</v>
      </c>
      <c r="T16" s="198"/>
      <c r="U16" s="23">
        <v>2.7125533388502001</v>
      </c>
      <c r="V16" s="23">
        <v>9.4322501938030001</v>
      </c>
      <c r="W16" s="23">
        <v>42.724229710583003</v>
      </c>
      <c r="X16" s="23">
        <v>9.4140747095020991</v>
      </c>
      <c r="Y16" s="23">
        <v>15.069266495285</v>
      </c>
      <c r="Z16" s="23">
        <v>1.2254682596836</v>
      </c>
      <c r="AA16" s="23">
        <v>15.69315376322</v>
      </c>
      <c r="AB16" s="55">
        <v>3.7290035290732</v>
      </c>
    </row>
    <row r="17" spans="1:30" s="152" customFormat="1" ht="12.75" customHeight="1">
      <c r="A17" s="42" t="s">
        <v>73</v>
      </c>
      <c r="B17" s="30">
        <v>14</v>
      </c>
      <c r="C17" s="40">
        <v>18.403600831862459</v>
      </c>
      <c r="D17" s="30">
        <v>19.884701832056699</v>
      </c>
      <c r="E17" s="30">
        <v>30</v>
      </c>
      <c r="F17" s="30">
        <v>31</v>
      </c>
      <c r="G17" s="36">
        <v>31</v>
      </c>
      <c r="H17" s="198"/>
      <c r="I17" s="303" t="s">
        <v>318</v>
      </c>
      <c r="J17" s="303" t="s">
        <v>318</v>
      </c>
      <c r="K17" s="303" t="s">
        <v>318</v>
      </c>
      <c r="L17" s="303" t="s">
        <v>318</v>
      </c>
      <c r="M17" s="303" t="s">
        <v>318</v>
      </c>
      <c r="N17" s="196"/>
      <c r="O17" s="30">
        <v>36.214323789581002</v>
      </c>
      <c r="P17" s="30">
        <v>2.073246522276E-2</v>
      </c>
      <c r="Q17" s="30">
        <v>27.491915160038999</v>
      </c>
      <c r="R17" s="30">
        <v>16.304889387347</v>
      </c>
      <c r="S17" s="31">
        <v>2.7183338354628002</v>
      </c>
      <c r="T17" s="196"/>
      <c r="U17" s="30">
        <v>10.690997065731001</v>
      </c>
      <c r="V17" s="30">
        <v>12.660370004624999</v>
      </c>
      <c r="W17" s="30">
        <v>28.711607627886998</v>
      </c>
      <c r="X17" s="30">
        <v>14.493227756203</v>
      </c>
      <c r="Y17" s="30">
        <v>20.101255495442999</v>
      </c>
      <c r="Z17" s="30">
        <v>2.0275332553824001</v>
      </c>
      <c r="AA17" s="30">
        <v>7.7712683997632999</v>
      </c>
      <c r="AB17" s="36">
        <v>3.5437403949650998</v>
      </c>
    </row>
    <row r="18" spans="1:30" s="152" customFormat="1" ht="12.75" customHeight="1">
      <c r="A18" s="54" t="s">
        <v>74</v>
      </c>
      <c r="B18" s="23">
        <v>14</v>
      </c>
      <c r="C18" s="24">
        <v>14.517686970657181</v>
      </c>
      <c r="D18" s="23">
        <v>24.926646691065901</v>
      </c>
      <c r="E18" s="304" t="s">
        <v>318</v>
      </c>
      <c r="F18" s="304" t="s">
        <v>318</v>
      </c>
      <c r="G18" s="304" t="s">
        <v>318</v>
      </c>
      <c r="H18" s="199"/>
      <c r="I18" s="304" t="s">
        <v>318</v>
      </c>
      <c r="J18" s="304" t="s">
        <v>318</v>
      </c>
      <c r="K18" s="304" t="s">
        <v>318</v>
      </c>
      <c r="L18" s="304" t="s">
        <v>318</v>
      </c>
      <c r="M18" s="22">
        <v>0.73531767245240998</v>
      </c>
      <c r="N18" s="198"/>
      <c r="O18" s="306" t="s">
        <v>318</v>
      </c>
      <c r="P18" s="23" t="s">
        <v>65</v>
      </c>
      <c r="Q18" s="304" t="s">
        <v>318</v>
      </c>
      <c r="R18" s="304" t="s">
        <v>318</v>
      </c>
      <c r="S18" s="22">
        <v>0.94406435001679001</v>
      </c>
      <c r="T18" s="198"/>
      <c r="U18" s="23">
        <v>10.360680529301</v>
      </c>
      <c r="V18" s="23">
        <v>11.606805293006</v>
      </c>
      <c r="W18" s="23">
        <v>30.998865784498999</v>
      </c>
      <c r="X18" s="23">
        <v>12.196597353496999</v>
      </c>
      <c r="Y18" s="23">
        <v>18.434782608696</v>
      </c>
      <c r="Z18" s="23">
        <v>5.1765595463137997</v>
      </c>
      <c r="AA18" s="23">
        <v>8.4854442344045005</v>
      </c>
      <c r="AB18" s="55">
        <v>2.7402646502836001</v>
      </c>
    </row>
    <row r="19" spans="1:30" s="152" customFormat="1" ht="12.75" customHeight="1">
      <c r="A19" s="42" t="s">
        <v>75</v>
      </c>
      <c r="B19" s="303" t="s">
        <v>318</v>
      </c>
      <c r="C19" s="303" t="s">
        <v>318</v>
      </c>
      <c r="D19" s="30">
        <v>33</v>
      </c>
      <c r="E19" s="30">
        <v>31</v>
      </c>
      <c r="F19" s="30">
        <v>27</v>
      </c>
      <c r="G19" s="36">
        <v>23</v>
      </c>
      <c r="H19" s="199"/>
      <c r="I19" s="303" t="s">
        <v>318</v>
      </c>
      <c r="J19" s="30">
        <v>3.5579711424974998</v>
      </c>
      <c r="K19" s="30">
        <v>22.800157078361998</v>
      </c>
      <c r="L19" s="30">
        <v>9.1158651285927004</v>
      </c>
      <c r="M19" s="303" t="s">
        <v>318</v>
      </c>
      <c r="N19" s="198"/>
      <c r="O19" s="305" t="s">
        <v>318</v>
      </c>
      <c r="P19" s="30">
        <v>7.2809987207255</v>
      </c>
      <c r="Q19" s="30">
        <v>22.080145504076999</v>
      </c>
      <c r="R19" s="30">
        <v>15.071818268815001</v>
      </c>
      <c r="S19" s="31">
        <v>0.74798138127354996</v>
      </c>
      <c r="T19" s="198"/>
      <c r="U19" s="30">
        <v>13.51523876786</v>
      </c>
      <c r="V19" s="30">
        <v>8.9897864942685004</v>
      </c>
      <c r="W19" s="30">
        <v>42.615581028956001</v>
      </c>
      <c r="X19" s="30">
        <v>6.3277557450969999</v>
      </c>
      <c r="Y19" s="30">
        <v>10.940131471722999</v>
      </c>
      <c r="Z19" s="30">
        <v>2.0576411147933</v>
      </c>
      <c r="AA19" s="30">
        <v>7.5541913402510001</v>
      </c>
      <c r="AB19" s="36">
        <v>7.9996740370510997</v>
      </c>
    </row>
    <row r="20" spans="1:30" s="152" customFormat="1" ht="12.75" customHeight="1">
      <c r="A20" s="54" t="s">
        <v>76</v>
      </c>
      <c r="B20" s="23">
        <v>20</v>
      </c>
      <c r="C20" s="24">
        <v>33.199389214819575</v>
      </c>
      <c r="D20" s="23">
        <v>56.309121925793903</v>
      </c>
      <c r="E20" s="23">
        <v>60</v>
      </c>
      <c r="F20" s="23">
        <v>61</v>
      </c>
      <c r="G20" s="55">
        <v>60</v>
      </c>
      <c r="H20" s="199"/>
      <c r="I20" s="304" t="s">
        <v>318</v>
      </c>
      <c r="J20" s="304" t="s">
        <v>318</v>
      </c>
      <c r="K20" s="304" t="s">
        <v>318</v>
      </c>
      <c r="L20" s="304" t="s">
        <v>318</v>
      </c>
      <c r="M20" s="304" t="s">
        <v>318</v>
      </c>
      <c r="N20" s="196"/>
      <c r="O20" s="304" t="s">
        <v>318</v>
      </c>
      <c r="P20" s="304" t="s">
        <v>318</v>
      </c>
      <c r="Q20" s="304" t="s">
        <v>318</v>
      </c>
      <c r="R20" s="304" t="s">
        <v>318</v>
      </c>
      <c r="S20" s="304" t="s">
        <v>318</v>
      </c>
      <c r="T20" s="196"/>
      <c r="U20" s="304" t="s">
        <v>318</v>
      </c>
      <c r="V20" s="304" t="s">
        <v>318</v>
      </c>
      <c r="W20" s="304" t="s">
        <v>318</v>
      </c>
      <c r="X20" s="304" t="s">
        <v>318</v>
      </c>
      <c r="Y20" s="304" t="s">
        <v>318</v>
      </c>
      <c r="Z20" s="304" t="s">
        <v>318</v>
      </c>
      <c r="AA20" s="304" t="s">
        <v>318</v>
      </c>
      <c r="AB20" s="304" t="s">
        <v>318</v>
      </c>
    </row>
    <row r="21" spans="1:30" s="152" customFormat="1" ht="12.75" customHeight="1">
      <c r="A21" s="42" t="s">
        <v>77</v>
      </c>
      <c r="B21" s="305" t="s">
        <v>318</v>
      </c>
      <c r="C21" s="40">
        <v>30.452862164197843</v>
      </c>
      <c r="D21" s="30">
        <v>38.1762295820376</v>
      </c>
      <c r="E21" s="30">
        <v>47</v>
      </c>
      <c r="F21" s="30">
        <v>43</v>
      </c>
      <c r="G21" s="36">
        <v>46</v>
      </c>
      <c r="H21" s="199"/>
      <c r="I21" s="303" t="s">
        <v>318</v>
      </c>
      <c r="J21" s="303" t="s">
        <v>318</v>
      </c>
      <c r="K21" s="303" t="s">
        <v>318</v>
      </c>
      <c r="L21" s="303" t="s">
        <v>318</v>
      </c>
      <c r="M21" s="31">
        <v>1.2075344184579</v>
      </c>
      <c r="N21" s="198"/>
      <c r="O21" s="303" t="s">
        <v>318</v>
      </c>
      <c r="P21" s="303" t="s">
        <v>318</v>
      </c>
      <c r="Q21" s="303" t="s">
        <v>318</v>
      </c>
      <c r="R21" s="303" t="s">
        <v>318</v>
      </c>
      <c r="S21" s="31">
        <v>2.1914058133043999</v>
      </c>
      <c r="T21" s="198"/>
      <c r="U21" s="30">
        <v>8.8758471573669002</v>
      </c>
      <c r="V21" s="30">
        <v>13.222014281302</v>
      </c>
      <c r="W21" s="30">
        <v>31.175391100532</v>
      </c>
      <c r="X21" s="30">
        <v>11.058015516834001</v>
      </c>
      <c r="Y21" s="30">
        <v>12.157276014318001</v>
      </c>
      <c r="Z21" s="30">
        <v>1.3118447589803</v>
      </c>
      <c r="AA21" s="30">
        <v>15.713065755763999</v>
      </c>
      <c r="AB21" s="36">
        <v>6.4865454149027002</v>
      </c>
    </row>
    <row r="22" spans="1:30" s="152" customFormat="1" ht="12.75" customHeight="1">
      <c r="A22" s="54" t="s">
        <v>98</v>
      </c>
      <c r="B22" s="306" t="s">
        <v>318</v>
      </c>
      <c r="C22" s="380" t="s">
        <v>318</v>
      </c>
      <c r="D22" s="23">
        <v>35</v>
      </c>
      <c r="E22" s="23">
        <v>37</v>
      </c>
      <c r="F22" s="23">
        <v>40</v>
      </c>
      <c r="G22" s="55">
        <v>40</v>
      </c>
      <c r="H22" s="196"/>
      <c r="I22" s="304" t="s">
        <v>318</v>
      </c>
      <c r="J22" s="304" t="s">
        <v>318</v>
      </c>
      <c r="K22" s="23">
        <v>25.287538481064999</v>
      </c>
      <c r="L22" s="23">
        <v>4.1556930826356</v>
      </c>
      <c r="M22" s="22">
        <v>6.0852641637949997E-2</v>
      </c>
      <c r="N22" s="198"/>
      <c r="O22" s="304" t="s">
        <v>318</v>
      </c>
      <c r="P22" s="304" t="s">
        <v>318</v>
      </c>
      <c r="Q22" s="23">
        <v>41.546487821474003</v>
      </c>
      <c r="R22" s="23">
        <v>18.725977532893999</v>
      </c>
      <c r="S22" s="22">
        <v>1.4834919832011999</v>
      </c>
      <c r="T22" s="198"/>
      <c r="U22" s="304" t="s">
        <v>318</v>
      </c>
      <c r="V22" s="304" t="s">
        <v>318</v>
      </c>
      <c r="W22" s="304" t="s">
        <v>318</v>
      </c>
      <c r="X22" s="304" t="s">
        <v>318</v>
      </c>
      <c r="Y22" s="304" t="s">
        <v>318</v>
      </c>
      <c r="Z22" s="304" t="s">
        <v>318</v>
      </c>
      <c r="AA22" s="304" t="s">
        <v>318</v>
      </c>
      <c r="AB22" s="304" t="s">
        <v>318</v>
      </c>
    </row>
    <row r="23" spans="1:30" s="152" customFormat="1" ht="12.75" customHeight="1">
      <c r="A23" s="42" t="s">
        <v>78</v>
      </c>
      <c r="B23" s="305" t="s">
        <v>318</v>
      </c>
      <c r="C23" s="40">
        <v>19.011993014535179</v>
      </c>
      <c r="D23" s="30">
        <v>40.958561760202201</v>
      </c>
      <c r="E23" s="30">
        <v>32</v>
      </c>
      <c r="F23" s="30">
        <v>32</v>
      </c>
      <c r="G23" s="36">
        <v>26</v>
      </c>
      <c r="H23" s="198"/>
      <c r="I23" s="303" t="s">
        <v>318</v>
      </c>
      <c r="J23" s="303" t="s">
        <v>318</v>
      </c>
      <c r="K23" s="303" t="s">
        <v>318</v>
      </c>
      <c r="L23" s="303" t="s">
        <v>318</v>
      </c>
      <c r="M23" s="31">
        <v>1.0698252846402001</v>
      </c>
      <c r="N23" s="196"/>
      <c r="O23" s="30">
        <v>34.498484680935</v>
      </c>
      <c r="P23" s="30">
        <v>0.16990957327063</v>
      </c>
      <c r="Q23" s="30">
        <v>27.86501102247</v>
      </c>
      <c r="R23" s="30">
        <v>19.667506519644999</v>
      </c>
      <c r="S23" s="31">
        <v>1.4280393060045999</v>
      </c>
      <c r="T23" s="196"/>
      <c r="U23" s="30">
        <v>4.6512159183066997</v>
      </c>
      <c r="V23" s="30">
        <v>16.544256228083</v>
      </c>
      <c r="W23" s="30">
        <v>33.295258546837999</v>
      </c>
      <c r="X23" s="30">
        <v>8.0074131609306995</v>
      </c>
      <c r="Y23" s="30">
        <v>16.337795698311002</v>
      </c>
      <c r="Z23" s="30">
        <v>2.1157206985962</v>
      </c>
      <c r="AA23" s="30">
        <v>16.117057123601999</v>
      </c>
      <c r="AB23" s="36">
        <v>2.9312826253326998</v>
      </c>
    </row>
    <row r="24" spans="1:30" s="152" customFormat="1" ht="12.75" customHeight="1">
      <c r="A24" s="54" t="s">
        <v>79</v>
      </c>
      <c r="B24" s="23">
        <v>25</v>
      </c>
      <c r="C24" s="24">
        <v>29.383095539100594</v>
      </c>
      <c r="D24" s="23">
        <v>37</v>
      </c>
      <c r="E24" s="23">
        <v>40</v>
      </c>
      <c r="F24" s="23">
        <v>44</v>
      </c>
      <c r="G24" s="55">
        <v>45</v>
      </c>
      <c r="H24" s="198"/>
      <c r="I24" s="304" t="s">
        <v>318</v>
      </c>
      <c r="J24" s="304" t="s">
        <v>318</v>
      </c>
      <c r="K24" s="304" t="s">
        <v>318</v>
      </c>
      <c r="L24" s="304" t="s">
        <v>318</v>
      </c>
      <c r="M24" s="22">
        <v>0.90236127508855002</v>
      </c>
      <c r="N24" s="198"/>
      <c r="O24" s="23">
        <v>70.763915857604999</v>
      </c>
      <c r="P24" s="23">
        <v>24.723437499999999</v>
      </c>
      <c r="Q24" s="23">
        <v>45.272399672399999</v>
      </c>
      <c r="R24" s="23">
        <v>8.4344610542880005</v>
      </c>
      <c r="S24" s="22">
        <v>1.2111029411765</v>
      </c>
      <c r="T24" s="198"/>
      <c r="U24" s="23">
        <v>8.1259904086166994</v>
      </c>
      <c r="V24" s="23">
        <v>15.419131592154001</v>
      </c>
      <c r="W24" s="23">
        <v>28.560446909705</v>
      </c>
      <c r="X24" s="23">
        <v>3.3411705792497002</v>
      </c>
      <c r="Y24" s="23">
        <v>18.050337741006</v>
      </c>
      <c r="Z24" s="23">
        <v>2.7982372236602</v>
      </c>
      <c r="AA24" s="23">
        <v>14.647120773020999</v>
      </c>
      <c r="AB24" s="55">
        <v>9.0575647725863</v>
      </c>
    </row>
    <row r="25" spans="1:30" s="152" customFormat="1" ht="12.75" customHeight="1">
      <c r="A25" s="42" t="s">
        <v>99</v>
      </c>
      <c r="B25" s="303" t="s">
        <v>318</v>
      </c>
      <c r="C25" s="303" t="s">
        <v>318</v>
      </c>
      <c r="D25" s="303" t="s">
        <v>318</v>
      </c>
      <c r="E25" s="303" t="s">
        <v>318</v>
      </c>
      <c r="F25" s="303" t="s">
        <v>318</v>
      </c>
      <c r="G25" s="303" t="s">
        <v>318</v>
      </c>
      <c r="H25" s="200"/>
      <c r="I25" s="303" t="s">
        <v>318</v>
      </c>
      <c r="J25" s="303" t="s">
        <v>318</v>
      </c>
      <c r="K25" s="303" t="s">
        <v>318</v>
      </c>
      <c r="L25" s="303" t="s">
        <v>318</v>
      </c>
      <c r="M25" s="31">
        <v>1.1031106178803001</v>
      </c>
      <c r="N25" s="198"/>
      <c r="O25" s="303" t="s">
        <v>318</v>
      </c>
      <c r="P25" s="303" t="s">
        <v>318</v>
      </c>
      <c r="Q25" s="303" t="s">
        <v>318</v>
      </c>
      <c r="R25" s="303" t="s">
        <v>318</v>
      </c>
      <c r="S25" s="31">
        <v>1.5847966970383001</v>
      </c>
      <c r="T25" s="198"/>
      <c r="U25" s="30">
        <v>7.4200793296383001</v>
      </c>
      <c r="V25" s="30">
        <v>17.615546770338</v>
      </c>
      <c r="W25" s="30">
        <v>21.815814704878001</v>
      </c>
      <c r="X25" s="30">
        <v>7.0178491686148998</v>
      </c>
      <c r="Y25" s="30">
        <v>24.008051170243998</v>
      </c>
      <c r="Z25" s="30">
        <v>1.2252423231501</v>
      </c>
      <c r="AA25" s="30">
        <v>14.337617221361</v>
      </c>
      <c r="AB25" s="36">
        <v>6.5597993117759996</v>
      </c>
    </row>
    <row r="26" spans="1:30" s="152" customFormat="1" ht="12.75" customHeight="1">
      <c r="A26" s="54" t="s">
        <v>109</v>
      </c>
      <c r="B26" s="304" t="s">
        <v>318</v>
      </c>
      <c r="C26" s="304" t="s">
        <v>318</v>
      </c>
      <c r="D26" s="304" t="s">
        <v>318</v>
      </c>
      <c r="E26" s="304" t="s">
        <v>318</v>
      </c>
      <c r="F26" s="304" t="s">
        <v>318</v>
      </c>
      <c r="G26" s="23">
        <v>9</v>
      </c>
      <c r="H26" s="199"/>
      <c r="I26" s="304" t="s">
        <v>318</v>
      </c>
      <c r="J26" s="304" t="s">
        <v>318</v>
      </c>
      <c r="K26" s="304" t="s">
        <v>318</v>
      </c>
      <c r="L26" s="304" t="s">
        <v>318</v>
      </c>
      <c r="M26" s="304" t="s">
        <v>318</v>
      </c>
      <c r="N26" s="196"/>
      <c r="O26" s="23">
        <v>15.815742595606</v>
      </c>
      <c r="P26" s="23">
        <v>1.7659096715036999</v>
      </c>
      <c r="Q26" s="23">
        <v>9.0072547907412002</v>
      </c>
      <c r="R26" s="23">
        <v>5.0425781333617001</v>
      </c>
      <c r="S26" s="22">
        <v>0.80366778211279</v>
      </c>
      <c r="T26" s="196"/>
      <c r="U26" s="23">
        <v>23.581899298917001</v>
      </c>
      <c r="V26" s="23">
        <v>8.1580624601657004</v>
      </c>
      <c r="W26" s="23">
        <v>47.928616953473998</v>
      </c>
      <c r="X26" s="23">
        <v>9.8789037603569003</v>
      </c>
      <c r="Y26" s="23">
        <v>6.3734862970044999</v>
      </c>
      <c r="Z26" s="23">
        <v>0</v>
      </c>
      <c r="AA26" s="23">
        <v>4.0790312300828999</v>
      </c>
      <c r="AB26" s="55">
        <v>0</v>
      </c>
      <c r="AD26" s="154"/>
    </row>
    <row r="27" spans="1:30" s="152" customFormat="1" ht="12.75" customHeight="1">
      <c r="A27" s="42" t="s">
        <v>110</v>
      </c>
      <c r="B27" s="303" t="s">
        <v>318</v>
      </c>
      <c r="C27" s="303" t="s">
        <v>318</v>
      </c>
      <c r="D27" s="30">
        <v>17</v>
      </c>
      <c r="E27" s="30">
        <v>20</v>
      </c>
      <c r="F27" s="30">
        <v>21</v>
      </c>
      <c r="G27" s="36">
        <v>22</v>
      </c>
      <c r="H27" s="199"/>
      <c r="I27" s="303" t="s">
        <v>318</v>
      </c>
      <c r="J27" s="303" t="s">
        <v>318</v>
      </c>
      <c r="K27" s="303" t="s">
        <v>318</v>
      </c>
      <c r="L27" s="303" t="s">
        <v>318</v>
      </c>
      <c r="M27" s="303" t="s">
        <v>318</v>
      </c>
      <c r="N27" s="198"/>
      <c r="O27" s="303" t="s">
        <v>318</v>
      </c>
      <c r="P27" s="30">
        <v>1.8346649137124</v>
      </c>
      <c r="Q27" s="30">
        <v>22.386061095030001</v>
      </c>
      <c r="R27" s="30">
        <v>3.5491957713444</v>
      </c>
      <c r="S27" s="31">
        <v>0.26050413313465998</v>
      </c>
      <c r="T27" s="198"/>
      <c r="U27" s="30">
        <v>12.436315530942</v>
      </c>
      <c r="V27" s="30">
        <v>4.3698230046123996</v>
      </c>
      <c r="W27" s="30">
        <v>44.042786741927003</v>
      </c>
      <c r="X27" s="30">
        <v>5.1937089586514</v>
      </c>
      <c r="Y27" s="30">
        <v>22.295815134603998</v>
      </c>
      <c r="Z27" s="30">
        <v>1.8236855685185001</v>
      </c>
      <c r="AA27" s="30">
        <v>9.0551202047124004</v>
      </c>
      <c r="AB27" s="36">
        <v>0.78274485603276001</v>
      </c>
    </row>
    <row r="28" spans="1:30" s="152" customFormat="1" ht="12.75" customHeight="1">
      <c r="A28" s="54" t="s">
        <v>80</v>
      </c>
      <c r="B28" s="23">
        <v>29</v>
      </c>
      <c r="C28" s="24">
        <v>35.067634064116255</v>
      </c>
      <c r="D28" s="23">
        <v>42.120618388472401</v>
      </c>
      <c r="E28" s="23">
        <v>42</v>
      </c>
      <c r="F28" s="23">
        <v>42</v>
      </c>
      <c r="G28" s="55">
        <v>45</v>
      </c>
      <c r="H28" s="198"/>
      <c r="I28" s="304" t="s">
        <v>318</v>
      </c>
      <c r="J28" s="304" t="s">
        <v>318</v>
      </c>
      <c r="K28" s="304" t="s">
        <v>318</v>
      </c>
      <c r="L28" s="304" t="s">
        <v>318</v>
      </c>
      <c r="M28" s="22">
        <v>1.3783462239105999</v>
      </c>
      <c r="N28" s="198"/>
      <c r="O28" s="23">
        <v>45.117855992166</v>
      </c>
      <c r="P28" s="23">
        <v>0.63666420190324002</v>
      </c>
      <c r="Q28" s="23">
        <v>40.927945043144</v>
      </c>
      <c r="R28" s="304" t="s">
        <v>318</v>
      </c>
      <c r="S28" s="22">
        <v>2.1195050321103999</v>
      </c>
      <c r="T28" s="198"/>
      <c r="U28" s="23">
        <v>11.706034068224</v>
      </c>
      <c r="V28" s="23">
        <v>8.9425444795780002</v>
      </c>
      <c r="W28" s="23">
        <v>39.585002987161999</v>
      </c>
      <c r="X28" s="23">
        <v>6.1863406530956997</v>
      </c>
      <c r="Y28" s="23">
        <v>8.2627828697160002</v>
      </c>
      <c r="Z28" s="23">
        <v>1.3704518629694</v>
      </c>
      <c r="AA28" s="23">
        <v>18.859923936643</v>
      </c>
      <c r="AB28" s="55">
        <v>5.0869191426115004</v>
      </c>
    </row>
    <row r="29" spans="1:30" ht="12.75" customHeight="1">
      <c r="A29" s="42" t="s">
        <v>84</v>
      </c>
      <c r="B29" s="30">
        <v>33</v>
      </c>
      <c r="C29" s="40">
        <v>50.310731658890106</v>
      </c>
      <c r="D29" s="30">
        <v>51.256123736710698</v>
      </c>
      <c r="E29" s="30">
        <v>49</v>
      </c>
      <c r="F29" s="30">
        <v>53</v>
      </c>
      <c r="G29" s="36">
        <v>57</v>
      </c>
      <c r="H29" s="201"/>
      <c r="I29" s="303" t="s">
        <v>318</v>
      </c>
      <c r="J29" s="303" t="s">
        <v>318</v>
      </c>
      <c r="K29" s="303" t="s">
        <v>318</v>
      </c>
      <c r="L29" s="303" t="s">
        <v>318</v>
      </c>
      <c r="M29" s="31">
        <v>0.28317006103523001</v>
      </c>
      <c r="N29" s="196"/>
      <c r="O29" s="30">
        <v>72.172148283175005</v>
      </c>
      <c r="P29" s="30">
        <v>24.840260697369001</v>
      </c>
      <c r="Q29" s="30">
        <v>53.972039653388997</v>
      </c>
      <c r="R29" s="30">
        <v>7.2234703118289003</v>
      </c>
      <c r="S29" s="31">
        <v>2.1631527710131002</v>
      </c>
      <c r="T29" s="196"/>
      <c r="U29" s="30">
        <v>12.285581586092</v>
      </c>
      <c r="V29" s="30">
        <v>13.928025277866</v>
      </c>
      <c r="W29" s="30">
        <v>32.990975366926001</v>
      </c>
      <c r="X29" s="30">
        <v>12.186243919552</v>
      </c>
      <c r="Y29" s="30">
        <v>7.0445253112176998</v>
      </c>
      <c r="Z29" s="30">
        <v>1.3205906403709999</v>
      </c>
      <c r="AA29" s="30">
        <v>15.079660359552999</v>
      </c>
      <c r="AB29" s="36">
        <v>5.1643975384219996</v>
      </c>
    </row>
    <row r="30" spans="1:30" ht="12.75" customHeight="1">
      <c r="A30" s="54" t="s">
        <v>85</v>
      </c>
      <c r="B30" s="23">
        <v>26</v>
      </c>
      <c r="C30" s="24">
        <v>37.412976348463964</v>
      </c>
      <c r="D30" s="23">
        <v>40.686794958739</v>
      </c>
      <c r="E30" s="23">
        <v>42</v>
      </c>
      <c r="F30" s="23">
        <v>43</v>
      </c>
      <c r="G30" s="55">
        <v>42</v>
      </c>
      <c r="H30" s="201"/>
      <c r="I30" s="304" t="s">
        <v>318</v>
      </c>
      <c r="J30" s="304" t="s">
        <v>318</v>
      </c>
      <c r="K30" s="304" t="s">
        <v>318</v>
      </c>
      <c r="L30" s="304" t="s">
        <v>318</v>
      </c>
      <c r="M30" s="22">
        <v>1.2646613148278001</v>
      </c>
      <c r="N30" s="198"/>
      <c r="O30" s="23">
        <v>44.786990731933003</v>
      </c>
      <c r="P30" s="23">
        <v>4.1335923790404001</v>
      </c>
      <c r="Q30" s="23">
        <v>37.124547110149997</v>
      </c>
      <c r="R30" s="23">
        <v>16.730418528704</v>
      </c>
      <c r="S30" s="22">
        <v>1.9208707465253001</v>
      </c>
      <c r="T30" s="198"/>
      <c r="U30" s="23">
        <v>16.519088076397001</v>
      </c>
      <c r="V30" s="23">
        <v>9.7984711605281003</v>
      </c>
      <c r="W30" s="23">
        <v>25.284135488354</v>
      </c>
      <c r="X30" s="23">
        <v>7.4850366517967002</v>
      </c>
      <c r="Y30" s="23">
        <v>12.549037189805</v>
      </c>
      <c r="Z30" s="23">
        <v>0.74200273487413004</v>
      </c>
      <c r="AA30" s="23">
        <v>21.441861507767001</v>
      </c>
      <c r="AB30" s="55">
        <v>6.1803671904773001</v>
      </c>
    </row>
    <row r="31" spans="1:30">
      <c r="A31" s="42" t="s">
        <v>86</v>
      </c>
      <c r="B31" s="305" t="s">
        <v>318</v>
      </c>
      <c r="C31" s="40">
        <v>34.441372543169607</v>
      </c>
      <c r="D31" s="30">
        <v>47</v>
      </c>
      <c r="E31" s="30">
        <v>55</v>
      </c>
      <c r="F31" s="30">
        <v>58</v>
      </c>
      <c r="G31" s="36">
        <v>53</v>
      </c>
      <c r="H31" s="198"/>
      <c r="I31" s="303" t="s">
        <v>318</v>
      </c>
      <c r="J31" s="30">
        <v>6.476136847076E-2</v>
      </c>
      <c r="K31" s="303" t="s">
        <v>318</v>
      </c>
      <c r="L31" s="303" t="s">
        <v>318</v>
      </c>
      <c r="M31" s="303" t="s">
        <v>318</v>
      </c>
      <c r="N31" s="198"/>
      <c r="O31" s="303" t="s">
        <v>318</v>
      </c>
      <c r="P31" s="30">
        <v>0.59374819912979004</v>
      </c>
      <c r="Q31" s="303" t="s">
        <v>318</v>
      </c>
      <c r="R31" s="303" t="s">
        <v>318</v>
      </c>
      <c r="S31" s="31">
        <v>0.61434942968021</v>
      </c>
      <c r="T31" s="198"/>
      <c r="U31" s="303" t="s">
        <v>318</v>
      </c>
      <c r="V31" s="303" t="s">
        <v>318</v>
      </c>
      <c r="W31" s="303" t="s">
        <v>318</v>
      </c>
      <c r="X31" s="303" t="s">
        <v>318</v>
      </c>
      <c r="Y31" s="303" t="s">
        <v>318</v>
      </c>
      <c r="Z31" s="303" t="s">
        <v>318</v>
      </c>
      <c r="AA31" s="303" t="s">
        <v>318</v>
      </c>
      <c r="AB31" s="303" t="s">
        <v>318</v>
      </c>
    </row>
    <row r="32" spans="1:30">
      <c r="A32" s="54" t="s">
        <v>87</v>
      </c>
      <c r="B32" s="23">
        <v>15</v>
      </c>
      <c r="C32" s="24">
        <v>23.246099389533391</v>
      </c>
      <c r="D32" s="23">
        <v>32.287344542812001</v>
      </c>
      <c r="E32" s="23">
        <v>40</v>
      </c>
      <c r="F32" s="23">
        <v>39</v>
      </c>
      <c r="G32" s="55">
        <v>41</v>
      </c>
      <c r="H32" s="201"/>
      <c r="I32" s="306" t="s">
        <v>318</v>
      </c>
      <c r="J32" s="23" t="s">
        <v>65</v>
      </c>
      <c r="K32" s="304" t="s">
        <v>318</v>
      </c>
      <c r="L32" s="304" t="s">
        <v>318</v>
      </c>
      <c r="M32" s="22">
        <v>0.64333769617699998</v>
      </c>
      <c r="N32" s="196"/>
      <c r="O32" s="23">
        <v>42.903727500891002</v>
      </c>
      <c r="P32" s="304" t="s">
        <v>318</v>
      </c>
      <c r="Q32" s="23">
        <v>36.406608233246999</v>
      </c>
      <c r="R32" s="23">
        <v>19.903068990893001</v>
      </c>
      <c r="S32" s="22">
        <v>1.6512185522711</v>
      </c>
      <c r="T32" s="196"/>
      <c r="U32" s="23">
        <v>9.0231587380226994</v>
      </c>
      <c r="V32" s="23">
        <v>9.0294833819980003</v>
      </c>
      <c r="W32" s="23">
        <v>30.889561175118999</v>
      </c>
      <c r="X32" s="23">
        <v>7.9058049690618999</v>
      </c>
      <c r="Y32" s="23">
        <v>18.185459643501002</v>
      </c>
      <c r="Z32" s="23">
        <v>1.4957783001464999</v>
      </c>
      <c r="AA32" s="23">
        <v>17.200923398019999</v>
      </c>
      <c r="AB32" s="55">
        <v>6.2698303941307003</v>
      </c>
    </row>
    <row r="33" spans="1:28">
      <c r="A33" s="42" t="s">
        <v>96</v>
      </c>
      <c r="B33" s="30">
        <v>15</v>
      </c>
      <c r="C33" s="303" t="s">
        <v>318</v>
      </c>
      <c r="D33" s="36">
        <v>30.117216768753401</v>
      </c>
      <c r="E33" s="36">
        <v>49</v>
      </c>
      <c r="F33" s="30">
        <v>46</v>
      </c>
      <c r="G33" s="36">
        <v>44</v>
      </c>
      <c r="H33" s="201"/>
      <c r="I33" s="303" t="s">
        <v>318</v>
      </c>
      <c r="J33" s="303" t="s">
        <v>318</v>
      </c>
      <c r="K33" s="303" t="s">
        <v>318</v>
      </c>
      <c r="L33" s="303" t="s">
        <v>318</v>
      </c>
      <c r="M33" s="31">
        <v>1.2259595131557</v>
      </c>
      <c r="N33" s="198"/>
      <c r="O33" s="30">
        <v>45.177300867485002</v>
      </c>
      <c r="P33" s="30">
        <v>1.0045313608769999</v>
      </c>
      <c r="Q33" s="30">
        <v>42.459711339169999</v>
      </c>
      <c r="R33" s="30">
        <v>39.570140653072997</v>
      </c>
      <c r="S33" s="31">
        <v>2.4806962164608</v>
      </c>
      <c r="T33" s="198"/>
      <c r="U33" s="30">
        <v>13.164170153218</v>
      </c>
      <c r="V33" s="30">
        <v>7.0183204580828003</v>
      </c>
      <c r="W33" s="30">
        <v>31.954420185345999</v>
      </c>
      <c r="X33" s="30">
        <v>7.3781611000842</v>
      </c>
      <c r="Y33" s="30">
        <v>13.132755493995999</v>
      </c>
      <c r="Z33" s="30">
        <v>1.7635047336180001</v>
      </c>
      <c r="AA33" s="30">
        <v>18.887349887907</v>
      </c>
      <c r="AB33" s="36">
        <v>6.7013179877482996</v>
      </c>
    </row>
    <row r="34" spans="1:28">
      <c r="A34" s="54" t="s">
        <v>112</v>
      </c>
      <c r="B34" s="304" t="s">
        <v>318</v>
      </c>
      <c r="C34" s="304" t="s">
        <v>318</v>
      </c>
      <c r="D34" s="55">
        <v>18</v>
      </c>
      <c r="E34" s="55">
        <v>29</v>
      </c>
      <c r="F34" s="23">
        <v>37</v>
      </c>
      <c r="G34" s="55">
        <v>45</v>
      </c>
      <c r="H34" s="201"/>
      <c r="I34" s="304" t="s">
        <v>318</v>
      </c>
      <c r="J34" s="304" t="s">
        <v>318</v>
      </c>
      <c r="K34" s="304" t="s">
        <v>318</v>
      </c>
      <c r="L34" s="304" t="s">
        <v>318</v>
      </c>
      <c r="M34" s="22">
        <v>4.2966464462241003</v>
      </c>
      <c r="N34" s="198"/>
      <c r="O34" s="23">
        <v>58.492858977984</v>
      </c>
      <c r="P34" s="23">
        <v>8.4075504576662006</v>
      </c>
      <c r="Q34" s="23">
        <v>36.890928910661998</v>
      </c>
      <c r="R34" s="23">
        <v>20.843639930073</v>
      </c>
      <c r="S34" s="22">
        <v>3.6432457842417998</v>
      </c>
      <c r="T34" s="198"/>
      <c r="U34" s="23">
        <v>9.5562776327705006</v>
      </c>
      <c r="V34" s="23">
        <v>9.8732221807916005</v>
      </c>
      <c r="W34" s="23">
        <v>35.668246950407998</v>
      </c>
      <c r="X34" s="23">
        <v>9.6841208118042008</v>
      </c>
      <c r="Y34" s="23">
        <v>16.446492302774999</v>
      </c>
      <c r="Z34" s="23">
        <v>3.0043147072924001</v>
      </c>
      <c r="AA34" s="23">
        <v>8.1393490651467992</v>
      </c>
      <c r="AB34" s="55">
        <v>7.6279763490118997</v>
      </c>
    </row>
    <row r="35" spans="1:28">
      <c r="A35" s="42" t="s">
        <v>88</v>
      </c>
      <c r="B35" s="36">
        <v>24</v>
      </c>
      <c r="C35" s="36">
        <v>29</v>
      </c>
      <c r="D35" s="36">
        <v>30</v>
      </c>
      <c r="E35" s="36">
        <v>30</v>
      </c>
      <c r="F35" s="30">
        <v>32</v>
      </c>
      <c r="G35" s="36">
        <v>29</v>
      </c>
      <c r="H35" s="198"/>
      <c r="I35" s="303" t="s">
        <v>318</v>
      </c>
      <c r="J35" s="303" t="s">
        <v>318</v>
      </c>
      <c r="K35" s="303" t="s">
        <v>318</v>
      </c>
      <c r="L35" s="303" t="s">
        <v>318</v>
      </c>
      <c r="M35" s="31">
        <v>0.96026553885048005</v>
      </c>
      <c r="N35" s="196"/>
      <c r="O35" s="30">
        <v>52.402200563676999</v>
      </c>
      <c r="P35" s="30">
        <v>19.798532870831</v>
      </c>
      <c r="Q35" s="30">
        <v>17.668508443414002</v>
      </c>
      <c r="R35" s="30">
        <v>22.463291126196001</v>
      </c>
      <c r="S35" s="31">
        <v>1.4726323811416</v>
      </c>
      <c r="T35" s="196"/>
      <c r="U35" s="30">
        <v>13.737851197436999</v>
      </c>
      <c r="V35" s="30">
        <v>9.3271848190331994</v>
      </c>
      <c r="W35" s="30">
        <v>27.929716290451001</v>
      </c>
      <c r="X35" s="30">
        <v>8.9473658349629996</v>
      </c>
      <c r="Y35" s="30">
        <v>16.053862557612</v>
      </c>
      <c r="Z35" s="30">
        <v>1.3691663636632001</v>
      </c>
      <c r="AA35" s="30">
        <v>14.744641751590001</v>
      </c>
      <c r="AB35" s="36">
        <v>7.8902111852513999</v>
      </c>
    </row>
    <row r="36" spans="1:28">
      <c r="A36" s="54" t="s">
        <v>89</v>
      </c>
      <c r="B36" s="55">
        <v>24</v>
      </c>
      <c r="C36" s="55">
        <v>28.129260734838425</v>
      </c>
      <c r="D36" s="55">
        <v>37.723633161541798</v>
      </c>
      <c r="E36" s="55">
        <v>37</v>
      </c>
      <c r="F36" s="23">
        <v>41</v>
      </c>
      <c r="G36" s="55">
        <v>39</v>
      </c>
      <c r="H36" s="198"/>
      <c r="I36" s="304" t="s">
        <v>318</v>
      </c>
      <c r="J36" s="304" t="s">
        <v>318</v>
      </c>
      <c r="K36" s="304" t="s">
        <v>318</v>
      </c>
      <c r="L36" s="304" t="s">
        <v>318</v>
      </c>
      <c r="M36" s="304" t="s">
        <v>318</v>
      </c>
      <c r="N36" s="198"/>
      <c r="O36" s="23">
        <v>40.712317662285997</v>
      </c>
      <c r="P36" s="23">
        <v>6.9387296336014002</v>
      </c>
      <c r="Q36" s="23">
        <v>25.612410035355001</v>
      </c>
      <c r="R36" s="23">
        <v>19.940621979033001</v>
      </c>
      <c r="S36" s="22">
        <v>2.7498086065726</v>
      </c>
      <c r="T36" s="198"/>
      <c r="U36" s="23">
        <v>13.181830672419</v>
      </c>
      <c r="V36" s="23">
        <v>6.0495726965458001</v>
      </c>
      <c r="W36" s="23">
        <v>28.585364513203999</v>
      </c>
      <c r="X36" s="23">
        <v>7.6969580390756001</v>
      </c>
      <c r="Y36" s="23">
        <v>18.009947514495</v>
      </c>
      <c r="Z36" s="23">
        <v>0.95902833118079001</v>
      </c>
      <c r="AA36" s="23">
        <v>22.774861916408</v>
      </c>
      <c r="AB36" s="55">
        <v>2.7424363166717001</v>
      </c>
    </row>
    <row r="37" spans="1:28">
      <c r="A37" s="42" t="s">
        <v>90</v>
      </c>
      <c r="B37" s="36">
        <v>9</v>
      </c>
      <c r="C37" s="36">
        <v>11.871634917795333</v>
      </c>
      <c r="D37" s="36">
        <v>27.417084297979699</v>
      </c>
      <c r="E37" s="36">
        <v>31</v>
      </c>
      <c r="F37" s="30">
        <v>32</v>
      </c>
      <c r="G37" s="36">
        <v>31</v>
      </c>
      <c r="H37" s="196"/>
      <c r="I37" s="303" t="s">
        <v>318</v>
      </c>
      <c r="J37" s="303" t="s">
        <v>318</v>
      </c>
      <c r="K37" s="303" t="s">
        <v>318</v>
      </c>
      <c r="L37" s="303" t="s">
        <v>318</v>
      </c>
      <c r="M37" s="303" t="s">
        <v>318</v>
      </c>
      <c r="N37" s="198"/>
      <c r="O37" s="30">
        <v>48.462260828696003</v>
      </c>
      <c r="P37" s="30">
        <v>2.0055386685172998</v>
      </c>
      <c r="Q37" s="30">
        <v>46.279002232925002</v>
      </c>
      <c r="R37" s="30">
        <v>16.527526678223001</v>
      </c>
      <c r="S37" s="31">
        <v>3.2368596859015999</v>
      </c>
      <c r="T37" s="198"/>
      <c r="U37" s="30">
        <v>10.05046102469</v>
      </c>
      <c r="V37" s="30">
        <v>8.5243526624021992</v>
      </c>
      <c r="W37" s="30">
        <v>36.67571118123</v>
      </c>
      <c r="X37" s="30">
        <v>8.1707571609228005</v>
      </c>
      <c r="Y37" s="30">
        <v>14.006310697491999</v>
      </c>
      <c r="Z37" s="30">
        <v>1.7483333128706</v>
      </c>
      <c r="AA37" s="30">
        <v>13.177571240899001</v>
      </c>
      <c r="AB37" s="36">
        <v>7.6465027194932</v>
      </c>
    </row>
    <row r="38" spans="1:28">
      <c r="A38" s="54" t="s">
        <v>91</v>
      </c>
      <c r="B38" s="55">
        <v>6</v>
      </c>
      <c r="C38" s="55">
        <v>8.8155535149524979</v>
      </c>
      <c r="D38" s="55">
        <v>12</v>
      </c>
      <c r="E38" s="55">
        <v>23</v>
      </c>
      <c r="F38" s="23">
        <v>23</v>
      </c>
      <c r="G38" s="55">
        <v>27</v>
      </c>
      <c r="H38" s="201"/>
      <c r="I38" s="23">
        <v>28.139096370072</v>
      </c>
      <c r="J38" s="23">
        <v>11.686106360643</v>
      </c>
      <c r="K38" s="23">
        <v>16.452990009429001</v>
      </c>
      <c r="L38" s="23">
        <v>2.1772979313251</v>
      </c>
      <c r="M38" s="22">
        <v>0.24626289721785999</v>
      </c>
      <c r="N38" s="196"/>
      <c r="O38" s="23">
        <v>46.521270498524999</v>
      </c>
      <c r="P38" s="23">
        <v>19.045716776431</v>
      </c>
      <c r="Q38" s="23">
        <v>26.579193016710999</v>
      </c>
      <c r="R38" s="23">
        <v>2.9863070565615999</v>
      </c>
      <c r="S38" s="22">
        <v>0.71289723755310996</v>
      </c>
      <c r="T38" s="196"/>
      <c r="U38" s="23">
        <v>10.121697882006</v>
      </c>
      <c r="V38" s="23">
        <v>8.4974694932900992</v>
      </c>
      <c r="W38" s="23">
        <v>46.709025446519</v>
      </c>
      <c r="X38" s="23">
        <v>8.5889197195307005</v>
      </c>
      <c r="Y38" s="23">
        <v>12.29676585288</v>
      </c>
      <c r="Z38" s="23">
        <v>3.2002644819492998</v>
      </c>
      <c r="AA38" s="23">
        <v>5.7222182930059002</v>
      </c>
      <c r="AB38" s="55">
        <v>4.8636388308187</v>
      </c>
    </row>
    <row r="39" spans="1:28">
      <c r="A39" s="42" t="s">
        <v>190</v>
      </c>
      <c r="B39" s="303" t="s">
        <v>318</v>
      </c>
      <c r="C39" s="36">
        <v>42</v>
      </c>
      <c r="D39" s="36">
        <v>48</v>
      </c>
      <c r="E39" s="36">
        <v>50</v>
      </c>
      <c r="F39" s="36">
        <v>54</v>
      </c>
      <c r="G39" s="303" t="s">
        <v>318</v>
      </c>
      <c r="H39" s="198"/>
      <c r="I39" s="30">
        <v>33.051067523466003</v>
      </c>
      <c r="J39" s="30">
        <v>6.8865002757921001</v>
      </c>
      <c r="K39" s="30">
        <v>38.243502866568001</v>
      </c>
      <c r="L39" s="30">
        <v>19.722438377145998</v>
      </c>
      <c r="M39" s="31">
        <v>1.9410990331374001</v>
      </c>
      <c r="N39" s="198"/>
      <c r="O39" s="30">
        <v>47.232703220589002</v>
      </c>
      <c r="P39" s="30">
        <v>8.4524240018591996</v>
      </c>
      <c r="Q39" s="30">
        <v>44.544062488308001</v>
      </c>
      <c r="R39" s="30">
        <v>26.655189424372999</v>
      </c>
      <c r="S39" s="31">
        <v>2.9978431447104001</v>
      </c>
      <c r="T39" s="198"/>
      <c r="U39" s="30">
        <v>9.9526303367082996</v>
      </c>
      <c r="V39" s="30">
        <v>16.237105293060001</v>
      </c>
      <c r="W39" s="30">
        <v>30.127803543252998</v>
      </c>
      <c r="X39" s="30">
        <v>16.318472429964</v>
      </c>
      <c r="Y39" s="30">
        <v>9.0644298980647999</v>
      </c>
      <c r="Z39" s="30">
        <v>0.94316229736649004</v>
      </c>
      <c r="AA39" s="30">
        <v>15.822174991964999</v>
      </c>
      <c r="AB39" s="36">
        <v>1.5342212096184</v>
      </c>
    </row>
    <row r="40" spans="1:28">
      <c r="A40" s="56" t="s">
        <v>113</v>
      </c>
      <c r="B40" s="57">
        <v>33</v>
      </c>
      <c r="C40" s="58">
        <v>34.353925568229123</v>
      </c>
      <c r="D40" s="59">
        <v>34.1731890107406</v>
      </c>
      <c r="E40" s="59">
        <v>38</v>
      </c>
      <c r="F40" s="59">
        <v>39</v>
      </c>
      <c r="G40" s="59">
        <v>39</v>
      </c>
      <c r="H40" s="198"/>
      <c r="I40" s="173">
        <v>44.627767712355002</v>
      </c>
      <c r="J40" s="173">
        <v>17.196180637013999</v>
      </c>
      <c r="K40" s="173">
        <v>32.519275572929999</v>
      </c>
      <c r="L40" s="173">
        <v>17.270192345586999</v>
      </c>
      <c r="M40" s="174">
        <v>1.3809639973359999</v>
      </c>
      <c r="N40" s="198"/>
      <c r="O40" s="173">
        <v>53.795377939422004</v>
      </c>
      <c r="P40" s="173">
        <v>22.082833848591001</v>
      </c>
      <c r="Q40" s="173">
        <v>37.869634709140001</v>
      </c>
      <c r="R40" s="173">
        <v>20</v>
      </c>
      <c r="S40" s="174">
        <v>1.5171730790497</v>
      </c>
      <c r="T40" s="198"/>
      <c r="U40" s="23">
        <v>7.9410459118965004</v>
      </c>
      <c r="V40" s="173">
        <v>21.049267565739001</v>
      </c>
      <c r="W40" s="173">
        <v>32.383582058003</v>
      </c>
      <c r="X40" s="173">
        <v>8.4343557115075996</v>
      </c>
      <c r="Y40" s="173">
        <v>6.4479052168765998</v>
      </c>
      <c r="Z40" s="173">
        <v>0.87025450240974001</v>
      </c>
      <c r="AA40" s="23">
        <v>15.694491417942</v>
      </c>
      <c r="AB40" s="55">
        <v>7.1790976156252997</v>
      </c>
    </row>
    <row r="41" spans="1:28">
      <c r="A41" s="39" t="s">
        <v>100</v>
      </c>
      <c r="B41" s="44">
        <v>20</v>
      </c>
      <c r="C41" s="45">
        <v>28.106730607028783</v>
      </c>
      <c r="D41" s="46">
        <v>36</v>
      </c>
      <c r="E41" s="46">
        <v>39</v>
      </c>
      <c r="F41" s="46">
        <v>41</v>
      </c>
      <c r="G41" s="46">
        <v>38</v>
      </c>
      <c r="H41" s="202"/>
      <c r="I41" s="175">
        <v>42</v>
      </c>
      <c r="J41" s="175">
        <v>9</v>
      </c>
      <c r="K41" s="175">
        <v>32</v>
      </c>
      <c r="L41" s="175">
        <v>13</v>
      </c>
      <c r="M41" s="159">
        <v>1.2</v>
      </c>
      <c r="N41" s="196"/>
      <c r="O41" s="46">
        <v>50</v>
      </c>
      <c r="P41" s="46">
        <v>11</v>
      </c>
      <c r="Q41" s="46">
        <v>36</v>
      </c>
      <c r="R41" s="46">
        <v>17</v>
      </c>
      <c r="S41" s="159">
        <v>1.7</v>
      </c>
      <c r="T41" s="196"/>
      <c r="U41" s="46">
        <v>10</v>
      </c>
      <c r="V41" s="175">
        <v>11</v>
      </c>
      <c r="W41" s="108">
        <v>34</v>
      </c>
      <c r="X41" s="108">
        <v>9</v>
      </c>
      <c r="Y41" s="108">
        <v>14</v>
      </c>
      <c r="Z41" s="108">
        <v>2</v>
      </c>
      <c r="AA41" s="46">
        <v>15</v>
      </c>
      <c r="AB41" s="46">
        <v>5</v>
      </c>
    </row>
    <row r="42" spans="1:28" ht="13.5">
      <c r="A42" s="48" t="s">
        <v>219</v>
      </c>
      <c r="B42" s="49">
        <v>18</v>
      </c>
      <c r="C42" s="50">
        <v>27</v>
      </c>
      <c r="D42" s="51">
        <v>34</v>
      </c>
      <c r="E42" s="51">
        <v>40</v>
      </c>
      <c r="F42" s="51">
        <v>41</v>
      </c>
      <c r="G42" s="161">
        <v>38</v>
      </c>
      <c r="H42" s="197"/>
      <c r="I42" s="176">
        <v>43</v>
      </c>
      <c r="J42" s="176">
        <v>4</v>
      </c>
      <c r="K42" s="176">
        <v>35</v>
      </c>
      <c r="L42" s="176">
        <v>17</v>
      </c>
      <c r="M42" s="176">
        <v>1.5</v>
      </c>
      <c r="N42" s="207"/>
      <c r="O42" s="161">
        <v>45</v>
      </c>
      <c r="P42" s="51">
        <v>7</v>
      </c>
      <c r="Q42" s="51">
        <v>34</v>
      </c>
      <c r="R42" s="51">
        <v>21</v>
      </c>
      <c r="S42" s="160">
        <v>1.8</v>
      </c>
      <c r="T42" s="207"/>
      <c r="U42" s="51">
        <v>10</v>
      </c>
      <c r="V42" s="176">
        <v>11</v>
      </c>
      <c r="W42" s="176">
        <v>34</v>
      </c>
      <c r="X42" s="176">
        <v>9</v>
      </c>
      <c r="Y42" s="176">
        <v>14</v>
      </c>
      <c r="Z42" s="176">
        <v>2</v>
      </c>
      <c r="AA42" s="176">
        <v>14</v>
      </c>
      <c r="AB42" s="178">
        <v>5</v>
      </c>
    </row>
    <row r="43" spans="1:28" ht="15.75" customHeight="1">
      <c r="A43" s="486" t="s">
        <v>191</v>
      </c>
      <c r="B43" s="486"/>
      <c r="C43" s="486"/>
      <c r="D43" s="486"/>
      <c r="E43" s="486"/>
      <c r="F43" s="486"/>
      <c r="G43" s="486"/>
      <c r="H43" s="486"/>
      <c r="I43" s="486"/>
      <c r="J43" s="486"/>
      <c r="K43" s="486"/>
      <c r="L43" s="486"/>
      <c r="M43" s="486"/>
      <c r="N43" s="486"/>
      <c r="O43" s="486"/>
      <c r="P43" s="486"/>
      <c r="Q43" s="486"/>
      <c r="R43" s="486"/>
      <c r="S43" s="486"/>
      <c r="T43" s="486"/>
      <c r="U43" s="486"/>
      <c r="V43" s="486"/>
      <c r="W43" s="486"/>
      <c r="X43" s="486"/>
      <c r="Y43" s="486"/>
      <c r="Z43" s="486"/>
      <c r="AA43" s="486"/>
      <c r="AB43" s="486"/>
    </row>
    <row r="44" spans="1:28">
      <c r="A44" s="42" t="s">
        <v>101</v>
      </c>
      <c r="B44" s="303" t="s">
        <v>318</v>
      </c>
      <c r="C44" s="40">
        <v>10</v>
      </c>
      <c r="D44" s="303" t="s">
        <v>318</v>
      </c>
      <c r="E44" s="303" t="s">
        <v>318</v>
      </c>
      <c r="F44" s="303" t="s">
        <v>318</v>
      </c>
      <c r="G44" s="303" t="s">
        <v>318</v>
      </c>
      <c r="H44" s="370"/>
      <c r="I44" s="303" t="s">
        <v>318</v>
      </c>
      <c r="J44" s="303" t="s">
        <v>318</v>
      </c>
      <c r="K44" s="303" t="s">
        <v>318</v>
      </c>
      <c r="L44" s="303" t="s">
        <v>318</v>
      </c>
      <c r="M44" s="243">
        <v>0.5</v>
      </c>
      <c r="N44" s="370"/>
      <c r="O44" s="303" t="s">
        <v>318</v>
      </c>
      <c r="P44" s="303" t="s">
        <v>318</v>
      </c>
      <c r="Q44" s="303" t="s">
        <v>318</v>
      </c>
      <c r="R44" s="303" t="s">
        <v>318</v>
      </c>
      <c r="S44" s="303" t="s">
        <v>318</v>
      </c>
      <c r="T44" s="370"/>
      <c r="U44" s="303" t="s">
        <v>318</v>
      </c>
      <c r="V44" s="303" t="s">
        <v>318</v>
      </c>
      <c r="W44" s="303" t="s">
        <v>318</v>
      </c>
      <c r="X44" s="303" t="s">
        <v>318</v>
      </c>
      <c r="Y44" s="303" t="s">
        <v>318</v>
      </c>
      <c r="Z44" s="303" t="s">
        <v>318</v>
      </c>
      <c r="AA44" s="303" t="s">
        <v>318</v>
      </c>
      <c r="AB44" s="303" t="s">
        <v>318</v>
      </c>
    </row>
    <row r="45" spans="1:28">
      <c r="A45" s="289" t="s">
        <v>104</v>
      </c>
      <c r="B45" s="304" t="s">
        <v>318</v>
      </c>
      <c r="C45" s="304" t="s">
        <v>318</v>
      </c>
      <c r="D45" s="304" t="s">
        <v>318</v>
      </c>
      <c r="E45" s="304" t="s">
        <v>318</v>
      </c>
      <c r="F45" s="304" t="s">
        <v>318</v>
      </c>
      <c r="G45" s="304" t="s">
        <v>318</v>
      </c>
      <c r="H45" s="370"/>
      <c r="I45" s="304" t="s">
        <v>318</v>
      </c>
      <c r="J45" s="304" t="s">
        <v>318</v>
      </c>
      <c r="K45" s="304" t="s">
        <v>318</v>
      </c>
      <c r="L45" s="304" t="s">
        <v>318</v>
      </c>
      <c r="M45" s="304" t="s">
        <v>318</v>
      </c>
      <c r="N45" s="370"/>
      <c r="O45" s="304" t="s">
        <v>318</v>
      </c>
      <c r="P45" s="290">
        <v>19</v>
      </c>
      <c r="Q45" s="290">
        <v>17</v>
      </c>
      <c r="R45" s="290">
        <v>2</v>
      </c>
      <c r="S45" s="290">
        <v>0.2</v>
      </c>
      <c r="T45" s="370"/>
      <c r="U45" s="304" t="s">
        <v>318</v>
      </c>
      <c r="V45" s="304" t="s">
        <v>318</v>
      </c>
      <c r="W45" s="304" t="s">
        <v>318</v>
      </c>
      <c r="X45" s="304" t="s">
        <v>318</v>
      </c>
      <c r="Y45" s="304" t="s">
        <v>318</v>
      </c>
      <c r="Z45" s="304" t="s">
        <v>318</v>
      </c>
      <c r="AA45" s="304" t="s">
        <v>318</v>
      </c>
      <c r="AB45" s="304" t="s">
        <v>318</v>
      </c>
    </row>
    <row r="46" spans="1:28">
      <c r="A46" s="42" t="s">
        <v>103</v>
      </c>
      <c r="B46" s="303" t="s">
        <v>318</v>
      </c>
      <c r="C46" s="303" t="s">
        <v>318</v>
      </c>
      <c r="D46" s="303" t="s">
        <v>318</v>
      </c>
      <c r="E46" s="303" t="s">
        <v>318</v>
      </c>
      <c r="F46" s="303" t="s">
        <v>318</v>
      </c>
      <c r="G46" s="303" t="s">
        <v>318</v>
      </c>
      <c r="H46" s="370"/>
      <c r="I46" s="303" t="s">
        <v>318</v>
      </c>
      <c r="J46" s="303" t="s">
        <v>318</v>
      </c>
      <c r="K46" s="303" t="s">
        <v>318</v>
      </c>
      <c r="L46" s="303" t="s">
        <v>318</v>
      </c>
      <c r="M46" s="303" t="s">
        <v>318</v>
      </c>
      <c r="N46" s="370"/>
      <c r="O46" s="303" t="s">
        <v>318</v>
      </c>
      <c r="P46" s="303" t="s">
        <v>318</v>
      </c>
      <c r="Q46" s="303" t="s">
        <v>318</v>
      </c>
      <c r="R46" s="303" t="s">
        <v>318</v>
      </c>
      <c r="S46" s="303" t="s">
        <v>318</v>
      </c>
      <c r="T46" s="370"/>
      <c r="U46" s="303" t="s">
        <v>318</v>
      </c>
      <c r="V46" s="303" t="s">
        <v>318</v>
      </c>
      <c r="W46" s="303" t="s">
        <v>318</v>
      </c>
      <c r="X46" s="303" t="s">
        <v>318</v>
      </c>
      <c r="Y46" s="303" t="s">
        <v>318</v>
      </c>
      <c r="Z46" s="303" t="s">
        <v>318</v>
      </c>
      <c r="AA46" s="303" t="s">
        <v>318</v>
      </c>
      <c r="AB46" s="303" t="s">
        <v>318</v>
      </c>
    </row>
    <row r="47" spans="1:28">
      <c r="A47" s="289" t="s">
        <v>102</v>
      </c>
      <c r="B47" s="304" t="s">
        <v>318</v>
      </c>
      <c r="C47" s="304" t="s">
        <v>318</v>
      </c>
      <c r="D47" s="304" t="s">
        <v>318</v>
      </c>
      <c r="E47" s="304" t="s">
        <v>318</v>
      </c>
      <c r="F47" s="304" t="s">
        <v>318</v>
      </c>
      <c r="G47" s="304" t="s">
        <v>318</v>
      </c>
      <c r="H47" s="370"/>
      <c r="I47" s="304" t="s">
        <v>318</v>
      </c>
      <c r="J47" s="304" t="s">
        <v>318</v>
      </c>
      <c r="K47" s="304" t="s">
        <v>318</v>
      </c>
      <c r="L47" s="304" t="s">
        <v>318</v>
      </c>
      <c r="M47" s="304" t="s">
        <v>318</v>
      </c>
      <c r="N47" s="370"/>
      <c r="O47" s="291">
        <v>88</v>
      </c>
      <c r="P47" s="290">
        <v>29</v>
      </c>
      <c r="Q47" s="290">
        <v>6</v>
      </c>
      <c r="R47" s="290">
        <v>52</v>
      </c>
      <c r="S47" s="290">
        <v>1.4</v>
      </c>
      <c r="T47" s="370"/>
      <c r="U47" s="291">
        <v>8</v>
      </c>
      <c r="V47" s="290">
        <v>4</v>
      </c>
      <c r="W47" s="290">
        <v>50</v>
      </c>
      <c r="X47" s="290">
        <v>6</v>
      </c>
      <c r="Y47" s="290">
        <v>21</v>
      </c>
      <c r="Z47" s="290">
        <v>1</v>
      </c>
      <c r="AA47" s="290">
        <v>5</v>
      </c>
      <c r="AB47" s="292">
        <v>5</v>
      </c>
    </row>
    <row r="48" spans="1:28">
      <c r="A48" s="286" t="s">
        <v>105</v>
      </c>
      <c r="B48" s="303" t="s">
        <v>318</v>
      </c>
      <c r="C48" s="303" t="s">
        <v>318</v>
      </c>
      <c r="D48" s="303" t="s">
        <v>318</v>
      </c>
      <c r="E48" s="303" t="s">
        <v>318</v>
      </c>
      <c r="F48" s="303" t="s">
        <v>318</v>
      </c>
      <c r="G48" s="303" t="s">
        <v>318</v>
      </c>
      <c r="H48" s="197"/>
      <c r="I48" s="303" t="s">
        <v>318</v>
      </c>
      <c r="J48" s="303" t="s">
        <v>318</v>
      </c>
      <c r="K48" s="303" t="s">
        <v>318</v>
      </c>
      <c r="L48" s="303" t="s">
        <v>318</v>
      </c>
      <c r="M48" s="303" t="s">
        <v>318</v>
      </c>
      <c r="N48" s="197"/>
      <c r="O48" s="303" t="s">
        <v>318</v>
      </c>
      <c r="P48" s="287">
        <v>6</v>
      </c>
      <c r="Q48" s="287">
        <v>11</v>
      </c>
      <c r="R48" s="287">
        <v>1</v>
      </c>
      <c r="S48" s="287">
        <v>0.2</v>
      </c>
      <c r="T48" s="197"/>
      <c r="U48" s="287">
        <v>20</v>
      </c>
      <c r="V48" s="287">
        <v>5</v>
      </c>
      <c r="W48" s="287">
        <v>47</v>
      </c>
      <c r="X48" s="287">
        <v>11</v>
      </c>
      <c r="Y48" s="287">
        <v>8</v>
      </c>
      <c r="Z48" s="287">
        <v>2</v>
      </c>
      <c r="AA48" s="287">
        <v>7</v>
      </c>
      <c r="AB48" s="288">
        <v>0</v>
      </c>
    </row>
    <row r="49" spans="1:28" ht="129.75" customHeight="1">
      <c r="A49" s="441" t="s">
        <v>282</v>
      </c>
      <c r="B49" s="441"/>
      <c r="C49" s="441"/>
      <c r="D49" s="441"/>
      <c r="E49" s="441"/>
      <c r="F49" s="441"/>
      <c r="G49" s="441"/>
      <c r="H49" s="441"/>
      <c r="I49" s="441"/>
      <c r="J49" s="441"/>
      <c r="K49" s="441"/>
      <c r="L49" s="441"/>
      <c r="M49" s="441"/>
      <c r="N49" s="441"/>
      <c r="O49" s="441"/>
      <c r="P49" s="441"/>
      <c r="Q49" s="441"/>
      <c r="R49" s="441"/>
      <c r="S49" s="441"/>
      <c r="T49" s="441"/>
      <c r="U49" s="441"/>
      <c r="V49" s="441"/>
      <c r="W49" s="441"/>
      <c r="X49" s="441"/>
      <c r="Y49" s="441"/>
      <c r="Z49" s="441"/>
      <c r="AA49" s="441"/>
      <c r="AB49" s="441"/>
    </row>
    <row r="50" spans="1:28">
      <c r="A50" s="153"/>
    </row>
    <row r="51" spans="1:28">
      <c r="A51" s="191"/>
      <c r="B51" s="191"/>
      <c r="C51" s="191"/>
      <c r="D51" s="191"/>
      <c r="E51" s="191"/>
      <c r="F51" s="191"/>
      <c r="G51" s="191"/>
      <c r="H51" s="191"/>
      <c r="I51" s="191"/>
      <c r="J51" s="191"/>
      <c r="K51" s="191"/>
      <c r="L51" s="191"/>
      <c r="M51" s="191"/>
      <c r="N51" s="191"/>
      <c r="O51" s="191"/>
      <c r="P51" s="191"/>
      <c r="Q51" s="191"/>
      <c r="R51" s="191"/>
      <c r="S51" s="191"/>
      <c r="T51" s="191"/>
      <c r="U51" s="191"/>
      <c r="V51" s="191"/>
      <c r="W51" s="191"/>
    </row>
    <row r="52" spans="1:28">
      <c r="A52" s="191"/>
      <c r="B52" s="191"/>
      <c r="C52" s="191"/>
      <c r="D52" s="191"/>
      <c r="E52" s="191"/>
      <c r="F52" s="191"/>
      <c r="G52" s="191"/>
      <c r="H52" s="191"/>
      <c r="I52" s="191"/>
      <c r="J52" s="191"/>
      <c r="K52" s="191"/>
      <c r="L52" s="191"/>
      <c r="M52" s="191"/>
      <c r="N52" s="191"/>
      <c r="O52" s="191"/>
      <c r="P52" s="191"/>
      <c r="Q52" s="191"/>
      <c r="R52" s="191"/>
      <c r="S52" s="191"/>
      <c r="T52" s="191"/>
      <c r="U52" s="191"/>
      <c r="V52" s="191"/>
      <c r="W52" s="191"/>
    </row>
    <row r="53" spans="1:28">
      <c r="A53" s="191"/>
      <c r="B53" s="190"/>
      <c r="C53" s="190"/>
      <c r="D53" s="190"/>
      <c r="E53" s="190"/>
      <c r="F53" s="190"/>
      <c r="G53" s="190"/>
      <c r="H53" s="190"/>
      <c r="I53" s="190"/>
      <c r="J53" s="190"/>
      <c r="K53" s="190"/>
      <c r="L53" s="190"/>
      <c r="M53" s="190"/>
      <c r="N53" s="190"/>
      <c r="O53" s="190"/>
      <c r="P53" s="190"/>
      <c r="Q53" s="191"/>
      <c r="R53" s="191"/>
      <c r="S53" s="191"/>
      <c r="T53" s="190"/>
      <c r="U53" s="191"/>
      <c r="V53" s="191"/>
      <c r="W53" s="191"/>
    </row>
    <row r="54" spans="1:28">
      <c r="A54" s="191"/>
      <c r="B54" s="192"/>
      <c r="C54" s="192"/>
      <c r="D54" s="192"/>
      <c r="E54" s="192"/>
      <c r="F54" s="192"/>
      <c r="G54" s="192"/>
      <c r="H54" s="192"/>
      <c r="I54" s="192"/>
      <c r="J54" s="192"/>
      <c r="K54" s="192"/>
      <c r="L54" s="192"/>
      <c r="M54" s="192"/>
      <c r="N54" s="192"/>
      <c r="O54" s="192"/>
      <c r="P54" s="192"/>
      <c r="Q54" s="191"/>
      <c r="R54" s="191"/>
      <c r="S54" s="191"/>
      <c r="T54" s="192"/>
      <c r="U54" s="191"/>
      <c r="V54" s="191"/>
      <c r="W54" s="191"/>
    </row>
    <row r="55" spans="1:28">
      <c r="B55" s="148"/>
      <c r="C55" s="148"/>
      <c r="D55" s="148"/>
      <c r="E55" s="148"/>
      <c r="F55" s="148"/>
      <c r="G55" s="148"/>
      <c r="H55" s="148"/>
      <c r="I55" s="148"/>
      <c r="J55" s="148"/>
      <c r="K55" s="148"/>
      <c r="L55" s="148"/>
      <c r="M55" s="148"/>
      <c r="N55" s="148"/>
      <c r="O55" s="148"/>
      <c r="P55" s="148"/>
      <c r="T55" s="148"/>
    </row>
    <row r="56" spans="1:28">
      <c r="B56" s="149"/>
      <c r="C56" s="149"/>
      <c r="D56" s="149"/>
      <c r="E56" s="149"/>
      <c r="F56" s="149"/>
      <c r="G56" s="149"/>
      <c r="H56" s="149"/>
      <c r="I56" s="149"/>
      <c r="J56" s="149"/>
      <c r="K56" s="149"/>
      <c r="L56" s="149"/>
      <c r="M56" s="149"/>
      <c r="N56" s="149"/>
      <c r="O56" s="149"/>
      <c r="P56" s="149"/>
      <c r="T56" s="149"/>
    </row>
    <row r="57" spans="1:28">
      <c r="B57" s="150"/>
      <c r="C57" s="150"/>
      <c r="D57" s="150"/>
      <c r="E57" s="150"/>
      <c r="F57" s="150"/>
      <c r="G57" s="150"/>
      <c r="H57" s="150"/>
      <c r="I57" s="150"/>
      <c r="J57" s="150"/>
      <c r="K57" s="150"/>
      <c r="L57" s="150"/>
      <c r="M57" s="150"/>
      <c r="N57" s="150"/>
      <c r="O57" s="150"/>
      <c r="P57" s="150"/>
      <c r="T57" s="150"/>
    </row>
    <row r="58" spans="1:28">
      <c r="B58" s="150"/>
      <c r="C58" s="150"/>
      <c r="D58" s="150"/>
      <c r="E58" s="150"/>
      <c r="F58" s="150"/>
      <c r="G58" s="150"/>
      <c r="H58" s="150"/>
      <c r="I58" s="150"/>
      <c r="J58" s="150"/>
      <c r="K58" s="150"/>
      <c r="L58" s="150"/>
      <c r="M58" s="150"/>
      <c r="N58" s="150"/>
      <c r="O58" s="150"/>
      <c r="P58" s="150"/>
      <c r="T58" s="150"/>
    </row>
  </sheetData>
  <customSheetViews>
    <customSheetView guid="{9C3E118C-FE28-4F4C-B84D-5EF66E9A7849}">
      <pageMargins left="0.7" right="0.7" top="0.78740157499999996" bottom="0.78740157499999996" header="0.3" footer="0.3"/>
    </customSheetView>
  </customSheetViews>
  <mergeCells count="10">
    <mergeCell ref="A43:AB43"/>
    <mergeCell ref="A49:AB49"/>
    <mergeCell ref="A2:AB2"/>
    <mergeCell ref="A3:A6"/>
    <mergeCell ref="B3:AB3"/>
    <mergeCell ref="I4:M4"/>
    <mergeCell ref="O4:S4"/>
    <mergeCell ref="U4:AB4"/>
    <mergeCell ref="B5:G6"/>
    <mergeCell ref="I5:S5"/>
  </mergeCells>
  <phoneticPr fontId="34" type="noConversion"/>
  <hyperlinks>
    <hyperlink ref="A1" location="Inhalt!A1" display="Zurück zum Inhalt"/>
  </hyperlinks>
  <pageMargins left="0.25" right="0.25" top="0.75" bottom="0.75" header="0.3" footer="0.3"/>
  <pageSetup paperSize="9" scale="61" orientation="landscape" r:id="rId1"/>
  <headerFooter>
    <oddHeader>&amp;CBildung in Deutschland 2016 - (Web-)Tabellen F5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zoomScaleNormal="100" workbookViewId="0">
      <selection sqref="A1:B1"/>
    </sheetView>
  </sheetViews>
  <sheetFormatPr baseColWidth="10" defaultColWidth="10.85546875" defaultRowHeight="12.75"/>
  <cols>
    <col min="1" max="1" width="19" style="114" customWidth="1"/>
    <col min="2" max="2" width="6.85546875" style="114" customWidth="1"/>
    <col min="3" max="4" width="15.85546875" style="114" customWidth="1"/>
    <col min="5" max="5" width="9.42578125" style="114" customWidth="1"/>
    <col min="6" max="7" width="15.85546875" style="114" customWidth="1"/>
    <col min="8" max="8" width="9.42578125" style="114" customWidth="1"/>
    <col min="9" max="10" width="15.85546875" style="114" customWidth="1"/>
    <col min="11" max="11" width="9.42578125" style="114" customWidth="1"/>
    <col min="12" max="16384" width="10.85546875" style="114"/>
  </cols>
  <sheetData>
    <row r="1" spans="1:14" ht="25.5" customHeight="1">
      <c r="A1" s="494" t="s">
        <v>83</v>
      </c>
      <c r="B1" s="494"/>
      <c r="C1" s="113"/>
    </row>
    <row r="2" spans="1:14" ht="12.75" customHeight="1">
      <c r="A2" s="495" t="s">
        <v>368</v>
      </c>
      <c r="B2" s="495"/>
      <c r="C2" s="495"/>
      <c r="D2" s="495"/>
      <c r="E2" s="495"/>
      <c r="F2" s="495"/>
      <c r="G2" s="495"/>
      <c r="H2" s="495"/>
      <c r="I2" s="495"/>
      <c r="J2" s="495"/>
      <c r="K2" s="495"/>
      <c r="L2" s="115"/>
    </row>
    <row r="3" spans="1:14" ht="24.75" customHeight="1">
      <c r="A3" s="496" t="s">
        <v>66</v>
      </c>
      <c r="B3" s="497"/>
      <c r="C3" s="502" t="s">
        <v>32</v>
      </c>
      <c r="D3" s="503"/>
      <c r="E3" s="503"/>
      <c r="F3" s="502" t="s">
        <v>33</v>
      </c>
      <c r="G3" s="503"/>
      <c r="H3" s="503"/>
      <c r="I3" s="502" t="s">
        <v>34</v>
      </c>
      <c r="J3" s="503"/>
      <c r="K3" s="503"/>
    </row>
    <row r="4" spans="1:14" ht="63" customHeight="1">
      <c r="A4" s="498"/>
      <c r="B4" s="499"/>
      <c r="C4" s="52" t="s">
        <v>135</v>
      </c>
      <c r="D4" s="111" t="s">
        <v>0</v>
      </c>
      <c r="E4" s="53" t="s">
        <v>307</v>
      </c>
      <c r="F4" s="52" t="s">
        <v>135</v>
      </c>
      <c r="G4" s="111" t="s">
        <v>1</v>
      </c>
      <c r="H4" s="53" t="s">
        <v>307</v>
      </c>
      <c r="I4" s="52" t="s">
        <v>135</v>
      </c>
      <c r="J4" s="111" t="s">
        <v>2</v>
      </c>
      <c r="K4" s="53" t="s">
        <v>307</v>
      </c>
    </row>
    <row r="5" spans="1:14">
      <c r="A5" s="500"/>
      <c r="B5" s="501"/>
      <c r="C5" s="504" t="s">
        <v>139</v>
      </c>
      <c r="D5" s="505"/>
      <c r="E5" s="233" t="s">
        <v>306</v>
      </c>
      <c r="F5" s="504" t="s">
        <v>139</v>
      </c>
      <c r="G5" s="505"/>
      <c r="H5" s="233" t="s">
        <v>306</v>
      </c>
      <c r="I5" s="504" t="s">
        <v>139</v>
      </c>
      <c r="J5" s="505"/>
      <c r="K5" s="234" t="s">
        <v>306</v>
      </c>
    </row>
    <row r="6" spans="1:14" s="119" customFormat="1">
      <c r="A6" s="121" t="s">
        <v>186</v>
      </c>
      <c r="B6" s="187" t="s">
        <v>255</v>
      </c>
      <c r="C6" s="376" t="s">
        <v>318</v>
      </c>
      <c r="D6" s="376" t="s">
        <v>318</v>
      </c>
      <c r="E6" s="376" t="s">
        <v>318</v>
      </c>
      <c r="F6" s="376" t="s">
        <v>318</v>
      </c>
      <c r="G6" s="376" t="s">
        <v>318</v>
      </c>
      <c r="H6" s="376" t="s">
        <v>318</v>
      </c>
      <c r="I6" s="359">
        <v>73</v>
      </c>
      <c r="J6" s="376" t="s">
        <v>318</v>
      </c>
      <c r="K6" s="381" t="s">
        <v>318</v>
      </c>
    </row>
    <row r="7" spans="1:14">
      <c r="A7" s="222" t="s">
        <v>68</v>
      </c>
      <c r="B7" s="223" t="s">
        <v>256</v>
      </c>
      <c r="C7" s="306" t="s">
        <v>318</v>
      </c>
      <c r="D7" s="232">
        <v>17</v>
      </c>
      <c r="E7" s="232">
        <v>1.91</v>
      </c>
      <c r="F7" s="224">
        <v>44</v>
      </c>
      <c r="G7" s="232">
        <v>18.100000000000001</v>
      </c>
      <c r="H7" s="232">
        <v>2.42</v>
      </c>
      <c r="I7" s="224">
        <v>33</v>
      </c>
      <c r="J7" s="232">
        <v>21.5</v>
      </c>
      <c r="K7" s="362">
        <v>1.53</v>
      </c>
      <c r="L7" s="119"/>
      <c r="M7" s="119"/>
      <c r="N7" s="119"/>
    </row>
    <row r="8" spans="1:14">
      <c r="A8" s="121" t="s">
        <v>187</v>
      </c>
      <c r="B8" s="187" t="s">
        <v>254</v>
      </c>
      <c r="C8" s="305" t="s">
        <v>318</v>
      </c>
      <c r="D8" s="305" t="s">
        <v>318</v>
      </c>
      <c r="E8" s="305" t="s">
        <v>318</v>
      </c>
      <c r="F8" s="305" t="s">
        <v>318</v>
      </c>
      <c r="G8" s="305" t="s">
        <v>318</v>
      </c>
      <c r="H8" s="305" t="s">
        <v>318</v>
      </c>
      <c r="I8" s="118">
        <v>48</v>
      </c>
      <c r="J8" s="305" t="s">
        <v>318</v>
      </c>
      <c r="K8" s="303" t="s">
        <v>318</v>
      </c>
    </row>
    <row r="9" spans="1:14">
      <c r="A9" s="222" t="s">
        <v>90</v>
      </c>
      <c r="B9" s="223" t="s">
        <v>253</v>
      </c>
      <c r="C9" s="306" t="s">
        <v>318</v>
      </c>
      <c r="D9" s="232">
        <v>29.6</v>
      </c>
      <c r="E9" s="232">
        <v>1.36</v>
      </c>
      <c r="F9" s="224">
        <v>56</v>
      </c>
      <c r="G9" s="232">
        <v>33</v>
      </c>
      <c r="H9" s="232">
        <v>1.7</v>
      </c>
      <c r="I9" s="224">
        <v>58</v>
      </c>
      <c r="J9" s="232">
        <v>36.6</v>
      </c>
      <c r="K9" s="304" t="s">
        <v>318</v>
      </c>
      <c r="L9" s="119"/>
      <c r="M9" s="119"/>
      <c r="N9" s="119"/>
    </row>
    <row r="10" spans="1:14">
      <c r="A10" s="121" t="s">
        <v>69</v>
      </c>
      <c r="B10" s="187" t="s">
        <v>252</v>
      </c>
      <c r="C10" s="305" t="s">
        <v>318</v>
      </c>
      <c r="D10" s="349">
        <v>13</v>
      </c>
      <c r="E10" s="349">
        <v>2.15</v>
      </c>
      <c r="F10" s="118">
        <v>42</v>
      </c>
      <c r="G10" s="349">
        <v>14.8</v>
      </c>
      <c r="H10" s="349">
        <v>2.84</v>
      </c>
      <c r="I10" s="118">
        <v>48</v>
      </c>
      <c r="J10" s="349">
        <v>17.8</v>
      </c>
      <c r="K10" s="363">
        <v>2.7</v>
      </c>
    </row>
    <row r="11" spans="1:14">
      <c r="A11" s="222" t="s">
        <v>73</v>
      </c>
      <c r="B11" s="223" t="s">
        <v>251</v>
      </c>
      <c r="C11" s="306" t="s">
        <v>318</v>
      </c>
      <c r="D11" s="232">
        <v>25.1</v>
      </c>
      <c r="E11" s="232">
        <v>2.0299999999999998</v>
      </c>
      <c r="F11" s="224">
        <v>69</v>
      </c>
      <c r="G11" s="232">
        <v>26.8</v>
      </c>
      <c r="H11" s="232">
        <v>2.58</v>
      </c>
      <c r="I11" s="224">
        <v>70</v>
      </c>
      <c r="J11" s="232">
        <v>27.4</v>
      </c>
      <c r="K11" s="362">
        <v>2.5499999999999998</v>
      </c>
      <c r="L11" s="119"/>
      <c r="M11" s="119"/>
      <c r="N11" s="119"/>
    </row>
    <row r="12" spans="1:14">
      <c r="A12" s="121" t="s">
        <v>71</v>
      </c>
      <c r="B12" s="187" t="s">
        <v>250</v>
      </c>
      <c r="C12" s="305" t="s">
        <v>318</v>
      </c>
      <c r="D12" s="349">
        <v>30.6</v>
      </c>
      <c r="E12" s="305" t="s">
        <v>318</v>
      </c>
      <c r="F12" s="118">
        <v>79</v>
      </c>
      <c r="G12" s="349">
        <v>30.4</v>
      </c>
      <c r="H12" s="349">
        <v>2.6</v>
      </c>
      <c r="I12" s="118">
        <v>74</v>
      </c>
      <c r="J12" s="349">
        <v>32.6</v>
      </c>
      <c r="K12" s="363">
        <v>2.27</v>
      </c>
    </row>
    <row r="13" spans="1:14">
      <c r="A13" s="222" t="s">
        <v>108</v>
      </c>
      <c r="B13" s="223" t="s">
        <v>249</v>
      </c>
      <c r="C13" s="306" t="s">
        <v>318</v>
      </c>
      <c r="D13" s="232">
        <v>34.200000000000003</v>
      </c>
      <c r="E13" s="232">
        <v>2.39</v>
      </c>
      <c r="F13" s="224">
        <v>61</v>
      </c>
      <c r="G13" s="232">
        <v>35.799999999999997</v>
      </c>
      <c r="H13" s="232">
        <v>1.7</v>
      </c>
      <c r="I13" s="224">
        <v>55</v>
      </c>
      <c r="J13" s="232">
        <v>36.5</v>
      </c>
      <c r="K13" s="362">
        <v>1.51</v>
      </c>
      <c r="L13" s="119"/>
      <c r="M13" s="119"/>
      <c r="N13" s="119"/>
    </row>
    <row r="14" spans="1:14">
      <c r="A14" s="121" t="s">
        <v>72</v>
      </c>
      <c r="B14" s="187" t="s">
        <v>248</v>
      </c>
      <c r="C14" s="305" t="s">
        <v>318</v>
      </c>
      <c r="D14" s="349">
        <v>34.6</v>
      </c>
      <c r="E14" s="349">
        <v>1.43</v>
      </c>
      <c r="F14" s="118">
        <v>63</v>
      </c>
      <c r="G14" s="349">
        <v>38</v>
      </c>
      <c r="H14" s="349">
        <v>1.66</v>
      </c>
      <c r="I14" s="118">
        <v>66</v>
      </c>
      <c r="J14" s="349">
        <v>41.7</v>
      </c>
      <c r="K14" s="363">
        <v>1.58</v>
      </c>
    </row>
    <row r="15" spans="1:14">
      <c r="A15" s="222" t="s">
        <v>95</v>
      </c>
      <c r="B15" s="223" t="s">
        <v>257</v>
      </c>
      <c r="C15" s="306" t="s">
        <v>318</v>
      </c>
      <c r="D15" s="232">
        <v>20.3</v>
      </c>
      <c r="E15" s="232">
        <v>2.29</v>
      </c>
      <c r="F15" s="224">
        <v>58</v>
      </c>
      <c r="G15" s="232">
        <v>22.5</v>
      </c>
      <c r="H15" s="232">
        <v>2.58</v>
      </c>
      <c r="I15" s="224">
        <v>58</v>
      </c>
      <c r="J15" s="232">
        <v>27.1</v>
      </c>
      <c r="K15" s="362">
        <v>2.14</v>
      </c>
      <c r="L15" s="119"/>
      <c r="M15" s="119"/>
      <c r="N15" s="119"/>
    </row>
    <row r="16" spans="1:14">
      <c r="A16" s="121" t="s">
        <v>25</v>
      </c>
      <c r="B16" s="187" t="s">
        <v>247</v>
      </c>
      <c r="C16" s="305" t="s">
        <v>318</v>
      </c>
      <c r="D16" s="305" t="s">
        <v>318</v>
      </c>
      <c r="E16" s="305" t="s">
        <v>318</v>
      </c>
      <c r="F16" s="305" t="s">
        <v>318</v>
      </c>
      <c r="G16" s="305" t="s">
        <v>318</v>
      </c>
      <c r="H16" s="305" t="s">
        <v>318</v>
      </c>
      <c r="I16" s="118">
        <v>75</v>
      </c>
      <c r="J16" s="305" t="s">
        <v>318</v>
      </c>
      <c r="K16" s="303" t="s">
        <v>318</v>
      </c>
      <c r="L16" s="382"/>
    </row>
    <row r="17" spans="1:14">
      <c r="A17" s="222" t="s">
        <v>188</v>
      </c>
      <c r="B17" s="223" t="s">
        <v>246</v>
      </c>
      <c r="C17" s="306" t="s">
        <v>318</v>
      </c>
      <c r="D17" s="232">
        <v>15.3</v>
      </c>
      <c r="E17" s="306" t="s">
        <v>318</v>
      </c>
      <c r="F17" s="224">
        <v>50</v>
      </c>
      <c r="G17" s="232">
        <v>14.8</v>
      </c>
      <c r="H17" s="232">
        <v>3.38</v>
      </c>
      <c r="I17" s="224">
        <v>47</v>
      </c>
      <c r="J17" s="232">
        <v>16.3</v>
      </c>
      <c r="K17" s="362">
        <v>2.89</v>
      </c>
      <c r="L17" s="119"/>
      <c r="M17" s="119"/>
      <c r="N17" s="119"/>
    </row>
    <row r="18" spans="1:14">
      <c r="A18" s="121" t="s">
        <v>75</v>
      </c>
      <c r="B18" s="187" t="s">
        <v>245</v>
      </c>
      <c r="C18" s="305" t="s">
        <v>318</v>
      </c>
      <c r="D18" s="349">
        <v>16.600000000000001</v>
      </c>
      <c r="E18" s="305" t="s">
        <v>318</v>
      </c>
      <c r="F18" s="305" t="s">
        <v>318</v>
      </c>
      <c r="G18" s="349">
        <v>17.8</v>
      </c>
      <c r="H18" s="305" t="s">
        <v>318</v>
      </c>
      <c r="I18" s="118">
        <v>56</v>
      </c>
      <c r="J18" s="349">
        <v>19.399999999999999</v>
      </c>
      <c r="K18" s="364" t="s">
        <v>64</v>
      </c>
    </row>
    <row r="19" spans="1:14">
      <c r="A19" s="222" t="s">
        <v>77</v>
      </c>
      <c r="B19" s="223" t="s">
        <v>244</v>
      </c>
      <c r="C19" s="306" t="s">
        <v>318</v>
      </c>
      <c r="D19" s="232">
        <v>24.7</v>
      </c>
      <c r="E19" s="232">
        <v>1.53</v>
      </c>
      <c r="F19" s="224">
        <v>40</v>
      </c>
      <c r="G19" s="232">
        <v>29.3</v>
      </c>
      <c r="H19" s="232">
        <v>1.37</v>
      </c>
      <c r="I19" s="224">
        <v>48</v>
      </c>
      <c r="J19" s="232">
        <v>34.4</v>
      </c>
      <c r="K19" s="362">
        <v>1.39</v>
      </c>
      <c r="L19" s="119"/>
      <c r="M19" s="119"/>
      <c r="N19" s="119"/>
    </row>
    <row r="20" spans="1:14">
      <c r="A20" s="121" t="s">
        <v>78</v>
      </c>
      <c r="B20" s="187" t="s">
        <v>243</v>
      </c>
      <c r="C20" s="305" t="s">
        <v>318</v>
      </c>
      <c r="D20" s="349">
        <v>11.4</v>
      </c>
      <c r="E20" s="349">
        <v>1.75</v>
      </c>
      <c r="F20" s="118">
        <v>27</v>
      </c>
      <c r="G20" s="349">
        <v>12.4</v>
      </c>
      <c r="H20" s="349">
        <v>2.1800000000000002</v>
      </c>
      <c r="I20" s="118">
        <v>28</v>
      </c>
      <c r="J20" s="349">
        <v>13.8</v>
      </c>
      <c r="K20" s="363">
        <v>2.0299999999999998</v>
      </c>
    </row>
    <row r="21" spans="1:14">
      <c r="A21" s="222" t="s">
        <v>26</v>
      </c>
      <c r="B21" s="223" t="s">
        <v>242</v>
      </c>
      <c r="C21" s="306" t="s">
        <v>318</v>
      </c>
      <c r="D21" s="232">
        <v>24.2</v>
      </c>
      <c r="E21" s="306" t="s">
        <v>318</v>
      </c>
      <c r="F21" s="306" t="s">
        <v>318</v>
      </c>
      <c r="G21" s="232">
        <v>26.6</v>
      </c>
      <c r="H21" s="306" t="s">
        <v>318</v>
      </c>
      <c r="I21" s="224">
        <v>64</v>
      </c>
      <c r="J21" s="232">
        <v>29.9</v>
      </c>
      <c r="K21" s="362">
        <v>2.14</v>
      </c>
      <c r="L21" s="119"/>
      <c r="M21" s="119"/>
      <c r="N21" s="119"/>
    </row>
    <row r="22" spans="1:14">
      <c r="A22" s="121" t="s">
        <v>27</v>
      </c>
      <c r="B22" s="187" t="s">
        <v>241</v>
      </c>
      <c r="C22" s="305" t="s">
        <v>318</v>
      </c>
      <c r="D22" s="349">
        <v>21.4</v>
      </c>
      <c r="E22" s="349">
        <v>2.15</v>
      </c>
      <c r="F22" s="118">
        <v>60</v>
      </c>
      <c r="G22" s="349">
        <v>24.2</v>
      </c>
      <c r="H22" s="349">
        <v>2.48</v>
      </c>
      <c r="I22" s="118">
        <v>65</v>
      </c>
      <c r="J22" s="349">
        <v>26.9</v>
      </c>
      <c r="K22" s="363">
        <v>2.42</v>
      </c>
    </row>
    <row r="23" spans="1:14">
      <c r="A23" s="222" t="s">
        <v>39</v>
      </c>
      <c r="B23" s="223" t="s">
        <v>240</v>
      </c>
      <c r="C23" s="306" t="s">
        <v>318</v>
      </c>
      <c r="D23" s="306" t="s">
        <v>318</v>
      </c>
      <c r="E23" s="306" t="s">
        <v>318</v>
      </c>
      <c r="F23" s="306" t="s">
        <v>318</v>
      </c>
      <c r="G23" s="306" t="s">
        <v>318</v>
      </c>
      <c r="H23" s="306" t="s">
        <v>318</v>
      </c>
      <c r="I23" s="224">
        <v>54</v>
      </c>
      <c r="J23" s="306" t="s">
        <v>318</v>
      </c>
      <c r="K23" s="304" t="s">
        <v>318</v>
      </c>
      <c r="L23" s="119"/>
      <c r="M23" s="119"/>
      <c r="N23" s="119"/>
    </row>
    <row r="24" spans="1:14">
      <c r="A24" s="121" t="s">
        <v>28</v>
      </c>
      <c r="B24" s="187" t="s">
        <v>239</v>
      </c>
      <c r="C24" s="305" t="s">
        <v>318</v>
      </c>
      <c r="D24" s="349">
        <v>8.6</v>
      </c>
      <c r="E24" s="305" t="s">
        <v>318</v>
      </c>
      <c r="F24" s="118">
        <v>35</v>
      </c>
      <c r="G24" s="349">
        <v>10.6</v>
      </c>
      <c r="H24" s="349">
        <v>3.3</v>
      </c>
      <c r="I24" s="118">
        <v>28</v>
      </c>
      <c r="J24" s="349">
        <v>13.7</v>
      </c>
      <c r="K24" s="363">
        <v>2.0499999999999998</v>
      </c>
    </row>
    <row r="25" spans="1:14">
      <c r="A25" s="222" t="s">
        <v>80</v>
      </c>
      <c r="B25" s="223" t="s">
        <v>238</v>
      </c>
      <c r="C25" s="306" t="s">
        <v>318</v>
      </c>
      <c r="D25" s="232">
        <v>28.9</v>
      </c>
      <c r="E25" s="232">
        <v>1.37</v>
      </c>
      <c r="F25" s="224">
        <v>57</v>
      </c>
      <c r="G25" s="232">
        <v>29.8</v>
      </c>
      <c r="H25" s="232">
        <v>1.91</v>
      </c>
      <c r="I25" s="224">
        <v>52</v>
      </c>
      <c r="J25" s="232">
        <v>30.2</v>
      </c>
      <c r="K25" s="362">
        <v>1.72</v>
      </c>
      <c r="L25" s="119"/>
      <c r="M25" s="119"/>
      <c r="N25" s="119"/>
    </row>
    <row r="26" spans="1:14">
      <c r="A26" s="121" t="s">
        <v>85</v>
      </c>
      <c r="B26" s="187" t="s">
        <v>237</v>
      </c>
      <c r="C26" s="305" t="s">
        <v>318</v>
      </c>
      <c r="D26" s="349">
        <v>30.8</v>
      </c>
      <c r="E26" s="349">
        <v>1.45</v>
      </c>
      <c r="F26" s="305" t="s">
        <v>318</v>
      </c>
      <c r="G26" s="349">
        <v>33</v>
      </c>
      <c r="H26" s="305" t="s">
        <v>318</v>
      </c>
      <c r="I26" s="118">
        <v>64</v>
      </c>
      <c r="J26" s="349">
        <v>37.1</v>
      </c>
      <c r="K26" s="363">
        <v>1.72</v>
      </c>
    </row>
    <row r="27" spans="1:14">
      <c r="A27" s="222" t="s">
        <v>86</v>
      </c>
      <c r="B27" s="223" t="s">
        <v>236</v>
      </c>
      <c r="C27" s="306" t="s">
        <v>318</v>
      </c>
      <c r="D27" s="232">
        <v>13.1</v>
      </c>
      <c r="E27" s="306" t="s">
        <v>318</v>
      </c>
      <c r="F27" s="224">
        <v>35</v>
      </c>
      <c r="G27" s="232">
        <v>14.6</v>
      </c>
      <c r="H27" s="232">
        <v>2.39</v>
      </c>
      <c r="I27" s="224">
        <v>47</v>
      </c>
      <c r="J27" s="232">
        <v>17.899999999999999</v>
      </c>
      <c r="K27" s="362">
        <v>2.63</v>
      </c>
      <c r="L27" s="119"/>
      <c r="M27" s="119"/>
      <c r="N27" s="119"/>
    </row>
    <row r="28" spans="1:14">
      <c r="A28" s="121" t="s">
        <v>29</v>
      </c>
      <c r="B28" s="187" t="s">
        <v>235</v>
      </c>
      <c r="C28" s="305" t="s">
        <v>318</v>
      </c>
      <c r="D28" s="349">
        <v>10.6</v>
      </c>
      <c r="E28" s="349">
        <v>3.01</v>
      </c>
      <c r="F28" s="118">
        <v>37</v>
      </c>
      <c r="G28" s="349">
        <v>10.9</v>
      </c>
      <c r="H28" s="349">
        <v>3.39</v>
      </c>
      <c r="I28" s="118">
        <v>40</v>
      </c>
      <c r="J28" s="349">
        <v>12</v>
      </c>
      <c r="K28" s="363">
        <v>3.33</v>
      </c>
    </row>
    <row r="29" spans="1:14">
      <c r="A29" s="222" t="s">
        <v>41</v>
      </c>
      <c r="B29" s="223" t="s">
        <v>234</v>
      </c>
      <c r="C29" s="306" t="s">
        <v>318</v>
      </c>
      <c r="D29" s="306" t="s">
        <v>318</v>
      </c>
      <c r="E29" s="306" t="s">
        <v>318</v>
      </c>
      <c r="F29" s="306" t="s">
        <v>318</v>
      </c>
      <c r="G29" s="306" t="s">
        <v>318</v>
      </c>
      <c r="H29" s="306" t="s">
        <v>318</v>
      </c>
      <c r="I29" s="224">
        <v>45</v>
      </c>
      <c r="J29" s="306" t="s">
        <v>318</v>
      </c>
      <c r="K29" s="304" t="s">
        <v>318</v>
      </c>
      <c r="L29" s="119"/>
      <c r="M29" s="119"/>
      <c r="N29" s="119"/>
    </row>
    <row r="30" spans="1:14">
      <c r="A30" s="121" t="s">
        <v>30</v>
      </c>
      <c r="B30" s="187" t="s">
        <v>233</v>
      </c>
      <c r="C30" s="305" t="s">
        <v>318</v>
      </c>
      <c r="D30" s="305" t="s">
        <v>318</v>
      </c>
      <c r="E30" s="305" t="s">
        <v>318</v>
      </c>
      <c r="F30" s="305" t="s">
        <v>318</v>
      </c>
      <c r="G30" s="305" t="s">
        <v>318</v>
      </c>
      <c r="H30" s="305" t="s">
        <v>318</v>
      </c>
      <c r="I30" s="118">
        <v>54</v>
      </c>
      <c r="J30" s="305" t="s">
        <v>318</v>
      </c>
      <c r="K30" s="303" t="s">
        <v>318</v>
      </c>
    </row>
    <row r="31" spans="1:14">
      <c r="A31" s="222" t="s">
        <v>89</v>
      </c>
      <c r="B31" s="223" t="s">
        <v>232</v>
      </c>
      <c r="C31" s="306" t="s">
        <v>318</v>
      </c>
      <c r="D31" s="232">
        <v>28.1</v>
      </c>
      <c r="E31" s="232">
        <v>1.77</v>
      </c>
      <c r="F31" s="224">
        <v>61</v>
      </c>
      <c r="G31" s="232">
        <v>29.6</v>
      </c>
      <c r="H31" s="232">
        <v>2.06</v>
      </c>
      <c r="I31" s="224">
        <v>62</v>
      </c>
      <c r="J31" s="232">
        <v>32.9</v>
      </c>
      <c r="K31" s="362">
        <v>1.89</v>
      </c>
      <c r="L31" s="119"/>
      <c r="M31" s="119"/>
      <c r="N31" s="119"/>
    </row>
    <row r="32" spans="1:14">
      <c r="A32" s="121" t="s">
        <v>112</v>
      </c>
      <c r="B32" s="187" t="s">
        <v>231</v>
      </c>
      <c r="C32" s="305" t="s">
        <v>318</v>
      </c>
      <c r="D32" s="349">
        <v>18.899999999999999</v>
      </c>
      <c r="E32" s="349">
        <v>1.52</v>
      </c>
      <c r="F32" s="305" t="s">
        <v>318</v>
      </c>
      <c r="G32" s="349">
        <v>19.7</v>
      </c>
      <c r="H32" s="305" t="s">
        <v>318</v>
      </c>
      <c r="I32" s="118">
        <v>56</v>
      </c>
      <c r="J32" s="349">
        <v>23.5</v>
      </c>
      <c r="K32" s="363">
        <v>2.39</v>
      </c>
    </row>
    <row r="33" spans="1:14">
      <c r="A33" s="222" t="s">
        <v>111</v>
      </c>
      <c r="B33" s="223" t="s">
        <v>230</v>
      </c>
      <c r="C33" s="306" t="s">
        <v>318</v>
      </c>
      <c r="D33" s="232">
        <v>13.4</v>
      </c>
      <c r="E33" s="232">
        <v>2.11</v>
      </c>
      <c r="F33" s="224">
        <v>43</v>
      </c>
      <c r="G33" s="232">
        <v>14.4</v>
      </c>
      <c r="H33" s="232">
        <v>2.99</v>
      </c>
      <c r="I33" s="224">
        <v>40</v>
      </c>
      <c r="J33" s="232">
        <v>15.7</v>
      </c>
      <c r="K33" s="362">
        <v>2.5499999999999998</v>
      </c>
      <c r="L33" s="119"/>
      <c r="M33" s="119"/>
      <c r="N33" s="119"/>
    </row>
    <row r="34" spans="1:14">
      <c r="A34" s="227" t="s">
        <v>31</v>
      </c>
      <c r="B34" s="228" t="s">
        <v>229</v>
      </c>
      <c r="C34" s="377" t="s">
        <v>318</v>
      </c>
      <c r="D34" s="377" t="s">
        <v>318</v>
      </c>
      <c r="E34" s="377" t="s">
        <v>318</v>
      </c>
      <c r="F34" s="377" t="s">
        <v>318</v>
      </c>
      <c r="G34" s="377" t="s">
        <v>318</v>
      </c>
      <c r="H34" s="377" t="s">
        <v>318</v>
      </c>
      <c r="I34" s="231">
        <v>66</v>
      </c>
      <c r="J34" s="377" t="s">
        <v>318</v>
      </c>
      <c r="K34" s="379" t="s">
        <v>318</v>
      </c>
    </row>
    <row r="35" spans="1:14" s="193" customFormat="1" ht="56.25" customHeight="1">
      <c r="A35" s="492" t="s">
        <v>312</v>
      </c>
      <c r="B35" s="493"/>
      <c r="C35" s="493"/>
      <c r="D35" s="493"/>
      <c r="E35" s="493"/>
      <c r="F35" s="493"/>
      <c r="G35" s="493"/>
      <c r="H35" s="493"/>
      <c r="I35" s="493"/>
      <c r="J35" s="493"/>
      <c r="K35" s="493"/>
    </row>
  </sheetData>
  <customSheetViews>
    <customSheetView guid="{9C3E118C-FE28-4F4C-B84D-5EF66E9A7849}">
      <selection activeCell="A2" sqref="A2:K2"/>
      <pageMargins left="0.7" right="0.7" top="0.78740157499999996" bottom="0.78740157499999996" header="0.3" footer="0.3"/>
    </customSheetView>
  </customSheetViews>
  <mergeCells count="10">
    <mergeCell ref="A35:K35"/>
    <mergeCell ref="A1:B1"/>
    <mergeCell ref="A2:K2"/>
    <mergeCell ref="A3:B5"/>
    <mergeCell ref="C3:E3"/>
    <mergeCell ref="F3:H3"/>
    <mergeCell ref="I3:K3"/>
    <mergeCell ref="C5:D5"/>
    <mergeCell ref="F5:G5"/>
    <mergeCell ref="I5:J5"/>
  </mergeCells>
  <phoneticPr fontId="34" type="noConversion"/>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92" orientation="landscape" r:id="rId1"/>
  <headerFooter>
    <oddHeader>&amp;CBildung in Deutschland 2016 - (Web-)Tabellen F5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6"/>
  <sheetViews>
    <sheetView zoomScaleNormal="100" workbookViewId="0">
      <selection sqref="A1:B1"/>
    </sheetView>
  </sheetViews>
  <sheetFormatPr baseColWidth="10" defaultColWidth="10.85546875" defaultRowHeight="12.75"/>
  <cols>
    <col min="1" max="1" width="19" style="114" customWidth="1"/>
    <col min="2" max="2" width="6.85546875" style="114" customWidth="1"/>
    <col min="3" max="5" width="11.140625" style="114" customWidth="1"/>
    <col min="6" max="11" width="15.85546875" style="114" customWidth="1"/>
    <col min="12" max="16384" width="10.85546875" style="114"/>
  </cols>
  <sheetData>
    <row r="1" spans="1:14" ht="25.5" customHeight="1">
      <c r="A1" s="494" t="s">
        <v>83</v>
      </c>
      <c r="B1" s="494"/>
      <c r="C1" s="113"/>
    </row>
    <row r="2" spans="1:14" ht="12.75" customHeight="1">
      <c r="A2" s="495" t="s">
        <v>369</v>
      </c>
      <c r="B2" s="495"/>
      <c r="C2" s="495"/>
      <c r="D2" s="495"/>
      <c r="E2" s="495"/>
      <c r="F2" s="495"/>
      <c r="G2" s="495"/>
      <c r="H2" s="495"/>
      <c r="I2" s="495"/>
      <c r="J2" s="495"/>
      <c r="K2" s="495"/>
      <c r="L2" s="115"/>
    </row>
    <row r="3" spans="1:14" ht="24.75" customHeight="1">
      <c r="A3" s="496" t="s">
        <v>66</v>
      </c>
      <c r="B3" s="497"/>
      <c r="C3" s="507" t="s">
        <v>35</v>
      </c>
      <c r="D3" s="508"/>
      <c r="E3" s="509"/>
      <c r="F3" s="507" t="s">
        <v>182</v>
      </c>
      <c r="G3" s="508"/>
      <c r="H3" s="508"/>
      <c r="I3" s="508"/>
      <c r="J3" s="508"/>
      <c r="K3" s="510"/>
    </row>
    <row r="4" spans="1:14" ht="43.5" customHeight="1">
      <c r="A4" s="498"/>
      <c r="B4" s="499"/>
      <c r="C4" s="122" t="s">
        <v>21</v>
      </c>
      <c r="D4" s="122" t="s">
        <v>22</v>
      </c>
      <c r="E4" s="122" t="s">
        <v>23</v>
      </c>
      <c r="F4" s="52" t="s">
        <v>145</v>
      </c>
      <c r="G4" s="110" t="s">
        <v>146</v>
      </c>
      <c r="H4" s="52" t="s">
        <v>147</v>
      </c>
      <c r="I4" s="52" t="s">
        <v>148</v>
      </c>
      <c r="J4" s="111" t="s">
        <v>149</v>
      </c>
      <c r="K4" s="53" t="s">
        <v>150</v>
      </c>
    </row>
    <row r="5" spans="1:14">
      <c r="A5" s="500"/>
      <c r="B5" s="501"/>
      <c r="C5" s="504" t="s">
        <v>81</v>
      </c>
      <c r="D5" s="511"/>
      <c r="E5" s="511"/>
      <c r="F5" s="511"/>
      <c r="G5" s="511"/>
      <c r="H5" s="511"/>
      <c r="I5" s="511"/>
      <c r="J5" s="511"/>
      <c r="K5" s="511"/>
    </row>
    <row r="6" spans="1:14">
      <c r="A6" s="121" t="s">
        <v>186</v>
      </c>
      <c r="B6" s="187" t="s">
        <v>255</v>
      </c>
      <c r="C6" s="376" t="s">
        <v>318</v>
      </c>
      <c r="D6" s="376" t="s">
        <v>318</v>
      </c>
      <c r="E6" s="359">
        <v>73</v>
      </c>
      <c r="F6" s="360">
        <v>74</v>
      </c>
      <c r="G6" s="359">
        <v>74</v>
      </c>
      <c r="H6" s="359">
        <v>74</v>
      </c>
      <c r="I6" s="359">
        <v>64</v>
      </c>
      <c r="J6" s="359">
        <v>71</v>
      </c>
      <c r="K6" s="361">
        <v>78</v>
      </c>
    </row>
    <row r="7" spans="1:14">
      <c r="A7" s="222" t="s">
        <v>68</v>
      </c>
      <c r="B7" s="223" t="s">
        <v>256</v>
      </c>
      <c r="C7" s="306" t="s">
        <v>318</v>
      </c>
      <c r="D7" s="224">
        <v>44</v>
      </c>
      <c r="E7" s="224">
        <v>33</v>
      </c>
      <c r="F7" s="225">
        <v>32</v>
      </c>
      <c r="G7" s="224">
        <v>31</v>
      </c>
      <c r="H7" s="224">
        <v>36</v>
      </c>
      <c r="I7" s="224">
        <v>20</v>
      </c>
      <c r="J7" s="224">
        <v>35</v>
      </c>
      <c r="K7" s="226">
        <v>32</v>
      </c>
      <c r="L7" s="119"/>
      <c r="M7" s="119"/>
      <c r="N7" s="119"/>
    </row>
    <row r="8" spans="1:14">
      <c r="A8" s="121" t="s">
        <v>187</v>
      </c>
      <c r="B8" s="187" t="s">
        <v>254</v>
      </c>
      <c r="C8" s="305" t="s">
        <v>318</v>
      </c>
      <c r="D8" s="305" t="s">
        <v>318</v>
      </c>
      <c r="E8" s="118">
        <v>48</v>
      </c>
      <c r="F8" s="116">
        <v>48</v>
      </c>
      <c r="G8" s="118">
        <v>51</v>
      </c>
      <c r="H8" s="118">
        <v>48</v>
      </c>
      <c r="I8" s="118">
        <v>76</v>
      </c>
      <c r="J8" s="118">
        <v>53</v>
      </c>
      <c r="K8" s="117">
        <v>54</v>
      </c>
    </row>
    <row r="9" spans="1:14">
      <c r="A9" s="222" t="s">
        <v>90</v>
      </c>
      <c r="B9" s="223" t="s">
        <v>253</v>
      </c>
      <c r="C9" s="306" t="s">
        <v>318</v>
      </c>
      <c r="D9" s="224">
        <v>56</v>
      </c>
      <c r="E9" s="224">
        <v>58</v>
      </c>
      <c r="F9" s="225">
        <v>57</v>
      </c>
      <c r="G9" s="224">
        <v>63</v>
      </c>
      <c r="H9" s="224">
        <v>64</v>
      </c>
      <c r="I9" s="224">
        <v>50</v>
      </c>
      <c r="J9" s="224">
        <v>61</v>
      </c>
      <c r="K9" s="226">
        <v>64</v>
      </c>
      <c r="L9" s="119"/>
      <c r="M9" s="119"/>
      <c r="N9" s="119"/>
    </row>
    <row r="10" spans="1:14">
      <c r="A10" s="121" t="s">
        <v>69</v>
      </c>
      <c r="B10" s="187" t="s">
        <v>252</v>
      </c>
      <c r="C10" s="305" t="s">
        <v>318</v>
      </c>
      <c r="D10" s="118">
        <v>42</v>
      </c>
      <c r="E10" s="118">
        <v>48</v>
      </c>
      <c r="F10" s="116">
        <v>45</v>
      </c>
      <c r="G10" s="118">
        <v>56</v>
      </c>
      <c r="H10" s="118">
        <v>49</v>
      </c>
      <c r="I10" s="118">
        <v>38</v>
      </c>
      <c r="J10" s="118">
        <v>49</v>
      </c>
      <c r="K10" s="117">
        <v>50</v>
      </c>
    </row>
    <row r="11" spans="1:14">
      <c r="A11" s="222" t="s">
        <v>73</v>
      </c>
      <c r="B11" s="223" t="s">
        <v>251</v>
      </c>
      <c r="C11" s="306" t="s">
        <v>318</v>
      </c>
      <c r="D11" s="224">
        <v>69</v>
      </c>
      <c r="E11" s="224">
        <v>70</v>
      </c>
      <c r="F11" s="225">
        <v>67</v>
      </c>
      <c r="G11" s="224">
        <v>73</v>
      </c>
      <c r="H11" s="224">
        <v>73</v>
      </c>
      <c r="I11" s="224">
        <v>63</v>
      </c>
      <c r="J11" s="224">
        <v>72</v>
      </c>
      <c r="K11" s="226">
        <v>68</v>
      </c>
      <c r="L11" s="119"/>
      <c r="M11" s="119"/>
      <c r="N11" s="119"/>
    </row>
    <row r="12" spans="1:14">
      <c r="A12" s="121" t="s">
        <v>71</v>
      </c>
      <c r="B12" s="187" t="s">
        <v>250</v>
      </c>
      <c r="C12" s="305" t="s">
        <v>318</v>
      </c>
      <c r="D12" s="118">
        <v>79</v>
      </c>
      <c r="E12" s="118">
        <v>74</v>
      </c>
      <c r="F12" s="116">
        <v>74</v>
      </c>
      <c r="G12" s="118">
        <v>81</v>
      </c>
      <c r="H12" s="118">
        <v>78</v>
      </c>
      <c r="I12" s="118">
        <v>70</v>
      </c>
      <c r="J12" s="118">
        <v>76</v>
      </c>
      <c r="K12" s="117">
        <v>75</v>
      </c>
    </row>
    <row r="13" spans="1:14">
      <c r="A13" s="222" t="s">
        <v>108</v>
      </c>
      <c r="B13" s="223" t="s">
        <v>249</v>
      </c>
      <c r="C13" s="306" t="s">
        <v>318</v>
      </c>
      <c r="D13" s="224">
        <v>61</v>
      </c>
      <c r="E13" s="224">
        <v>55</v>
      </c>
      <c r="F13" s="225">
        <v>52</v>
      </c>
      <c r="G13" s="224">
        <v>61</v>
      </c>
      <c r="H13" s="224">
        <v>60</v>
      </c>
      <c r="I13" s="224">
        <v>41</v>
      </c>
      <c r="J13" s="224">
        <v>61</v>
      </c>
      <c r="K13" s="226">
        <v>56</v>
      </c>
      <c r="L13" s="119"/>
      <c r="M13" s="119"/>
      <c r="N13" s="119"/>
    </row>
    <row r="14" spans="1:14">
      <c r="A14" s="121" t="s">
        <v>72</v>
      </c>
      <c r="B14" s="187" t="s">
        <v>248</v>
      </c>
      <c r="C14" s="305" t="s">
        <v>318</v>
      </c>
      <c r="D14" s="118">
        <v>63</v>
      </c>
      <c r="E14" s="118">
        <v>66</v>
      </c>
      <c r="F14" s="116">
        <v>63</v>
      </c>
      <c r="G14" s="118">
        <v>71</v>
      </c>
      <c r="H14" s="118">
        <v>72</v>
      </c>
      <c r="I14" s="118">
        <v>58</v>
      </c>
      <c r="J14" s="118">
        <v>68</v>
      </c>
      <c r="K14" s="117">
        <v>62</v>
      </c>
    </row>
    <row r="15" spans="1:14">
      <c r="A15" s="222" t="s">
        <v>95</v>
      </c>
      <c r="B15" s="223" t="s">
        <v>257</v>
      </c>
      <c r="C15" s="306" t="s">
        <v>318</v>
      </c>
      <c r="D15" s="224">
        <v>58</v>
      </c>
      <c r="E15" s="224">
        <v>58</v>
      </c>
      <c r="F15" s="225">
        <v>56</v>
      </c>
      <c r="G15" s="224">
        <v>56</v>
      </c>
      <c r="H15" s="224">
        <v>56</v>
      </c>
      <c r="I15" s="224">
        <v>63</v>
      </c>
      <c r="J15" s="224">
        <v>56</v>
      </c>
      <c r="K15" s="226">
        <v>59</v>
      </c>
      <c r="L15" s="119"/>
      <c r="M15" s="119"/>
      <c r="N15" s="119"/>
    </row>
    <row r="16" spans="1:14">
      <c r="A16" s="121" t="s">
        <v>25</v>
      </c>
      <c r="B16" s="187" t="s">
        <v>247</v>
      </c>
      <c r="C16" s="305" t="s">
        <v>318</v>
      </c>
      <c r="D16" s="305" t="s">
        <v>318</v>
      </c>
      <c r="E16" s="118">
        <v>75</v>
      </c>
      <c r="F16" s="116">
        <v>74</v>
      </c>
      <c r="G16" s="118">
        <v>83</v>
      </c>
      <c r="H16" s="118">
        <v>75</v>
      </c>
      <c r="I16" s="305" t="s">
        <v>318</v>
      </c>
      <c r="J16" s="118">
        <v>69</v>
      </c>
      <c r="K16" s="117">
        <v>77</v>
      </c>
      <c r="M16" s="382"/>
    </row>
    <row r="17" spans="1:14">
      <c r="A17" s="222" t="s">
        <v>188</v>
      </c>
      <c r="B17" s="223" t="s">
        <v>246</v>
      </c>
      <c r="C17" s="306" t="s">
        <v>318</v>
      </c>
      <c r="D17" s="224">
        <v>50</v>
      </c>
      <c r="E17" s="224">
        <v>47</v>
      </c>
      <c r="F17" s="225">
        <v>43</v>
      </c>
      <c r="G17" s="224">
        <v>50</v>
      </c>
      <c r="H17" s="224">
        <v>50</v>
      </c>
      <c r="I17" s="224">
        <v>36</v>
      </c>
      <c r="J17" s="224">
        <v>49</v>
      </c>
      <c r="K17" s="226">
        <v>51</v>
      </c>
      <c r="L17" s="119"/>
      <c r="M17" s="119"/>
      <c r="N17" s="119"/>
    </row>
    <row r="18" spans="1:14">
      <c r="A18" s="121" t="s">
        <v>75</v>
      </c>
      <c r="B18" s="187" t="s">
        <v>245</v>
      </c>
      <c r="C18" s="305" t="s">
        <v>318</v>
      </c>
      <c r="D18" s="305" t="s">
        <v>318</v>
      </c>
      <c r="E18" s="118">
        <v>56</v>
      </c>
      <c r="F18" s="116">
        <v>53</v>
      </c>
      <c r="G18" s="118">
        <v>56</v>
      </c>
      <c r="H18" s="118">
        <v>55</v>
      </c>
      <c r="I18" s="118">
        <v>58</v>
      </c>
      <c r="J18" s="118">
        <v>61</v>
      </c>
      <c r="K18" s="117">
        <v>53</v>
      </c>
    </row>
    <row r="19" spans="1:14">
      <c r="A19" s="222" t="s">
        <v>77</v>
      </c>
      <c r="B19" s="223" t="s">
        <v>244</v>
      </c>
      <c r="C19" s="306" t="s">
        <v>318</v>
      </c>
      <c r="D19" s="224">
        <v>40</v>
      </c>
      <c r="E19" s="224">
        <v>48</v>
      </c>
      <c r="F19" s="225">
        <v>49</v>
      </c>
      <c r="G19" s="224">
        <v>49</v>
      </c>
      <c r="H19" s="224">
        <v>58</v>
      </c>
      <c r="I19" s="224">
        <v>39</v>
      </c>
      <c r="J19" s="224">
        <v>49</v>
      </c>
      <c r="K19" s="226">
        <v>48</v>
      </c>
      <c r="L19" s="119"/>
      <c r="M19" s="119"/>
      <c r="N19" s="119"/>
    </row>
    <row r="20" spans="1:14">
      <c r="A20" s="121" t="s">
        <v>78</v>
      </c>
      <c r="B20" s="187" t="s">
        <v>243</v>
      </c>
      <c r="C20" s="305" t="s">
        <v>318</v>
      </c>
      <c r="D20" s="118">
        <v>27</v>
      </c>
      <c r="E20" s="118">
        <v>28</v>
      </c>
      <c r="F20" s="116">
        <v>24</v>
      </c>
      <c r="G20" s="118">
        <v>30</v>
      </c>
      <c r="H20" s="118">
        <v>28</v>
      </c>
      <c r="I20" s="305" t="s">
        <v>318</v>
      </c>
      <c r="J20" s="118">
        <v>26</v>
      </c>
      <c r="K20" s="117">
        <v>31</v>
      </c>
    </row>
    <row r="21" spans="1:14">
      <c r="A21" s="222" t="s">
        <v>26</v>
      </c>
      <c r="B21" s="223" t="s">
        <v>242</v>
      </c>
      <c r="C21" s="306" t="s">
        <v>318</v>
      </c>
      <c r="D21" s="306" t="s">
        <v>318</v>
      </c>
      <c r="E21" s="224">
        <v>64</v>
      </c>
      <c r="F21" s="225">
        <v>63</v>
      </c>
      <c r="G21" s="224">
        <v>71</v>
      </c>
      <c r="H21" s="224">
        <v>71</v>
      </c>
      <c r="I21" s="224">
        <v>49</v>
      </c>
      <c r="J21" s="224">
        <v>74</v>
      </c>
      <c r="K21" s="226">
        <v>64</v>
      </c>
      <c r="L21" s="119"/>
      <c r="M21" s="119"/>
      <c r="N21" s="119"/>
    </row>
    <row r="22" spans="1:14">
      <c r="A22" s="121" t="s">
        <v>27</v>
      </c>
      <c r="B22" s="187" t="s">
        <v>241</v>
      </c>
      <c r="C22" s="305" t="s">
        <v>318</v>
      </c>
      <c r="D22" s="118">
        <v>60</v>
      </c>
      <c r="E22" s="118">
        <v>65</v>
      </c>
      <c r="F22" s="116">
        <v>66</v>
      </c>
      <c r="G22" s="118">
        <v>69</v>
      </c>
      <c r="H22" s="118">
        <v>66</v>
      </c>
      <c r="I22" s="118">
        <v>64</v>
      </c>
      <c r="J22" s="118">
        <v>63</v>
      </c>
      <c r="K22" s="117">
        <v>68</v>
      </c>
    </row>
    <row r="23" spans="1:14">
      <c r="A23" s="222" t="s">
        <v>39</v>
      </c>
      <c r="B23" s="223" t="s">
        <v>240</v>
      </c>
      <c r="C23" s="306" t="s">
        <v>318</v>
      </c>
      <c r="D23" s="306" t="s">
        <v>318</v>
      </c>
      <c r="E23" s="224">
        <v>54</v>
      </c>
      <c r="F23" s="225">
        <v>53</v>
      </c>
      <c r="G23" s="224">
        <v>62</v>
      </c>
      <c r="H23" s="224">
        <v>54</v>
      </c>
      <c r="I23" s="306" t="s">
        <v>318</v>
      </c>
      <c r="J23" s="224">
        <v>57</v>
      </c>
      <c r="K23" s="226">
        <v>57</v>
      </c>
      <c r="L23" s="119"/>
      <c r="M23" s="119"/>
      <c r="N23" s="119"/>
    </row>
    <row r="24" spans="1:14">
      <c r="A24" s="121" t="s">
        <v>28</v>
      </c>
      <c r="B24" s="187" t="s">
        <v>239</v>
      </c>
      <c r="C24" s="305" t="s">
        <v>318</v>
      </c>
      <c r="D24" s="118">
        <v>35</v>
      </c>
      <c r="E24" s="118">
        <v>28</v>
      </c>
      <c r="F24" s="116">
        <v>33</v>
      </c>
      <c r="G24" s="118">
        <v>27</v>
      </c>
      <c r="H24" s="118">
        <v>28</v>
      </c>
      <c r="I24" s="118">
        <v>24</v>
      </c>
      <c r="J24" s="118">
        <v>29</v>
      </c>
      <c r="K24" s="117">
        <v>37</v>
      </c>
    </row>
    <row r="25" spans="1:14">
      <c r="A25" s="222" t="s">
        <v>80</v>
      </c>
      <c r="B25" s="223" t="s">
        <v>238</v>
      </c>
      <c r="C25" s="306" t="s">
        <v>318</v>
      </c>
      <c r="D25" s="224">
        <v>57</v>
      </c>
      <c r="E25" s="224">
        <v>52</v>
      </c>
      <c r="F25" s="225">
        <v>50</v>
      </c>
      <c r="G25" s="224">
        <v>61</v>
      </c>
      <c r="H25" s="224">
        <v>65</v>
      </c>
      <c r="I25" s="224">
        <v>44</v>
      </c>
      <c r="J25" s="224">
        <v>64</v>
      </c>
      <c r="K25" s="226">
        <v>52</v>
      </c>
      <c r="L25" s="119"/>
      <c r="M25" s="119"/>
      <c r="N25" s="119"/>
    </row>
    <row r="26" spans="1:14">
      <c r="A26" s="121" t="s">
        <v>85</v>
      </c>
      <c r="B26" s="187" t="s">
        <v>237</v>
      </c>
      <c r="C26" s="305" t="s">
        <v>318</v>
      </c>
      <c r="D26" s="305" t="s">
        <v>318</v>
      </c>
      <c r="E26" s="118">
        <v>64</v>
      </c>
      <c r="F26" s="116">
        <v>63</v>
      </c>
      <c r="G26" s="118">
        <v>71</v>
      </c>
      <c r="H26" s="118">
        <v>70</v>
      </c>
      <c r="I26" s="118">
        <v>59</v>
      </c>
      <c r="J26" s="118">
        <v>69</v>
      </c>
      <c r="K26" s="117">
        <v>67</v>
      </c>
      <c r="L26" s="166"/>
    </row>
    <row r="27" spans="1:14">
      <c r="A27" s="222" t="s">
        <v>86</v>
      </c>
      <c r="B27" s="223" t="s">
        <v>236</v>
      </c>
      <c r="C27" s="306" t="s">
        <v>318</v>
      </c>
      <c r="D27" s="224">
        <v>35</v>
      </c>
      <c r="E27" s="224">
        <v>47</v>
      </c>
      <c r="F27" s="225">
        <v>46</v>
      </c>
      <c r="G27" s="224">
        <v>45</v>
      </c>
      <c r="H27" s="224">
        <v>50</v>
      </c>
      <c r="I27" s="224">
        <v>42</v>
      </c>
      <c r="J27" s="224">
        <v>56</v>
      </c>
      <c r="K27" s="226">
        <v>46</v>
      </c>
      <c r="L27" s="119"/>
      <c r="M27" s="119"/>
      <c r="N27" s="119"/>
    </row>
    <row r="28" spans="1:14">
      <c r="A28" s="121" t="s">
        <v>29</v>
      </c>
      <c r="B28" s="187" t="s">
        <v>235</v>
      </c>
      <c r="C28" s="305" t="s">
        <v>318</v>
      </c>
      <c r="D28" s="118">
        <v>37</v>
      </c>
      <c r="E28" s="118">
        <v>40</v>
      </c>
      <c r="F28" s="116">
        <v>41</v>
      </c>
      <c r="G28" s="118">
        <v>35</v>
      </c>
      <c r="H28" s="118">
        <v>40</v>
      </c>
      <c r="I28" s="305" t="s">
        <v>318</v>
      </c>
      <c r="J28" s="118">
        <v>54</v>
      </c>
      <c r="K28" s="117">
        <v>29</v>
      </c>
    </row>
    <row r="29" spans="1:14">
      <c r="A29" s="222" t="s">
        <v>41</v>
      </c>
      <c r="B29" s="223" t="s">
        <v>234</v>
      </c>
      <c r="C29" s="306" t="s">
        <v>318</v>
      </c>
      <c r="D29" s="306" t="s">
        <v>318</v>
      </c>
      <c r="E29" s="224">
        <v>45</v>
      </c>
      <c r="F29" s="225">
        <v>48</v>
      </c>
      <c r="G29" s="224">
        <v>34</v>
      </c>
      <c r="H29" s="224">
        <v>46</v>
      </c>
      <c r="I29" s="224">
        <v>35</v>
      </c>
      <c r="J29" s="224">
        <v>44</v>
      </c>
      <c r="K29" s="226">
        <v>37</v>
      </c>
      <c r="L29" s="119"/>
      <c r="M29" s="119"/>
      <c r="N29" s="119"/>
    </row>
    <row r="30" spans="1:14">
      <c r="A30" s="121" t="s">
        <v>30</v>
      </c>
      <c r="B30" s="187" t="s">
        <v>233</v>
      </c>
      <c r="C30" s="305" t="s">
        <v>318</v>
      </c>
      <c r="D30" s="305" t="s">
        <v>318</v>
      </c>
      <c r="E30" s="118">
        <v>54</v>
      </c>
      <c r="F30" s="116">
        <v>53</v>
      </c>
      <c r="G30" s="118">
        <v>65</v>
      </c>
      <c r="H30" s="118">
        <v>55</v>
      </c>
      <c r="I30" s="118">
        <v>38</v>
      </c>
      <c r="J30" s="118">
        <v>55</v>
      </c>
      <c r="K30" s="117">
        <v>54</v>
      </c>
    </row>
    <row r="31" spans="1:14">
      <c r="A31" s="222" t="s">
        <v>89</v>
      </c>
      <c r="B31" s="223" t="s">
        <v>232</v>
      </c>
      <c r="C31" s="306" t="s">
        <v>318</v>
      </c>
      <c r="D31" s="224">
        <v>61</v>
      </c>
      <c r="E31" s="224">
        <v>62</v>
      </c>
      <c r="F31" s="225">
        <v>61</v>
      </c>
      <c r="G31" s="224">
        <v>66</v>
      </c>
      <c r="H31" s="224">
        <v>62</v>
      </c>
      <c r="I31" s="306" t="s">
        <v>318</v>
      </c>
      <c r="J31" s="224">
        <v>67</v>
      </c>
      <c r="K31" s="226">
        <v>61</v>
      </c>
      <c r="L31" s="119"/>
      <c r="M31" s="119"/>
      <c r="N31" s="119"/>
    </row>
    <row r="32" spans="1:14">
      <c r="A32" s="121" t="s">
        <v>112</v>
      </c>
      <c r="B32" s="187" t="s">
        <v>231</v>
      </c>
      <c r="C32" s="305" t="s">
        <v>318</v>
      </c>
      <c r="D32" s="305" t="s">
        <v>318</v>
      </c>
      <c r="E32" s="118">
        <v>56</v>
      </c>
      <c r="F32" s="116">
        <v>56</v>
      </c>
      <c r="G32" s="118">
        <v>47</v>
      </c>
      <c r="H32" s="118">
        <v>59</v>
      </c>
      <c r="I32" s="118">
        <v>35</v>
      </c>
      <c r="J32" s="118">
        <v>63</v>
      </c>
      <c r="K32" s="117">
        <v>54</v>
      </c>
    </row>
    <row r="33" spans="1:14">
      <c r="A33" s="222" t="s">
        <v>111</v>
      </c>
      <c r="B33" s="223" t="s">
        <v>230</v>
      </c>
      <c r="C33" s="306" t="s">
        <v>318</v>
      </c>
      <c r="D33" s="224">
        <v>43</v>
      </c>
      <c r="E33" s="224">
        <v>40</v>
      </c>
      <c r="F33" s="225">
        <v>38</v>
      </c>
      <c r="G33" s="224">
        <v>41</v>
      </c>
      <c r="H33" s="224">
        <v>40</v>
      </c>
      <c r="I33" s="306" t="s">
        <v>318</v>
      </c>
      <c r="J33" s="224">
        <v>41</v>
      </c>
      <c r="K33" s="226">
        <v>40</v>
      </c>
      <c r="L33" s="119"/>
      <c r="M33" s="119"/>
      <c r="N33" s="119"/>
    </row>
    <row r="34" spans="1:14">
      <c r="A34" s="227" t="s">
        <v>31</v>
      </c>
      <c r="B34" s="228" t="s">
        <v>229</v>
      </c>
      <c r="C34" s="377" t="s">
        <v>318</v>
      </c>
      <c r="D34" s="377" t="s">
        <v>318</v>
      </c>
      <c r="E34" s="231">
        <v>66</v>
      </c>
      <c r="F34" s="229">
        <v>64</v>
      </c>
      <c r="G34" s="231">
        <v>73</v>
      </c>
      <c r="H34" s="231">
        <v>68</v>
      </c>
      <c r="I34" s="231">
        <v>65</v>
      </c>
      <c r="J34" s="231">
        <v>68</v>
      </c>
      <c r="K34" s="230">
        <v>66</v>
      </c>
    </row>
    <row r="35" spans="1:14" ht="33.75" customHeight="1">
      <c r="A35" s="492" t="s">
        <v>336</v>
      </c>
      <c r="B35" s="493"/>
      <c r="C35" s="493"/>
      <c r="D35" s="493"/>
      <c r="E35" s="493"/>
      <c r="F35" s="493"/>
      <c r="G35" s="493"/>
      <c r="H35" s="493"/>
      <c r="I35" s="493"/>
      <c r="J35" s="493"/>
      <c r="K35" s="493"/>
    </row>
    <row r="36" spans="1:14" ht="12.75" customHeight="1">
      <c r="A36" s="506"/>
      <c r="B36" s="506"/>
      <c r="C36" s="506"/>
      <c r="D36" s="506"/>
      <c r="E36" s="506"/>
      <c r="F36" s="506"/>
      <c r="G36" s="506"/>
      <c r="H36" s="506"/>
      <c r="I36" s="506"/>
      <c r="J36" s="506"/>
      <c r="K36" s="506"/>
    </row>
  </sheetData>
  <customSheetViews>
    <customSheetView guid="{9C3E118C-FE28-4F4C-B84D-5EF66E9A7849}" fitToPage="1">
      <selection activeCell="A2" sqref="A2:K2"/>
      <pageMargins left="0.7" right="0.7" top="0.78740157499999996" bottom="0.78740157499999996" header="0.3" footer="0.3"/>
      <headerFooter scaleWithDoc="0">
        <oddHeader>&amp;CBildungsbericht 2014 - (Web-)Tabellen F2</oddHeader>
      </headerFooter>
    </customSheetView>
  </customSheetViews>
  <mergeCells count="8">
    <mergeCell ref="A35:K35"/>
    <mergeCell ref="A36:K36"/>
    <mergeCell ref="A1:B1"/>
    <mergeCell ref="A2:K2"/>
    <mergeCell ref="A3:B5"/>
    <mergeCell ref="C3:E3"/>
    <mergeCell ref="F3:K3"/>
    <mergeCell ref="C5:K5"/>
  </mergeCells>
  <phoneticPr fontId="34"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86" orientation="landscape" r:id="rId1"/>
  <headerFooter>
    <oddHeader>&amp;CBildung in Deutschland 2016 - (Web-)Tabellen F5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7"/>
  <sheetViews>
    <sheetView zoomScaleNormal="100" workbookViewId="0">
      <selection sqref="A1:B1"/>
    </sheetView>
  </sheetViews>
  <sheetFormatPr baseColWidth="10" defaultRowHeight="12.75"/>
  <cols>
    <col min="1" max="1" width="19" customWidth="1"/>
    <col min="2" max="2" width="6.85546875" customWidth="1"/>
    <col min="3" max="3" width="11.140625" customWidth="1"/>
    <col min="4" max="4" width="16" customWidth="1"/>
    <col min="5" max="5" width="1.140625" customWidth="1"/>
    <col min="6" max="6" width="13.140625" customWidth="1"/>
    <col min="7" max="7" width="12.42578125" customWidth="1"/>
    <col min="8" max="8" width="1.140625" customWidth="1"/>
    <col min="9" max="11" width="15.85546875" customWidth="1"/>
  </cols>
  <sheetData>
    <row r="1" spans="1:14" ht="25.5" customHeight="1">
      <c r="A1" s="494" t="s">
        <v>83</v>
      </c>
      <c r="B1" s="494"/>
      <c r="C1" s="38"/>
      <c r="D1" s="38"/>
    </row>
    <row r="2" spans="1:14" ht="12.75" customHeight="1">
      <c r="A2" s="515" t="s">
        <v>348</v>
      </c>
      <c r="B2" s="515"/>
      <c r="C2" s="515"/>
      <c r="D2" s="515"/>
      <c r="E2" s="515"/>
      <c r="F2" s="515"/>
      <c r="G2" s="515"/>
      <c r="H2" s="515"/>
      <c r="I2" s="515"/>
      <c r="J2" s="515"/>
      <c r="K2" s="515"/>
      <c r="L2" s="3"/>
    </row>
    <row r="3" spans="1:14" ht="15" customHeight="1">
      <c r="A3" s="496" t="s">
        <v>66</v>
      </c>
      <c r="B3" s="497"/>
      <c r="C3" s="447" t="s">
        <v>189</v>
      </c>
      <c r="D3" s="448"/>
      <c r="E3" s="448"/>
      <c r="F3" s="448"/>
      <c r="G3" s="448"/>
      <c r="H3" s="448"/>
      <c r="I3" s="448"/>
      <c r="J3" s="448"/>
      <c r="K3" s="448"/>
    </row>
    <row r="4" spans="1:14" ht="15" customHeight="1">
      <c r="A4" s="498"/>
      <c r="B4" s="499"/>
      <c r="C4" s="447" t="s">
        <v>168</v>
      </c>
      <c r="D4" s="517"/>
      <c r="E4" s="512"/>
      <c r="F4" s="447" t="s">
        <v>169</v>
      </c>
      <c r="G4" s="517"/>
      <c r="H4" s="512"/>
      <c r="I4" s="447" t="s">
        <v>170</v>
      </c>
      <c r="J4" s="448"/>
      <c r="K4" s="448"/>
    </row>
    <row r="5" spans="1:14" ht="68.25" customHeight="1">
      <c r="A5" s="498"/>
      <c r="B5" s="499"/>
      <c r="C5" s="122" t="s">
        <v>24</v>
      </c>
      <c r="D5" s="122" t="s">
        <v>172</v>
      </c>
      <c r="E5" s="513"/>
      <c r="F5" s="122" t="s">
        <v>4</v>
      </c>
      <c r="G5" s="122" t="s">
        <v>171</v>
      </c>
      <c r="H5" s="514"/>
      <c r="I5" s="281" t="s">
        <v>5</v>
      </c>
      <c r="J5" s="280" t="s">
        <v>134</v>
      </c>
      <c r="K5" s="215" t="s">
        <v>3</v>
      </c>
    </row>
    <row r="6" spans="1:14">
      <c r="A6" s="500"/>
      <c r="B6" s="501"/>
      <c r="C6" s="504" t="s">
        <v>81</v>
      </c>
      <c r="D6" s="511"/>
      <c r="E6" s="511"/>
      <c r="F6" s="511"/>
      <c r="G6" s="505"/>
      <c r="H6" s="514"/>
      <c r="I6" s="211" t="s">
        <v>309</v>
      </c>
      <c r="J6" s="504" t="s">
        <v>139</v>
      </c>
      <c r="K6" s="511"/>
    </row>
    <row r="7" spans="1:14">
      <c r="A7" s="121" t="s">
        <v>186</v>
      </c>
      <c r="B7" s="187" t="s">
        <v>255</v>
      </c>
      <c r="C7" s="36">
        <v>55</v>
      </c>
      <c r="D7" s="305" t="s">
        <v>318</v>
      </c>
      <c r="E7" s="217"/>
      <c r="F7" s="30">
        <v>8</v>
      </c>
      <c r="G7" s="30">
        <v>16</v>
      </c>
      <c r="H7" s="514"/>
      <c r="I7" s="30" t="s">
        <v>6</v>
      </c>
      <c r="J7" s="30">
        <v>9</v>
      </c>
      <c r="K7" s="36">
        <v>3</v>
      </c>
    </row>
    <row r="8" spans="1:14">
      <c r="A8" s="222" t="s">
        <v>68</v>
      </c>
      <c r="B8" s="223" t="s">
        <v>256</v>
      </c>
      <c r="C8" s="235">
        <v>54.2</v>
      </c>
      <c r="D8" s="33" t="s">
        <v>151</v>
      </c>
      <c r="E8" s="282"/>
      <c r="F8" s="33">
        <v>8</v>
      </c>
      <c r="G8" s="235">
        <v>18</v>
      </c>
      <c r="H8" s="282"/>
      <c r="I8" s="235" t="s">
        <v>7</v>
      </c>
      <c r="J8" s="33">
        <v>46</v>
      </c>
      <c r="K8" s="37">
        <v>9</v>
      </c>
      <c r="L8" s="2"/>
      <c r="M8" s="2"/>
      <c r="N8" s="2"/>
    </row>
    <row r="9" spans="1:14">
      <c r="A9" s="121" t="s">
        <v>187</v>
      </c>
      <c r="B9" s="185" t="s">
        <v>254</v>
      </c>
      <c r="C9" s="40">
        <v>57.6</v>
      </c>
      <c r="D9" s="305" t="s">
        <v>318</v>
      </c>
      <c r="E9" s="283"/>
      <c r="F9" s="30">
        <v>7</v>
      </c>
      <c r="G9" s="40">
        <v>6</v>
      </c>
      <c r="H9" s="283"/>
      <c r="I9" s="108" t="s">
        <v>8</v>
      </c>
      <c r="J9" s="243">
        <v>19</v>
      </c>
      <c r="K9" s="36">
        <v>3</v>
      </c>
      <c r="M9" s="301"/>
      <c r="N9" s="2"/>
    </row>
    <row r="10" spans="1:14">
      <c r="A10" s="222" t="s">
        <v>90</v>
      </c>
      <c r="B10" s="223" t="s">
        <v>253</v>
      </c>
      <c r="C10" s="37">
        <v>52.3</v>
      </c>
      <c r="D10" s="33" t="s">
        <v>152</v>
      </c>
      <c r="E10" s="283"/>
      <c r="F10" s="33">
        <v>23</v>
      </c>
      <c r="G10" s="235">
        <v>21</v>
      </c>
      <c r="H10" s="283"/>
      <c r="I10" s="239" t="s">
        <v>9</v>
      </c>
      <c r="J10" s="242">
        <v>44</v>
      </c>
      <c r="K10" s="236">
        <v>5</v>
      </c>
      <c r="L10" s="2"/>
      <c r="M10" s="2"/>
      <c r="N10" s="2"/>
    </row>
    <row r="11" spans="1:14">
      <c r="A11" s="121" t="s">
        <v>69</v>
      </c>
      <c r="B11" s="185" t="s">
        <v>252</v>
      </c>
      <c r="C11" s="40">
        <v>56.7</v>
      </c>
      <c r="D11" s="30" t="s">
        <v>153</v>
      </c>
      <c r="E11" s="282"/>
      <c r="F11" s="30">
        <v>7</v>
      </c>
      <c r="G11" s="40">
        <v>7</v>
      </c>
      <c r="H11" s="282"/>
      <c r="I11" s="40" t="s">
        <v>10</v>
      </c>
      <c r="J11" s="30">
        <v>28</v>
      </c>
      <c r="K11" s="36">
        <v>4</v>
      </c>
      <c r="M11" s="2"/>
      <c r="N11" s="2"/>
    </row>
    <row r="12" spans="1:14">
      <c r="A12" s="222" t="s">
        <v>73</v>
      </c>
      <c r="B12" s="241" t="s">
        <v>251</v>
      </c>
      <c r="C12" s="235">
        <v>47.8</v>
      </c>
      <c r="D12" s="33" t="s">
        <v>154</v>
      </c>
      <c r="E12" s="282"/>
      <c r="F12" s="33">
        <v>17</v>
      </c>
      <c r="G12" s="235">
        <v>6</v>
      </c>
      <c r="H12" s="282"/>
      <c r="I12" s="235" t="s">
        <v>11</v>
      </c>
      <c r="J12" s="33">
        <v>35</v>
      </c>
      <c r="K12" s="37">
        <v>4</v>
      </c>
      <c r="L12" s="2"/>
      <c r="M12" s="2"/>
      <c r="N12" s="2"/>
    </row>
    <row r="13" spans="1:14">
      <c r="A13" s="121" t="s">
        <v>71</v>
      </c>
      <c r="B13" s="185" t="s">
        <v>250</v>
      </c>
      <c r="C13" s="40">
        <v>55</v>
      </c>
      <c r="D13" s="30" t="s">
        <v>155</v>
      </c>
      <c r="E13" s="283"/>
      <c r="F13" s="30">
        <v>6</v>
      </c>
      <c r="G13" s="40">
        <v>26</v>
      </c>
      <c r="H13" s="283"/>
      <c r="I13" s="108" t="s">
        <v>12</v>
      </c>
      <c r="J13" s="30">
        <v>42</v>
      </c>
      <c r="K13" s="36">
        <v>13</v>
      </c>
      <c r="M13" s="2"/>
      <c r="N13" s="2"/>
    </row>
    <row r="14" spans="1:14">
      <c r="A14" s="222" t="s">
        <v>108</v>
      </c>
      <c r="B14" s="241" t="s">
        <v>249</v>
      </c>
      <c r="C14" s="235">
        <v>59</v>
      </c>
      <c r="D14" s="33" t="s">
        <v>156</v>
      </c>
      <c r="E14" s="282"/>
      <c r="F14" s="33">
        <v>17</v>
      </c>
      <c r="G14" s="235">
        <v>4</v>
      </c>
      <c r="H14" s="282"/>
      <c r="I14" s="235" t="s">
        <v>13</v>
      </c>
      <c r="J14" s="33">
        <v>43</v>
      </c>
      <c r="K14" s="37">
        <v>20</v>
      </c>
      <c r="L14" s="2"/>
      <c r="M14" s="2"/>
      <c r="N14" s="2"/>
    </row>
    <row r="15" spans="1:14" s="2" customFormat="1">
      <c r="A15" s="121" t="s">
        <v>72</v>
      </c>
      <c r="B15" s="185" t="s">
        <v>248</v>
      </c>
      <c r="C15" s="40">
        <v>53.5</v>
      </c>
      <c r="D15" s="30" t="s">
        <v>157</v>
      </c>
      <c r="E15" s="283"/>
      <c r="F15" s="30">
        <v>2</v>
      </c>
      <c r="G15" s="40">
        <v>21</v>
      </c>
      <c r="H15" s="283"/>
      <c r="I15" s="108" t="s">
        <v>14</v>
      </c>
      <c r="J15" s="243">
        <v>58</v>
      </c>
      <c r="K15" s="36">
        <v>17</v>
      </c>
    </row>
    <row r="16" spans="1:14">
      <c r="A16" s="222" t="s">
        <v>95</v>
      </c>
      <c r="B16" s="241" t="s">
        <v>257</v>
      </c>
      <c r="C16" s="235">
        <v>53.5</v>
      </c>
      <c r="D16" s="33" t="s">
        <v>158</v>
      </c>
      <c r="E16" s="282"/>
      <c r="F16" s="306" t="s">
        <v>318</v>
      </c>
      <c r="G16" s="306" t="s">
        <v>318</v>
      </c>
      <c r="H16" s="282"/>
      <c r="I16" s="235" t="s">
        <v>15</v>
      </c>
      <c r="J16" s="33">
        <v>14</v>
      </c>
      <c r="K16" s="37">
        <v>3</v>
      </c>
      <c r="L16" s="2"/>
    </row>
    <row r="17" spans="1:12" s="2" customFormat="1">
      <c r="A17" s="121" t="s">
        <v>25</v>
      </c>
      <c r="B17" s="187" t="s">
        <v>247</v>
      </c>
      <c r="C17" s="40">
        <v>56</v>
      </c>
      <c r="D17" s="305" t="s">
        <v>318</v>
      </c>
      <c r="E17" s="282"/>
      <c r="F17" s="30">
        <v>0</v>
      </c>
      <c r="G17" s="40">
        <v>1</v>
      </c>
      <c r="H17" s="282"/>
      <c r="I17" s="40" t="s">
        <v>16</v>
      </c>
      <c r="J17" s="30">
        <v>3</v>
      </c>
      <c r="K17" s="36">
        <v>2</v>
      </c>
    </row>
    <row r="18" spans="1:12">
      <c r="A18" s="222" t="s">
        <v>188</v>
      </c>
      <c r="B18" s="241" t="s">
        <v>246</v>
      </c>
      <c r="C18" s="235">
        <v>56.213249705997647</v>
      </c>
      <c r="D18" s="306" t="s">
        <v>318</v>
      </c>
      <c r="E18" s="282"/>
      <c r="F18" s="33">
        <v>16</v>
      </c>
      <c r="G18" s="235">
        <v>7</v>
      </c>
      <c r="H18" s="282"/>
      <c r="I18" s="235" t="s">
        <v>17</v>
      </c>
      <c r="J18" s="33">
        <v>21</v>
      </c>
      <c r="K18" s="37">
        <v>3</v>
      </c>
      <c r="L18" s="2"/>
    </row>
    <row r="19" spans="1:12" s="2" customFormat="1">
      <c r="A19" s="121" t="s">
        <v>75</v>
      </c>
      <c r="B19" s="187" t="s">
        <v>245</v>
      </c>
      <c r="C19" s="40">
        <v>54.7</v>
      </c>
      <c r="D19" s="30" t="s">
        <v>159</v>
      </c>
      <c r="E19" s="282"/>
      <c r="F19" s="30">
        <v>2</v>
      </c>
      <c r="G19" s="40">
        <v>6</v>
      </c>
      <c r="H19" s="282"/>
      <c r="I19" s="40" t="s">
        <v>18</v>
      </c>
      <c r="J19" s="30">
        <v>27</v>
      </c>
      <c r="K19" s="36">
        <v>8</v>
      </c>
    </row>
    <row r="20" spans="1:12">
      <c r="A20" s="222" t="s">
        <v>77</v>
      </c>
      <c r="B20" s="223" t="s">
        <v>244</v>
      </c>
      <c r="C20" s="235">
        <v>49</v>
      </c>
      <c r="D20" s="33" t="s">
        <v>160</v>
      </c>
      <c r="E20" s="282"/>
      <c r="F20" s="33">
        <v>8</v>
      </c>
      <c r="G20" s="235">
        <v>16</v>
      </c>
      <c r="H20" s="282"/>
      <c r="I20" s="235" t="s">
        <v>19</v>
      </c>
      <c r="J20" s="33">
        <v>39</v>
      </c>
      <c r="K20" s="37">
        <v>16</v>
      </c>
      <c r="L20" s="2"/>
    </row>
    <row r="21" spans="1:12" s="2" customFormat="1">
      <c r="A21" s="121" t="s">
        <v>78</v>
      </c>
      <c r="B21" s="185" t="s">
        <v>243</v>
      </c>
      <c r="C21" s="36">
        <v>56.8</v>
      </c>
      <c r="D21" s="30" t="s">
        <v>161</v>
      </c>
      <c r="E21" s="282"/>
      <c r="F21" s="305" t="s">
        <v>318</v>
      </c>
      <c r="G21" s="305" t="s">
        <v>318</v>
      </c>
      <c r="H21" s="282"/>
      <c r="I21" s="40" t="s">
        <v>20</v>
      </c>
      <c r="J21" s="30">
        <v>24</v>
      </c>
      <c r="K21" s="36">
        <v>3</v>
      </c>
    </row>
    <row r="22" spans="1:12">
      <c r="A22" s="222" t="s">
        <v>26</v>
      </c>
      <c r="B22" s="223" t="s">
        <v>242</v>
      </c>
      <c r="C22" s="235">
        <v>58.3</v>
      </c>
      <c r="D22" s="306" t="s">
        <v>318</v>
      </c>
      <c r="E22" s="282"/>
      <c r="F22" s="33">
        <v>6</v>
      </c>
      <c r="G22" s="235">
        <v>0</v>
      </c>
      <c r="H22" s="282"/>
      <c r="I22" s="235" t="s">
        <v>128</v>
      </c>
      <c r="J22" s="33">
        <v>21</v>
      </c>
      <c r="K22" s="37">
        <v>11</v>
      </c>
      <c r="L22" s="2"/>
    </row>
    <row r="23" spans="1:12" s="2" customFormat="1">
      <c r="A23" s="121" t="s">
        <v>27</v>
      </c>
      <c r="B23" s="187" t="s">
        <v>241</v>
      </c>
      <c r="C23" s="40">
        <v>58.8</v>
      </c>
      <c r="D23" s="305" t="s">
        <v>318</v>
      </c>
      <c r="E23" s="282"/>
      <c r="F23" s="30">
        <v>14</v>
      </c>
      <c r="G23" s="40">
        <v>1</v>
      </c>
      <c r="H23" s="282"/>
      <c r="I23" s="40" t="s">
        <v>20</v>
      </c>
      <c r="J23" s="30">
        <v>15</v>
      </c>
      <c r="K23" s="36">
        <v>6</v>
      </c>
    </row>
    <row r="24" spans="1:12">
      <c r="A24" s="222" t="s">
        <v>39</v>
      </c>
      <c r="B24" s="241" t="s">
        <v>240</v>
      </c>
      <c r="C24" s="235">
        <v>54.9</v>
      </c>
      <c r="D24" s="306" t="s">
        <v>318</v>
      </c>
      <c r="E24" s="282"/>
      <c r="F24" s="33">
        <v>18</v>
      </c>
      <c r="G24" s="235">
        <v>7</v>
      </c>
      <c r="H24" s="282"/>
      <c r="I24" s="235" t="s">
        <v>11</v>
      </c>
      <c r="J24" s="33">
        <v>26</v>
      </c>
      <c r="K24" s="37">
        <v>9</v>
      </c>
      <c r="L24" s="2"/>
    </row>
    <row r="25" spans="1:12" s="2" customFormat="1">
      <c r="A25" s="121" t="s">
        <v>28</v>
      </c>
      <c r="B25" s="187" t="s">
        <v>239</v>
      </c>
      <c r="C25" s="40">
        <v>55.4</v>
      </c>
      <c r="D25" s="305" t="s">
        <v>318</v>
      </c>
      <c r="E25" s="282"/>
      <c r="F25" s="30">
        <v>9</v>
      </c>
      <c r="G25" s="40">
        <v>5</v>
      </c>
      <c r="H25" s="282"/>
      <c r="I25" s="40" t="s">
        <v>129</v>
      </c>
      <c r="J25" s="30">
        <v>39</v>
      </c>
      <c r="K25" s="36">
        <v>13</v>
      </c>
    </row>
    <row r="26" spans="1:12">
      <c r="A26" s="222" t="s">
        <v>80</v>
      </c>
      <c r="B26" s="241" t="s">
        <v>238</v>
      </c>
      <c r="C26" s="235">
        <v>52.5</v>
      </c>
      <c r="D26" s="33" t="s">
        <v>162</v>
      </c>
      <c r="E26" s="282"/>
      <c r="F26" s="33">
        <v>9</v>
      </c>
      <c r="G26" s="235">
        <v>9</v>
      </c>
      <c r="H26" s="282"/>
      <c r="I26" s="235" t="s">
        <v>128</v>
      </c>
      <c r="J26" s="33">
        <v>25</v>
      </c>
      <c r="K26" s="37">
        <v>7</v>
      </c>
      <c r="L26" s="2"/>
    </row>
    <row r="27" spans="1:12" s="2" customFormat="1">
      <c r="A27" s="121" t="s">
        <v>85</v>
      </c>
      <c r="B27" s="187" t="s">
        <v>237</v>
      </c>
      <c r="C27" s="40">
        <v>61</v>
      </c>
      <c r="D27" s="30" t="s">
        <v>163</v>
      </c>
      <c r="E27" s="282"/>
      <c r="F27" s="30">
        <v>9</v>
      </c>
      <c r="G27" s="40">
        <v>10</v>
      </c>
      <c r="H27" s="282"/>
      <c r="I27" s="40" t="s">
        <v>130</v>
      </c>
      <c r="J27" s="30">
        <v>52</v>
      </c>
      <c r="K27" s="36">
        <v>25</v>
      </c>
    </row>
    <row r="28" spans="1:12">
      <c r="A28" s="222" t="s">
        <v>86</v>
      </c>
      <c r="B28" s="241" t="s">
        <v>236</v>
      </c>
      <c r="C28" s="235">
        <v>58.8</v>
      </c>
      <c r="D28" s="33" t="s">
        <v>164</v>
      </c>
      <c r="E28" s="282"/>
      <c r="F28" s="33">
        <v>1</v>
      </c>
      <c r="G28" s="235">
        <v>1</v>
      </c>
      <c r="H28" s="282"/>
      <c r="I28" s="235" t="s">
        <v>8</v>
      </c>
      <c r="J28" s="33">
        <v>19</v>
      </c>
      <c r="K28" s="37">
        <v>9</v>
      </c>
      <c r="L28" s="2"/>
    </row>
    <row r="29" spans="1:12" s="2" customFormat="1">
      <c r="A29" s="121" t="s">
        <v>29</v>
      </c>
      <c r="B29" s="187" t="s">
        <v>235</v>
      </c>
      <c r="C29" s="40">
        <v>59</v>
      </c>
      <c r="D29" s="305" t="s">
        <v>318</v>
      </c>
      <c r="E29" s="282"/>
      <c r="F29" s="30">
        <v>2</v>
      </c>
      <c r="G29" s="40">
        <v>0</v>
      </c>
      <c r="H29" s="282"/>
      <c r="I29" s="40" t="s">
        <v>10</v>
      </c>
      <c r="J29" s="30">
        <v>15</v>
      </c>
      <c r="K29" s="36">
        <v>9</v>
      </c>
    </row>
    <row r="30" spans="1:12">
      <c r="A30" s="222" t="s">
        <v>41</v>
      </c>
      <c r="B30" s="241" t="s">
        <v>234</v>
      </c>
      <c r="C30" s="235">
        <v>51.2</v>
      </c>
      <c r="D30" s="306" t="s">
        <v>318</v>
      </c>
      <c r="E30" s="282"/>
      <c r="F30" s="33">
        <v>14</v>
      </c>
      <c r="G30" s="235">
        <v>12</v>
      </c>
      <c r="H30" s="282"/>
      <c r="I30" s="235" t="s">
        <v>131</v>
      </c>
      <c r="J30" s="33">
        <v>20</v>
      </c>
      <c r="K30" s="37">
        <v>5</v>
      </c>
      <c r="L30" s="2"/>
    </row>
    <row r="31" spans="1:12" s="2" customFormat="1">
      <c r="A31" s="121" t="s">
        <v>30</v>
      </c>
      <c r="B31" s="187" t="s">
        <v>233</v>
      </c>
      <c r="C31" s="40">
        <v>65</v>
      </c>
      <c r="D31" s="305" t="s">
        <v>318</v>
      </c>
      <c r="E31" s="282"/>
      <c r="F31" s="30">
        <v>9</v>
      </c>
      <c r="G31" s="40">
        <v>9</v>
      </c>
      <c r="H31" s="282"/>
      <c r="I31" s="40" t="s">
        <v>132</v>
      </c>
      <c r="J31" s="30">
        <v>5</v>
      </c>
      <c r="K31" s="36">
        <v>4</v>
      </c>
    </row>
    <row r="32" spans="1:12">
      <c r="A32" s="222" t="s">
        <v>89</v>
      </c>
      <c r="B32" s="241" t="s">
        <v>232</v>
      </c>
      <c r="C32" s="37">
        <v>58</v>
      </c>
      <c r="D32" s="33" t="s">
        <v>165</v>
      </c>
      <c r="E32" s="284"/>
      <c r="F32" s="33">
        <v>11</v>
      </c>
      <c r="G32" s="37">
        <v>22</v>
      </c>
      <c r="H32" s="284"/>
      <c r="I32" s="37" t="s">
        <v>130</v>
      </c>
      <c r="J32" s="37">
        <v>53</v>
      </c>
      <c r="K32" s="37">
        <v>21</v>
      </c>
      <c r="L32" s="2"/>
    </row>
    <row r="33" spans="1:12" s="2" customFormat="1">
      <c r="A33" s="121" t="s">
        <v>112</v>
      </c>
      <c r="B33" s="187" t="s">
        <v>231</v>
      </c>
      <c r="C33" s="40">
        <v>58</v>
      </c>
      <c r="D33" s="30" t="s">
        <v>166</v>
      </c>
      <c r="E33" s="285"/>
      <c r="F33" s="36">
        <v>13</v>
      </c>
      <c r="G33" s="36">
        <v>2</v>
      </c>
      <c r="H33" s="285"/>
      <c r="I33" s="36" t="s">
        <v>11</v>
      </c>
      <c r="J33" s="36">
        <v>20</v>
      </c>
      <c r="K33" s="36">
        <v>7</v>
      </c>
    </row>
    <row r="34" spans="1:12">
      <c r="A34" s="222" t="s">
        <v>111</v>
      </c>
      <c r="B34" s="241" t="s">
        <v>230</v>
      </c>
      <c r="C34" s="37">
        <v>58.2</v>
      </c>
      <c r="D34" s="33" t="s">
        <v>167</v>
      </c>
      <c r="E34" s="285"/>
      <c r="F34" s="37">
        <v>4</v>
      </c>
      <c r="G34" s="37">
        <v>1</v>
      </c>
      <c r="H34" s="285"/>
      <c r="I34" s="37" t="s">
        <v>128</v>
      </c>
      <c r="J34" s="37">
        <v>17</v>
      </c>
      <c r="K34" s="37">
        <v>7</v>
      </c>
      <c r="L34" s="2"/>
    </row>
    <row r="35" spans="1:12" s="2" customFormat="1">
      <c r="A35" s="121" t="s">
        <v>31</v>
      </c>
      <c r="B35" s="228" t="s">
        <v>229</v>
      </c>
      <c r="C35" s="40">
        <v>58</v>
      </c>
      <c r="D35" s="305" t="s">
        <v>318</v>
      </c>
      <c r="E35" s="284"/>
      <c r="F35" s="36">
        <v>15</v>
      </c>
      <c r="G35" s="36">
        <v>3</v>
      </c>
      <c r="H35" s="284"/>
      <c r="I35" s="36" t="s">
        <v>133</v>
      </c>
      <c r="J35" s="36">
        <v>0</v>
      </c>
      <c r="K35" s="244">
        <v>1</v>
      </c>
    </row>
    <row r="36" spans="1:12" ht="48" customHeight="1">
      <c r="A36" s="516" t="s">
        <v>362</v>
      </c>
      <c r="B36" s="516"/>
      <c r="C36" s="516"/>
      <c r="D36" s="516"/>
      <c r="E36" s="516"/>
      <c r="F36" s="516"/>
      <c r="G36" s="516"/>
      <c r="H36" s="516"/>
      <c r="I36" s="516"/>
      <c r="J36" s="516"/>
      <c r="K36" s="516"/>
    </row>
    <row r="37" spans="1:12" ht="12.75" customHeight="1"/>
  </sheetData>
  <customSheetViews>
    <customSheetView guid="{9C3E118C-FE28-4F4C-B84D-5EF66E9A7849}" fitToPage="1">
      <selection activeCell="A2" sqref="A2:K2"/>
      <pageMargins left="0.7" right="0.7" top="0.78740157499999996" bottom="0.78740157499999996" header="0.3" footer="0.3"/>
      <headerFooter scaleWithDoc="0">
        <oddHeader>&amp;CBildungsbericht 2014 - (Web-)Tabellen F2</oddHeader>
      </headerFooter>
    </customSheetView>
  </customSheetViews>
  <mergeCells count="12">
    <mergeCell ref="C6:G6"/>
    <mergeCell ref="J6:K6"/>
    <mergeCell ref="E4:E5"/>
    <mergeCell ref="H4:H7"/>
    <mergeCell ref="A1:B1"/>
    <mergeCell ref="A2:K2"/>
    <mergeCell ref="A3:B6"/>
    <mergeCell ref="A36:K36"/>
    <mergeCell ref="C3:K3"/>
    <mergeCell ref="C4:D4"/>
    <mergeCell ref="F4:G4"/>
    <mergeCell ref="I4:K4"/>
  </mergeCells>
  <phoneticPr fontId="34"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91" orientation="landscape" r:id="rId1"/>
  <headerFooter>
    <oddHeader>&amp;CBildung in Deutschland 2016 - (Web-)Tabellen F5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Normal="100" workbookViewId="0">
      <selection sqref="A1:B1"/>
    </sheetView>
  </sheetViews>
  <sheetFormatPr baseColWidth="10" defaultRowHeight="12.75"/>
  <cols>
    <col min="1" max="1" width="19" customWidth="1"/>
    <col min="2" max="2" width="6.85546875" customWidth="1"/>
    <col min="3" max="3" width="10.28515625" customWidth="1"/>
    <col min="4" max="4" width="11" customWidth="1"/>
    <col min="5" max="12" width="10" customWidth="1"/>
  </cols>
  <sheetData>
    <row r="1" spans="1:15" ht="25.5" customHeight="1">
      <c r="A1" s="494" t="s">
        <v>83</v>
      </c>
      <c r="B1" s="494"/>
    </row>
    <row r="2" spans="1:15" ht="12.75" customHeight="1">
      <c r="A2" s="515" t="s">
        <v>349</v>
      </c>
      <c r="B2" s="515"/>
      <c r="C2" s="520"/>
      <c r="D2" s="520"/>
      <c r="E2" s="520"/>
      <c r="F2" s="520"/>
      <c r="G2" s="520"/>
      <c r="H2" s="520"/>
      <c r="I2" s="520"/>
      <c r="J2" s="520"/>
      <c r="K2" s="520"/>
      <c r="L2" s="132"/>
      <c r="M2" s="3"/>
    </row>
    <row r="3" spans="1:15" ht="24.75" customHeight="1">
      <c r="A3" s="496" t="s">
        <v>66</v>
      </c>
      <c r="B3" s="497"/>
      <c r="C3" s="518" t="s">
        <v>189</v>
      </c>
      <c r="D3" s="519"/>
      <c r="E3" s="519"/>
      <c r="F3" s="519"/>
      <c r="G3" s="519"/>
      <c r="H3" s="519"/>
      <c r="I3" s="519"/>
      <c r="J3" s="519"/>
      <c r="K3" s="519"/>
      <c r="L3" s="519"/>
    </row>
    <row r="4" spans="1:15" ht="12.75" customHeight="1">
      <c r="A4" s="498"/>
      <c r="B4" s="499"/>
      <c r="C4" s="521" t="s">
        <v>281</v>
      </c>
      <c r="D4" s="524" t="s">
        <v>305</v>
      </c>
      <c r="E4" s="527" t="s">
        <v>275</v>
      </c>
      <c r="F4" s="528"/>
      <c r="G4" s="528"/>
      <c r="H4" s="442"/>
      <c r="I4" s="518" t="s">
        <v>276</v>
      </c>
      <c r="J4" s="519"/>
      <c r="K4" s="519"/>
      <c r="L4" s="519"/>
    </row>
    <row r="5" spans="1:15" ht="12.75" customHeight="1">
      <c r="A5" s="498"/>
      <c r="B5" s="499"/>
      <c r="C5" s="522"/>
      <c r="D5" s="525"/>
      <c r="E5" s="518" t="s">
        <v>277</v>
      </c>
      <c r="F5" s="519"/>
      <c r="G5" s="519"/>
      <c r="H5" s="519"/>
      <c r="I5" s="519"/>
      <c r="J5" s="519"/>
      <c r="K5" s="519"/>
      <c r="L5" s="519"/>
    </row>
    <row r="6" spans="1:15" ht="56.25" customHeight="1">
      <c r="A6" s="498"/>
      <c r="B6" s="499"/>
      <c r="C6" s="523"/>
      <c r="D6" s="526"/>
      <c r="E6" s="52" t="s">
        <v>280</v>
      </c>
      <c r="F6" s="110" t="s">
        <v>278</v>
      </c>
      <c r="G6" s="52" t="s">
        <v>279</v>
      </c>
      <c r="H6" s="52" t="s">
        <v>82</v>
      </c>
      <c r="I6" s="52" t="s">
        <v>280</v>
      </c>
      <c r="J6" s="110" t="s">
        <v>278</v>
      </c>
      <c r="K6" s="53" t="s">
        <v>279</v>
      </c>
      <c r="L6" s="53" t="s">
        <v>82</v>
      </c>
    </row>
    <row r="7" spans="1:15">
      <c r="A7" s="500"/>
      <c r="B7" s="501"/>
      <c r="C7" s="504" t="s">
        <v>94</v>
      </c>
      <c r="D7" s="505"/>
      <c r="E7" s="504" t="s">
        <v>308</v>
      </c>
      <c r="F7" s="511"/>
      <c r="G7" s="511"/>
      <c r="H7" s="511"/>
      <c r="I7" s="511"/>
      <c r="J7" s="511"/>
      <c r="K7" s="511"/>
      <c r="L7" s="511"/>
    </row>
    <row r="8" spans="1:15">
      <c r="A8" s="121" t="s">
        <v>186</v>
      </c>
      <c r="B8" s="187" t="s">
        <v>255</v>
      </c>
      <c r="C8" s="30">
        <v>18</v>
      </c>
      <c r="D8" s="30">
        <v>45</v>
      </c>
      <c r="E8" s="36">
        <v>29</v>
      </c>
      <c r="F8" s="40">
        <v>25</v>
      </c>
      <c r="G8" s="40">
        <v>7</v>
      </c>
      <c r="H8" s="21">
        <f t="shared" ref="H8:H35" si="0">G8+F8+E8</f>
        <v>61</v>
      </c>
      <c r="I8" s="36">
        <v>30</v>
      </c>
      <c r="J8" s="40">
        <v>28</v>
      </c>
      <c r="K8" s="40">
        <v>5</v>
      </c>
      <c r="L8" s="40">
        <f t="shared" ref="L8:L35" si="1">K8+J8+I8</f>
        <v>63</v>
      </c>
    </row>
    <row r="9" spans="1:15">
      <c r="A9" s="222" t="s">
        <v>68</v>
      </c>
      <c r="B9" s="223" t="s">
        <v>256</v>
      </c>
      <c r="C9" s="33">
        <v>64</v>
      </c>
      <c r="D9" s="235">
        <v>45</v>
      </c>
      <c r="E9" s="236">
        <v>14</v>
      </c>
      <c r="F9" s="235">
        <v>19</v>
      </c>
      <c r="G9" s="235">
        <v>9</v>
      </c>
      <c r="H9" s="237">
        <f t="shared" si="0"/>
        <v>42</v>
      </c>
      <c r="I9" s="37">
        <v>12</v>
      </c>
      <c r="J9" s="235">
        <v>19</v>
      </c>
      <c r="K9" s="235">
        <v>13</v>
      </c>
      <c r="L9" s="235">
        <f t="shared" si="1"/>
        <v>44</v>
      </c>
      <c r="M9" s="2"/>
      <c r="N9" s="2"/>
      <c r="O9" s="2"/>
    </row>
    <row r="10" spans="1:15">
      <c r="A10" s="121" t="s">
        <v>187</v>
      </c>
      <c r="B10" s="185" t="s">
        <v>254</v>
      </c>
      <c r="C10" s="30">
        <v>21</v>
      </c>
      <c r="D10" s="40">
        <v>28</v>
      </c>
      <c r="E10" s="134">
        <v>20</v>
      </c>
      <c r="F10" s="108">
        <v>16</v>
      </c>
      <c r="G10" s="108">
        <v>2</v>
      </c>
      <c r="H10" s="21">
        <f t="shared" si="0"/>
        <v>38</v>
      </c>
      <c r="I10" s="36">
        <v>19</v>
      </c>
      <c r="J10" s="40">
        <v>14</v>
      </c>
      <c r="K10" s="40">
        <v>3</v>
      </c>
      <c r="L10" s="40">
        <f t="shared" si="1"/>
        <v>36</v>
      </c>
    </row>
    <row r="11" spans="1:15">
      <c r="A11" s="222" t="s">
        <v>90</v>
      </c>
      <c r="B11" s="223" t="s">
        <v>253</v>
      </c>
      <c r="C11" s="33">
        <v>66</v>
      </c>
      <c r="D11" s="235">
        <v>47</v>
      </c>
      <c r="E11" s="238">
        <v>21</v>
      </c>
      <c r="F11" s="239">
        <v>14</v>
      </c>
      <c r="G11" s="240">
        <v>7</v>
      </c>
      <c r="H11" s="237">
        <f t="shared" si="0"/>
        <v>42</v>
      </c>
      <c r="I11" s="236">
        <v>19</v>
      </c>
      <c r="J11" s="240">
        <v>15</v>
      </c>
      <c r="K11" s="240">
        <v>11</v>
      </c>
      <c r="L11" s="235">
        <f t="shared" si="1"/>
        <v>45</v>
      </c>
      <c r="M11" s="2"/>
      <c r="N11" s="2"/>
      <c r="O11" s="2"/>
    </row>
    <row r="12" spans="1:15">
      <c r="A12" s="121" t="s">
        <v>69</v>
      </c>
      <c r="B12" s="185" t="s">
        <v>252</v>
      </c>
      <c r="C12" s="30">
        <v>67</v>
      </c>
      <c r="D12" s="40">
        <v>40</v>
      </c>
      <c r="E12" s="43">
        <v>17</v>
      </c>
      <c r="F12" s="40">
        <v>9</v>
      </c>
      <c r="G12" s="40">
        <v>11</v>
      </c>
      <c r="H12" s="21">
        <f t="shared" si="0"/>
        <v>37</v>
      </c>
      <c r="I12" s="36">
        <v>15</v>
      </c>
      <c r="J12" s="40">
        <v>10</v>
      </c>
      <c r="K12" s="40">
        <v>16</v>
      </c>
      <c r="L12" s="40">
        <f t="shared" si="1"/>
        <v>41</v>
      </c>
    </row>
    <row r="13" spans="1:15">
      <c r="A13" s="222" t="s">
        <v>73</v>
      </c>
      <c r="B13" s="241" t="s">
        <v>251</v>
      </c>
      <c r="C13" s="33">
        <v>58</v>
      </c>
      <c r="D13" s="306" t="s">
        <v>318</v>
      </c>
      <c r="E13" s="236">
        <v>19</v>
      </c>
      <c r="F13" s="235">
        <v>16</v>
      </c>
      <c r="G13" s="235">
        <v>7</v>
      </c>
      <c r="H13" s="237">
        <f t="shared" si="0"/>
        <v>42</v>
      </c>
      <c r="I13" s="37">
        <v>18</v>
      </c>
      <c r="J13" s="235">
        <v>18</v>
      </c>
      <c r="K13" s="235">
        <v>8</v>
      </c>
      <c r="L13" s="235">
        <f t="shared" si="1"/>
        <v>44</v>
      </c>
      <c r="M13" s="2"/>
      <c r="N13" s="2"/>
      <c r="O13" s="2"/>
    </row>
    <row r="14" spans="1:15">
      <c r="A14" s="121" t="s">
        <v>71</v>
      </c>
      <c r="B14" s="185" t="s">
        <v>250</v>
      </c>
      <c r="C14" s="30">
        <v>58</v>
      </c>
      <c r="D14" s="40">
        <v>43</v>
      </c>
      <c r="E14" s="134">
        <v>15</v>
      </c>
      <c r="F14" s="108">
        <v>15</v>
      </c>
      <c r="G14" s="40">
        <v>6</v>
      </c>
      <c r="H14" s="21">
        <f t="shared" si="0"/>
        <v>36</v>
      </c>
      <c r="I14" s="36">
        <v>15</v>
      </c>
      <c r="J14" s="40">
        <v>17</v>
      </c>
      <c r="K14" s="40">
        <v>7</v>
      </c>
      <c r="L14" s="40">
        <f t="shared" si="1"/>
        <v>39</v>
      </c>
    </row>
    <row r="15" spans="1:15">
      <c r="A15" s="222" t="s">
        <v>108</v>
      </c>
      <c r="B15" s="241" t="s">
        <v>249</v>
      </c>
      <c r="C15" s="33">
        <v>67</v>
      </c>
      <c r="D15" s="235">
        <v>52</v>
      </c>
      <c r="E15" s="236">
        <v>16</v>
      </c>
      <c r="F15" s="235">
        <v>16</v>
      </c>
      <c r="G15" s="235">
        <v>19</v>
      </c>
      <c r="H15" s="237">
        <f t="shared" si="0"/>
        <v>51</v>
      </c>
      <c r="I15" s="37">
        <v>16</v>
      </c>
      <c r="J15" s="235">
        <v>15</v>
      </c>
      <c r="K15" s="235">
        <v>14</v>
      </c>
      <c r="L15" s="235">
        <f t="shared" si="1"/>
        <v>45</v>
      </c>
      <c r="M15" s="2"/>
      <c r="N15" s="2"/>
      <c r="O15" s="2"/>
    </row>
    <row r="16" spans="1:15">
      <c r="A16" s="121" t="s">
        <v>72</v>
      </c>
      <c r="B16" s="185" t="s">
        <v>248</v>
      </c>
      <c r="C16" s="30">
        <v>57</v>
      </c>
      <c r="D16" s="40">
        <v>56</v>
      </c>
      <c r="E16" s="134">
        <v>18</v>
      </c>
      <c r="F16" s="108">
        <v>16</v>
      </c>
      <c r="G16" s="108">
        <v>5</v>
      </c>
      <c r="H16" s="21">
        <f t="shared" si="0"/>
        <v>39</v>
      </c>
      <c r="I16" s="36">
        <v>16</v>
      </c>
      <c r="J16" s="40">
        <v>16</v>
      </c>
      <c r="K16" s="40">
        <v>11</v>
      </c>
      <c r="L16" s="40">
        <f t="shared" si="1"/>
        <v>43</v>
      </c>
    </row>
    <row r="17" spans="1:15">
      <c r="A17" s="222" t="s">
        <v>95</v>
      </c>
      <c r="B17" s="241" t="s">
        <v>257</v>
      </c>
      <c r="C17" s="33">
        <v>42</v>
      </c>
      <c r="D17" s="235">
        <v>41</v>
      </c>
      <c r="E17" s="236">
        <v>21</v>
      </c>
      <c r="F17" s="235">
        <v>13</v>
      </c>
      <c r="G17" s="235">
        <v>3</v>
      </c>
      <c r="H17" s="237">
        <f t="shared" si="0"/>
        <v>37</v>
      </c>
      <c r="I17" s="37">
        <v>20</v>
      </c>
      <c r="J17" s="235">
        <v>15</v>
      </c>
      <c r="K17" s="235">
        <v>4</v>
      </c>
      <c r="L17" s="235">
        <f t="shared" si="1"/>
        <v>39</v>
      </c>
      <c r="M17" s="2"/>
      <c r="N17" s="2"/>
      <c r="O17" s="2"/>
    </row>
    <row r="18" spans="1:15">
      <c r="A18" s="121" t="s">
        <v>25</v>
      </c>
      <c r="B18" s="187" t="s">
        <v>247</v>
      </c>
      <c r="C18" s="30">
        <v>25</v>
      </c>
      <c r="D18" s="40">
        <v>45</v>
      </c>
      <c r="E18" s="43">
        <v>18</v>
      </c>
      <c r="F18" s="40">
        <v>13</v>
      </c>
      <c r="G18" s="40">
        <v>7</v>
      </c>
      <c r="H18" s="21">
        <f t="shared" si="0"/>
        <v>38</v>
      </c>
      <c r="I18" s="36">
        <v>18</v>
      </c>
      <c r="J18" s="40">
        <v>14</v>
      </c>
      <c r="K18" s="40">
        <v>8</v>
      </c>
      <c r="L18" s="40">
        <f t="shared" si="1"/>
        <v>40</v>
      </c>
    </row>
    <row r="19" spans="1:15">
      <c r="A19" s="222" t="s">
        <v>188</v>
      </c>
      <c r="B19" s="241" t="s">
        <v>246</v>
      </c>
      <c r="C19" s="33">
        <v>43</v>
      </c>
      <c r="D19" s="235">
        <v>32</v>
      </c>
      <c r="E19" s="236">
        <v>18</v>
      </c>
      <c r="F19" s="235">
        <v>16</v>
      </c>
      <c r="G19" s="235">
        <v>9</v>
      </c>
      <c r="H19" s="237">
        <f t="shared" si="0"/>
        <v>43</v>
      </c>
      <c r="I19" s="37">
        <v>19</v>
      </c>
      <c r="J19" s="235">
        <v>19</v>
      </c>
      <c r="K19" s="235">
        <v>10</v>
      </c>
      <c r="L19" s="235">
        <f t="shared" si="1"/>
        <v>48</v>
      </c>
      <c r="M19" s="2"/>
      <c r="N19" s="2"/>
      <c r="O19" s="2"/>
    </row>
    <row r="20" spans="1:15">
      <c r="A20" s="121" t="s">
        <v>75</v>
      </c>
      <c r="B20" s="187" t="s">
        <v>245</v>
      </c>
      <c r="C20" s="30">
        <v>49</v>
      </c>
      <c r="D20" s="40">
        <v>43</v>
      </c>
      <c r="E20" s="43">
        <v>22</v>
      </c>
      <c r="F20" s="40">
        <v>14</v>
      </c>
      <c r="G20" s="40">
        <v>9</v>
      </c>
      <c r="H20" s="21">
        <f t="shared" si="0"/>
        <v>45</v>
      </c>
      <c r="I20" s="36">
        <v>21</v>
      </c>
      <c r="J20" s="40">
        <v>14</v>
      </c>
      <c r="K20" s="40">
        <v>14</v>
      </c>
      <c r="L20" s="40">
        <f t="shared" si="1"/>
        <v>49</v>
      </c>
    </row>
    <row r="21" spans="1:15">
      <c r="A21" s="222" t="s">
        <v>77</v>
      </c>
      <c r="B21" s="223" t="s">
        <v>244</v>
      </c>
      <c r="C21" s="33">
        <v>85</v>
      </c>
      <c r="D21" s="235">
        <v>36</v>
      </c>
      <c r="E21" s="236">
        <v>20</v>
      </c>
      <c r="F21" s="235">
        <v>15</v>
      </c>
      <c r="G21" s="235">
        <v>8</v>
      </c>
      <c r="H21" s="237">
        <f t="shared" si="0"/>
        <v>43</v>
      </c>
      <c r="I21" s="37">
        <v>18</v>
      </c>
      <c r="J21" s="235">
        <v>16</v>
      </c>
      <c r="K21" s="235">
        <v>11</v>
      </c>
      <c r="L21" s="235">
        <f t="shared" si="1"/>
        <v>45</v>
      </c>
      <c r="M21" s="2"/>
      <c r="N21" s="2"/>
      <c r="O21" s="2"/>
    </row>
    <row r="22" spans="1:15">
      <c r="A22" s="121" t="s">
        <v>78</v>
      </c>
      <c r="B22" s="185" t="s">
        <v>243</v>
      </c>
      <c r="C22" s="30">
        <v>26</v>
      </c>
      <c r="D22" s="305" t="s">
        <v>318</v>
      </c>
      <c r="E22" s="43">
        <v>16</v>
      </c>
      <c r="F22" s="40">
        <v>23</v>
      </c>
      <c r="G22" s="40">
        <v>6</v>
      </c>
      <c r="H22" s="21">
        <f t="shared" si="0"/>
        <v>45</v>
      </c>
      <c r="I22" s="36">
        <v>17</v>
      </c>
      <c r="J22" s="40">
        <v>23</v>
      </c>
      <c r="K22" s="40">
        <v>7</v>
      </c>
      <c r="L22" s="40">
        <f t="shared" si="1"/>
        <v>47</v>
      </c>
    </row>
    <row r="23" spans="1:15">
      <c r="A23" s="222" t="s">
        <v>26</v>
      </c>
      <c r="B23" s="223" t="s">
        <v>242</v>
      </c>
      <c r="C23" s="33">
        <v>21</v>
      </c>
      <c r="D23" s="235">
        <v>45</v>
      </c>
      <c r="E23" s="236">
        <v>18</v>
      </c>
      <c r="F23" s="235">
        <v>16</v>
      </c>
      <c r="G23" s="235">
        <v>4</v>
      </c>
      <c r="H23" s="237">
        <f t="shared" si="0"/>
        <v>38</v>
      </c>
      <c r="I23" s="37">
        <v>18</v>
      </c>
      <c r="J23" s="235">
        <v>17</v>
      </c>
      <c r="K23" s="235">
        <v>4</v>
      </c>
      <c r="L23" s="235">
        <f t="shared" si="1"/>
        <v>39</v>
      </c>
      <c r="M23" s="2"/>
      <c r="N23" s="2"/>
      <c r="O23" s="2"/>
    </row>
    <row r="24" spans="1:15">
      <c r="A24" s="121" t="s">
        <v>27</v>
      </c>
      <c r="B24" s="187" t="s">
        <v>241</v>
      </c>
      <c r="C24" s="30">
        <v>49</v>
      </c>
      <c r="D24" s="40">
        <v>52</v>
      </c>
      <c r="E24" s="43">
        <v>19</v>
      </c>
      <c r="F24" s="40">
        <v>15</v>
      </c>
      <c r="G24" s="40">
        <v>13</v>
      </c>
      <c r="H24" s="21">
        <f t="shared" si="0"/>
        <v>47</v>
      </c>
      <c r="I24" s="36">
        <v>18</v>
      </c>
      <c r="J24" s="40">
        <v>15</v>
      </c>
      <c r="K24" s="40">
        <v>15</v>
      </c>
      <c r="L24" s="40">
        <f t="shared" si="1"/>
        <v>48</v>
      </c>
    </row>
    <row r="25" spans="1:15">
      <c r="A25" s="222" t="s">
        <v>39</v>
      </c>
      <c r="B25" s="241" t="s">
        <v>240</v>
      </c>
      <c r="C25" s="33">
        <v>52</v>
      </c>
      <c r="D25" s="235">
        <v>44</v>
      </c>
      <c r="E25" s="236">
        <v>15</v>
      </c>
      <c r="F25" s="235">
        <v>14</v>
      </c>
      <c r="G25" s="235">
        <v>13</v>
      </c>
      <c r="H25" s="237">
        <f t="shared" si="0"/>
        <v>42</v>
      </c>
      <c r="I25" s="37">
        <v>15</v>
      </c>
      <c r="J25" s="235">
        <v>15</v>
      </c>
      <c r="K25" s="235">
        <v>15</v>
      </c>
      <c r="L25" s="235">
        <f t="shared" si="1"/>
        <v>45</v>
      </c>
      <c r="M25" s="2"/>
      <c r="N25" s="2"/>
      <c r="O25" s="2"/>
    </row>
    <row r="26" spans="1:15">
      <c r="A26" s="121" t="s">
        <v>28</v>
      </c>
      <c r="B26" s="187" t="s">
        <v>239</v>
      </c>
      <c r="C26" s="30">
        <v>66</v>
      </c>
      <c r="D26" s="40">
        <v>48</v>
      </c>
      <c r="E26" s="43">
        <v>20</v>
      </c>
      <c r="F26" s="40">
        <v>23</v>
      </c>
      <c r="G26" s="40">
        <v>11</v>
      </c>
      <c r="H26" s="21">
        <f t="shared" si="0"/>
        <v>54</v>
      </c>
      <c r="I26" s="36">
        <v>13</v>
      </c>
      <c r="J26" s="40">
        <v>19</v>
      </c>
      <c r="K26" s="40">
        <v>23</v>
      </c>
      <c r="L26" s="40">
        <f t="shared" si="1"/>
        <v>55</v>
      </c>
    </row>
    <row r="27" spans="1:15">
      <c r="A27" s="222" t="s">
        <v>80</v>
      </c>
      <c r="B27" s="241" t="s">
        <v>238</v>
      </c>
      <c r="C27" s="33">
        <v>75</v>
      </c>
      <c r="D27" s="235">
        <v>36</v>
      </c>
      <c r="E27" s="236">
        <v>16</v>
      </c>
      <c r="F27" s="235">
        <v>17</v>
      </c>
      <c r="G27" s="235">
        <v>8</v>
      </c>
      <c r="H27" s="237">
        <f t="shared" si="0"/>
        <v>41</v>
      </c>
      <c r="I27" s="37">
        <v>13</v>
      </c>
      <c r="J27" s="235">
        <v>18</v>
      </c>
      <c r="K27" s="235">
        <v>12</v>
      </c>
      <c r="L27" s="235">
        <f t="shared" si="1"/>
        <v>43</v>
      </c>
      <c r="M27" s="2"/>
      <c r="N27" s="2"/>
      <c r="O27" s="2"/>
    </row>
    <row r="28" spans="1:15">
      <c r="A28" s="121" t="s">
        <v>85</v>
      </c>
      <c r="B28" s="187" t="s">
        <v>237</v>
      </c>
      <c r="C28" s="30">
        <v>59</v>
      </c>
      <c r="D28" s="40">
        <v>52</v>
      </c>
      <c r="E28" s="43">
        <v>15</v>
      </c>
      <c r="F28" s="40">
        <v>16</v>
      </c>
      <c r="G28" s="40">
        <v>12</v>
      </c>
      <c r="H28" s="21">
        <f t="shared" si="0"/>
        <v>43</v>
      </c>
      <c r="I28" s="36">
        <v>12</v>
      </c>
      <c r="J28" s="40">
        <v>18</v>
      </c>
      <c r="K28" s="40">
        <v>15</v>
      </c>
      <c r="L28" s="40">
        <f t="shared" si="1"/>
        <v>45</v>
      </c>
    </row>
    <row r="29" spans="1:15">
      <c r="A29" s="222" t="s">
        <v>86</v>
      </c>
      <c r="B29" s="241" t="s">
        <v>236</v>
      </c>
      <c r="C29" s="33">
        <v>65</v>
      </c>
      <c r="D29" s="235">
        <v>32</v>
      </c>
      <c r="E29" s="236">
        <v>21</v>
      </c>
      <c r="F29" s="235">
        <v>11</v>
      </c>
      <c r="G29" s="235">
        <v>27</v>
      </c>
      <c r="H29" s="237">
        <f t="shared" si="0"/>
        <v>59</v>
      </c>
      <c r="I29" s="37">
        <v>21</v>
      </c>
      <c r="J29" s="235">
        <v>13</v>
      </c>
      <c r="K29" s="235">
        <v>28</v>
      </c>
      <c r="L29" s="235">
        <f t="shared" si="1"/>
        <v>62</v>
      </c>
      <c r="M29" s="2"/>
      <c r="N29" s="2"/>
      <c r="O29" s="2"/>
    </row>
    <row r="30" spans="1:15">
      <c r="A30" s="121" t="s">
        <v>29</v>
      </c>
      <c r="B30" s="187" t="s">
        <v>235</v>
      </c>
      <c r="C30" s="30">
        <v>34</v>
      </c>
      <c r="D30" s="40">
        <v>50</v>
      </c>
      <c r="E30" s="43">
        <v>18</v>
      </c>
      <c r="F30" s="40">
        <v>13</v>
      </c>
      <c r="G30" s="40">
        <v>10</v>
      </c>
      <c r="H30" s="21">
        <f t="shared" si="0"/>
        <v>41</v>
      </c>
      <c r="I30" s="36">
        <v>18</v>
      </c>
      <c r="J30" s="40">
        <v>13</v>
      </c>
      <c r="K30" s="40">
        <v>12</v>
      </c>
      <c r="L30" s="40">
        <f t="shared" si="1"/>
        <v>43</v>
      </c>
    </row>
    <row r="31" spans="1:15">
      <c r="A31" s="222" t="s">
        <v>41</v>
      </c>
      <c r="B31" s="241" t="s">
        <v>234</v>
      </c>
      <c r="C31" s="33">
        <v>24</v>
      </c>
      <c r="D31" s="235">
        <v>32</v>
      </c>
      <c r="E31" s="236">
        <v>19</v>
      </c>
      <c r="F31" s="235">
        <v>18</v>
      </c>
      <c r="G31" s="235">
        <v>5</v>
      </c>
      <c r="H31" s="237">
        <f t="shared" si="0"/>
        <v>42</v>
      </c>
      <c r="I31" s="37">
        <v>19</v>
      </c>
      <c r="J31" s="235">
        <v>18</v>
      </c>
      <c r="K31" s="235">
        <v>6</v>
      </c>
      <c r="L31" s="235">
        <f t="shared" si="1"/>
        <v>43</v>
      </c>
      <c r="M31" s="2"/>
      <c r="N31" s="2"/>
      <c r="O31" s="2"/>
    </row>
    <row r="32" spans="1:15">
      <c r="A32" s="121" t="s">
        <v>30</v>
      </c>
      <c r="B32" s="187" t="s">
        <v>233</v>
      </c>
      <c r="C32" s="30">
        <v>29</v>
      </c>
      <c r="D32" s="40">
        <v>38</v>
      </c>
      <c r="E32" s="43">
        <v>25</v>
      </c>
      <c r="F32" s="40">
        <v>12</v>
      </c>
      <c r="G32" s="40">
        <v>5</v>
      </c>
      <c r="H32" s="21">
        <f t="shared" si="0"/>
        <v>42</v>
      </c>
      <c r="I32" s="36">
        <v>24</v>
      </c>
      <c r="J32" s="40">
        <v>13</v>
      </c>
      <c r="K32" s="40">
        <v>7</v>
      </c>
      <c r="L32" s="40">
        <f t="shared" si="1"/>
        <v>44</v>
      </c>
    </row>
    <row r="33" spans="1:15">
      <c r="A33" s="222" t="s">
        <v>89</v>
      </c>
      <c r="B33" s="241" t="s">
        <v>232</v>
      </c>
      <c r="C33" s="33">
        <v>53</v>
      </c>
      <c r="D33" s="37">
        <v>50</v>
      </c>
      <c r="E33" s="37">
        <v>13</v>
      </c>
      <c r="F33" s="235">
        <v>21</v>
      </c>
      <c r="G33" s="235">
        <v>5</v>
      </c>
      <c r="H33" s="237">
        <f t="shared" si="0"/>
        <v>39</v>
      </c>
      <c r="I33" s="37">
        <v>11</v>
      </c>
      <c r="J33" s="235">
        <v>24</v>
      </c>
      <c r="K33" s="235">
        <v>9</v>
      </c>
      <c r="L33" s="235">
        <f t="shared" si="1"/>
        <v>44</v>
      </c>
      <c r="M33" s="2"/>
      <c r="N33" s="2"/>
      <c r="O33" s="2"/>
    </row>
    <row r="34" spans="1:15">
      <c r="A34" s="121" t="s">
        <v>112</v>
      </c>
      <c r="B34" s="187" t="s">
        <v>231</v>
      </c>
      <c r="C34" s="305" t="s">
        <v>318</v>
      </c>
      <c r="D34" s="36">
        <v>38</v>
      </c>
      <c r="E34" s="43">
        <v>20</v>
      </c>
      <c r="F34" s="40">
        <v>17</v>
      </c>
      <c r="G34" s="40">
        <v>11</v>
      </c>
      <c r="H34" s="21">
        <f t="shared" si="0"/>
        <v>48</v>
      </c>
      <c r="I34" s="36">
        <v>20</v>
      </c>
      <c r="J34" s="40">
        <v>17</v>
      </c>
      <c r="K34" s="40">
        <v>13</v>
      </c>
      <c r="L34" s="40">
        <f t="shared" si="1"/>
        <v>50</v>
      </c>
    </row>
    <row r="35" spans="1:15">
      <c r="A35" s="222" t="s">
        <v>111</v>
      </c>
      <c r="B35" s="241" t="s">
        <v>230</v>
      </c>
      <c r="C35" s="306" t="s">
        <v>318</v>
      </c>
      <c r="D35" s="37">
        <v>29</v>
      </c>
      <c r="E35" s="236">
        <v>18</v>
      </c>
      <c r="F35" s="235">
        <v>12</v>
      </c>
      <c r="G35" s="235">
        <v>12</v>
      </c>
      <c r="H35" s="237">
        <f t="shared" si="0"/>
        <v>42</v>
      </c>
      <c r="I35" s="37">
        <v>18</v>
      </c>
      <c r="J35" s="235">
        <v>14</v>
      </c>
      <c r="K35" s="235">
        <v>12</v>
      </c>
      <c r="L35" s="235">
        <f t="shared" si="1"/>
        <v>44</v>
      </c>
      <c r="M35" s="2"/>
      <c r="N35" s="2"/>
      <c r="O35" s="2"/>
    </row>
    <row r="36" spans="1:15">
      <c r="A36" s="121" t="s">
        <v>31</v>
      </c>
      <c r="B36" s="228" t="s">
        <v>229</v>
      </c>
      <c r="C36" s="36">
        <v>25</v>
      </c>
      <c r="D36" s="36">
        <v>40</v>
      </c>
      <c r="E36" s="379" t="s">
        <v>318</v>
      </c>
      <c r="F36" s="383" t="s">
        <v>318</v>
      </c>
      <c r="G36" s="383" t="s">
        <v>318</v>
      </c>
      <c r="H36" s="384" t="s">
        <v>318</v>
      </c>
      <c r="I36" s="379" t="s">
        <v>318</v>
      </c>
      <c r="J36" s="383" t="s">
        <v>318</v>
      </c>
      <c r="K36" s="383" t="s">
        <v>318</v>
      </c>
      <c r="L36" s="383" t="s">
        <v>318</v>
      </c>
    </row>
    <row r="37" spans="1:15" ht="60" customHeight="1">
      <c r="A37" s="441" t="s">
        <v>363</v>
      </c>
      <c r="B37" s="441"/>
      <c r="C37" s="441"/>
      <c r="D37" s="441"/>
      <c r="E37" s="441"/>
      <c r="F37" s="441"/>
      <c r="G37" s="441"/>
      <c r="H37" s="441"/>
      <c r="I37" s="441"/>
      <c r="J37" s="441"/>
      <c r="K37" s="441"/>
      <c r="L37" s="441"/>
    </row>
  </sheetData>
  <customSheetViews>
    <customSheetView guid="{9C3E118C-FE28-4F4C-B84D-5EF66E9A7849}">
      <selection activeCell="A2" sqref="A2:K2"/>
      <pageMargins left="0.7" right="0.7" top="0.78740157499999996" bottom="0.78740157499999996" header="0.3" footer="0.3"/>
    </customSheetView>
  </customSheetViews>
  <mergeCells count="12">
    <mergeCell ref="E5:L5"/>
    <mergeCell ref="E4:H4"/>
    <mergeCell ref="C3:L3"/>
    <mergeCell ref="I4:L4"/>
    <mergeCell ref="A37:L37"/>
    <mergeCell ref="C7:D7"/>
    <mergeCell ref="E7:L7"/>
    <mergeCell ref="A1:B1"/>
    <mergeCell ref="A2:K2"/>
    <mergeCell ref="A3:B7"/>
    <mergeCell ref="C4:C6"/>
    <mergeCell ref="D4:D6"/>
  </mergeCells>
  <phoneticPr fontId="34"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88" orientation="landscape" r:id="rId1"/>
  <headerFooter>
    <oddHeader>&amp;CBildung in Deutschland 2016 - (Web-)Tabellen F5</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13</vt:i4>
      </vt:variant>
    </vt:vector>
  </HeadingPairs>
  <TitlesOfParts>
    <vt:vector size="27" baseType="lpstr">
      <vt:lpstr>Inhalt</vt:lpstr>
      <vt:lpstr>Tab. F5-1A</vt:lpstr>
      <vt:lpstr>Tab. F5-2A</vt:lpstr>
      <vt:lpstr>Tab. F5-3web</vt:lpstr>
      <vt:lpstr>Tab. F5-4web</vt:lpstr>
      <vt:lpstr>Tab. F5-5web</vt:lpstr>
      <vt:lpstr>Tab. F5-6web</vt:lpstr>
      <vt:lpstr>Tab. F5-7web</vt:lpstr>
      <vt:lpstr>Tab. F5-8web</vt:lpstr>
      <vt:lpstr>Tab. F5-9web</vt:lpstr>
      <vt:lpstr>Tab. F5-10web</vt:lpstr>
      <vt:lpstr>Tab. F5-11web</vt:lpstr>
      <vt:lpstr>Tab. F5-12web</vt:lpstr>
      <vt:lpstr>Tab F5-17web</vt:lpstr>
      <vt:lpstr>'Tab. F5-10web'!Druckbereich</vt:lpstr>
      <vt:lpstr>'Tab. F5-11web'!Druckbereich</vt:lpstr>
      <vt:lpstr>'Tab. F5-12web'!Druckbereich</vt:lpstr>
      <vt:lpstr>'Tab. F5-1A'!Druckbereich</vt:lpstr>
      <vt:lpstr>'Tab. F5-2A'!Druckbereich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lpstr>'Tab. F5-3web'!Drucktitel</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Hiwi_Komm</cp:lastModifiedBy>
  <cp:lastPrinted>2016-06-06T08:31:59Z</cp:lastPrinted>
  <dcterms:created xsi:type="dcterms:W3CDTF">1996-10-17T05:27:31Z</dcterms:created>
  <dcterms:modified xsi:type="dcterms:W3CDTF">2016-07-06T10:17:18Z</dcterms:modified>
</cp:coreProperties>
</file>