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80" windowWidth="18915" windowHeight="8385" tabRatio="918"/>
  </bookViews>
  <sheets>
    <sheet name="Inhalt" sheetId="54" r:id="rId1"/>
    <sheet name="Abb. G3-3A" sheetId="42" r:id="rId2"/>
    <sheet name="Abb. G3-4A" sheetId="34" r:id="rId3"/>
    <sheet name="Abb. G3-5A" sheetId="53" r:id="rId4"/>
    <sheet name="Tab. G3-1A" sheetId="16" r:id="rId5"/>
    <sheet name="Tab. G3-2A" sheetId="48" r:id="rId6"/>
    <sheet name="Tab. G3-3web" sheetId="45" r:id="rId7"/>
    <sheet name="Tab. G3-4web" sheetId="44" r:id="rId8"/>
    <sheet name="Tab. G3-5web" sheetId="43" r:id="rId9"/>
    <sheet name="Tab. G3-6web" sheetId="51" r:id="rId10"/>
    <sheet name="Tab. G3-7web" sheetId="52" r:id="rId11"/>
    <sheet name="Tab. G3-8web" sheetId="47" r:id="rId12"/>
    <sheet name="Tab. G3-9web" sheetId="49" r:id="rId13"/>
    <sheet name="Tab. G3-10web" sheetId="50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123Graph_A" hidden="1">[11]Daten!#REF!</definedName>
    <definedName name="__123Graph_B" hidden="1">[11]Daten!#REF!</definedName>
    <definedName name="__123Graph_C" hidden="1">[11]Daten!#REF!</definedName>
    <definedName name="__123Graph_D" hidden="1">[11]Daten!#REF!</definedName>
    <definedName name="__123Graph_E" hidden="1">[11]Daten!#REF!</definedName>
    <definedName name="__123Graph_F" hidden="1">[11]Daten!#REF!</definedName>
    <definedName name="__123Graph_X" hidden="1">[11]Daten!#REF!</definedName>
    <definedName name="_Fill" localSheetId="1" hidden="1">#REF!</definedName>
    <definedName name="_Fill" localSheetId="3" hidden="1">#REF!</definedName>
    <definedName name="_Fill" localSheetId="0" hidden="1">#REF!</definedName>
    <definedName name="_Fill" localSheetId="1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aa" localSheetId="10">#REF!</definedName>
    <definedName name="aa">#REF!</definedName>
    <definedName name="aaa" localSheetId="10">#REF!</definedName>
    <definedName name="aaa">#REF!</definedName>
    <definedName name="aaaa" localSheetId="10">#REF!</definedName>
    <definedName name="aaaa">#REF!</definedName>
    <definedName name="aaaaaa" localSheetId="10">#REF!</definedName>
    <definedName name="aaaaaa">#REF!</definedName>
    <definedName name="aadasd" localSheetId="10">#REF!</definedName>
    <definedName name="aadasd">#REF!</definedName>
    <definedName name="Abb.G33A" localSheetId="10">#REF!</definedName>
    <definedName name="Abb.G33A">#REF!</definedName>
    <definedName name="Abschluss" localSheetId="1">#REF!</definedName>
    <definedName name="Abschluss" localSheetId="3">#REF!</definedName>
    <definedName name="Abschluss" localSheetId="0">#REF!</definedName>
    <definedName name="Abschluss" localSheetId="13">#REF!</definedName>
    <definedName name="Abschluss" localSheetId="4">#REF!</definedName>
    <definedName name="Abschluss" localSheetId="5">#REF!</definedName>
    <definedName name="Abschluss" localSheetId="6">#REF!</definedName>
    <definedName name="Abschluss" localSheetId="7">#REF!</definedName>
    <definedName name="Abschluss" localSheetId="9">#REF!</definedName>
    <definedName name="Abschluss" localSheetId="10">#REF!</definedName>
    <definedName name="Abschluss" localSheetId="11">#REF!</definedName>
    <definedName name="Abschluss" localSheetId="12">#REF!</definedName>
    <definedName name="Abschluss">#REF!</definedName>
    <definedName name="Abschlussart" localSheetId="1">#REF!</definedName>
    <definedName name="Abschlussart" localSheetId="3">#REF!</definedName>
    <definedName name="Abschlussart" localSheetId="0">#REF!</definedName>
    <definedName name="Abschlussart" localSheetId="13">#REF!</definedName>
    <definedName name="Abschlussart" localSheetId="4">#REF!</definedName>
    <definedName name="Abschlussart" localSheetId="5">#REF!</definedName>
    <definedName name="Abschlussart" localSheetId="6">#REF!</definedName>
    <definedName name="Abschlussart" localSheetId="7">#REF!</definedName>
    <definedName name="Abschlussart" localSheetId="9">#REF!</definedName>
    <definedName name="Abschlussart" localSheetId="10">#REF!</definedName>
    <definedName name="Abschlussart" localSheetId="11">#REF!</definedName>
    <definedName name="Abschlussart" localSheetId="12">#REF!</definedName>
    <definedName name="Abschlussart">#REF!</definedName>
    <definedName name="Alle">[13]MZ_Daten!$E$1:$E$65536</definedName>
    <definedName name="Alter" localSheetId="1">#REF!</definedName>
    <definedName name="Alter" localSheetId="3">#REF!</definedName>
    <definedName name="Alter" localSheetId="0">#REF!</definedName>
    <definedName name="Alter" localSheetId="13">#REF!</definedName>
    <definedName name="Alter" localSheetId="4">#REF!</definedName>
    <definedName name="Alter" localSheetId="5">#REF!</definedName>
    <definedName name="Alter" localSheetId="6">#REF!</definedName>
    <definedName name="Alter" localSheetId="7">#REF!</definedName>
    <definedName name="Alter" localSheetId="9">#REF!</definedName>
    <definedName name="Alter" localSheetId="10">#REF!</definedName>
    <definedName name="Alter" localSheetId="11">#REF!</definedName>
    <definedName name="Alter" localSheetId="12">#REF!</definedName>
    <definedName name="Alter">#REF!</definedName>
    <definedName name="ANLERNAUSBILDUNG">[13]MZ_Daten!$Q$1:$Q$65536</definedName>
    <definedName name="AS_MitAngabe">[13]MZ_Daten!$F$1:$F$65536</definedName>
    <definedName name="AS_OhneAngabezurArt">[13]MZ_Daten!$M$1:$M$65536</definedName>
    <definedName name="AS_OhneAS">[13]MZ_Daten!$N$1:$N$65536</definedName>
    <definedName name="asdsad" localSheetId="10">#REF!</definedName>
    <definedName name="asdsad">#REF!</definedName>
    <definedName name="BaMa_Key" localSheetId="1">#REF!</definedName>
    <definedName name="BaMa_Key" localSheetId="3">#REF!</definedName>
    <definedName name="BaMa_Key" localSheetId="0">#REF!</definedName>
    <definedName name="BaMa_Key" localSheetId="13">#REF!</definedName>
    <definedName name="BaMa_Key" localSheetId="4">#REF!</definedName>
    <definedName name="BaMa_Key" localSheetId="5">#REF!</definedName>
    <definedName name="BaMa_Key" localSheetId="6">#REF!</definedName>
    <definedName name="BaMa_Key" localSheetId="7">#REF!</definedName>
    <definedName name="BaMa_Key" localSheetId="9">#REF!</definedName>
    <definedName name="BaMa_Key" localSheetId="10">#REF!</definedName>
    <definedName name="BaMa_Key" localSheetId="11">#REF!</definedName>
    <definedName name="BaMa_Key" localSheetId="12">#REF!</definedName>
    <definedName name="BaMa_Key">#REF!</definedName>
    <definedName name="BERUFSFACHSCHULE">[13]MZ_Daten!$T$1:$T$65536</definedName>
    <definedName name="BFS_Insg" localSheetId="1">#REF!</definedName>
    <definedName name="BFS_Insg" localSheetId="3">#REF!</definedName>
    <definedName name="BFS_Insg" localSheetId="0">#REF!</definedName>
    <definedName name="BFS_Insg" localSheetId="13">#REF!</definedName>
    <definedName name="BFS_Insg" localSheetId="4">#REF!</definedName>
    <definedName name="BFS_Insg" localSheetId="5">#REF!</definedName>
    <definedName name="BFS_Insg" localSheetId="6">#REF!</definedName>
    <definedName name="BFS_Insg" localSheetId="7">#REF!</definedName>
    <definedName name="BFS_Insg" localSheetId="9">#REF!</definedName>
    <definedName name="BFS_Insg" localSheetId="10">#REF!</definedName>
    <definedName name="BFS_Insg" localSheetId="11">#REF!</definedName>
    <definedName name="BFS_Insg" localSheetId="12">#REF!</definedName>
    <definedName name="BFS_Insg">#REF!</definedName>
    <definedName name="BFS_Schlüssel" localSheetId="1">#REF!</definedName>
    <definedName name="BFS_Schlüssel" localSheetId="3">#REF!</definedName>
    <definedName name="BFS_Schlüssel" localSheetId="0">#REF!</definedName>
    <definedName name="BFS_Schlüssel" localSheetId="13">#REF!</definedName>
    <definedName name="BFS_Schlüssel" localSheetId="4">#REF!</definedName>
    <definedName name="BFS_Schlüssel" localSheetId="5">#REF!</definedName>
    <definedName name="BFS_Schlüssel" localSheetId="6">#REF!</definedName>
    <definedName name="BFS_Schlüssel" localSheetId="7">#REF!</definedName>
    <definedName name="BFS_Schlüssel" localSheetId="9">#REF!</definedName>
    <definedName name="BFS_Schlüssel" localSheetId="10">#REF!</definedName>
    <definedName name="BFS_Schlüssel" localSheetId="11">#REF!</definedName>
    <definedName name="BFS_Schlüssel" localSheetId="12">#REF!</definedName>
    <definedName name="BFS_Schlüssel">#REF!</definedName>
    <definedName name="BFS_Weibl" localSheetId="1">#REF!</definedName>
    <definedName name="BFS_Weibl" localSheetId="3">#REF!</definedName>
    <definedName name="BFS_Weibl" localSheetId="0">#REF!</definedName>
    <definedName name="BFS_Weibl" localSheetId="13">#REF!</definedName>
    <definedName name="BFS_Weibl" localSheetId="4">#REF!</definedName>
    <definedName name="BFS_Weibl" localSheetId="5">#REF!</definedName>
    <definedName name="BFS_Weibl" localSheetId="6">#REF!</definedName>
    <definedName name="BFS_Weibl" localSheetId="7">#REF!</definedName>
    <definedName name="BFS_Weibl" localSheetId="9">#REF!</definedName>
    <definedName name="BFS_Weibl" localSheetId="10">#REF!</definedName>
    <definedName name="BFS_Weibl" localSheetId="11">#REF!</definedName>
    <definedName name="BFS_Weibl" localSheetId="12">#REF!</definedName>
    <definedName name="BFS_Weibl">#REF!</definedName>
    <definedName name="BGJ_Daten_Insg" localSheetId="1">#REF!</definedName>
    <definedName name="BGJ_Daten_Insg" localSheetId="3">#REF!</definedName>
    <definedName name="BGJ_Daten_Insg" localSheetId="0">#REF!</definedName>
    <definedName name="BGJ_Daten_Insg" localSheetId="13">#REF!</definedName>
    <definedName name="BGJ_Daten_Insg" localSheetId="4">#REF!</definedName>
    <definedName name="BGJ_Daten_Insg" localSheetId="5">#REF!</definedName>
    <definedName name="BGJ_Daten_Insg" localSheetId="6">#REF!</definedName>
    <definedName name="BGJ_Daten_Insg" localSheetId="7">#REF!</definedName>
    <definedName name="BGJ_Daten_Insg" localSheetId="9">#REF!</definedName>
    <definedName name="BGJ_Daten_Insg" localSheetId="10">#REF!</definedName>
    <definedName name="BGJ_Daten_Insg" localSheetId="11">#REF!</definedName>
    <definedName name="BGJ_Daten_Insg" localSheetId="12">#REF!</definedName>
    <definedName name="BGJ_Daten_Insg">#REF!</definedName>
    <definedName name="BGJ_Daten_Weibl" localSheetId="1">#REF!</definedName>
    <definedName name="BGJ_Daten_Weibl" localSheetId="3">#REF!</definedName>
    <definedName name="BGJ_Daten_Weibl" localSheetId="0">#REF!</definedName>
    <definedName name="BGJ_Daten_Weibl" localSheetId="13">#REF!</definedName>
    <definedName name="BGJ_Daten_Weibl" localSheetId="4">#REF!</definedName>
    <definedName name="BGJ_Daten_Weibl" localSheetId="5">#REF!</definedName>
    <definedName name="BGJ_Daten_Weibl" localSheetId="6">#REF!</definedName>
    <definedName name="BGJ_Daten_Weibl" localSheetId="7">#REF!</definedName>
    <definedName name="BGJ_Daten_Weibl" localSheetId="9">#REF!</definedName>
    <definedName name="BGJ_Daten_Weibl" localSheetId="10">#REF!</definedName>
    <definedName name="BGJ_Daten_Weibl" localSheetId="11">#REF!</definedName>
    <definedName name="BGJ_Daten_Weibl" localSheetId="12">#REF!</definedName>
    <definedName name="BGJ_Daten_Weibl">#REF!</definedName>
    <definedName name="BGJ_Schlüssel" localSheetId="1">#REF!</definedName>
    <definedName name="BGJ_Schlüssel" localSheetId="3">#REF!</definedName>
    <definedName name="BGJ_Schlüssel" localSheetId="0">#REF!</definedName>
    <definedName name="BGJ_Schlüssel" localSheetId="13">#REF!</definedName>
    <definedName name="BGJ_Schlüssel" localSheetId="4">#REF!</definedName>
    <definedName name="BGJ_Schlüssel" localSheetId="5">#REF!</definedName>
    <definedName name="BGJ_Schlüssel" localSheetId="6">#REF!</definedName>
    <definedName name="BGJ_Schlüssel" localSheetId="7">#REF!</definedName>
    <definedName name="BGJ_Schlüssel" localSheetId="9">#REF!</definedName>
    <definedName name="BGJ_Schlüssel" localSheetId="10">#REF!</definedName>
    <definedName name="BGJ_Schlüssel" localSheetId="11">#REF!</definedName>
    <definedName name="BGJ_Schlüssel" localSheetId="12">#REF!</definedName>
    <definedName name="BGJ_Schlüssel">#REF!</definedName>
    <definedName name="BS_Insg" localSheetId="1">#REF!</definedName>
    <definedName name="BS_Insg" localSheetId="3">#REF!</definedName>
    <definedName name="BS_Insg" localSheetId="0">#REF!</definedName>
    <definedName name="BS_Insg" localSheetId="13">#REF!</definedName>
    <definedName name="BS_Insg" localSheetId="4">#REF!</definedName>
    <definedName name="BS_Insg" localSheetId="5">#REF!</definedName>
    <definedName name="BS_Insg" localSheetId="6">#REF!</definedName>
    <definedName name="BS_Insg" localSheetId="7">#REF!</definedName>
    <definedName name="BS_Insg" localSheetId="9">#REF!</definedName>
    <definedName name="BS_Insg" localSheetId="10">#REF!</definedName>
    <definedName name="BS_Insg" localSheetId="11">#REF!</definedName>
    <definedName name="BS_Insg" localSheetId="12">#REF!</definedName>
    <definedName name="BS_Insg">#REF!</definedName>
    <definedName name="BS_MitAngabe">[13]MZ_Daten!$AE$1:$AE$65536</definedName>
    <definedName name="BS_OhneAbschluss">[13]MZ_Daten!$AB$1:$AB$65536</definedName>
    <definedName name="BS_OhneAngabe">[13]MZ_Daten!$AA$1:$AA$65536</definedName>
    <definedName name="BS_Schlüssel" localSheetId="1">#REF!</definedName>
    <definedName name="BS_Schlüssel" localSheetId="3">#REF!</definedName>
    <definedName name="BS_Schlüssel" localSheetId="0">#REF!</definedName>
    <definedName name="BS_Schlüssel" localSheetId="13">#REF!</definedName>
    <definedName name="BS_Schlüssel" localSheetId="4">#REF!</definedName>
    <definedName name="BS_Schlüssel" localSheetId="5">#REF!</definedName>
    <definedName name="BS_Schlüssel" localSheetId="6">#REF!</definedName>
    <definedName name="BS_Schlüssel" localSheetId="7">#REF!</definedName>
    <definedName name="BS_Schlüssel" localSheetId="9">#REF!</definedName>
    <definedName name="BS_Schlüssel" localSheetId="10">#REF!</definedName>
    <definedName name="BS_Schlüssel" localSheetId="11">#REF!</definedName>
    <definedName name="BS_Schlüssel" localSheetId="12">#REF!</definedName>
    <definedName name="BS_Schlüssel">#REF!</definedName>
    <definedName name="BS_Weibl" localSheetId="1">#REF!</definedName>
    <definedName name="BS_Weibl" localSheetId="3">#REF!</definedName>
    <definedName name="BS_Weibl" localSheetId="0">#REF!</definedName>
    <definedName name="BS_Weibl" localSheetId="13">#REF!</definedName>
    <definedName name="BS_Weibl" localSheetId="4">#REF!</definedName>
    <definedName name="BS_Weibl" localSheetId="5">#REF!</definedName>
    <definedName name="BS_Weibl" localSheetId="6">#REF!</definedName>
    <definedName name="BS_Weibl" localSheetId="7">#REF!</definedName>
    <definedName name="BS_Weibl" localSheetId="9">#REF!</definedName>
    <definedName name="BS_Weibl" localSheetId="10">#REF!</definedName>
    <definedName name="BS_Weibl" localSheetId="11">#REF!</definedName>
    <definedName name="BS_Weibl" localSheetId="12">#REF!</definedName>
    <definedName name="BS_Weibl">#REF!</definedName>
    <definedName name="BVJ">[13]MZ_Daten!$R$1:$R$65536</definedName>
    <definedName name="_C22b7" localSheetId="1">#REF!</definedName>
    <definedName name="_C22b7" localSheetId="3">#REF!</definedName>
    <definedName name="_C22b7" localSheetId="0">#REF!</definedName>
    <definedName name="_C22b7" localSheetId="13">#REF!</definedName>
    <definedName name="_C22b7" localSheetId="4">#REF!</definedName>
    <definedName name="_C22b7" localSheetId="5">#REF!</definedName>
    <definedName name="_C22b7" localSheetId="6">#REF!</definedName>
    <definedName name="_C22b7" localSheetId="7">#REF!</definedName>
    <definedName name="_C22b7" localSheetId="9">#REF!</definedName>
    <definedName name="_C22b7" localSheetId="10">#REF!</definedName>
    <definedName name="_C22b7" localSheetId="11">#REF!</definedName>
    <definedName name="_C22b7" localSheetId="12">#REF!</definedName>
    <definedName name="_C22b7">#REF!</definedName>
    <definedName name="cxcx">#REF!</definedName>
    <definedName name="dfdfd" localSheetId="10">#REF!</definedName>
    <definedName name="dfdfd">#REF!</definedName>
    <definedName name="dfdgdf" localSheetId="10">#REF!</definedName>
    <definedName name="dfdgdf">#REF!</definedName>
    <definedName name="dgd" localSheetId="10">#REF!</definedName>
    <definedName name="dgd">#REF!</definedName>
    <definedName name="DOKPROT" localSheetId="1">#REF!</definedName>
    <definedName name="DOKPROT" localSheetId="3">#REF!</definedName>
    <definedName name="DOKPROT" localSheetId="0">#REF!</definedName>
    <definedName name="DOKPROT" localSheetId="13">#REF!</definedName>
    <definedName name="DOKPROT" localSheetId="4">#REF!</definedName>
    <definedName name="DOKPROT" localSheetId="5">#REF!</definedName>
    <definedName name="DOKPROT" localSheetId="6">#REF!</definedName>
    <definedName name="DOKPROT" localSheetId="7">#REF!</definedName>
    <definedName name="DOKPROT" localSheetId="9">#REF!</definedName>
    <definedName name="DOKPROT" localSheetId="10">#REF!</definedName>
    <definedName name="DOKPROT" localSheetId="11">#REF!</definedName>
    <definedName name="DOKPROT" localSheetId="12">#REF!</definedName>
    <definedName name="DOKPROT">#REF!</definedName>
    <definedName name="drei_jährige_FS_Insg" localSheetId="1">#REF!</definedName>
    <definedName name="drei_jährige_FS_Insg" localSheetId="3">#REF!</definedName>
    <definedName name="drei_jährige_FS_Insg" localSheetId="0">#REF!</definedName>
    <definedName name="drei_jährige_FS_Insg" localSheetId="13">#REF!</definedName>
    <definedName name="drei_jährige_FS_Insg" localSheetId="4">#REF!</definedName>
    <definedName name="drei_jährige_FS_Insg" localSheetId="5">#REF!</definedName>
    <definedName name="drei_jährige_FS_Insg" localSheetId="6">#REF!</definedName>
    <definedName name="drei_jährige_FS_Insg" localSheetId="7">#REF!</definedName>
    <definedName name="drei_jährige_FS_Insg" localSheetId="9">#REF!</definedName>
    <definedName name="drei_jährige_FS_Insg" localSheetId="10">#REF!</definedName>
    <definedName name="drei_jährige_FS_Insg" localSheetId="11">#REF!</definedName>
    <definedName name="drei_jährige_FS_Insg" localSheetId="12">#REF!</definedName>
    <definedName name="drei_jährige_FS_Insg">#REF!</definedName>
    <definedName name="drei_jährige_FS_Schlüssel" localSheetId="1">#REF!</definedName>
    <definedName name="drei_jährige_FS_Schlüssel" localSheetId="3">#REF!</definedName>
    <definedName name="drei_jährige_FS_Schlüssel" localSheetId="0">#REF!</definedName>
    <definedName name="drei_jährige_FS_Schlüssel" localSheetId="13">#REF!</definedName>
    <definedName name="drei_jährige_FS_Schlüssel" localSheetId="4">#REF!</definedName>
    <definedName name="drei_jährige_FS_Schlüssel" localSheetId="5">#REF!</definedName>
    <definedName name="drei_jährige_FS_Schlüssel" localSheetId="6">#REF!</definedName>
    <definedName name="drei_jährige_FS_Schlüssel" localSheetId="7">#REF!</definedName>
    <definedName name="drei_jährige_FS_Schlüssel" localSheetId="9">#REF!</definedName>
    <definedName name="drei_jährige_FS_Schlüssel" localSheetId="10">#REF!</definedName>
    <definedName name="drei_jährige_FS_Schlüssel" localSheetId="11">#REF!</definedName>
    <definedName name="drei_jährige_FS_Schlüssel" localSheetId="12">#REF!</definedName>
    <definedName name="drei_jährige_FS_Schlüssel">#REF!</definedName>
    <definedName name="drei_jährige_FS_Weibl" localSheetId="1">#REF!</definedName>
    <definedName name="drei_jährige_FS_Weibl" localSheetId="3">#REF!</definedName>
    <definedName name="drei_jährige_FS_Weibl" localSheetId="0">#REF!</definedName>
    <definedName name="drei_jährige_FS_Weibl" localSheetId="13">#REF!</definedName>
    <definedName name="drei_jährige_FS_Weibl" localSheetId="4">#REF!</definedName>
    <definedName name="drei_jährige_FS_Weibl" localSheetId="5">#REF!</definedName>
    <definedName name="drei_jährige_FS_Weibl" localSheetId="6">#REF!</definedName>
    <definedName name="drei_jährige_FS_Weibl" localSheetId="7">#REF!</definedName>
    <definedName name="drei_jährige_FS_Weibl" localSheetId="9">#REF!</definedName>
    <definedName name="drei_jährige_FS_Weibl" localSheetId="10">#REF!</definedName>
    <definedName name="drei_jährige_FS_Weibl" localSheetId="11">#REF!</definedName>
    <definedName name="drei_jährige_FS_Weibl" localSheetId="12">#REF!</definedName>
    <definedName name="drei_jährige_FS_Weibl">#REF!</definedName>
    <definedName name="DRUAU01" localSheetId="1">#REF!</definedName>
    <definedName name="DRUAU01" localSheetId="3">#REF!</definedName>
    <definedName name="DRUAU01" localSheetId="0">#REF!</definedName>
    <definedName name="DRUAU01" localSheetId="13">#REF!</definedName>
    <definedName name="DRUAU01" localSheetId="4">#REF!</definedName>
    <definedName name="DRUAU01" localSheetId="5">#REF!</definedName>
    <definedName name="DRUAU01" localSheetId="6">#REF!</definedName>
    <definedName name="DRUAU01" localSheetId="7">#REF!</definedName>
    <definedName name="DRUAU01" localSheetId="9">#REF!</definedName>
    <definedName name="DRUAU01" localSheetId="10">#REF!</definedName>
    <definedName name="DRUAU01" localSheetId="11">#REF!</definedName>
    <definedName name="DRUAU01" localSheetId="12">#REF!</definedName>
    <definedName name="DRUAU01">#REF!</definedName>
    <definedName name="DRUAU02" localSheetId="1">#REF!</definedName>
    <definedName name="DRUAU02" localSheetId="3">#REF!</definedName>
    <definedName name="DRUAU02" localSheetId="0">#REF!</definedName>
    <definedName name="DRUAU02" localSheetId="13">#REF!</definedName>
    <definedName name="DRUAU02" localSheetId="4">#REF!</definedName>
    <definedName name="DRUAU02" localSheetId="5">#REF!</definedName>
    <definedName name="DRUAU02" localSheetId="6">#REF!</definedName>
    <definedName name="DRUAU02" localSheetId="7">#REF!</definedName>
    <definedName name="DRUAU02" localSheetId="9">#REF!</definedName>
    <definedName name="DRUAU02" localSheetId="10">#REF!</definedName>
    <definedName name="DRUAU02" localSheetId="11">#REF!</definedName>
    <definedName name="DRUAU02" localSheetId="12">#REF!</definedName>
    <definedName name="DRUAU02">#REF!</definedName>
    <definedName name="DRUAU03" localSheetId="1">#REF!</definedName>
    <definedName name="DRUAU03" localSheetId="3">#REF!</definedName>
    <definedName name="DRUAU03" localSheetId="0">#REF!</definedName>
    <definedName name="DRUAU03" localSheetId="13">#REF!</definedName>
    <definedName name="DRUAU03" localSheetId="4">#REF!</definedName>
    <definedName name="DRUAU03" localSheetId="5">#REF!</definedName>
    <definedName name="DRUAU03" localSheetId="6">#REF!</definedName>
    <definedName name="DRUAU03" localSheetId="7">#REF!</definedName>
    <definedName name="DRUAU03" localSheetId="9">#REF!</definedName>
    <definedName name="DRUAU03" localSheetId="10">#REF!</definedName>
    <definedName name="DRUAU03" localSheetId="11">#REF!</definedName>
    <definedName name="DRUAU03" localSheetId="12">#REF!</definedName>
    <definedName name="DRUAU03">#REF!</definedName>
    <definedName name="DRUAU04" localSheetId="1">#REF!</definedName>
    <definedName name="DRUAU04" localSheetId="3">#REF!</definedName>
    <definedName name="DRUAU04" localSheetId="0">#REF!</definedName>
    <definedName name="DRUAU04" localSheetId="13">#REF!</definedName>
    <definedName name="DRUAU04" localSheetId="4">#REF!</definedName>
    <definedName name="DRUAU04" localSheetId="5">#REF!</definedName>
    <definedName name="DRUAU04" localSheetId="6">#REF!</definedName>
    <definedName name="DRUAU04" localSheetId="7">#REF!</definedName>
    <definedName name="DRUAU04" localSheetId="9">#REF!</definedName>
    <definedName name="DRUAU04" localSheetId="10">#REF!</definedName>
    <definedName name="DRUAU04" localSheetId="11">#REF!</definedName>
    <definedName name="DRUAU04" localSheetId="12">#REF!</definedName>
    <definedName name="DRUAU04">#REF!</definedName>
    <definedName name="DRUAU04A" localSheetId="1">#REF!</definedName>
    <definedName name="DRUAU04A" localSheetId="3">#REF!</definedName>
    <definedName name="DRUAU04A" localSheetId="0">#REF!</definedName>
    <definedName name="DRUAU04A" localSheetId="13">#REF!</definedName>
    <definedName name="DRUAU04A" localSheetId="4">#REF!</definedName>
    <definedName name="DRUAU04A" localSheetId="5">#REF!</definedName>
    <definedName name="DRUAU04A" localSheetId="6">#REF!</definedName>
    <definedName name="DRUAU04A" localSheetId="7">#REF!</definedName>
    <definedName name="DRUAU04A" localSheetId="9">#REF!</definedName>
    <definedName name="DRUAU04A" localSheetId="10">#REF!</definedName>
    <definedName name="DRUAU04A" localSheetId="11">#REF!</definedName>
    <definedName name="DRUAU04A" localSheetId="12">#REF!</definedName>
    <definedName name="DRUAU04A">#REF!</definedName>
    <definedName name="DRUAU05" localSheetId="1">#REF!</definedName>
    <definedName name="DRUAU05" localSheetId="3">#REF!</definedName>
    <definedName name="DRUAU05" localSheetId="0">#REF!</definedName>
    <definedName name="DRUAU05" localSheetId="13">#REF!</definedName>
    <definedName name="DRUAU05" localSheetId="4">#REF!</definedName>
    <definedName name="DRUAU05" localSheetId="5">#REF!</definedName>
    <definedName name="DRUAU05" localSheetId="6">#REF!</definedName>
    <definedName name="DRUAU05" localSheetId="7">#REF!</definedName>
    <definedName name="DRUAU05" localSheetId="9">#REF!</definedName>
    <definedName name="DRUAU05" localSheetId="10">#REF!</definedName>
    <definedName name="DRUAU05" localSheetId="11">#REF!</definedName>
    <definedName name="DRUAU05" localSheetId="12">#REF!</definedName>
    <definedName name="DRUAU05">#REF!</definedName>
    <definedName name="DRUAU06" localSheetId="1">#REF!</definedName>
    <definedName name="DRUAU06" localSheetId="3">#REF!</definedName>
    <definedName name="DRUAU06" localSheetId="0">#REF!</definedName>
    <definedName name="DRUAU06" localSheetId="13">#REF!</definedName>
    <definedName name="DRUAU06" localSheetId="4">#REF!</definedName>
    <definedName name="DRUAU06" localSheetId="5">#REF!</definedName>
    <definedName name="DRUAU06" localSheetId="6">#REF!</definedName>
    <definedName name="DRUAU06" localSheetId="7">#REF!</definedName>
    <definedName name="DRUAU06" localSheetId="9">#REF!</definedName>
    <definedName name="DRUAU06" localSheetId="10">#REF!</definedName>
    <definedName name="DRUAU06" localSheetId="11">#REF!</definedName>
    <definedName name="DRUAU06" localSheetId="12">#REF!</definedName>
    <definedName name="DRUAU06">#REF!</definedName>
    <definedName name="DRUAU06A" localSheetId="1">#REF!</definedName>
    <definedName name="DRUAU06A" localSheetId="3">#REF!</definedName>
    <definedName name="DRUAU06A" localSheetId="0">#REF!</definedName>
    <definedName name="DRUAU06A" localSheetId="13">#REF!</definedName>
    <definedName name="DRUAU06A" localSheetId="4">#REF!</definedName>
    <definedName name="DRUAU06A" localSheetId="5">#REF!</definedName>
    <definedName name="DRUAU06A" localSheetId="6">#REF!</definedName>
    <definedName name="DRUAU06A" localSheetId="7">#REF!</definedName>
    <definedName name="DRUAU06A" localSheetId="9">#REF!</definedName>
    <definedName name="DRUAU06A" localSheetId="10">#REF!</definedName>
    <definedName name="DRUAU06A" localSheetId="11">#REF!</definedName>
    <definedName name="DRUAU06A" localSheetId="12">#REF!</definedName>
    <definedName name="DRUAU06A">#REF!</definedName>
    <definedName name="DRUCK01" localSheetId="1">#REF!</definedName>
    <definedName name="DRUCK01" localSheetId="3">#REF!</definedName>
    <definedName name="DRUCK01" localSheetId="0">#REF!</definedName>
    <definedName name="DRUCK01" localSheetId="13">#REF!</definedName>
    <definedName name="DRUCK01" localSheetId="4">#REF!</definedName>
    <definedName name="DRUCK01" localSheetId="5">#REF!</definedName>
    <definedName name="DRUCK01" localSheetId="6">#REF!</definedName>
    <definedName name="DRUCK01" localSheetId="7">#REF!</definedName>
    <definedName name="DRUCK01" localSheetId="9">#REF!</definedName>
    <definedName name="DRUCK01" localSheetId="10">#REF!</definedName>
    <definedName name="DRUCK01" localSheetId="11">#REF!</definedName>
    <definedName name="DRUCK01" localSheetId="12">#REF!</definedName>
    <definedName name="DRUCK01">#REF!</definedName>
    <definedName name="DRUCK02" localSheetId="1">#REF!</definedName>
    <definedName name="DRUCK02" localSheetId="3">#REF!</definedName>
    <definedName name="DRUCK02" localSheetId="0">#REF!</definedName>
    <definedName name="DRUCK02" localSheetId="13">#REF!</definedName>
    <definedName name="DRUCK02" localSheetId="4">#REF!</definedName>
    <definedName name="DRUCK02" localSheetId="5">#REF!</definedName>
    <definedName name="DRUCK02" localSheetId="6">#REF!</definedName>
    <definedName name="DRUCK02" localSheetId="7">#REF!</definedName>
    <definedName name="DRUCK02" localSheetId="9">#REF!</definedName>
    <definedName name="DRUCK02" localSheetId="10">#REF!</definedName>
    <definedName name="DRUCK02" localSheetId="11">#REF!</definedName>
    <definedName name="DRUCK02" localSheetId="12">#REF!</definedName>
    <definedName name="DRUCK02">#REF!</definedName>
    <definedName name="DRUCK03" localSheetId="1">#REF!</definedName>
    <definedName name="DRUCK03" localSheetId="3">#REF!</definedName>
    <definedName name="DRUCK03" localSheetId="0">#REF!</definedName>
    <definedName name="DRUCK03" localSheetId="13">#REF!</definedName>
    <definedName name="DRUCK03" localSheetId="4">#REF!</definedName>
    <definedName name="DRUCK03" localSheetId="5">#REF!</definedName>
    <definedName name="DRUCK03" localSheetId="6">#REF!</definedName>
    <definedName name="DRUCK03" localSheetId="7">#REF!</definedName>
    <definedName name="DRUCK03" localSheetId="9">#REF!</definedName>
    <definedName name="DRUCK03" localSheetId="10">#REF!</definedName>
    <definedName name="DRUCK03" localSheetId="11">#REF!</definedName>
    <definedName name="DRUCK03" localSheetId="12">#REF!</definedName>
    <definedName name="DRUCK03">#REF!</definedName>
    <definedName name="DRUCK04" localSheetId="1">#REF!</definedName>
    <definedName name="DRUCK04" localSheetId="3">#REF!</definedName>
    <definedName name="DRUCK04" localSheetId="0">#REF!</definedName>
    <definedName name="DRUCK04" localSheetId="13">#REF!</definedName>
    <definedName name="DRUCK04" localSheetId="4">#REF!</definedName>
    <definedName name="DRUCK04" localSheetId="5">#REF!</definedName>
    <definedName name="DRUCK04" localSheetId="6">#REF!</definedName>
    <definedName name="DRUCK04" localSheetId="7">#REF!</definedName>
    <definedName name="DRUCK04" localSheetId="9">#REF!</definedName>
    <definedName name="DRUCK04" localSheetId="10">#REF!</definedName>
    <definedName name="DRUCK04" localSheetId="11">#REF!</definedName>
    <definedName name="DRUCK04" localSheetId="12">#REF!</definedName>
    <definedName name="DRUCK04">#REF!</definedName>
    <definedName name="DRUCK05" localSheetId="1">#REF!</definedName>
    <definedName name="DRUCK05" localSheetId="3">#REF!</definedName>
    <definedName name="DRUCK05" localSheetId="0">#REF!</definedName>
    <definedName name="DRUCK05" localSheetId="13">#REF!</definedName>
    <definedName name="DRUCK05" localSheetId="4">#REF!</definedName>
    <definedName name="DRUCK05" localSheetId="5">#REF!</definedName>
    <definedName name="DRUCK05" localSheetId="6">#REF!</definedName>
    <definedName name="DRUCK05" localSheetId="7">#REF!</definedName>
    <definedName name="DRUCK05" localSheetId="9">#REF!</definedName>
    <definedName name="DRUCK05" localSheetId="10">#REF!</definedName>
    <definedName name="DRUCK05" localSheetId="11">#REF!</definedName>
    <definedName name="DRUCK05" localSheetId="12">#REF!</definedName>
    <definedName name="DRUCK05">#REF!</definedName>
    <definedName name="DRUCK06" localSheetId="1">#REF!</definedName>
    <definedName name="DRUCK06" localSheetId="3">#REF!</definedName>
    <definedName name="DRUCK06" localSheetId="0">#REF!</definedName>
    <definedName name="DRUCK06" localSheetId="13">#REF!</definedName>
    <definedName name="DRUCK06" localSheetId="4">#REF!</definedName>
    <definedName name="DRUCK06" localSheetId="5">#REF!</definedName>
    <definedName name="DRUCK06" localSheetId="6">#REF!</definedName>
    <definedName name="DRUCK06" localSheetId="7">#REF!</definedName>
    <definedName name="DRUCK06" localSheetId="9">#REF!</definedName>
    <definedName name="DRUCK06" localSheetId="10">#REF!</definedName>
    <definedName name="DRUCK06" localSheetId="11">#REF!</definedName>
    <definedName name="DRUCK06" localSheetId="12">#REF!</definedName>
    <definedName name="DRUCK06">#REF!</definedName>
    <definedName name="DRUCK07" localSheetId="1">#REF!</definedName>
    <definedName name="DRUCK07" localSheetId="3">#REF!</definedName>
    <definedName name="DRUCK07" localSheetId="0">#REF!</definedName>
    <definedName name="DRUCK07" localSheetId="13">#REF!</definedName>
    <definedName name="DRUCK07" localSheetId="4">#REF!</definedName>
    <definedName name="DRUCK07" localSheetId="5">#REF!</definedName>
    <definedName name="DRUCK07" localSheetId="6">#REF!</definedName>
    <definedName name="DRUCK07" localSheetId="7">#REF!</definedName>
    <definedName name="DRUCK07" localSheetId="9">#REF!</definedName>
    <definedName name="DRUCK07" localSheetId="10">#REF!</definedName>
    <definedName name="DRUCK07" localSheetId="11">#REF!</definedName>
    <definedName name="DRUCK07" localSheetId="12">#REF!</definedName>
    <definedName name="DRUCK07">#REF!</definedName>
    <definedName name="DRUCK08" localSheetId="1">#REF!</definedName>
    <definedName name="DRUCK08" localSheetId="3">#REF!</definedName>
    <definedName name="DRUCK08" localSheetId="0">#REF!</definedName>
    <definedName name="DRUCK08" localSheetId="13">#REF!</definedName>
    <definedName name="DRUCK08" localSheetId="4">#REF!</definedName>
    <definedName name="DRUCK08" localSheetId="5">#REF!</definedName>
    <definedName name="DRUCK08" localSheetId="6">#REF!</definedName>
    <definedName name="DRUCK08" localSheetId="7">#REF!</definedName>
    <definedName name="DRUCK08" localSheetId="9">#REF!</definedName>
    <definedName name="DRUCK08" localSheetId="10">#REF!</definedName>
    <definedName name="DRUCK08" localSheetId="11">#REF!</definedName>
    <definedName name="DRUCK08" localSheetId="12">#REF!</definedName>
    <definedName name="DRUCK08">#REF!</definedName>
    <definedName name="DRUCK09" localSheetId="1">#REF!</definedName>
    <definedName name="DRUCK09" localSheetId="3">#REF!</definedName>
    <definedName name="DRUCK09" localSheetId="0">#REF!</definedName>
    <definedName name="DRUCK09" localSheetId="13">#REF!</definedName>
    <definedName name="DRUCK09" localSheetId="4">#REF!</definedName>
    <definedName name="DRUCK09" localSheetId="5">#REF!</definedName>
    <definedName name="DRUCK09" localSheetId="6">#REF!</definedName>
    <definedName name="DRUCK09" localSheetId="7">#REF!</definedName>
    <definedName name="DRUCK09" localSheetId="9">#REF!</definedName>
    <definedName name="DRUCK09" localSheetId="10">#REF!</definedName>
    <definedName name="DRUCK09" localSheetId="11">#REF!</definedName>
    <definedName name="DRUCK09" localSheetId="12">#REF!</definedName>
    <definedName name="DRUCK09">#REF!</definedName>
    <definedName name="DRUCK10" localSheetId="1">#REF!</definedName>
    <definedName name="DRUCK10" localSheetId="3">#REF!</definedName>
    <definedName name="DRUCK10" localSheetId="0">#REF!</definedName>
    <definedName name="DRUCK10" localSheetId="13">#REF!</definedName>
    <definedName name="DRUCK10" localSheetId="4">#REF!</definedName>
    <definedName name="DRUCK10" localSheetId="5">#REF!</definedName>
    <definedName name="DRUCK10" localSheetId="6">#REF!</definedName>
    <definedName name="DRUCK10" localSheetId="7">#REF!</definedName>
    <definedName name="DRUCK10" localSheetId="9">#REF!</definedName>
    <definedName name="DRUCK10" localSheetId="10">#REF!</definedName>
    <definedName name="DRUCK10" localSheetId="11">#REF!</definedName>
    <definedName name="DRUCK10" localSheetId="12">#REF!</definedName>
    <definedName name="DRUCK10">#REF!</definedName>
    <definedName name="DRUCK11" localSheetId="1">#REF!</definedName>
    <definedName name="DRUCK11" localSheetId="3">#REF!</definedName>
    <definedName name="DRUCK11" localSheetId="0">#REF!</definedName>
    <definedName name="DRUCK11" localSheetId="13">#REF!</definedName>
    <definedName name="DRUCK11" localSheetId="4">#REF!</definedName>
    <definedName name="DRUCK11" localSheetId="5">#REF!</definedName>
    <definedName name="DRUCK11" localSheetId="6">#REF!</definedName>
    <definedName name="DRUCK11" localSheetId="7">#REF!</definedName>
    <definedName name="DRUCK11" localSheetId="9">#REF!</definedName>
    <definedName name="DRUCK11" localSheetId="10">#REF!</definedName>
    <definedName name="DRUCK11" localSheetId="11">#REF!</definedName>
    <definedName name="DRUCK11" localSheetId="12">#REF!</definedName>
    <definedName name="DRUCK11">#REF!</definedName>
    <definedName name="DRUCK11A" localSheetId="1">#REF!</definedName>
    <definedName name="DRUCK11A" localSheetId="3">#REF!</definedName>
    <definedName name="DRUCK11A" localSheetId="0">#REF!</definedName>
    <definedName name="DRUCK11A" localSheetId="13">#REF!</definedName>
    <definedName name="DRUCK11A" localSheetId="4">#REF!</definedName>
    <definedName name="DRUCK11A" localSheetId="5">#REF!</definedName>
    <definedName name="DRUCK11A" localSheetId="6">#REF!</definedName>
    <definedName name="DRUCK11A" localSheetId="7">#REF!</definedName>
    <definedName name="DRUCK11A" localSheetId="9">#REF!</definedName>
    <definedName name="DRUCK11A" localSheetId="10">#REF!</definedName>
    <definedName name="DRUCK11A" localSheetId="11">#REF!</definedName>
    <definedName name="DRUCK11A" localSheetId="12">#REF!</definedName>
    <definedName name="DRUCK11A">#REF!</definedName>
    <definedName name="DRUCK11B" localSheetId="1">#REF!</definedName>
    <definedName name="DRUCK11B" localSheetId="3">#REF!</definedName>
    <definedName name="DRUCK11B" localSheetId="0">#REF!</definedName>
    <definedName name="DRUCK11B" localSheetId="13">#REF!</definedName>
    <definedName name="DRUCK11B" localSheetId="4">#REF!</definedName>
    <definedName name="DRUCK11B" localSheetId="5">#REF!</definedName>
    <definedName name="DRUCK11B" localSheetId="6">#REF!</definedName>
    <definedName name="DRUCK11B" localSheetId="7">#REF!</definedName>
    <definedName name="DRUCK11B" localSheetId="9">#REF!</definedName>
    <definedName name="DRUCK11B" localSheetId="10">#REF!</definedName>
    <definedName name="DRUCK11B" localSheetId="11">#REF!</definedName>
    <definedName name="DRUCK11B" localSheetId="12">#REF!</definedName>
    <definedName name="DRUCK11B">#REF!</definedName>
    <definedName name="DRUCK12" localSheetId="1">#REF!</definedName>
    <definedName name="DRUCK12" localSheetId="3">#REF!</definedName>
    <definedName name="DRUCK12" localSheetId="0">#REF!</definedName>
    <definedName name="DRUCK12" localSheetId="13">#REF!</definedName>
    <definedName name="DRUCK12" localSheetId="4">#REF!</definedName>
    <definedName name="DRUCK12" localSheetId="5">#REF!</definedName>
    <definedName name="DRUCK12" localSheetId="6">#REF!</definedName>
    <definedName name="DRUCK12" localSheetId="7">#REF!</definedName>
    <definedName name="DRUCK12" localSheetId="9">#REF!</definedName>
    <definedName name="DRUCK12" localSheetId="10">#REF!</definedName>
    <definedName name="DRUCK12" localSheetId="11">#REF!</definedName>
    <definedName name="DRUCK12" localSheetId="12">#REF!</definedName>
    <definedName name="DRUCK12">#REF!</definedName>
    <definedName name="DRUCK13" localSheetId="1">#REF!</definedName>
    <definedName name="DRUCK13" localSheetId="3">#REF!</definedName>
    <definedName name="DRUCK13" localSheetId="0">#REF!</definedName>
    <definedName name="DRUCK13" localSheetId="13">#REF!</definedName>
    <definedName name="DRUCK13" localSheetId="4">#REF!</definedName>
    <definedName name="DRUCK13" localSheetId="5">#REF!</definedName>
    <definedName name="DRUCK13" localSheetId="6">#REF!</definedName>
    <definedName name="DRUCK13" localSheetId="7">#REF!</definedName>
    <definedName name="DRUCK13" localSheetId="9">#REF!</definedName>
    <definedName name="DRUCK13" localSheetId="10">#REF!</definedName>
    <definedName name="DRUCK13" localSheetId="11">#REF!</definedName>
    <definedName name="DRUCK13" localSheetId="12">#REF!</definedName>
    <definedName name="DRUCK13">#REF!</definedName>
    <definedName name="DRUCK14" localSheetId="1">#REF!</definedName>
    <definedName name="DRUCK14" localSheetId="3">#REF!</definedName>
    <definedName name="DRUCK14" localSheetId="0">#REF!</definedName>
    <definedName name="DRUCK14" localSheetId="13">#REF!</definedName>
    <definedName name="DRUCK14" localSheetId="4">#REF!</definedName>
    <definedName name="DRUCK14" localSheetId="5">#REF!</definedName>
    <definedName name="DRUCK14" localSheetId="6">#REF!</definedName>
    <definedName name="DRUCK14" localSheetId="7">#REF!</definedName>
    <definedName name="DRUCK14" localSheetId="9">#REF!</definedName>
    <definedName name="DRUCK14" localSheetId="10">#REF!</definedName>
    <definedName name="DRUCK14" localSheetId="11">#REF!</definedName>
    <definedName name="DRUCK14" localSheetId="12">#REF!</definedName>
    <definedName name="DRUCK14">#REF!</definedName>
    <definedName name="DRUCK15" localSheetId="1">#REF!</definedName>
    <definedName name="DRUCK15" localSheetId="3">#REF!</definedName>
    <definedName name="DRUCK15" localSheetId="0">#REF!</definedName>
    <definedName name="DRUCK15" localSheetId="13">#REF!</definedName>
    <definedName name="DRUCK15" localSheetId="4">#REF!</definedName>
    <definedName name="DRUCK15" localSheetId="5">#REF!</definedName>
    <definedName name="DRUCK15" localSheetId="6">#REF!</definedName>
    <definedName name="DRUCK15" localSheetId="7">#REF!</definedName>
    <definedName name="DRUCK15" localSheetId="9">#REF!</definedName>
    <definedName name="DRUCK15" localSheetId="10">#REF!</definedName>
    <definedName name="DRUCK15" localSheetId="11">#REF!</definedName>
    <definedName name="DRUCK15" localSheetId="12">#REF!</definedName>
    <definedName name="DRUCK15">#REF!</definedName>
    <definedName name="DRUCK16" localSheetId="1">#REF!</definedName>
    <definedName name="DRUCK16" localSheetId="3">#REF!</definedName>
    <definedName name="DRUCK16" localSheetId="0">#REF!</definedName>
    <definedName name="DRUCK16" localSheetId="13">#REF!</definedName>
    <definedName name="DRUCK16" localSheetId="4">#REF!</definedName>
    <definedName name="DRUCK16" localSheetId="5">#REF!</definedName>
    <definedName name="DRUCK16" localSheetId="6">#REF!</definedName>
    <definedName name="DRUCK16" localSheetId="7">#REF!</definedName>
    <definedName name="DRUCK16" localSheetId="9">#REF!</definedName>
    <definedName name="DRUCK16" localSheetId="10">#REF!</definedName>
    <definedName name="DRUCK16" localSheetId="11">#REF!</definedName>
    <definedName name="DRUCK16" localSheetId="12">#REF!</definedName>
    <definedName name="DRUCK16">#REF!</definedName>
    <definedName name="DRUCK17" localSheetId="1">#REF!</definedName>
    <definedName name="DRUCK17" localSheetId="3">#REF!</definedName>
    <definedName name="DRUCK17" localSheetId="0">#REF!</definedName>
    <definedName name="DRUCK17" localSheetId="13">#REF!</definedName>
    <definedName name="DRUCK17" localSheetId="4">#REF!</definedName>
    <definedName name="DRUCK17" localSheetId="5">#REF!</definedName>
    <definedName name="DRUCK17" localSheetId="6">#REF!</definedName>
    <definedName name="DRUCK17" localSheetId="7">#REF!</definedName>
    <definedName name="DRUCK17" localSheetId="9">#REF!</definedName>
    <definedName name="DRUCK17" localSheetId="10">#REF!</definedName>
    <definedName name="DRUCK17" localSheetId="11">#REF!</definedName>
    <definedName name="DRUCK17" localSheetId="12">#REF!</definedName>
    <definedName name="DRUCK17">#REF!</definedName>
    <definedName name="DRUCK18" localSheetId="1">#REF!</definedName>
    <definedName name="DRUCK18" localSheetId="3">#REF!</definedName>
    <definedName name="DRUCK18" localSheetId="0">#REF!</definedName>
    <definedName name="DRUCK18" localSheetId="13">#REF!</definedName>
    <definedName name="DRUCK18" localSheetId="4">#REF!</definedName>
    <definedName name="DRUCK18" localSheetId="5">#REF!</definedName>
    <definedName name="DRUCK18" localSheetId="6">#REF!</definedName>
    <definedName name="DRUCK18" localSheetId="7">#REF!</definedName>
    <definedName name="DRUCK18" localSheetId="9">#REF!</definedName>
    <definedName name="DRUCK18" localSheetId="10">#REF!</definedName>
    <definedName name="DRUCK18" localSheetId="11">#REF!</definedName>
    <definedName name="DRUCK18" localSheetId="12">#REF!</definedName>
    <definedName name="DRUCK18">#REF!</definedName>
    <definedName name="DRUCK19" localSheetId="1">#REF!</definedName>
    <definedName name="DRUCK19" localSheetId="3">#REF!</definedName>
    <definedName name="DRUCK19" localSheetId="0">#REF!</definedName>
    <definedName name="DRUCK19" localSheetId="13">#REF!</definedName>
    <definedName name="DRUCK19" localSheetId="4">#REF!</definedName>
    <definedName name="DRUCK19" localSheetId="5">#REF!</definedName>
    <definedName name="DRUCK19" localSheetId="6">#REF!</definedName>
    <definedName name="DRUCK19" localSheetId="7">#REF!</definedName>
    <definedName name="DRUCK19" localSheetId="9">#REF!</definedName>
    <definedName name="DRUCK19" localSheetId="10">#REF!</definedName>
    <definedName name="DRUCK19" localSheetId="11">#REF!</definedName>
    <definedName name="DRUCK19" localSheetId="12">#REF!</definedName>
    <definedName name="DRUCK19">#REF!</definedName>
    <definedName name="DRUCK1A" localSheetId="1">#REF!</definedName>
    <definedName name="DRUCK1A" localSheetId="3">#REF!</definedName>
    <definedName name="DRUCK1A" localSheetId="0">#REF!</definedName>
    <definedName name="DRUCK1A" localSheetId="13">#REF!</definedName>
    <definedName name="DRUCK1A" localSheetId="4">#REF!</definedName>
    <definedName name="DRUCK1A" localSheetId="5">#REF!</definedName>
    <definedName name="DRUCK1A" localSheetId="6">#REF!</definedName>
    <definedName name="DRUCK1A" localSheetId="7">#REF!</definedName>
    <definedName name="DRUCK1A" localSheetId="9">#REF!</definedName>
    <definedName name="DRUCK1A" localSheetId="10">#REF!</definedName>
    <definedName name="DRUCK1A" localSheetId="11">#REF!</definedName>
    <definedName name="DRUCK1A" localSheetId="12">#REF!</definedName>
    <definedName name="DRUCK1A">#REF!</definedName>
    <definedName name="DRUCK1B" localSheetId="1">#REF!</definedName>
    <definedName name="DRUCK1B" localSheetId="3">#REF!</definedName>
    <definedName name="DRUCK1B" localSheetId="0">#REF!</definedName>
    <definedName name="DRUCK1B" localSheetId="13">#REF!</definedName>
    <definedName name="DRUCK1B" localSheetId="4">#REF!</definedName>
    <definedName name="DRUCK1B" localSheetId="5">#REF!</definedName>
    <definedName name="DRUCK1B" localSheetId="6">#REF!</definedName>
    <definedName name="DRUCK1B" localSheetId="7">#REF!</definedName>
    <definedName name="DRUCK1B" localSheetId="9">#REF!</definedName>
    <definedName name="DRUCK1B" localSheetId="10">#REF!</definedName>
    <definedName name="DRUCK1B" localSheetId="11">#REF!</definedName>
    <definedName name="DRUCK1B" localSheetId="12">#REF!</definedName>
    <definedName name="DRUCK1B">#REF!</definedName>
    <definedName name="DRUCK20" localSheetId="1">#REF!</definedName>
    <definedName name="DRUCK20" localSheetId="3">#REF!</definedName>
    <definedName name="DRUCK20" localSheetId="0">#REF!</definedName>
    <definedName name="DRUCK20" localSheetId="13">#REF!</definedName>
    <definedName name="DRUCK20" localSheetId="4">#REF!</definedName>
    <definedName name="DRUCK20" localSheetId="5">#REF!</definedName>
    <definedName name="DRUCK20" localSheetId="6">#REF!</definedName>
    <definedName name="DRUCK20" localSheetId="7">#REF!</definedName>
    <definedName name="DRUCK20" localSheetId="9">#REF!</definedName>
    <definedName name="DRUCK20" localSheetId="10">#REF!</definedName>
    <definedName name="DRUCK20" localSheetId="11">#REF!</definedName>
    <definedName name="DRUCK20" localSheetId="12">#REF!</definedName>
    <definedName name="DRUCK20">#REF!</definedName>
    <definedName name="DRUCK21" localSheetId="1">#REF!</definedName>
    <definedName name="DRUCK21" localSheetId="3">#REF!</definedName>
    <definedName name="DRUCK21" localSheetId="0">#REF!</definedName>
    <definedName name="DRUCK21" localSheetId="13">#REF!</definedName>
    <definedName name="DRUCK21" localSheetId="4">#REF!</definedName>
    <definedName name="DRUCK21" localSheetId="5">#REF!</definedName>
    <definedName name="DRUCK21" localSheetId="6">#REF!</definedName>
    <definedName name="DRUCK21" localSheetId="7">#REF!</definedName>
    <definedName name="DRUCK21" localSheetId="9">#REF!</definedName>
    <definedName name="DRUCK21" localSheetId="10">#REF!</definedName>
    <definedName name="DRUCK21" localSheetId="11">#REF!</definedName>
    <definedName name="DRUCK21" localSheetId="12">#REF!</definedName>
    <definedName name="DRUCK21">#REF!</definedName>
    <definedName name="DRUCK22" localSheetId="1">#REF!</definedName>
    <definedName name="DRUCK22" localSheetId="3">#REF!</definedName>
    <definedName name="DRUCK22" localSheetId="0">#REF!</definedName>
    <definedName name="DRUCK22" localSheetId="13">#REF!</definedName>
    <definedName name="DRUCK22" localSheetId="4">#REF!</definedName>
    <definedName name="DRUCK22" localSheetId="5">#REF!</definedName>
    <definedName name="DRUCK22" localSheetId="6">#REF!</definedName>
    <definedName name="DRUCK22" localSheetId="7">#REF!</definedName>
    <definedName name="DRUCK22" localSheetId="9">#REF!</definedName>
    <definedName name="DRUCK22" localSheetId="10">#REF!</definedName>
    <definedName name="DRUCK22" localSheetId="11">#REF!</definedName>
    <definedName name="DRUCK22" localSheetId="12">#REF!</definedName>
    <definedName name="DRUCK22">#REF!</definedName>
    <definedName name="DRUCK23" localSheetId="1">#REF!</definedName>
    <definedName name="DRUCK23" localSheetId="3">#REF!</definedName>
    <definedName name="DRUCK23" localSheetId="0">#REF!</definedName>
    <definedName name="DRUCK23" localSheetId="13">#REF!</definedName>
    <definedName name="DRUCK23" localSheetId="4">#REF!</definedName>
    <definedName name="DRUCK23" localSheetId="5">#REF!</definedName>
    <definedName name="DRUCK23" localSheetId="6">#REF!</definedName>
    <definedName name="DRUCK23" localSheetId="7">#REF!</definedName>
    <definedName name="DRUCK23" localSheetId="9">#REF!</definedName>
    <definedName name="DRUCK23" localSheetId="10">#REF!</definedName>
    <definedName name="DRUCK23" localSheetId="11">#REF!</definedName>
    <definedName name="DRUCK23" localSheetId="12">#REF!</definedName>
    <definedName name="DRUCK23">#REF!</definedName>
    <definedName name="DRUCK24" localSheetId="1">#REF!</definedName>
    <definedName name="DRUCK24" localSheetId="3">#REF!</definedName>
    <definedName name="DRUCK24" localSheetId="0">#REF!</definedName>
    <definedName name="DRUCK24" localSheetId="13">#REF!</definedName>
    <definedName name="DRUCK24" localSheetId="4">#REF!</definedName>
    <definedName name="DRUCK24" localSheetId="5">#REF!</definedName>
    <definedName name="DRUCK24" localSheetId="6">#REF!</definedName>
    <definedName name="DRUCK24" localSheetId="7">#REF!</definedName>
    <definedName name="DRUCK24" localSheetId="9">#REF!</definedName>
    <definedName name="DRUCK24" localSheetId="10">#REF!</definedName>
    <definedName name="DRUCK24" localSheetId="11">#REF!</definedName>
    <definedName name="DRUCK24" localSheetId="12">#REF!</definedName>
    <definedName name="DRUCK24">#REF!</definedName>
    <definedName name="DRUCK25" localSheetId="1">#REF!</definedName>
    <definedName name="DRUCK25" localSheetId="3">#REF!</definedName>
    <definedName name="DRUCK25" localSheetId="0">#REF!</definedName>
    <definedName name="DRUCK25" localSheetId="13">#REF!</definedName>
    <definedName name="DRUCK25" localSheetId="4">#REF!</definedName>
    <definedName name="DRUCK25" localSheetId="5">#REF!</definedName>
    <definedName name="DRUCK25" localSheetId="6">#REF!</definedName>
    <definedName name="DRUCK25" localSheetId="7">#REF!</definedName>
    <definedName name="DRUCK25" localSheetId="9">#REF!</definedName>
    <definedName name="DRUCK25" localSheetId="10">#REF!</definedName>
    <definedName name="DRUCK25" localSheetId="11">#REF!</definedName>
    <definedName name="DRUCK25" localSheetId="12">#REF!</definedName>
    <definedName name="DRUCK25">#REF!</definedName>
    <definedName name="DRUCK26" localSheetId="1">#REF!</definedName>
    <definedName name="DRUCK26" localSheetId="3">#REF!</definedName>
    <definedName name="DRUCK26" localSheetId="0">#REF!</definedName>
    <definedName name="DRUCK26" localSheetId="13">#REF!</definedName>
    <definedName name="DRUCK26" localSheetId="4">#REF!</definedName>
    <definedName name="DRUCK26" localSheetId="5">#REF!</definedName>
    <definedName name="DRUCK26" localSheetId="6">#REF!</definedName>
    <definedName name="DRUCK26" localSheetId="7">#REF!</definedName>
    <definedName name="DRUCK26" localSheetId="9">#REF!</definedName>
    <definedName name="DRUCK26" localSheetId="10">#REF!</definedName>
    <definedName name="DRUCK26" localSheetId="11">#REF!</definedName>
    <definedName name="DRUCK26" localSheetId="12">#REF!</definedName>
    <definedName name="DRUCK26">#REF!</definedName>
    <definedName name="DRUCK27" localSheetId="1">#REF!</definedName>
    <definedName name="DRUCK27" localSheetId="3">#REF!</definedName>
    <definedName name="DRUCK27" localSheetId="0">#REF!</definedName>
    <definedName name="DRUCK27" localSheetId="13">#REF!</definedName>
    <definedName name="DRUCK27" localSheetId="4">#REF!</definedName>
    <definedName name="DRUCK27" localSheetId="5">#REF!</definedName>
    <definedName name="DRUCK27" localSheetId="6">#REF!</definedName>
    <definedName name="DRUCK27" localSheetId="7">#REF!</definedName>
    <definedName name="DRUCK27" localSheetId="9">#REF!</definedName>
    <definedName name="DRUCK27" localSheetId="10">#REF!</definedName>
    <definedName name="DRUCK27" localSheetId="11">#REF!</definedName>
    <definedName name="DRUCK27" localSheetId="12">#REF!</definedName>
    <definedName name="DRUCK27">#REF!</definedName>
    <definedName name="DRUCK28" localSheetId="1">#REF!</definedName>
    <definedName name="DRUCK28" localSheetId="3">#REF!</definedName>
    <definedName name="DRUCK28" localSheetId="0">#REF!</definedName>
    <definedName name="DRUCK28" localSheetId="13">#REF!</definedName>
    <definedName name="DRUCK28" localSheetId="4">#REF!</definedName>
    <definedName name="DRUCK28" localSheetId="5">#REF!</definedName>
    <definedName name="DRUCK28" localSheetId="6">#REF!</definedName>
    <definedName name="DRUCK28" localSheetId="7">#REF!</definedName>
    <definedName name="DRUCK28" localSheetId="9">#REF!</definedName>
    <definedName name="DRUCK28" localSheetId="10">#REF!</definedName>
    <definedName name="DRUCK28" localSheetId="11">#REF!</definedName>
    <definedName name="DRUCK28" localSheetId="12">#REF!</definedName>
    <definedName name="DRUCK28">#REF!</definedName>
    <definedName name="DRUCK29" localSheetId="1">#REF!</definedName>
    <definedName name="DRUCK29" localSheetId="3">#REF!</definedName>
    <definedName name="DRUCK29" localSheetId="0">#REF!</definedName>
    <definedName name="DRUCK29" localSheetId="13">#REF!</definedName>
    <definedName name="DRUCK29" localSheetId="4">#REF!</definedName>
    <definedName name="DRUCK29" localSheetId="5">#REF!</definedName>
    <definedName name="DRUCK29" localSheetId="6">#REF!</definedName>
    <definedName name="DRUCK29" localSheetId="7">#REF!</definedName>
    <definedName name="DRUCK29" localSheetId="9">#REF!</definedName>
    <definedName name="DRUCK29" localSheetId="10">#REF!</definedName>
    <definedName name="DRUCK29" localSheetId="11">#REF!</definedName>
    <definedName name="DRUCK29" localSheetId="12">#REF!</definedName>
    <definedName name="DRUCK29">#REF!</definedName>
    <definedName name="DRUCK30" localSheetId="1">#REF!</definedName>
    <definedName name="DRUCK30" localSheetId="3">#REF!</definedName>
    <definedName name="DRUCK30" localSheetId="0">#REF!</definedName>
    <definedName name="DRUCK30" localSheetId="13">#REF!</definedName>
    <definedName name="DRUCK30" localSheetId="4">#REF!</definedName>
    <definedName name="DRUCK30" localSheetId="5">#REF!</definedName>
    <definedName name="DRUCK30" localSheetId="6">#REF!</definedName>
    <definedName name="DRUCK30" localSheetId="7">#REF!</definedName>
    <definedName name="DRUCK30" localSheetId="9">#REF!</definedName>
    <definedName name="DRUCK30" localSheetId="10">#REF!</definedName>
    <definedName name="DRUCK30" localSheetId="11">#REF!</definedName>
    <definedName name="DRUCK30" localSheetId="12">#REF!</definedName>
    <definedName name="DRUCK30">#REF!</definedName>
    <definedName name="DRUCK31" localSheetId="1">#REF!</definedName>
    <definedName name="DRUCK31" localSheetId="3">#REF!</definedName>
    <definedName name="DRUCK31" localSheetId="0">#REF!</definedName>
    <definedName name="DRUCK31" localSheetId="13">#REF!</definedName>
    <definedName name="DRUCK31" localSheetId="4">#REF!</definedName>
    <definedName name="DRUCK31" localSheetId="5">#REF!</definedName>
    <definedName name="DRUCK31" localSheetId="6">#REF!</definedName>
    <definedName name="DRUCK31" localSheetId="7">#REF!</definedName>
    <definedName name="DRUCK31" localSheetId="9">#REF!</definedName>
    <definedName name="DRUCK31" localSheetId="10">#REF!</definedName>
    <definedName name="DRUCK31" localSheetId="11">#REF!</definedName>
    <definedName name="DRUCK31" localSheetId="12">#REF!</definedName>
    <definedName name="DRUCK31">#REF!</definedName>
    <definedName name="DRUCK32" localSheetId="1">#REF!</definedName>
    <definedName name="DRUCK32" localSheetId="3">#REF!</definedName>
    <definedName name="DRUCK32" localSheetId="0">#REF!</definedName>
    <definedName name="DRUCK32" localSheetId="13">#REF!</definedName>
    <definedName name="DRUCK32" localSheetId="4">#REF!</definedName>
    <definedName name="DRUCK32" localSheetId="5">#REF!</definedName>
    <definedName name="DRUCK32" localSheetId="6">#REF!</definedName>
    <definedName name="DRUCK32" localSheetId="7">#REF!</definedName>
    <definedName name="DRUCK32" localSheetId="9">#REF!</definedName>
    <definedName name="DRUCK32" localSheetId="10">#REF!</definedName>
    <definedName name="DRUCK32" localSheetId="11">#REF!</definedName>
    <definedName name="DRUCK32" localSheetId="12">#REF!</definedName>
    <definedName name="DRUCK32">#REF!</definedName>
    <definedName name="DRUCK33" localSheetId="1">#REF!</definedName>
    <definedName name="DRUCK33" localSheetId="3">#REF!</definedName>
    <definedName name="DRUCK33" localSheetId="0">#REF!</definedName>
    <definedName name="DRUCK33" localSheetId="13">#REF!</definedName>
    <definedName name="DRUCK33" localSheetId="4">#REF!</definedName>
    <definedName name="DRUCK33" localSheetId="5">#REF!</definedName>
    <definedName name="DRUCK33" localSheetId="6">#REF!</definedName>
    <definedName name="DRUCK33" localSheetId="7">#REF!</definedName>
    <definedName name="DRUCK33" localSheetId="9">#REF!</definedName>
    <definedName name="DRUCK33" localSheetId="10">#REF!</definedName>
    <definedName name="DRUCK33" localSheetId="11">#REF!</definedName>
    <definedName name="DRUCK33" localSheetId="12">#REF!</definedName>
    <definedName name="DRUCK33">#REF!</definedName>
    <definedName name="DRUCK34" localSheetId="1">#REF!</definedName>
    <definedName name="DRUCK34" localSheetId="3">#REF!</definedName>
    <definedName name="DRUCK34" localSheetId="0">#REF!</definedName>
    <definedName name="DRUCK34" localSheetId="13">#REF!</definedName>
    <definedName name="DRUCK34" localSheetId="4">#REF!</definedName>
    <definedName name="DRUCK34" localSheetId="5">#REF!</definedName>
    <definedName name="DRUCK34" localSheetId="6">#REF!</definedName>
    <definedName name="DRUCK34" localSheetId="7">#REF!</definedName>
    <definedName name="DRUCK34" localSheetId="9">#REF!</definedName>
    <definedName name="DRUCK34" localSheetId="10">#REF!</definedName>
    <definedName name="DRUCK34" localSheetId="11">#REF!</definedName>
    <definedName name="DRUCK34" localSheetId="12">#REF!</definedName>
    <definedName name="DRUCK34">#REF!</definedName>
    <definedName name="DRUCK35" localSheetId="1">#REF!</definedName>
    <definedName name="DRUCK35" localSheetId="3">#REF!</definedName>
    <definedName name="DRUCK35" localSheetId="0">#REF!</definedName>
    <definedName name="DRUCK35" localSheetId="13">#REF!</definedName>
    <definedName name="DRUCK35" localSheetId="4">#REF!</definedName>
    <definedName name="DRUCK35" localSheetId="5">#REF!</definedName>
    <definedName name="DRUCK35" localSheetId="6">#REF!</definedName>
    <definedName name="DRUCK35" localSheetId="7">#REF!</definedName>
    <definedName name="DRUCK35" localSheetId="9">#REF!</definedName>
    <definedName name="DRUCK35" localSheetId="10">#REF!</definedName>
    <definedName name="DRUCK35" localSheetId="11">#REF!</definedName>
    <definedName name="DRUCK35" localSheetId="12">#REF!</definedName>
    <definedName name="DRUCK35">#REF!</definedName>
    <definedName name="DRUCK36" localSheetId="1">#REF!</definedName>
    <definedName name="DRUCK36" localSheetId="3">#REF!</definedName>
    <definedName name="DRUCK36" localSheetId="0">#REF!</definedName>
    <definedName name="DRUCK36" localSheetId="13">#REF!</definedName>
    <definedName name="DRUCK36" localSheetId="4">#REF!</definedName>
    <definedName name="DRUCK36" localSheetId="5">#REF!</definedName>
    <definedName name="DRUCK36" localSheetId="6">#REF!</definedName>
    <definedName name="DRUCK36" localSheetId="7">#REF!</definedName>
    <definedName name="DRUCK36" localSheetId="9">#REF!</definedName>
    <definedName name="DRUCK36" localSheetId="10">#REF!</definedName>
    <definedName name="DRUCK36" localSheetId="11">#REF!</definedName>
    <definedName name="DRUCK36" localSheetId="12">#REF!</definedName>
    <definedName name="DRUCK36">#REF!</definedName>
    <definedName name="DRUCK37" localSheetId="1">#REF!</definedName>
    <definedName name="DRUCK37" localSheetId="3">#REF!</definedName>
    <definedName name="DRUCK37" localSheetId="0">#REF!</definedName>
    <definedName name="DRUCK37" localSheetId="13">#REF!</definedName>
    <definedName name="DRUCK37" localSheetId="4">#REF!</definedName>
    <definedName name="DRUCK37" localSheetId="5">#REF!</definedName>
    <definedName name="DRUCK37" localSheetId="6">#REF!</definedName>
    <definedName name="DRUCK37" localSheetId="7">#REF!</definedName>
    <definedName name="DRUCK37" localSheetId="9">#REF!</definedName>
    <definedName name="DRUCK37" localSheetId="10">#REF!</definedName>
    <definedName name="DRUCK37" localSheetId="11">#REF!</definedName>
    <definedName name="DRUCK37" localSheetId="12">#REF!</definedName>
    <definedName name="DRUCK37">#REF!</definedName>
    <definedName name="DRUCK38" localSheetId="1">#REF!</definedName>
    <definedName name="DRUCK38" localSheetId="3">#REF!</definedName>
    <definedName name="DRUCK38" localSheetId="0">#REF!</definedName>
    <definedName name="DRUCK38" localSheetId="13">#REF!</definedName>
    <definedName name="DRUCK38" localSheetId="4">#REF!</definedName>
    <definedName name="DRUCK38" localSheetId="5">#REF!</definedName>
    <definedName name="DRUCK38" localSheetId="6">#REF!</definedName>
    <definedName name="DRUCK38" localSheetId="7">#REF!</definedName>
    <definedName name="DRUCK38" localSheetId="9">#REF!</definedName>
    <definedName name="DRUCK38" localSheetId="10">#REF!</definedName>
    <definedName name="DRUCK38" localSheetId="11">#REF!</definedName>
    <definedName name="DRUCK38" localSheetId="12">#REF!</definedName>
    <definedName name="DRUCK38">#REF!</definedName>
    <definedName name="DRUCK39" localSheetId="1">#REF!</definedName>
    <definedName name="DRUCK39" localSheetId="3">#REF!</definedName>
    <definedName name="DRUCK39" localSheetId="0">#REF!</definedName>
    <definedName name="DRUCK39" localSheetId="13">#REF!</definedName>
    <definedName name="DRUCK39" localSheetId="4">#REF!</definedName>
    <definedName name="DRUCK39" localSheetId="5">#REF!</definedName>
    <definedName name="DRUCK39" localSheetId="6">#REF!</definedName>
    <definedName name="DRUCK39" localSheetId="7">#REF!</definedName>
    <definedName name="DRUCK39" localSheetId="9">#REF!</definedName>
    <definedName name="DRUCK39" localSheetId="10">#REF!</definedName>
    <definedName name="DRUCK39" localSheetId="11">#REF!</definedName>
    <definedName name="DRUCK39" localSheetId="12">#REF!</definedName>
    <definedName name="DRUCK39">#REF!</definedName>
    <definedName name="DRUCK40" localSheetId="1">#REF!</definedName>
    <definedName name="DRUCK40" localSheetId="3">#REF!</definedName>
    <definedName name="DRUCK40" localSheetId="0">#REF!</definedName>
    <definedName name="DRUCK40" localSheetId="13">#REF!</definedName>
    <definedName name="DRUCK40" localSheetId="4">#REF!</definedName>
    <definedName name="DRUCK40" localSheetId="5">#REF!</definedName>
    <definedName name="DRUCK40" localSheetId="6">#REF!</definedName>
    <definedName name="DRUCK40" localSheetId="7">#REF!</definedName>
    <definedName name="DRUCK40" localSheetId="9">#REF!</definedName>
    <definedName name="DRUCK40" localSheetId="10">#REF!</definedName>
    <definedName name="DRUCK40" localSheetId="11">#REF!</definedName>
    <definedName name="DRUCK40" localSheetId="12">#REF!</definedName>
    <definedName name="DRUCK40">#REF!</definedName>
    <definedName name="DRUCK41" localSheetId="1">#REF!</definedName>
    <definedName name="DRUCK41" localSheetId="3">#REF!</definedName>
    <definedName name="DRUCK41" localSheetId="0">#REF!</definedName>
    <definedName name="DRUCK41" localSheetId="13">#REF!</definedName>
    <definedName name="DRUCK41" localSheetId="4">#REF!</definedName>
    <definedName name="DRUCK41" localSheetId="5">#REF!</definedName>
    <definedName name="DRUCK41" localSheetId="6">#REF!</definedName>
    <definedName name="DRUCK41" localSheetId="7">#REF!</definedName>
    <definedName name="DRUCK41" localSheetId="9">#REF!</definedName>
    <definedName name="DRUCK41" localSheetId="10">#REF!</definedName>
    <definedName name="DRUCK41" localSheetId="11">#REF!</definedName>
    <definedName name="DRUCK41" localSheetId="12">#REF!</definedName>
    <definedName name="DRUCK41">#REF!</definedName>
    <definedName name="DRUCK42" localSheetId="1">#REF!</definedName>
    <definedName name="DRUCK42" localSheetId="3">#REF!</definedName>
    <definedName name="DRUCK42" localSheetId="0">#REF!</definedName>
    <definedName name="DRUCK42" localSheetId="13">#REF!</definedName>
    <definedName name="DRUCK42" localSheetId="4">#REF!</definedName>
    <definedName name="DRUCK42" localSheetId="5">#REF!</definedName>
    <definedName name="DRUCK42" localSheetId="6">#REF!</definedName>
    <definedName name="DRUCK42" localSheetId="7">#REF!</definedName>
    <definedName name="DRUCK42" localSheetId="9">#REF!</definedName>
    <definedName name="DRUCK42" localSheetId="10">#REF!</definedName>
    <definedName name="DRUCK42" localSheetId="11">#REF!</definedName>
    <definedName name="DRUCK42" localSheetId="12">#REF!</definedName>
    <definedName name="DRUCK42">#REF!</definedName>
    <definedName name="DRUCK43" localSheetId="1">#REF!</definedName>
    <definedName name="DRUCK43" localSheetId="3">#REF!</definedName>
    <definedName name="DRUCK43" localSheetId="0">#REF!</definedName>
    <definedName name="DRUCK43" localSheetId="13">#REF!</definedName>
    <definedName name="DRUCK43" localSheetId="4">#REF!</definedName>
    <definedName name="DRUCK43" localSheetId="5">#REF!</definedName>
    <definedName name="DRUCK43" localSheetId="6">#REF!</definedName>
    <definedName name="DRUCK43" localSheetId="7">#REF!</definedName>
    <definedName name="DRUCK43" localSheetId="9">#REF!</definedName>
    <definedName name="DRUCK43" localSheetId="10">#REF!</definedName>
    <definedName name="DRUCK43" localSheetId="11">#REF!</definedName>
    <definedName name="DRUCK43" localSheetId="12">#REF!</definedName>
    <definedName name="DRUCK43">#REF!</definedName>
    <definedName name="DRUCK44" localSheetId="1">#REF!</definedName>
    <definedName name="DRUCK44" localSheetId="3">#REF!</definedName>
    <definedName name="DRUCK44" localSheetId="0">#REF!</definedName>
    <definedName name="DRUCK44" localSheetId="13">#REF!</definedName>
    <definedName name="DRUCK44" localSheetId="4">#REF!</definedName>
    <definedName name="DRUCK44" localSheetId="5">#REF!</definedName>
    <definedName name="DRUCK44" localSheetId="6">#REF!</definedName>
    <definedName name="DRUCK44" localSheetId="7">#REF!</definedName>
    <definedName name="DRUCK44" localSheetId="9">#REF!</definedName>
    <definedName name="DRUCK44" localSheetId="10">#REF!</definedName>
    <definedName name="DRUCK44" localSheetId="11">#REF!</definedName>
    <definedName name="DRUCK44" localSheetId="12">#REF!</definedName>
    <definedName name="DRUCK44">#REF!</definedName>
    <definedName name="DRUCK45" localSheetId="1">#REF!</definedName>
    <definedName name="DRUCK45" localSheetId="3">#REF!</definedName>
    <definedName name="DRUCK45" localSheetId="0">#REF!</definedName>
    <definedName name="DRUCK45" localSheetId="13">#REF!</definedName>
    <definedName name="DRUCK45" localSheetId="4">#REF!</definedName>
    <definedName name="DRUCK45" localSheetId="5">#REF!</definedName>
    <definedName name="DRUCK45" localSheetId="6">#REF!</definedName>
    <definedName name="DRUCK45" localSheetId="7">#REF!</definedName>
    <definedName name="DRUCK45" localSheetId="9">#REF!</definedName>
    <definedName name="DRUCK45" localSheetId="10">#REF!</definedName>
    <definedName name="DRUCK45" localSheetId="11">#REF!</definedName>
    <definedName name="DRUCK45" localSheetId="12">#REF!</definedName>
    <definedName name="DRUCK45">#REF!</definedName>
    <definedName name="DRUCK46" localSheetId="1">#REF!</definedName>
    <definedName name="DRUCK46" localSheetId="3">#REF!</definedName>
    <definedName name="DRUCK46" localSheetId="0">#REF!</definedName>
    <definedName name="DRUCK46" localSheetId="13">#REF!</definedName>
    <definedName name="DRUCK46" localSheetId="4">#REF!</definedName>
    <definedName name="DRUCK46" localSheetId="5">#REF!</definedName>
    <definedName name="DRUCK46" localSheetId="6">#REF!</definedName>
    <definedName name="DRUCK46" localSheetId="7">#REF!</definedName>
    <definedName name="DRUCK46" localSheetId="9">#REF!</definedName>
    <definedName name="DRUCK46" localSheetId="10">#REF!</definedName>
    <definedName name="DRUCK46" localSheetId="11">#REF!</definedName>
    <definedName name="DRUCK46" localSheetId="12">#REF!</definedName>
    <definedName name="DRUCK46">#REF!</definedName>
    <definedName name="DRUCK47" localSheetId="1">#REF!</definedName>
    <definedName name="DRUCK47" localSheetId="3">#REF!</definedName>
    <definedName name="DRUCK47" localSheetId="0">#REF!</definedName>
    <definedName name="DRUCK47" localSheetId="13">#REF!</definedName>
    <definedName name="DRUCK47" localSheetId="4">#REF!</definedName>
    <definedName name="DRUCK47" localSheetId="5">#REF!</definedName>
    <definedName name="DRUCK47" localSheetId="6">#REF!</definedName>
    <definedName name="DRUCK47" localSheetId="7">#REF!</definedName>
    <definedName name="DRUCK47" localSheetId="9">#REF!</definedName>
    <definedName name="DRUCK47" localSheetId="10">#REF!</definedName>
    <definedName name="DRUCK47" localSheetId="11">#REF!</definedName>
    <definedName name="DRUCK47" localSheetId="12">#REF!</definedName>
    <definedName name="DRUCK47">#REF!</definedName>
    <definedName name="DRUCK48" localSheetId="1">#REF!</definedName>
    <definedName name="DRUCK48" localSheetId="3">#REF!</definedName>
    <definedName name="DRUCK48" localSheetId="0">#REF!</definedName>
    <definedName name="DRUCK48" localSheetId="13">#REF!</definedName>
    <definedName name="DRUCK48" localSheetId="4">#REF!</definedName>
    <definedName name="DRUCK48" localSheetId="5">#REF!</definedName>
    <definedName name="DRUCK48" localSheetId="6">#REF!</definedName>
    <definedName name="DRUCK48" localSheetId="7">#REF!</definedName>
    <definedName name="DRUCK48" localSheetId="9">#REF!</definedName>
    <definedName name="DRUCK48" localSheetId="10">#REF!</definedName>
    <definedName name="DRUCK48" localSheetId="11">#REF!</definedName>
    <definedName name="DRUCK48" localSheetId="12">#REF!</definedName>
    <definedName name="DRUCK48">#REF!</definedName>
    <definedName name="DRUCK49" localSheetId="1">#REF!</definedName>
    <definedName name="DRUCK49" localSheetId="3">#REF!</definedName>
    <definedName name="DRUCK49" localSheetId="0">#REF!</definedName>
    <definedName name="DRUCK49" localSheetId="13">#REF!</definedName>
    <definedName name="DRUCK49" localSheetId="4">#REF!</definedName>
    <definedName name="DRUCK49" localSheetId="5">#REF!</definedName>
    <definedName name="DRUCK49" localSheetId="6">#REF!</definedName>
    <definedName name="DRUCK49" localSheetId="7">#REF!</definedName>
    <definedName name="DRUCK49" localSheetId="9">#REF!</definedName>
    <definedName name="DRUCK49" localSheetId="10">#REF!</definedName>
    <definedName name="DRUCK49" localSheetId="11">#REF!</definedName>
    <definedName name="DRUCK49" localSheetId="12">#REF!</definedName>
    <definedName name="DRUCK49">#REF!</definedName>
    <definedName name="DRUCK50" localSheetId="1">#REF!</definedName>
    <definedName name="DRUCK50" localSheetId="3">#REF!</definedName>
    <definedName name="DRUCK50" localSheetId="0">#REF!</definedName>
    <definedName name="DRUCK50" localSheetId="13">#REF!</definedName>
    <definedName name="DRUCK50" localSheetId="4">#REF!</definedName>
    <definedName name="DRUCK50" localSheetId="5">#REF!</definedName>
    <definedName name="DRUCK50" localSheetId="6">#REF!</definedName>
    <definedName name="DRUCK50" localSheetId="7">#REF!</definedName>
    <definedName name="DRUCK50" localSheetId="9">#REF!</definedName>
    <definedName name="DRUCK50" localSheetId="10">#REF!</definedName>
    <definedName name="DRUCK50" localSheetId="11">#REF!</definedName>
    <definedName name="DRUCK50" localSheetId="12">#REF!</definedName>
    <definedName name="DRUCK50">#REF!</definedName>
    <definedName name="DRUCK51" localSheetId="1">#REF!</definedName>
    <definedName name="DRUCK51" localSheetId="3">#REF!</definedName>
    <definedName name="DRUCK51" localSheetId="0">#REF!</definedName>
    <definedName name="DRUCK51" localSheetId="13">#REF!</definedName>
    <definedName name="DRUCK51" localSheetId="4">#REF!</definedName>
    <definedName name="DRUCK51" localSheetId="5">#REF!</definedName>
    <definedName name="DRUCK51" localSheetId="6">#REF!</definedName>
    <definedName name="DRUCK51" localSheetId="7">#REF!</definedName>
    <definedName name="DRUCK51" localSheetId="9">#REF!</definedName>
    <definedName name="DRUCK51" localSheetId="10">#REF!</definedName>
    <definedName name="DRUCK51" localSheetId="11">#REF!</definedName>
    <definedName name="DRUCK51" localSheetId="12">#REF!</definedName>
    <definedName name="DRUCK51">#REF!</definedName>
    <definedName name="DRUCK61" localSheetId="1">#REF!</definedName>
    <definedName name="DRUCK61" localSheetId="3">#REF!</definedName>
    <definedName name="DRUCK61" localSheetId="0">#REF!</definedName>
    <definedName name="DRUCK61" localSheetId="13">#REF!</definedName>
    <definedName name="DRUCK61" localSheetId="4">#REF!</definedName>
    <definedName name="DRUCK61" localSheetId="5">#REF!</definedName>
    <definedName name="DRUCK61" localSheetId="6">#REF!</definedName>
    <definedName name="DRUCK61" localSheetId="7">#REF!</definedName>
    <definedName name="DRUCK61" localSheetId="9">#REF!</definedName>
    <definedName name="DRUCK61" localSheetId="10">#REF!</definedName>
    <definedName name="DRUCK61" localSheetId="11">#REF!</definedName>
    <definedName name="DRUCK61" localSheetId="12">#REF!</definedName>
    <definedName name="DRUCK61">#REF!</definedName>
    <definedName name="DRUCK62" localSheetId="1">#REF!</definedName>
    <definedName name="DRUCK62" localSheetId="3">#REF!</definedName>
    <definedName name="DRUCK62" localSheetId="0">#REF!</definedName>
    <definedName name="DRUCK62" localSheetId="13">#REF!</definedName>
    <definedName name="DRUCK62" localSheetId="4">#REF!</definedName>
    <definedName name="DRUCK62" localSheetId="5">#REF!</definedName>
    <definedName name="DRUCK62" localSheetId="6">#REF!</definedName>
    <definedName name="DRUCK62" localSheetId="7">#REF!</definedName>
    <definedName name="DRUCK62" localSheetId="9">#REF!</definedName>
    <definedName name="DRUCK62" localSheetId="10">#REF!</definedName>
    <definedName name="DRUCK62" localSheetId="11">#REF!</definedName>
    <definedName name="DRUCK62" localSheetId="12">#REF!</definedName>
    <definedName name="DRUCK62">#REF!</definedName>
    <definedName name="DRUCK63" localSheetId="1">#REF!</definedName>
    <definedName name="DRUCK63" localSheetId="3">#REF!</definedName>
    <definedName name="DRUCK63" localSheetId="0">#REF!</definedName>
    <definedName name="DRUCK63" localSheetId="13">#REF!</definedName>
    <definedName name="DRUCK63" localSheetId="4">#REF!</definedName>
    <definedName name="DRUCK63" localSheetId="5">#REF!</definedName>
    <definedName name="DRUCK63" localSheetId="6">#REF!</definedName>
    <definedName name="DRUCK63" localSheetId="7">#REF!</definedName>
    <definedName name="DRUCK63" localSheetId="9">#REF!</definedName>
    <definedName name="DRUCK63" localSheetId="10">#REF!</definedName>
    <definedName name="DRUCK63" localSheetId="11">#REF!</definedName>
    <definedName name="DRUCK63" localSheetId="12">#REF!</definedName>
    <definedName name="DRUCK63">#REF!</definedName>
    <definedName name="DRUCK64" localSheetId="1">#REF!</definedName>
    <definedName name="DRUCK64" localSheetId="3">#REF!</definedName>
    <definedName name="DRUCK64" localSheetId="0">#REF!</definedName>
    <definedName name="DRUCK64" localSheetId="13">#REF!</definedName>
    <definedName name="DRUCK64" localSheetId="4">#REF!</definedName>
    <definedName name="DRUCK64" localSheetId="5">#REF!</definedName>
    <definedName name="DRUCK64" localSheetId="6">#REF!</definedName>
    <definedName name="DRUCK64" localSheetId="7">#REF!</definedName>
    <definedName name="DRUCK64" localSheetId="9">#REF!</definedName>
    <definedName name="DRUCK64" localSheetId="10">#REF!</definedName>
    <definedName name="DRUCK64" localSheetId="11">#REF!</definedName>
    <definedName name="DRUCK64" localSheetId="12">#REF!</definedName>
    <definedName name="DRUCK64">#REF!</definedName>
    <definedName name="_xlnm.Print_Area" localSheetId="1">'Abb. G3-3A'!#REF!</definedName>
    <definedName name="_xlnm.Print_Area" localSheetId="2">'Abb. G3-4A'!#REF!</definedName>
    <definedName name="_xlnm.Print_Area" localSheetId="3">'Abb. G3-5A'!#REF!</definedName>
    <definedName name="_xlnm.Print_Area" localSheetId="0">Inhalt!$A$5:$J$16</definedName>
    <definedName name="_xlnm.Print_Area" localSheetId="13">'Tab. G3-10web'!$A$2:$G$36</definedName>
    <definedName name="_xlnm.Print_Area" localSheetId="4">'Tab. G3-1A'!$A$2:$E$29</definedName>
    <definedName name="_xlnm.Print_Area" localSheetId="5">'Tab. G3-2A'!$A$2:$G$29</definedName>
    <definedName name="_xlnm.Print_Area" localSheetId="6">'Tab. G3-3web'!$A$2:$E$40</definedName>
    <definedName name="_xlnm.Print_Area" localSheetId="7">'Tab. G3-4web'!$A$2:$E$30</definedName>
    <definedName name="_xlnm.Print_Area" localSheetId="8">'Tab. G3-5web'!$A$2:$D$39</definedName>
    <definedName name="_xlnm.Print_Area" localSheetId="9">'Tab. G3-6web'!$A$2:$G$44</definedName>
    <definedName name="_xlnm.Print_Area" localSheetId="10">'Tab. G3-7web'!$A$2:$G$23</definedName>
    <definedName name="_xlnm.Print_Area" localSheetId="11">'Tab. G3-8web'!$A$2:$F$29</definedName>
    <definedName name="_xlnm.Print_Area" localSheetId="12">'Tab. G3-9web'!$A$2:$G$21</definedName>
    <definedName name="DRUFS01" localSheetId="1">#REF!</definedName>
    <definedName name="DRUFS01" localSheetId="3">#REF!</definedName>
    <definedName name="DRUFS01" localSheetId="0">#REF!</definedName>
    <definedName name="DRUFS01" localSheetId="13">#REF!</definedName>
    <definedName name="DRUFS01" localSheetId="4">#REF!</definedName>
    <definedName name="DRUFS01" localSheetId="5">#REF!</definedName>
    <definedName name="DRUFS01" localSheetId="6">#REF!</definedName>
    <definedName name="DRUFS01" localSheetId="7">#REF!</definedName>
    <definedName name="DRUFS01" localSheetId="9">#REF!</definedName>
    <definedName name="DRUFS01" localSheetId="10">#REF!</definedName>
    <definedName name="DRUFS01" localSheetId="11">#REF!</definedName>
    <definedName name="DRUFS01" localSheetId="12">#REF!</definedName>
    <definedName name="DRUFS01">#REF!</definedName>
    <definedName name="DRUFS02" localSheetId="1">#REF!</definedName>
    <definedName name="DRUFS02" localSheetId="3">#REF!</definedName>
    <definedName name="DRUFS02" localSheetId="0">#REF!</definedName>
    <definedName name="DRUFS02" localSheetId="13">#REF!</definedName>
    <definedName name="DRUFS02" localSheetId="4">#REF!</definedName>
    <definedName name="DRUFS02" localSheetId="5">#REF!</definedName>
    <definedName name="DRUFS02" localSheetId="6">#REF!</definedName>
    <definedName name="DRUFS02" localSheetId="7">#REF!</definedName>
    <definedName name="DRUFS02" localSheetId="9">#REF!</definedName>
    <definedName name="DRUFS02" localSheetId="10">#REF!</definedName>
    <definedName name="DRUFS02" localSheetId="11">#REF!</definedName>
    <definedName name="DRUFS02" localSheetId="12">#REF!</definedName>
    <definedName name="DRUFS02">#REF!</definedName>
    <definedName name="eee">#REF!</definedName>
    <definedName name="FA_Insg" localSheetId="1">#REF!</definedName>
    <definedName name="FA_Insg" localSheetId="3">#REF!</definedName>
    <definedName name="FA_Insg" localSheetId="0">#REF!</definedName>
    <definedName name="FA_Insg" localSheetId="13">#REF!</definedName>
    <definedName name="FA_Insg" localSheetId="4">#REF!</definedName>
    <definedName name="FA_Insg" localSheetId="5">#REF!</definedName>
    <definedName name="FA_Insg" localSheetId="6">#REF!</definedName>
    <definedName name="FA_Insg" localSheetId="7">#REF!</definedName>
    <definedName name="FA_Insg" localSheetId="9">#REF!</definedName>
    <definedName name="FA_Insg" localSheetId="10">#REF!</definedName>
    <definedName name="FA_Insg" localSheetId="11">#REF!</definedName>
    <definedName name="FA_Insg" localSheetId="12">#REF!</definedName>
    <definedName name="FA_Insg">#REF!</definedName>
    <definedName name="FA_Schlüssel" localSheetId="1">#REF!</definedName>
    <definedName name="FA_Schlüssel" localSheetId="3">#REF!</definedName>
    <definedName name="FA_Schlüssel" localSheetId="0">#REF!</definedName>
    <definedName name="FA_Schlüssel" localSheetId="13">#REF!</definedName>
    <definedName name="FA_Schlüssel" localSheetId="4">#REF!</definedName>
    <definedName name="FA_Schlüssel" localSheetId="5">#REF!</definedName>
    <definedName name="FA_Schlüssel" localSheetId="6">#REF!</definedName>
    <definedName name="FA_Schlüssel" localSheetId="7">#REF!</definedName>
    <definedName name="FA_Schlüssel" localSheetId="9">#REF!</definedName>
    <definedName name="FA_Schlüssel" localSheetId="10">#REF!</definedName>
    <definedName name="FA_Schlüssel" localSheetId="11">#REF!</definedName>
    <definedName name="FA_Schlüssel" localSheetId="12">#REF!</definedName>
    <definedName name="FA_Schlüssel">#REF!</definedName>
    <definedName name="FA_Weibl" localSheetId="1">#REF!</definedName>
    <definedName name="FA_Weibl" localSheetId="3">#REF!</definedName>
    <definedName name="FA_Weibl" localSheetId="0">#REF!</definedName>
    <definedName name="FA_Weibl" localSheetId="13">#REF!</definedName>
    <definedName name="FA_Weibl" localSheetId="4">#REF!</definedName>
    <definedName name="FA_Weibl" localSheetId="5">#REF!</definedName>
    <definedName name="FA_Weibl" localSheetId="6">#REF!</definedName>
    <definedName name="FA_Weibl" localSheetId="7">#REF!</definedName>
    <definedName name="FA_Weibl" localSheetId="9">#REF!</definedName>
    <definedName name="FA_Weibl" localSheetId="10">#REF!</definedName>
    <definedName name="FA_Weibl" localSheetId="11">#REF!</definedName>
    <definedName name="FA_Weibl" localSheetId="12">#REF!</definedName>
    <definedName name="FA_Weibl">#REF!</definedName>
    <definedName name="Fachhochschulreife">[13]MZ_Daten!$K$1:$K$65536</definedName>
    <definedName name="FACHSCHULE">[13]MZ_Daten!$U$1:$U$65536</definedName>
    <definedName name="FACHSCHULE_DDR">[13]MZ_Daten!$V$1:$V$65536</definedName>
    <definedName name="FH">[13]MZ_Daten!$X$1:$X$65536</definedName>
    <definedName name="Field_ISCED">[3]Liste!$B$1:$G$65536</definedName>
    <definedName name="Fields">[3]Liste!$B$1:$X$65536</definedName>
    <definedName name="Fields_II">[3]Liste!$I$1:$AA$65536</definedName>
    <definedName name="FS_Daten_Insg" localSheetId="1">#REF!</definedName>
    <definedName name="FS_Daten_Insg" localSheetId="3">#REF!</definedName>
    <definedName name="FS_Daten_Insg" localSheetId="0">#REF!</definedName>
    <definedName name="FS_Daten_Insg" localSheetId="13">#REF!</definedName>
    <definedName name="FS_Daten_Insg" localSheetId="4">#REF!</definedName>
    <definedName name="FS_Daten_Insg" localSheetId="5">#REF!</definedName>
    <definedName name="FS_Daten_Insg" localSheetId="6">#REF!</definedName>
    <definedName name="FS_Daten_Insg" localSheetId="7">#REF!</definedName>
    <definedName name="FS_Daten_Insg" localSheetId="9">#REF!</definedName>
    <definedName name="FS_Daten_Insg" localSheetId="10">#REF!</definedName>
    <definedName name="FS_Daten_Insg" localSheetId="11">#REF!</definedName>
    <definedName name="FS_Daten_Insg" localSheetId="12">#REF!</definedName>
    <definedName name="FS_Daten_Insg">#REF!</definedName>
    <definedName name="FS_Daten_Weibl" localSheetId="1">#REF!</definedName>
    <definedName name="FS_Daten_Weibl" localSheetId="3">#REF!</definedName>
    <definedName name="FS_Daten_Weibl" localSheetId="0">#REF!</definedName>
    <definedName name="FS_Daten_Weibl" localSheetId="13">#REF!</definedName>
    <definedName name="FS_Daten_Weibl" localSheetId="4">#REF!</definedName>
    <definedName name="FS_Daten_Weibl" localSheetId="5">#REF!</definedName>
    <definedName name="FS_Daten_Weibl" localSheetId="6">#REF!</definedName>
    <definedName name="FS_Daten_Weibl" localSheetId="7">#REF!</definedName>
    <definedName name="FS_Daten_Weibl" localSheetId="9">#REF!</definedName>
    <definedName name="FS_Daten_Weibl" localSheetId="10">#REF!</definedName>
    <definedName name="FS_Daten_Weibl" localSheetId="11">#REF!</definedName>
    <definedName name="FS_Daten_Weibl" localSheetId="12">#REF!</definedName>
    <definedName name="FS_Daten_Weibl">#REF!</definedName>
    <definedName name="FS_Key" localSheetId="1">#REF!</definedName>
    <definedName name="FS_Key" localSheetId="3">#REF!</definedName>
    <definedName name="FS_Key" localSheetId="0">#REF!</definedName>
    <definedName name="FS_Key" localSheetId="13">#REF!</definedName>
    <definedName name="FS_Key" localSheetId="4">#REF!</definedName>
    <definedName name="FS_Key" localSheetId="5">#REF!</definedName>
    <definedName name="FS_Key" localSheetId="6">#REF!</definedName>
    <definedName name="FS_Key" localSheetId="7">#REF!</definedName>
    <definedName name="FS_Key" localSheetId="9">#REF!</definedName>
    <definedName name="FS_Key" localSheetId="10">#REF!</definedName>
    <definedName name="FS_Key" localSheetId="11">#REF!</definedName>
    <definedName name="FS_Key" localSheetId="12">#REF!</definedName>
    <definedName name="FS_Key">#REF!</definedName>
    <definedName name="h6z64z" localSheetId="10">#REF!</definedName>
    <definedName name="h6z64z">#REF!</definedName>
    <definedName name="hfhhtrh" localSheetId="10">#REF!</definedName>
    <definedName name="hfhhtrh">#REF!</definedName>
    <definedName name="hh">#REF!</definedName>
    <definedName name="hhh">#REF!</definedName>
    <definedName name="hhhh">#REF!</definedName>
    <definedName name="hhhhhn">#REF!</definedName>
    <definedName name="Hochschulreife">[13]MZ_Daten!$L$1:$L$65536</definedName>
    <definedName name="HS_Abschluss" localSheetId="1">#REF!</definedName>
    <definedName name="HS_Abschluss" localSheetId="3">#REF!</definedName>
    <definedName name="HS_Abschluss" localSheetId="0">#REF!</definedName>
    <definedName name="HS_Abschluss" localSheetId="13">#REF!</definedName>
    <definedName name="HS_Abschluss" localSheetId="4">#REF!</definedName>
    <definedName name="HS_Abschluss" localSheetId="5">#REF!</definedName>
    <definedName name="HS_Abschluss" localSheetId="6">#REF!</definedName>
    <definedName name="HS_Abschluss" localSheetId="7">#REF!</definedName>
    <definedName name="HS_Abschluss" localSheetId="9">#REF!</definedName>
    <definedName name="HS_Abschluss" localSheetId="10">#REF!</definedName>
    <definedName name="HS_Abschluss" localSheetId="11">#REF!</definedName>
    <definedName name="HS_Abschluss" localSheetId="12">#REF!</definedName>
    <definedName name="HS_Abschluss">#REF!</definedName>
    <definedName name="hzthzh" localSheetId="10">#REF!</definedName>
    <definedName name="hzthzh">#REF!</definedName>
    <definedName name="isced_dual" localSheetId="1">#REF!</definedName>
    <definedName name="isced_dual" localSheetId="3">#REF!</definedName>
    <definedName name="isced_dual" localSheetId="0">#REF!</definedName>
    <definedName name="isced_dual" localSheetId="13">#REF!</definedName>
    <definedName name="isced_dual" localSheetId="4">#REF!</definedName>
    <definedName name="isced_dual" localSheetId="5">#REF!</definedName>
    <definedName name="isced_dual" localSheetId="6">#REF!</definedName>
    <definedName name="isced_dual" localSheetId="7">#REF!</definedName>
    <definedName name="isced_dual" localSheetId="9">#REF!</definedName>
    <definedName name="isced_dual" localSheetId="10">#REF!</definedName>
    <definedName name="isced_dual" localSheetId="11">#REF!</definedName>
    <definedName name="isced_dual" localSheetId="12">#REF!</definedName>
    <definedName name="isced_dual">#REF!</definedName>
    <definedName name="isced_dual_w" localSheetId="1">#REF!</definedName>
    <definedName name="isced_dual_w" localSheetId="3">#REF!</definedName>
    <definedName name="isced_dual_w" localSheetId="0">#REF!</definedName>
    <definedName name="isced_dual_w" localSheetId="13">#REF!</definedName>
    <definedName name="isced_dual_w" localSheetId="4">#REF!</definedName>
    <definedName name="isced_dual_w" localSheetId="5">#REF!</definedName>
    <definedName name="isced_dual_w" localSheetId="6">#REF!</definedName>
    <definedName name="isced_dual_w" localSheetId="7">#REF!</definedName>
    <definedName name="isced_dual_w" localSheetId="9">#REF!</definedName>
    <definedName name="isced_dual_w" localSheetId="10">#REF!</definedName>
    <definedName name="isced_dual_w" localSheetId="11">#REF!</definedName>
    <definedName name="isced_dual_w" localSheetId="12">#REF!</definedName>
    <definedName name="isced_dual_w">#REF!</definedName>
    <definedName name="jztjtzj" localSheetId="10">#REF!</definedName>
    <definedName name="jztjtzj">#REF!</definedName>
    <definedName name="Key_3_Schule">#REF!</definedName>
    <definedName name="Key_4_Schule">#REF!</definedName>
    <definedName name="Key_5_Schule">#REF!</definedName>
    <definedName name="Key_5er">[13]MZ_Daten!$AM$1:$AM$65536</definedName>
    <definedName name="Key_6_Schule">#REF!</definedName>
    <definedName name="key_fach_ges">[3]Liste!$B$1664:$I$2010</definedName>
    <definedName name="Key_Privat" localSheetId="1">#REF!</definedName>
    <definedName name="Key_Privat" localSheetId="3">#REF!</definedName>
    <definedName name="Key_Privat" localSheetId="0">#REF!</definedName>
    <definedName name="Key_Privat" localSheetId="13">#REF!</definedName>
    <definedName name="Key_Privat" localSheetId="4">#REF!</definedName>
    <definedName name="Key_Privat" localSheetId="5">#REF!</definedName>
    <definedName name="Key_Privat" localSheetId="6">#REF!</definedName>
    <definedName name="Key_Privat" localSheetId="7">#REF!</definedName>
    <definedName name="Key_Privat" localSheetId="9">#REF!</definedName>
    <definedName name="Key_Privat" localSheetId="10">#REF!</definedName>
    <definedName name="Key_Privat" localSheetId="11">#REF!</definedName>
    <definedName name="Key_Privat" localSheetId="12">#REF!</definedName>
    <definedName name="Key_Privat">#REF!</definedName>
    <definedName name="kjmmmm">#REF!</definedName>
    <definedName name="kkk" localSheetId="10">#REF!</definedName>
    <definedName name="kkk">#REF!</definedName>
    <definedName name="kkklll">#REF!</definedName>
    <definedName name="Laender" localSheetId="1">#REF!</definedName>
    <definedName name="Laender" localSheetId="3">#REF!</definedName>
    <definedName name="Laender" localSheetId="0">#REF!</definedName>
    <definedName name="Laender" localSheetId="13">#REF!</definedName>
    <definedName name="Laender" localSheetId="4">#REF!</definedName>
    <definedName name="Laender" localSheetId="5">#REF!</definedName>
    <definedName name="Laender" localSheetId="6">#REF!</definedName>
    <definedName name="Laender" localSheetId="7">#REF!</definedName>
    <definedName name="Laender" localSheetId="9">#REF!</definedName>
    <definedName name="Laender" localSheetId="10">#REF!</definedName>
    <definedName name="Laender" localSheetId="11">#REF!</definedName>
    <definedName name="Laender" localSheetId="12">#REF!</definedName>
    <definedName name="Laender">#REF!</definedName>
    <definedName name="LEERE">[13]MZ_Daten!$S$1:$S$65536</definedName>
    <definedName name="Liste" localSheetId="1">#REF!</definedName>
    <definedName name="Liste" localSheetId="3">#REF!</definedName>
    <definedName name="Liste" localSheetId="0">#REF!</definedName>
    <definedName name="Liste" localSheetId="13">#REF!</definedName>
    <definedName name="Liste" localSheetId="4">#REF!</definedName>
    <definedName name="Liste" localSheetId="5">#REF!</definedName>
    <definedName name="Liste" localSheetId="6">#REF!</definedName>
    <definedName name="Liste" localSheetId="7">#REF!</definedName>
    <definedName name="Liste" localSheetId="9">#REF!</definedName>
    <definedName name="Liste" localSheetId="10">#REF!</definedName>
    <definedName name="Liste" localSheetId="11">#REF!</definedName>
    <definedName name="Liste" localSheetId="12">#REF!</definedName>
    <definedName name="Liste">#REF!</definedName>
    <definedName name="Liste_Schulen" localSheetId="1">#REF!</definedName>
    <definedName name="Liste_Schulen" localSheetId="3">#REF!</definedName>
    <definedName name="Liste_Schulen" localSheetId="0">#REF!</definedName>
    <definedName name="Liste_Schulen" localSheetId="13">#REF!</definedName>
    <definedName name="Liste_Schulen" localSheetId="4">#REF!</definedName>
    <definedName name="Liste_Schulen" localSheetId="5">#REF!</definedName>
    <definedName name="Liste_Schulen" localSheetId="6">#REF!</definedName>
    <definedName name="Liste_Schulen" localSheetId="7">#REF!</definedName>
    <definedName name="Liste_Schulen" localSheetId="9">#REF!</definedName>
    <definedName name="Liste_Schulen" localSheetId="10">#REF!</definedName>
    <definedName name="Liste_Schulen" localSheetId="11">#REF!</definedName>
    <definedName name="Liste_Schulen" localSheetId="12">#REF!</definedName>
    <definedName name="Liste_Schulen">#REF!</definedName>
    <definedName name="lklklklk">#REF!</definedName>
    <definedName name="MAKROER1" localSheetId="1">#REF!</definedName>
    <definedName name="MAKROER1" localSheetId="3">#REF!</definedName>
    <definedName name="MAKROER1" localSheetId="0">#REF!</definedName>
    <definedName name="MAKROER1" localSheetId="13">#REF!</definedName>
    <definedName name="MAKROER1" localSheetId="4">#REF!</definedName>
    <definedName name="MAKROER1" localSheetId="5">#REF!</definedName>
    <definedName name="MAKROER1" localSheetId="6">#REF!</definedName>
    <definedName name="MAKROER1" localSheetId="7">#REF!</definedName>
    <definedName name="MAKROER1" localSheetId="9">#REF!</definedName>
    <definedName name="MAKROER1" localSheetId="10">#REF!</definedName>
    <definedName name="MAKROER1" localSheetId="11">#REF!</definedName>
    <definedName name="MAKROER1" localSheetId="12">#REF!</definedName>
    <definedName name="MAKROER1">#REF!</definedName>
    <definedName name="MAKROER2" localSheetId="1">#REF!</definedName>
    <definedName name="MAKROER2" localSheetId="3">#REF!</definedName>
    <definedName name="MAKROER2" localSheetId="0">#REF!</definedName>
    <definedName name="MAKROER2" localSheetId="13">#REF!</definedName>
    <definedName name="MAKROER2" localSheetId="4">#REF!</definedName>
    <definedName name="MAKROER2" localSheetId="5">#REF!</definedName>
    <definedName name="MAKROER2" localSheetId="6">#REF!</definedName>
    <definedName name="MAKROER2" localSheetId="7">#REF!</definedName>
    <definedName name="MAKROER2" localSheetId="9">#REF!</definedName>
    <definedName name="MAKROER2" localSheetId="10">#REF!</definedName>
    <definedName name="MAKROER2" localSheetId="11">#REF!</definedName>
    <definedName name="MAKROER2" localSheetId="12">#REF!</definedName>
    <definedName name="MAKROER2">#REF!</definedName>
    <definedName name="MD_Insg" localSheetId="1">#REF!</definedName>
    <definedName name="MD_Insg" localSheetId="3">#REF!</definedName>
    <definedName name="MD_Insg" localSheetId="0">#REF!</definedName>
    <definedName name="MD_Insg" localSheetId="13">#REF!</definedName>
    <definedName name="MD_Insg" localSheetId="4">#REF!</definedName>
    <definedName name="MD_Insg" localSheetId="5">#REF!</definedName>
    <definedName name="MD_Insg" localSheetId="6">#REF!</definedName>
    <definedName name="MD_Insg" localSheetId="7">#REF!</definedName>
    <definedName name="MD_Insg" localSheetId="9">#REF!</definedName>
    <definedName name="MD_Insg" localSheetId="10">#REF!</definedName>
    <definedName name="MD_Insg" localSheetId="11">#REF!</definedName>
    <definedName name="MD_Insg" localSheetId="12">#REF!</definedName>
    <definedName name="MD_Insg">#REF!</definedName>
    <definedName name="MD_Key" localSheetId="1">#REF!</definedName>
    <definedName name="MD_Key" localSheetId="3">#REF!</definedName>
    <definedName name="MD_Key" localSheetId="0">#REF!</definedName>
    <definedName name="MD_Key" localSheetId="13">#REF!</definedName>
    <definedName name="MD_Key" localSheetId="4">#REF!</definedName>
    <definedName name="MD_Key" localSheetId="5">#REF!</definedName>
    <definedName name="MD_Key" localSheetId="6">#REF!</definedName>
    <definedName name="MD_Key" localSheetId="7">#REF!</definedName>
    <definedName name="MD_Key" localSheetId="9">#REF!</definedName>
    <definedName name="MD_Key" localSheetId="10">#REF!</definedName>
    <definedName name="MD_Key" localSheetId="11">#REF!</definedName>
    <definedName name="MD_Key" localSheetId="12">#REF!</definedName>
    <definedName name="MD_Key">#REF!</definedName>
    <definedName name="MD_Weibl" localSheetId="1">#REF!</definedName>
    <definedName name="MD_Weibl" localSheetId="3">#REF!</definedName>
    <definedName name="MD_Weibl" localSheetId="0">#REF!</definedName>
    <definedName name="MD_Weibl" localSheetId="13">#REF!</definedName>
    <definedName name="MD_Weibl" localSheetId="4">#REF!</definedName>
    <definedName name="MD_Weibl" localSheetId="5">#REF!</definedName>
    <definedName name="MD_Weibl" localSheetId="6">#REF!</definedName>
    <definedName name="MD_Weibl" localSheetId="7">#REF!</definedName>
    <definedName name="MD_Weibl" localSheetId="9">#REF!</definedName>
    <definedName name="MD_Weibl" localSheetId="10">#REF!</definedName>
    <definedName name="MD_Weibl" localSheetId="11">#REF!</definedName>
    <definedName name="MD_Weibl" localSheetId="12">#REF!</definedName>
    <definedName name="MD_Weibl">#REF!</definedName>
    <definedName name="nhnhn">#REF!</definedName>
    <definedName name="NochInSchule">[13]MZ_Daten!$G$1:$G$65536</definedName>
    <definedName name="NW">[15]schulform!$C$20</definedName>
    <definedName name="o.o.o">#REF!</definedName>
    <definedName name="POS">[13]MZ_Daten!$I$1:$I$65536</definedName>
    <definedName name="PROMOTION">[13]MZ_Daten!$Z$1:$Z$65536</definedName>
    <definedName name="PROT01VK" localSheetId="1">#REF!</definedName>
    <definedName name="PROT01VK" localSheetId="3">#REF!</definedName>
    <definedName name="PROT01VK" localSheetId="0">#REF!</definedName>
    <definedName name="PROT01VK" localSheetId="13">#REF!</definedName>
    <definedName name="PROT01VK" localSheetId="4">#REF!</definedName>
    <definedName name="PROT01VK" localSheetId="5">#REF!</definedName>
    <definedName name="PROT01VK" localSheetId="6">#REF!</definedName>
    <definedName name="PROT01VK" localSheetId="7">#REF!</definedName>
    <definedName name="PROT01VK" localSheetId="9">#REF!</definedName>
    <definedName name="PROT01VK" localSheetId="10">#REF!</definedName>
    <definedName name="PROT01VK" localSheetId="11">#REF!</definedName>
    <definedName name="PROT01VK" localSheetId="12">#REF!</definedName>
    <definedName name="PROT01VK">#REF!</definedName>
    <definedName name="qwq" localSheetId="10">#REF!</definedName>
    <definedName name="qwq">#REF!</definedName>
    <definedName name="qwqwqewr" localSheetId="10">#REF!</definedName>
    <definedName name="qwqwqewr">#REF!</definedName>
    <definedName name="qwqwqw">#REF!</definedName>
    <definedName name="Realschule">[13]MZ_Daten!$J$1:$J$65536</definedName>
    <definedName name="Schulart" localSheetId="1">#REF!</definedName>
    <definedName name="Schulart" localSheetId="3">#REF!</definedName>
    <definedName name="Schulart" localSheetId="0">#REF!</definedName>
    <definedName name="Schulart" localSheetId="13">#REF!</definedName>
    <definedName name="Schulart" localSheetId="4">#REF!</definedName>
    <definedName name="Schulart" localSheetId="5">#REF!</definedName>
    <definedName name="Schulart" localSheetId="6">#REF!</definedName>
    <definedName name="Schulart" localSheetId="7">#REF!</definedName>
    <definedName name="Schulart" localSheetId="9">#REF!</definedName>
    <definedName name="Schulart" localSheetId="10">#REF!</definedName>
    <definedName name="Schulart" localSheetId="11">#REF!</definedName>
    <definedName name="Schulart" localSheetId="12">#REF!</definedName>
    <definedName name="Schulart">#REF!</definedName>
    <definedName name="Schulen" localSheetId="1">#REF!</definedName>
    <definedName name="Schulen" localSheetId="3">#REF!</definedName>
    <definedName name="Schulen" localSheetId="0">#REF!</definedName>
    <definedName name="Schulen" localSheetId="13">#REF!</definedName>
    <definedName name="Schulen" localSheetId="4">#REF!</definedName>
    <definedName name="Schulen" localSheetId="5">#REF!</definedName>
    <definedName name="Schulen" localSheetId="6">#REF!</definedName>
    <definedName name="Schulen" localSheetId="7">#REF!</definedName>
    <definedName name="Schulen" localSheetId="9">#REF!</definedName>
    <definedName name="Schulen" localSheetId="10">#REF!</definedName>
    <definedName name="Schulen" localSheetId="11">#REF!</definedName>
    <definedName name="Schulen" localSheetId="12">#REF!</definedName>
    <definedName name="Schulen">#REF!</definedName>
    <definedName name="Schulen_Insg" localSheetId="1">#REF!</definedName>
    <definedName name="Schulen_Insg" localSheetId="3">#REF!</definedName>
    <definedName name="Schulen_Insg" localSheetId="0">#REF!</definedName>
    <definedName name="Schulen_Insg" localSheetId="13">#REF!</definedName>
    <definedName name="Schulen_Insg" localSheetId="4">#REF!</definedName>
    <definedName name="Schulen_Insg" localSheetId="5">#REF!</definedName>
    <definedName name="Schulen_Insg" localSheetId="6">#REF!</definedName>
    <definedName name="Schulen_Insg" localSheetId="7">#REF!</definedName>
    <definedName name="Schulen_Insg" localSheetId="9">#REF!</definedName>
    <definedName name="Schulen_Insg" localSheetId="10">#REF!</definedName>
    <definedName name="Schulen_Insg" localSheetId="11">#REF!</definedName>
    <definedName name="Schulen_Insg" localSheetId="12">#REF!</definedName>
    <definedName name="Schulen_Insg">#REF!</definedName>
    <definedName name="Schulen_Männl" localSheetId="1">#REF!</definedName>
    <definedName name="Schulen_Männl" localSheetId="3">#REF!</definedName>
    <definedName name="Schulen_Männl" localSheetId="0">#REF!</definedName>
    <definedName name="Schulen_Männl" localSheetId="13">#REF!</definedName>
    <definedName name="Schulen_Männl" localSheetId="4">#REF!</definedName>
    <definedName name="Schulen_Männl" localSheetId="5">#REF!</definedName>
    <definedName name="Schulen_Männl" localSheetId="6">#REF!</definedName>
    <definedName name="Schulen_Männl" localSheetId="7">#REF!</definedName>
    <definedName name="Schulen_Männl" localSheetId="9">#REF!</definedName>
    <definedName name="Schulen_Männl" localSheetId="10">#REF!</definedName>
    <definedName name="Schulen_Männl" localSheetId="11">#REF!</definedName>
    <definedName name="Schulen_Männl" localSheetId="12">#REF!</definedName>
    <definedName name="Schulen_Männl">#REF!</definedName>
    <definedName name="Schulen_Weibl" localSheetId="1">#REF!</definedName>
    <definedName name="Schulen_Weibl" localSheetId="3">#REF!</definedName>
    <definedName name="Schulen_Weibl" localSheetId="0">#REF!</definedName>
    <definedName name="Schulen_Weibl" localSheetId="13">#REF!</definedName>
    <definedName name="Schulen_Weibl" localSheetId="4">#REF!</definedName>
    <definedName name="Schulen_Weibl" localSheetId="5">#REF!</definedName>
    <definedName name="Schulen_Weibl" localSheetId="6">#REF!</definedName>
    <definedName name="Schulen_Weibl" localSheetId="7">#REF!</definedName>
    <definedName name="Schulen_Weibl" localSheetId="9">#REF!</definedName>
    <definedName name="Schulen_Weibl" localSheetId="10">#REF!</definedName>
    <definedName name="Schulen_Weibl" localSheetId="11">#REF!</definedName>
    <definedName name="Schulen_Weibl" localSheetId="12">#REF!</definedName>
    <definedName name="Schulen_Weibl">#REF!</definedName>
    <definedName name="sdasds" localSheetId="10">#REF!</definedName>
    <definedName name="sdasds">#REF!</definedName>
    <definedName name="sdasdsad" localSheetId="10">#REF!</definedName>
    <definedName name="sdasdsad">#REF!</definedName>
    <definedName name="sdfdsf" localSheetId="10">#REF!</definedName>
    <definedName name="sdfdsf">#REF!</definedName>
    <definedName name="SdG_Daten_Insg" localSheetId="1">#REF!</definedName>
    <definedName name="SdG_Daten_Insg" localSheetId="3">#REF!</definedName>
    <definedName name="SdG_Daten_Insg" localSheetId="0">#REF!</definedName>
    <definedName name="SdG_Daten_Insg" localSheetId="13">#REF!</definedName>
    <definedName name="SdG_Daten_Insg" localSheetId="4">#REF!</definedName>
    <definedName name="SdG_Daten_Insg" localSheetId="5">#REF!</definedName>
    <definedName name="SdG_Daten_Insg" localSheetId="6">#REF!</definedName>
    <definedName name="SdG_Daten_Insg" localSheetId="7">#REF!</definedName>
    <definedName name="SdG_Daten_Insg" localSheetId="9">#REF!</definedName>
    <definedName name="SdG_Daten_Insg" localSheetId="10">#REF!</definedName>
    <definedName name="SdG_Daten_Insg" localSheetId="11">#REF!</definedName>
    <definedName name="SdG_Daten_Insg" localSheetId="12">#REF!</definedName>
    <definedName name="SdG_Daten_Insg">#REF!</definedName>
    <definedName name="SdG_Daten_Priv_Insg" localSheetId="1">#REF!</definedName>
    <definedName name="SdG_Daten_Priv_Insg" localSheetId="3">#REF!</definedName>
    <definedName name="SdG_Daten_Priv_Insg" localSheetId="0">#REF!</definedName>
    <definedName name="SdG_Daten_Priv_Insg" localSheetId="13">#REF!</definedName>
    <definedName name="SdG_Daten_Priv_Insg" localSheetId="4">#REF!</definedName>
    <definedName name="SdG_Daten_Priv_Insg" localSheetId="5">#REF!</definedName>
    <definedName name="SdG_Daten_Priv_Insg" localSheetId="6">#REF!</definedName>
    <definedName name="SdG_Daten_Priv_Insg" localSheetId="7">#REF!</definedName>
    <definedName name="SdG_Daten_Priv_Insg" localSheetId="9">#REF!</definedName>
    <definedName name="SdG_Daten_Priv_Insg" localSheetId="10">#REF!</definedName>
    <definedName name="SdG_Daten_Priv_Insg" localSheetId="11">#REF!</definedName>
    <definedName name="SdG_Daten_Priv_Insg" localSheetId="12">#REF!</definedName>
    <definedName name="SdG_Daten_Priv_Insg">#REF!</definedName>
    <definedName name="SdG_Daten_Priv_Weibl" localSheetId="1">#REF!</definedName>
    <definedName name="SdG_Daten_Priv_Weibl" localSheetId="3">#REF!</definedName>
    <definedName name="SdG_Daten_Priv_Weibl" localSheetId="0">#REF!</definedName>
    <definedName name="SdG_Daten_Priv_Weibl" localSheetId="13">#REF!</definedName>
    <definedName name="SdG_Daten_Priv_Weibl" localSheetId="4">#REF!</definedName>
    <definedName name="SdG_Daten_Priv_Weibl" localSheetId="5">#REF!</definedName>
    <definedName name="SdG_Daten_Priv_Weibl" localSheetId="6">#REF!</definedName>
    <definedName name="SdG_Daten_Priv_Weibl" localSheetId="7">#REF!</definedName>
    <definedName name="SdG_Daten_Priv_Weibl" localSheetId="9">#REF!</definedName>
    <definedName name="SdG_Daten_Priv_Weibl" localSheetId="10">#REF!</definedName>
    <definedName name="SdG_Daten_Priv_Weibl" localSheetId="11">#REF!</definedName>
    <definedName name="SdG_Daten_Priv_Weibl" localSheetId="12">#REF!</definedName>
    <definedName name="SdG_Daten_Priv_Weibl">#REF!</definedName>
    <definedName name="SdG_Daten_Weibl" localSheetId="1">#REF!</definedName>
    <definedName name="SdG_Daten_Weibl" localSheetId="3">#REF!</definedName>
    <definedName name="SdG_Daten_Weibl" localSheetId="0">#REF!</definedName>
    <definedName name="SdG_Daten_Weibl" localSheetId="13">#REF!</definedName>
    <definedName name="SdG_Daten_Weibl" localSheetId="4">#REF!</definedName>
    <definedName name="SdG_Daten_Weibl" localSheetId="5">#REF!</definedName>
    <definedName name="SdG_Daten_Weibl" localSheetId="6">#REF!</definedName>
    <definedName name="SdG_Daten_Weibl" localSheetId="7">#REF!</definedName>
    <definedName name="SdG_Daten_Weibl" localSheetId="9">#REF!</definedName>
    <definedName name="SdG_Daten_Weibl" localSheetId="10">#REF!</definedName>
    <definedName name="SdG_Daten_Weibl" localSheetId="11">#REF!</definedName>
    <definedName name="SdG_Daten_Weibl" localSheetId="12">#REF!</definedName>
    <definedName name="SdG_Daten_Weibl">#REF!</definedName>
    <definedName name="SdG_Key_Dauer" localSheetId="1">#REF!</definedName>
    <definedName name="SdG_Key_Dauer" localSheetId="3">#REF!</definedName>
    <definedName name="SdG_Key_Dauer" localSheetId="0">#REF!</definedName>
    <definedName name="SdG_Key_Dauer" localSheetId="13">#REF!</definedName>
    <definedName name="SdG_Key_Dauer" localSheetId="4">#REF!</definedName>
    <definedName name="SdG_Key_Dauer" localSheetId="5">#REF!</definedName>
    <definedName name="SdG_Key_Dauer" localSheetId="6">#REF!</definedName>
    <definedName name="SdG_Key_Dauer" localSheetId="7">#REF!</definedName>
    <definedName name="SdG_Key_Dauer" localSheetId="9">#REF!</definedName>
    <definedName name="SdG_Key_Dauer" localSheetId="10">#REF!</definedName>
    <definedName name="SdG_Key_Dauer" localSheetId="11">#REF!</definedName>
    <definedName name="SdG_Key_Dauer" localSheetId="12">#REF!</definedName>
    <definedName name="SdG_Key_Dauer">#REF!</definedName>
    <definedName name="SdG_Key_Field" localSheetId="1">#REF!</definedName>
    <definedName name="SdG_Key_Field" localSheetId="3">#REF!</definedName>
    <definedName name="SdG_Key_Field" localSheetId="0">#REF!</definedName>
    <definedName name="SdG_Key_Field" localSheetId="13">#REF!</definedName>
    <definedName name="SdG_Key_Field" localSheetId="4">#REF!</definedName>
    <definedName name="SdG_Key_Field" localSheetId="5">#REF!</definedName>
    <definedName name="SdG_Key_Field" localSheetId="6">#REF!</definedName>
    <definedName name="SdG_Key_Field" localSheetId="7">#REF!</definedName>
    <definedName name="SdG_Key_Field" localSheetId="9">#REF!</definedName>
    <definedName name="SdG_Key_Field" localSheetId="10">#REF!</definedName>
    <definedName name="SdG_Key_Field" localSheetId="11">#REF!</definedName>
    <definedName name="SdG_Key_Field" localSheetId="12">#REF!</definedName>
    <definedName name="SdG_Key_Field">#REF!</definedName>
    <definedName name="sfdsfdf" localSheetId="10">#REF!</definedName>
    <definedName name="sfdsfdf">#REF!</definedName>
    <definedName name="sfsdf" localSheetId="10">#REF!</definedName>
    <definedName name="sfsdf">#REF!</definedName>
    <definedName name="ssssss" localSheetId="10">#REF!</definedName>
    <definedName name="ssssss">#REF!</definedName>
    <definedName name="ttt">#REF!</definedName>
    <definedName name="tzjtzjzzj" localSheetId="10">#REF!</definedName>
    <definedName name="tzjtzjzzj">#REF!</definedName>
    <definedName name="tzjzjzjzt" localSheetId="10">#REF!</definedName>
    <definedName name="tzjzjzjzt">#REF!</definedName>
    <definedName name="UNI">[13]MZ_Daten!$Y$1:$Y$65536</definedName>
    <definedName name="VerwFH">[13]MZ_Daten!$W$1:$W$65536</definedName>
    <definedName name="VolksHauptschule">[13]MZ_Daten!$H$1:$H$65536</definedName>
    <definedName name="zjzj">#REF!</definedName>
    <definedName name="ztjtzjzt" localSheetId="10">#REF!</definedName>
    <definedName name="ztjtzjzt">#REF!</definedName>
  </definedNames>
  <calcPr calcId="145621" fullCalcOnLoad="1"/>
</workbook>
</file>

<file path=xl/calcChain.xml><?xml version="1.0" encoding="utf-8"?>
<calcChain xmlns="http://schemas.openxmlformats.org/spreadsheetml/2006/main">
  <c r="B8" i="52" l="1"/>
  <c r="C8" i="52"/>
  <c r="D8" i="52"/>
  <c r="E8" i="52"/>
  <c r="F8" i="52"/>
  <c r="G8" i="52"/>
  <c r="B9" i="52"/>
  <c r="C9" i="52"/>
  <c r="D9" i="52"/>
  <c r="E9" i="52"/>
  <c r="F9" i="52"/>
  <c r="G9" i="52"/>
  <c r="B17" i="51"/>
  <c r="C17" i="51"/>
  <c r="D17" i="51"/>
  <c r="E17" i="51"/>
  <c r="F17" i="51"/>
  <c r="G17" i="51"/>
  <c r="B21" i="51"/>
  <c r="C21" i="51"/>
  <c r="D21" i="51"/>
  <c r="E21" i="51"/>
  <c r="F21" i="51"/>
  <c r="G21" i="51"/>
  <c r="B22" i="51"/>
  <c r="C22" i="51"/>
  <c r="D22" i="51"/>
  <c r="E22" i="51"/>
  <c r="F22" i="51"/>
  <c r="G22" i="51"/>
  <c r="B26" i="51"/>
  <c r="C26" i="51"/>
  <c r="D26" i="51"/>
  <c r="E26" i="51"/>
  <c r="F26" i="51"/>
  <c r="G26" i="51"/>
  <c r="B27" i="51"/>
  <c r="C27" i="51"/>
  <c r="D27" i="51"/>
  <c r="E27" i="51"/>
  <c r="F27" i="51"/>
  <c r="G27" i="51"/>
  <c r="B29" i="51"/>
  <c r="C29" i="51"/>
  <c r="D29" i="51"/>
  <c r="E29" i="51"/>
  <c r="F29" i="51"/>
  <c r="G29" i="51"/>
  <c r="B35" i="51"/>
  <c r="C35" i="51"/>
  <c r="D35" i="51"/>
  <c r="E35" i="51"/>
  <c r="F35" i="51"/>
  <c r="G35" i="51"/>
  <c r="B12" i="50"/>
  <c r="C12" i="50"/>
  <c r="D12" i="50"/>
  <c r="E12" i="50"/>
  <c r="F12" i="50"/>
  <c r="G12" i="50"/>
  <c r="B13" i="50"/>
  <c r="C13" i="50"/>
  <c r="D13" i="50"/>
  <c r="E13" i="50"/>
  <c r="F13" i="50"/>
  <c r="G13" i="50"/>
  <c r="B17" i="50"/>
  <c r="C17" i="50"/>
  <c r="D17" i="50"/>
  <c r="E17" i="50"/>
  <c r="F17" i="50"/>
  <c r="G17" i="50"/>
  <c r="B18" i="50"/>
  <c r="C18" i="50"/>
  <c r="D18" i="50"/>
  <c r="E18" i="50"/>
  <c r="F18" i="50"/>
  <c r="G18" i="50"/>
  <c r="B20" i="50"/>
  <c r="C20" i="50"/>
  <c r="D20" i="50"/>
  <c r="E20" i="50"/>
  <c r="F20" i="50"/>
  <c r="G20" i="50"/>
  <c r="B28" i="50"/>
  <c r="C28" i="50"/>
  <c r="D28" i="50"/>
  <c r="E28" i="50"/>
  <c r="F28" i="50"/>
  <c r="G28" i="50"/>
  <c r="B11" i="49"/>
  <c r="C11" i="49"/>
  <c r="D11" i="49"/>
  <c r="E11" i="49"/>
  <c r="F11" i="49"/>
  <c r="G11" i="49"/>
  <c r="B12" i="49"/>
  <c r="C12" i="49"/>
  <c r="D12" i="49"/>
  <c r="E12" i="49"/>
  <c r="F12" i="49"/>
  <c r="G12" i="49"/>
  <c r="B13" i="49"/>
  <c r="C13" i="49"/>
  <c r="D13" i="49"/>
  <c r="E13" i="49"/>
  <c r="F13" i="49"/>
  <c r="G13" i="49"/>
  <c r="B16" i="49"/>
  <c r="C16" i="49"/>
  <c r="D16" i="49"/>
  <c r="E16" i="49"/>
  <c r="F16" i="49"/>
  <c r="G16" i="49"/>
  <c r="B23" i="48"/>
  <c r="C23" i="48"/>
  <c r="D23" i="48"/>
  <c r="E23" i="48"/>
  <c r="F23" i="48"/>
  <c r="G23" i="48"/>
  <c r="B24" i="48"/>
  <c r="C24" i="48"/>
  <c r="D24" i="48"/>
  <c r="E24" i="48"/>
  <c r="F24" i="48"/>
  <c r="G24" i="48"/>
  <c r="B28" i="48"/>
  <c r="C28" i="48"/>
  <c r="D28" i="48"/>
  <c r="E28" i="48"/>
  <c r="F28" i="48"/>
  <c r="G28" i="48"/>
</calcChain>
</file>

<file path=xl/sharedStrings.xml><?xml version="1.0" encoding="utf-8"?>
<sst xmlns="http://schemas.openxmlformats.org/spreadsheetml/2006/main" count="464" uniqueCount="182">
  <si>
    <t>Art der Hochschule/
Fachrichtung/
Geschlecht</t>
  </si>
  <si>
    <t>Geschlecht/ 
Art der Hochschule/
Fachrichtung</t>
  </si>
  <si>
    <t>in %</t>
  </si>
  <si>
    <t>Insgesamt</t>
  </si>
  <si>
    <t>Weiterbildung insgesamt</t>
  </si>
  <si>
    <t>Betriebliche Weiterbildung</t>
  </si>
  <si>
    <t>Individuell-berufsbezogene Weiterbildung</t>
  </si>
  <si>
    <t>Nicht berufsbezogene Weiterbildung</t>
  </si>
  <si>
    <t xml:space="preserve">Stunden pro Jahr je Teilnehmer </t>
  </si>
  <si>
    <t>/</t>
  </si>
  <si>
    <t>Davon nach Geschlecht</t>
  </si>
  <si>
    <t>Davon nach Altersgruppen</t>
  </si>
  <si>
    <t>Quelle: TNS Infratest Sozialforschung, AES 2010, eigene Berechnungen</t>
  </si>
  <si>
    <t>25- bis unter 40-Jährige</t>
  </si>
  <si>
    <t>40- bis unter 65-Jährige</t>
  </si>
  <si>
    <t>25- bis unter 65-Jährige</t>
  </si>
  <si>
    <t>Hochqualifizierte</t>
  </si>
  <si>
    <t>Nicht-Hochqualifizierte</t>
  </si>
  <si>
    <t>Weiterbildung außerhalb von Hochschulen</t>
  </si>
  <si>
    <t>Weiterbildung an Hochschulen</t>
  </si>
  <si>
    <t>Längere Weiterbildung</t>
  </si>
  <si>
    <t>Kürzere Weiterbildung</t>
  </si>
  <si>
    <t>Agrar-, Ernährungswissenschaften</t>
  </si>
  <si>
    <t xml:space="preserve">Architektur, Raumplanung </t>
  </si>
  <si>
    <t>Bauingenieur-, Vermessungswesen</t>
  </si>
  <si>
    <t>Elektrotechnik</t>
  </si>
  <si>
    <t>Maschinenbau, Verfahrenstechnik</t>
  </si>
  <si>
    <t>Wirtschaftsingenieurwesen</t>
  </si>
  <si>
    <t>Wirtschaftswissenschaften</t>
  </si>
  <si>
    <t>Architektur, Raumplanung</t>
  </si>
  <si>
    <t xml:space="preserve">Mathematik, Informatik </t>
  </si>
  <si>
    <t>Humanmedizin</t>
  </si>
  <si>
    <t>Psychologie</t>
  </si>
  <si>
    <r>
      <t>Insgesamt</t>
    </r>
    <r>
      <rPr>
        <vertAlign val="superscript"/>
        <sz val="9"/>
        <rFont val="Arial"/>
        <family val="2"/>
      </rPr>
      <t>1)</t>
    </r>
  </si>
  <si>
    <t>Lehramt</t>
  </si>
  <si>
    <t>Kompetenzerweiterung:</t>
  </si>
  <si>
    <t>Berufliche Position verbessern:</t>
  </si>
  <si>
    <t>Defizite aus dem Studium kompensieren</t>
  </si>
  <si>
    <t>Höheres Einkommen erzielen; Bessere Position erreichen</t>
  </si>
  <si>
    <t>Überhaupt Beschäftigung finden; Nicht arbeitslos sein</t>
  </si>
  <si>
    <t>Status-absicherung:</t>
  </si>
  <si>
    <t>Statusab-sicherung:</t>
  </si>
  <si>
    <t>Nicht-fachliche Kompetenz erweitern; Allgemeinbildung</t>
  </si>
  <si>
    <t>Interessantere, anspruchsvollere Tätigkeit erreichen</t>
  </si>
  <si>
    <t>Fachliche Kompetenz erweitern</t>
  </si>
  <si>
    <t>18- bis unter 50-Jährige</t>
  </si>
  <si>
    <t>50- bis unter 65-Jährige</t>
  </si>
  <si>
    <t>Männlich</t>
  </si>
  <si>
    <t>Weiblich</t>
  </si>
  <si>
    <t>Darunter nach Altersgruppen</t>
  </si>
  <si>
    <t>Lehramt Primarbereich, Lehramt Sonderpädagogik, Lehramt Realschule, Sek. I</t>
  </si>
  <si>
    <t xml:space="preserve">Nicht-Hochqualifizierte </t>
  </si>
  <si>
    <t>Lernen von Familienmitgliedern, Freunden oder Kollegen</t>
  </si>
  <si>
    <t>Bücher oder Fachzeitschriften lesen</t>
  </si>
  <si>
    <t>Lernangebote am Computer oder im Internet nutzen</t>
  </si>
  <si>
    <t>Wissenssendungen im Fernsehen, im Radio oder auf Audio-/Videokassette</t>
  </si>
  <si>
    <t>Erwerbstätige Hochqualifizierte</t>
  </si>
  <si>
    <t xml:space="preserve">Davon nach Erwerbstätigkeit </t>
  </si>
  <si>
    <t xml:space="preserve">Erwerbstätig </t>
  </si>
  <si>
    <t>Nicht erwerbstätig</t>
  </si>
  <si>
    <t>Erwerbstätige Nicht-Hochqualifizierte</t>
  </si>
  <si>
    <t>Rechtswissenschaft</t>
  </si>
  <si>
    <t>Kunst, Kunstwissenschaft</t>
  </si>
  <si>
    <t xml:space="preserve">Sozial-, Politik, Verwaltungswiss. </t>
  </si>
  <si>
    <t>Pädagogik, Sozialwesen</t>
  </si>
  <si>
    <r>
      <t>Geisteswissenschaften</t>
    </r>
    <r>
      <rPr>
        <vertAlign val="superscript"/>
        <sz val="9"/>
        <rFont val="Arial"/>
        <family val="2"/>
      </rPr>
      <t>3)</t>
    </r>
  </si>
  <si>
    <r>
      <t>Naturwissenschaften</t>
    </r>
    <r>
      <rPr>
        <vertAlign val="superscript"/>
        <sz val="9"/>
        <rFont val="Arial"/>
        <family val="2"/>
      </rPr>
      <t>2)</t>
    </r>
  </si>
  <si>
    <t>Fachhochschule</t>
  </si>
  <si>
    <t>Universität</t>
  </si>
  <si>
    <t>Bauingenieurwesen, Elektrotechnik, Maschinenbau</t>
  </si>
  <si>
    <t>Mathematik, Informatik, Naturwissenschaften</t>
  </si>
  <si>
    <t>Wirtschaftswissenschaften, Wirtschaftsingenieurwesen</t>
  </si>
  <si>
    <t>Psychologie, Pädagogik, Sozialwesen</t>
  </si>
  <si>
    <t>Sozial- und Geisteswissenschaften, Kunst, Kunstwissenschaft</t>
  </si>
  <si>
    <t>Fachrichtung/
Geschlecht</t>
  </si>
  <si>
    <t>Management-wissen; Wirtschafts-kenntnisse; Existenzgründung</t>
  </si>
  <si>
    <t>Fremdsprachen; Internationale Beziehungen, Kulturkenntnisse, Landeskunde</t>
  </si>
  <si>
    <t>Ökologische/ berufsethische Themen</t>
  </si>
  <si>
    <t>Sozial- u. Geisteswiss., Kunst, Kunstwissenschaft</t>
  </si>
  <si>
    <r>
      <t>Sozial-, Politik-, Verwaltungswiss.</t>
    </r>
    <r>
      <rPr>
        <vertAlign val="superscript"/>
        <sz val="9"/>
        <rFont val="Arial"/>
        <family val="2"/>
      </rPr>
      <t>4)</t>
    </r>
  </si>
  <si>
    <r>
      <t>Rechtswissenschaft</t>
    </r>
    <r>
      <rPr>
        <vertAlign val="superscript"/>
        <sz val="9"/>
        <rFont val="Arial"/>
        <family val="2"/>
      </rPr>
      <t>4)</t>
    </r>
  </si>
  <si>
    <r>
      <t>Kunst, Kunstwissenschaft</t>
    </r>
    <r>
      <rPr>
        <vertAlign val="superscript"/>
        <sz val="9"/>
        <rFont val="Arial"/>
        <family val="2"/>
      </rPr>
      <t>4)</t>
    </r>
  </si>
  <si>
    <r>
      <t>Bauingenieurwesen, Elektrotechnik, Maschinenbau</t>
    </r>
    <r>
      <rPr>
        <vertAlign val="superscript"/>
        <sz val="9"/>
        <rFont val="Arial"/>
        <family val="2"/>
      </rPr>
      <t>2)</t>
    </r>
  </si>
  <si>
    <r>
      <t>Mathematik, Informatik, Naturwissenschaften</t>
    </r>
    <r>
      <rPr>
        <vertAlign val="superscript"/>
        <sz val="9"/>
        <rFont val="Arial"/>
        <family val="2"/>
      </rPr>
      <t>2)</t>
    </r>
  </si>
  <si>
    <r>
      <t>Wirtschaftswissenschaften, Wirtschaftsingenieurwesen</t>
    </r>
    <r>
      <rPr>
        <vertAlign val="superscript"/>
        <sz val="9"/>
        <rFont val="Arial"/>
        <family val="2"/>
      </rPr>
      <t>2)</t>
    </r>
  </si>
  <si>
    <r>
      <t>Lehramt</t>
    </r>
    <r>
      <rPr>
        <vertAlign val="superscript"/>
        <sz val="9"/>
        <rFont val="Arial"/>
        <family val="2"/>
      </rPr>
      <t>2)</t>
    </r>
  </si>
  <si>
    <r>
      <t>Agrar-, Ernährungswissenschaften</t>
    </r>
    <r>
      <rPr>
        <vertAlign val="superscript"/>
        <sz val="9"/>
        <rFont val="Arial"/>
        <family val="2"/>
      </rPr>
      <t>2)</t>
    </r>
  </si>
  <si>
    <r>
      <t>Architektur, Raumplanung</t>
    </r>
    <r>
      <rPr>
        <vertAlign val="superscript"/>
        <sz val="9"/>
        <rFont val="Arial"/>
        <family val="2"/>
      </rPr>
      <t>2)</t>
    </r>
  </si>
  <si>
    <r>
      <t>Psychologie, Pädagogik, Sozialwesen</t>
    </r>
    <r>
      <rPr>
        <vertAlign val="superscript"/>
        <sz val="9"/>
        <rFont val="Arial"/>
        <family val="2"/>
      </rPr>
      <t>2)</t>
    </r>
  </si>
  <si>
    <r>
      <t>Humanmedizin</t>
    </r>
    <r>
      <rPr>
        <vertAlign val="superscript"/>
        <sz val="9"/>
        <rFont val="Arial"/>
        <family val="2"/>
      </rPr>
      <t>2)</t>
    </r>
  </si>
  <si>
    <r>
      <t>Fachspezifische Wissens-erweiterung</t>
    </r>
    <r>
      <rPr>
        <vertAlign val="superscript"/>
        <sz val="9"/>
        <rFont val="Arial"/>
        <family val="2"/>
      </rPr>
      <t>1)</t>
    </r>
  </si>
  <si>
    <r>
      <t>Organisations-bezogenes Wissen</t>
    </r>
    <r>
      <rPr>
        <vertAlign val="superscript"/>
        <sz val="9"/>
        <rFont val="Arial"/>
        <family val="2"/>
      </rPr>
      <t>2)</t>
    </r>
  </si>
  <si>
    <r>
      <t>Kommunikations-bezogenes Wissen</t>
    </r>
    <r>
      <rPr>
        <vertAlign val="superscript"/>
        <sz val="9"/>
        <rFont val="Arial"/>
        <family val="2"/>
      </rPr>
      <t>3)</t>
    </r>
  </si>
  <si>
    <r>
      <t>Agrar-, Ernährungswissenschaften</t>
    </r>
    <r>
      <rPr>
        <vertAlign val="superscript"/>
        <sz val="9"/>
        <rFont val="Arial"/>
        <family val="2"/>
      </rPr>
      <t>4)</t>
    </r>
  </si>
  <si>
    <r>
      <t>Architektur, Raumplanung</t>
    </r>
    <r>
      <rPr>
        <vertAlign val="superscript"/>
        <sz val="9"/>
        <rFont val="Arial"/>
        <family val="2"/>
      </rPr>
      <t>4)</t>
    </r>
  </si>
  <si>
    <r>
      <t>Psychologie, Pädagogik, Sozialwesen</t>
    </r>
    <r>
      <rPr>
        <vertAlign val="superscript"/>
        <sz val="9"/>
        <rFont val="Arial"/>
        <family val="2"/>
      </rPr>
      <t>4)</t>
    </r>
  </si>
  <si>
    <r>
      <t>Humanmedizin</t>
    </r>
    <r>
      <rPr>
        <vertAlign val="superscript"/>
        <sz val="9"/>
        <rFont val="Arial"/>
        <family val="2"/>
      </rPr>
      <t>4)</t>
    </r>
  </si>
  <si>
    <r>
      <t>Lehramt</t>
    </r>
    <r>
      <rPr>
        <vertAlign val="superscript"/>
        <sz val="9"/>
        <rFont val="Arial"/>
        <family val="2"/>
      </rPr>
      <t>4)</t>
    </r>
  </si>
  <si>
    <r>
      <t>Davon nach Form des informellen Lernens</t>
    </r>
    <r>
      <rPr>
        <vertAlign val="superscript"/>
        <sz val="9"/>
        <rFont val="Arial"/>
        <family val="2"/>
      </rPr>
      <t>1)</t>
    </r>
  </si>
  <si>
    <t>Lehramt Gymnasium, Sek. II, Berufsschule</t>
  </si>
  <si>
    <t>Geschlecht/
Altersgruppe</t>
  </si>
  <si>
    <t>Nach ausgewählten Fachrichtungen</t>
  </si>
  <si>
    <t>Nach Art der Hochschule</t>
  </si>
  <si>
    <t xml:space="preserve"> Nach Geschlecht</t>
  </si>
  <si>
    <t>Davon</t>
  </si>
  <si>
    <t>Management-wissen; Wirtschafts-kenntnisse; Existenz-gründung</t>
  </si>
  <si>
    <t>Tab. G3-1A: Teilnahme von Hochqualifizierten und Nicht-Hochqualifizierten an Weiterbildung 2010 nach Weiterbildungstypen, Geschlecht und Altersgruppen (in %)*</t>
  </si>
  <si>
    <r>
      <t>Davon nach Form des informellen Lernens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und Geschlecht</t>
    </r>
  </si>
  <si>
    <r>
      <t>Darunter nach Form des informellen Lernens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und Altersgruppen</t>
    </r>
  </si>
  <si>
    <t>Erwerbstätigkeit/
Geschlecht/
Altersgruppe</t>
  </si>
  <si>
    <t>Art der Hochschule/
Fachrichtung</t>
  </si>
  <si>
    <t>Tab. G3-3web: Jährlicher Zeitaufwand für Weiterbildung von Hochqualifizierten und Nicht-Hochqualifizierten 2010 nach Weiterbildungstypen, Geschlecht, Altersgruppen und Erwerbstätigkeit (in Stunden)*</t>
  </si>
  <si>
    <t>Tab. G3-4web: Teilnahme von erwerbstätigen Hochqualifizierten und Nicht-Hochqualifizierten an Weiterbildung 2010 nach Weiterbildungstypen, Geschlecht und Altersgruppen (in %)*</t>
  </si>
  <si>
    <t>Tab. G3-6web: Themen außeruniversitärer Weiterbildung von Absolventinnen und Absolventen* des Jahrgangs 2005 nach Fachrichtung des Studiums und Geschlecht (in %)**</t>
  </si>
  <si>
    <t>Tab. G3-7web: Themen universitärer Weiterbildung (kürzere Bildungsangebote) von Absolventinnen und Absolventen* des Jahrgangs 2005 nach Fachrichtung des Studiums und Geschlecht (in %)**</t>
  </si>
  <si>
    <t>Tab. G3-9web: Ziele* längerfristiger Weiterbildung an Hochschulen von Absolventinnen und -absolventen** des Jahrgangs 2005 nach Fachrichtung des Studiums und Geschlecht (in %)***</t>
  </si>
  <si>
    <t>Tab. G3-10web: Ziele* außeruniversitärer Weiterbildung von Absolventinnen und -absolventen** des Jahrgangs 2005 nach Geschlecht, Art der Hochschule und Fachrichtung des Studiums (in %)***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</si>
  <si>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</si>
  <si>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</si>
  <si>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</si>
  <si>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</si>
  <si>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</si>
  <si>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</si>
  <si>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</si>
  <si>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</si>
  <si>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</si>
  <si>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</si>
  <si>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</si>
  <si>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</si>
  <si>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</si>
  <si>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</si>
  <si>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</si>
  <si>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</si>
  <si>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</si>
  <si>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</si>
  <si>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Abb. G3-3A: Ziele außeruniversitärer Weiterbildung und längerfristiger Weiterbildung an Hochschulen von Hochschulabsolventinnen und -absolventen des Jahrgangs 2005 (in %)</t>
  </si>
  <si>
    <t>Abb. G3-4A: Teilnahme von Hochqualifizierten und Nicht-Hochqualifizierten an informellem Lernen 2010 nach Form des informellen Lernens (in %)</t>
  </si>
  <si>
    <t>Abb. G3-5A: Themen außeruniversitärer und universitärer Weiterbildung von Hochschulabsolventinnen und -absolventen des Jahrgangs 2005 (in %)</t>
  </si>
  <si>
    <t>Tab. G3-1A: Teilnahme von Hochqualifizierten und Nicht-Hochqualifizierten an Weiterbildung 2010 nach Weiterbildungstypen, Geschlecht und Altersgruppen (in %)</t>
  </si>
  <si>
    <t>Tab. G3-2A: Ziele außeruniversitärer Weiterbildung von Absolventinnen und Absolventen des Jahrgangs 2005 nach Fachrichtung des Studiums (in %)</t>
  </si>
  <si>
    <t>Tab. G3-3web: Jährlicher Zeitaufwand für Weiterbildung von Hochqualifizierten und Nicht-Hochqualifizierten 2010 nach Weiterbildungstypen, Geschlecht, Altersgruppen und Erwerbstätigkeit (in Stunden)</t>
  </si>
  <si>
    <t>Tab. G3-4web: Teilnahme von erwerbstätigen Hochqualifizierten und Nicht-Hochqualifizierten an Weiterbildung 2010 nach Weiterbildungstypen, Geschlecht und Altersgruppen (in %)</t>
  </si>
  <si>
    <t>Tab. G3-5web: Teilnahme von Hochqualifizierten und Nicht-Hochqualifizierten an informellem Lernen 2010 nach Erwerbstätigkeit, Form des informellen Lernens, Geschlecht und Altersgruppen (in %)</t>
  </si>
  <si>
    <t>Tab. G3-6web: Themen außeruniversitärer Weiterbildung von Absolventinnen und Absolventen des Jahrgangs 2005 nach Fachrichtung des Studiums und Geschlecht (in %)</t>
  </si>
  <si>
    <t>Tab. G3-7web: Themen universitärer Weiterbildung (kürzere Bildungsangebote) von Absolventinnen und Absolventen des Jahrgangs 2005 nach Fachrichtung des Studiums und Geschlecht (in %)</t>
  </si>
  <si>
    <t>Tab. G3-8web: Weiterbildungsteilnahme von Hochschulabsolventinnen und -absolventen des Jahrgangs 2005 nach Fachrichtung des Studiums und Formen der Weiterbildung (in %)</t>
  </si>
  <si>
    <t>Tab. G3-9web: Ziele längerfristiger Weiterbildung an Hochschulen von Absolventinnen und -absolventen des Jahrgangs 2005 nach Fachrichtung des Studiums und Geschlecht (in %)</t>
  </si>
  <si>
    <t>Tab. G3-10web: Ziele außeruniversitärer Weiterbildung von Absolventinnen und -absolventen des Jahrgangs 2005 nach Geschlecht, Art der Hochschule und Fachrichtung des Studiums (in %)</t>
  </si>
  <si>
    <t>Zurück zum Inhalt</t>
  </si>
  <si>
    <t>Tab. G3-5web: Teilnahme von Hochqualifizierten und Nicht-Hochqualifizierten an informellem Lernen 2010 nach Erwerbstätigkeit, Form des informellen Lernens, Geschlecht und Altersgruppen (in %)*</t>
  </si>
  <si>
    <t>Nach Fachrichtung</t>
  </si>
  <si>
    <t xml:space="preserve">
Quelle: TNS Infratest Sozialforschung, AES 2010, eigene Berechnungen</t>
  </si>
  <si>
    <t>* Werte in Klammern für ungewichtete Fallzahl zwischen 40 und 80 Fällen</t>
  </si>
  <si>
    <t>Tab. G3-2A: Ziele* außeruniversitärer Weiterbildung von Absolventinnen und Absolventen** des Jahrgangs 2005 nach Art der Hochschule und Fachrichtung des Studiums (in %)***</t>
  </si>
  <si>
    <t xml:space="preserve">** Nur traditionelle Abschlüsse (Diplom U, Magister, Staatsexamen, künstlerische Abschlüsse, Diplom FH), ohne Bachelor und Master </t>
  </si>
  <si>
    <t>*** Referenzzeitraum: seit dem Studienabschluss; Mehrfachnennungen möglich</t>
  </si>
  <si>
    <t xml:space="preserve">
1) Einschließlich nicht ausgewiesener Fachrichtungen</t>
  </si>
  <si>
    <t>1) Einschließlich nicht ausgewiesener Fachrichtungen</t>
  </si>
  <si>
    <t>2) Physik, Chemie, Biologie, Geowissenschaften, Pharmazie</t>
  </si>
  <si>
    <t>3) Sprach- und Kulturwissenschaften, Theologie, Bibliothekswissenschaft, Philosophie, Geschichte</t>
  </si>
  <si>
    <t xml:space="preserve">
4) Werte in Klammern: Fallzahl in der Fachrichtung zwischen 50 und 99</t>
  </si>
  <si>
    <t>4) Werte in Klammern: Fallzahl in der Fachrichtung zwischen 50 und 99</t>
  </si>
  <si>
    <t>Quelle: HIS-Absolventenbefragung 2012 (2. Befragung des Absolventenjahrgangs 2005)</t>
  </si>
  <si>
    <t xml:space="preserve">* Nur traditionelle Abschlüsse (Diplom U, Magister, Staatsexamen, künstlerische Abschlüsse, Diplom FH), ohne Bachelor und Master </t>
  </si>
  <si>
    <t>** Referenzzeitraum: seit dem Studienabschluss; Mehrfachnennungen möglich</t>
  </si>
  <si>
    <t xml:space="preserve">
2) Verwaltung, Organisation; Vertriebsschulungen; EDV-Anwendungen; Betriebliches Gesundheitswesen, Arbeitssicherheit</t>
  </si>
  <si>
    <t>3) Mitarbeiterführung/Personalentwicklung; Kommunikations-/Interaktionstraining</t>
  </si>
  <si>
    <t>2) Verwaltung, Organisation; Vertriebsschulungen; EDV-Anwendungen; Betriebliches Gesundheitswesen, Arbeitssicherheit</t>
  </si>
  <si>
    <t xml:space="preserve">
3) Mitarbeiterführung/Personalentwicklung; Kommunikations-/Interaktionstraining</t>
  </si>
  <si>
    <t>Tab. G3-8web: Weiterbildungsteilnahme von Hochschulabsolventinnen und -absolventen* des Jahrgangs 2005 nach Art der Hochschule, Fachrichtung des Studiums und Formen der Weiterbildung (in %)**</t>
  </si>
  <si>
    <t xml:space="preserve">
** Nur traditionelle Abschlüsse (Diplom U, Magister, Staatsexamen, künstlerische Abschlüsse, Diplom FH), ohne Bachelor und Master </t>
  </si>
  <si>
    <t xml:space="preserve">
*** Referenzzeitraum: Seit dem Studienabschluss; Mehrfachnennungen möglich</t>
  </si>
  <si>
    <t xml:space="preserve">
2) Werte in Klammern: Fallzahl in der Fachrichtung zwischen 50 und 99</t>
  </si>
  <si>
    <t>1) Mehrfachnennungen möglich</t>
  </si>
  <si>
    <t>1) Ingenieurwissenschaftliche, naturwissenschaftliche, sozialwissenschaftliche, geisteswissenschaftliche, pädagogische/psychologische Themen; medizinische Spezialgebiete; informationstechnisches Spezialwissen; nationales/internationales Recht</t>
  </si>
  <si>
    <t>* Fragestellung: Wie wichtig sind/waren Ihnen die folgenden Ziele für Ihre Teilnahme an Bildungs-/Qualifizierungsangeboten außerhalb der Hochschulen? Antworten "sehr wichtig" und "wichtig" auf einer 5-stufigen Skala</t>
  </si>
  <si>
    <t>* Fragestellung: Wie wichtig sind/waren die folgenden Ziele für Ihre Teilnahme an den längerfristigen Bildungsangeboten der Hochschulen? Antworten "sehr wichtig" und "wichtig" auf einer 5-stufigen Skala</t>
  </si>
  <si>
    <t>Fachhochschulabschlüsse</t>
  </si>
  <si>
    <t>Universitätsabschlüsse</t>
  </si>
  <si>
    <r>
      <t>Zusammen</t>
    </r>
    <r>
      <rPr>
        <vertAlign val="superscript"/>
        <sz val="9"/>
        <rFont val="Arial"/>
        <family val="2"/>
      </rPr>
      <t>1)</t>
    </r>
  </si>
  <si>
    <t>Männer</t>
  </si>
  <si>
    <t>Frauen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</si>
</sst>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\(0.0\)"/>
    <numFmt numFmtId="166" formatCode="_([$€]* #,##0.00_);_([$€]* \(#,##0.00\);_([$€]* &quot;-&quot;??_);_(@_)"/>
    <numFmt numFmtId="167" formatCode="\(0\)"/>
    <numFmt numFmtId="209" formatCode="#\ ###\ ##0;\-#\ ###\ ##0;\-;@"/>
  </numFmts>
  <fonts count="3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</font>
    <font>
      <sz val="8"/>
      <name val="Calibri"/>
      <family val="2"/>
    </font>
    <font>
      <b/>
      <sz val="8"/>
      <color indexed="8"/>
      <name val="MS Sans Serif"/>
    </font>
    <font>
      <b/>
      <sz val="8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sz val="11"/>
      <color indexed="9"/>
      <name val="Calibri"/>
      <family val="2"/>
    </font>
    <font>
      <sz val="8"/>
      <name val="Arial"/>
    </font>
    <font>
      <sz val="9"/>
      <name val="Arial"/>
    </font>
    <font>
      <sz val="10"/>
      <color indexed="8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sz val="12"/>
      <name val="MetaNormalLF-Roman"/>
    </font>
    <font>
      <i/>
      <sz val="11"/>
      <name val="Arial"/>
      <family val="2"/>
    </font>
    <font>
      <sz val="11"/>
      <name val="Arial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  <font>
      <sz val="8.5"/>
      <color indexed="8"/>
      <name val="Calibri"/>
      <family val="2"/>
    </font>
    <font>
      <sz val="8.5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sz val="9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4" fillId="0" borderId="1"/>
    <xf numFmtId="166" fontId="5" fillId="0" borderId="0" applyFont="0" applyFill="0" applyBorder="0" applyAlignment="0" applyProtection="0"/>
    <xf numFmtId="0" fontId="7" fillId="16" borderId="0">
      <alignment horizontal="right" vertical="top" wrapText="1"/>
    </xf>
    <xf numFmtId="0" fontId="10" fillId="0" borderId="0" applyNumberFormat="0" applyFill="0" applyBorder="0" applyAlignment="0" applyProtection="0">
      <alignment vertical="top"/>
      <protection locked="0"/>
    </xf>
    <xf numFmtId="0" fontId="4" fillId="17" borderId="2">
      <alignment wrapText="1"/>
    </xf>
    <xf numFmtId="0" fontId="4" fillId="17" borderId="3"/>
    <xf numFmtId="0" fontId="4" fillId="17" borderId="4"/>
    <xf numFmtId="0" fontId="4" fillId="17" borderId="5">
      <alignment horizontal="center" wrapText="1"/>
    </xf>
    <xf numFmtId="0" fontId="5" fillId="0" borderId="0"/>
    <xf numFmtId="0" fontId="4" fillId="17" borderId="1"/>
    <xf numFmtId="0" fontId="5" fillId="0" borderId="0"/>
    <xf numFmtId="0" fontId="9" fillId="0" borderId="0"/>
    <xf numFmtId="0" fontId="9" fillId="0" borderId="0"/>
    <xf numFmtId="0" fontId="5" fillId="0" borderId="0"/>
    <xf numFmtId="209" fontId="21" fillId="0" borderId="0"/>
    <xf numFmtId="0" fontId="5" fillId="0" borderId="0"/>
    <xf numFmtId="0" fontId="9" fillId="0" borderId="0"/>
    <xf numFmtId="0" fontId="8" fillId="17" borderId="0"/>
  </cellStyleXfs>
  <cellXfs count="235">
    <xf numFmtId="0" fontId="0" fillId="0" borderId="0" xfId="0"/>
    <xf numFmtId="0" fontId="5" fillId="0" borderId="0" xfId="34" applyAlignment="1"/>
    <xf numFmtId="0" fontId="3" fillId="0" borderId="6" xfId="34" applyFont="1" applyFill="1" applyBorder="1" applyAlignment="1">
      <alignment horizontal="left" vertical="top" wrapText="1" indent="1"/>
    </xf>
    <xf numFmtId="0" fontId="5" fillId="0" borderId="0" xfId="34" applyBorder="1" applyAlignment="1"/>
    <xf numFmtId="0" fontId="13" fillId="0" borderId="0" xfId="34" applyFont="1" applyAlignment="1">
      <alignment horizontal="right"/>
    </xf>
    <xf numFmtId="0" fontId="2" fillId="0" borderId="0" xfId="0" applyFont="1" applyFill="1" applyBorder="1" applyAlignment="1">
      <alignment wrapText="1"/>
    </xf>
    <xf numFmtId="0" fontId="3" fillId="18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19" borderId="0" xfId="0" applyFont="1" applyFill="1" applyBorder="1" applyAlignment="1">
      <alignment wrapText="1"/>
    </xf>
    <xf numFmtId="0" fontId="0" fillId="0" borderId="0" xfId="0" applyFill="1"/>
    <xf numFmtId="0" fontId="14" fillId="0" borderId="0" xfId="0" applyFont="1"/>
    <xf numFmtId="164" fontId="9" fillId="0" borderId="0" xfId="0" applyNumberFormat="1" applyFont="1" applyFill="1" applyBorder="1" applyAlignment="1">
      <alignment horizontal="right" indent="2"/>
    </xf>
    <xf numFmtId="0" fontId="14" fillId="0" borderId="0" xfId="0" applyFont="1" applyFill="1"/>
    <xf numFmtId="0" fontId="9" fillId="0" borderId="0" xfId="0" applyFont="1" applyFill="1" applyBorder="1" applyAlignment="1">
      <alignment wrapText="1"/>
    </xf>
    <xf numFmtId="0" fontId="0" fillId="0" borderId="0" xfId="0" applyBorder="1"/>
    <xf numFmtId="0" fontId="14" fillId="0" borderId="0" xfId="0" applyFont="1" applyBorder="1"/>
    <xf numFmtId="0" fontId="14" fillId="0" borderId="0" xfId="0" applyFont="1" applyFill="1" applyBorder="1"/>
    <xf numFmtId="0" fontId="3" fillId="0" borderId="0" xfId="0" applyFont="1" applyFill="1" applyBorder="1" applyAlignment="1">
      <alignment horizontal="left" wrapText="1" indent="2"/>
    </xf>
    <xf numFmtId="0" fontId="3" fillId="19" borderId="0" xfId="0" applyFont="1" applyFill="1" applyBorder="1" applyAlignment="1">
      <alignment horizontal="left" wrapText="1"/>
    </xf>
    <xf numFmtId="0" fontId="3" fillId="18" borderId="0" xfId="0" applyFont="1" applyFill="1" applyBorder="1" applyAlignment="1">
      <alignment horizontal="left" wrapText="1"/>
    </xf>
    <xf numFmtId="0" fontId="3" fillId="0" borderId="6" xfId="34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wrapText="1"/>
    </xf>
    <xf numFmtId="0" fontId="13" fillId="0" borderId="0" xfId="34" applyFont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19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0" xfId="0" applyFont="1" applyFill="1"/>
    <xf numFmtId="0" fontId="0" fillId="0" borderId="0" xfId="0" applyFill="1" applyBorder="1"/>
    <xf numFmtId="167" fontId="3" fillId="0" borderId="0" xfId="0" applyNumberFormat="1" applyFont="1" applyFill="1" applyBorder="1" applyAlignment="1"/>
    <xf numFmtId="1" fontId="3" fillId="17" borderId="3" xfId="0" applyNumberFormat="1" applyFont="1" applyFill="1" applyBorder="1" applyAlignment="1">
      <alignment horizontal="centerContinuous"/>
    </xf>
    <xf numFmtId="1" fontId="3" fillId="17" borderId="8" xfId="0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 indent="1"/>
    </xf>
    <xf numFmtId="0" fontId="3" fillId="0" borderId="4" xfId="0" applyFont="1" applyFill="1" applyBorder="1" applyAlignment="1">
      <alignment horizontal="left" wrapText="1" indent="1"/>
    </xf>
    <xf numFmtId="0" fontId="9" fillId="0" borderId="0" xfId="30"/>
    <xf numFmtId="0" fontId="9" fillId="0" borderId="0" xfId="30" applyFill="1" applyBorder="1"/>
    <xf numFmtId="0" fontId="9" fillId="0" borderId="0" xfId="30" applyFill="1"/>
    <xf numFmtId="1" fontId="3" fillId="0" borderId="0" xfId="0" applyNumberFormat="1" applyFont="1" applyFill="1" applyBorder="1" applyAlignment="1"/>
    <xf numFmtId="164" fontId="14" fillId="0" borderId="0" xfId="0" applyNumberFormat="1" applyFont="1" applyFill="1" applyBorder="1"/>
    <xf numFmtId="0" fontId="3" fillId="0" borderId="4" xfId="0" applyFont="1" applyFill="1" applyBorder="1" applyAlignment="1">
      <alignment wrapText="1"/>
    </xf>
    <xf numFmtId="0" fontId="5" fillId="0" borderId="0" xfId="34" applyFill="1" applyAlignment="1"/>
    <xf numFmtId="0" fontId="5" fillId="0" borderId="0" xfId="34" applyFill="1" applyBorder="1" applyAlignment="1"/>
    <xf numFmtId="0" fontId="3" fillId="0" borderId="6" xfId="35" applyFont="1" applyFill="1" applyBorder="1" applyAlignment="1">
      <alignment horizontal="left" vertical="top" wrapText="1"/>
    </xf>
    <xf numFmtId="0" fontId="19" fillId="0" borderId="0" xfId="31" applyFont="1"/>
    <xf numFmtId="0" fontId="4" fillId="0" borderId="0" xfId="31" applyFont="1"/>
    <xf numFmtId="0" fontId="9" fillId="0" borderId="0" xfId="31"/>
    <xf numFmtId="1" fontId="3" fillId="0" borderId="3" xfId="0" applyNumberFormat="1" applyFont="1" applyFill="1" applyBorder="1" applyAlignment="1">
      <alignment horizontal="right" indent="1"/>
    </xf>
    <xf numFmtId="1" fontId="3" fillId="0" borderId="8" xfId="0" applyNumberFormat="1" applyFont="1" applyFill="1" applyBorder="1" applyAlignment="1">
      <alignment horizontal="right" indent="1"/>
    </xf>
    <xf numFmtId="1" fontId="3" fillId="0" borderId="5" xfId="0" applyNumberFormat="1" applyFont="1" applyFill="1" applyBorder="1" applyAlignment="1">
      <alignment horizontal="right" indent="1"/>
    </xf>
    <xf numFmtId="1" fontId="3" fillId="0" borderId="9" xfId="0" applyNumberFormat="1" applyFont="1" applyFill="1" applyBorder="1" applyAlignment="1">
      <alignment horizontal="right" indent="1"/>
    </xf>
    <xf numFmtId="1" fontId="3" fillId="0" borderId="6" xfId="35" applyNumberFormat="1" applyFont="1" applyFill="1" applyBorder="1" applyAlignment="1">
      <alignment horizontal="right" indent="1"/>
    </xf>
    <xf numFmtId="1" fontId="3" fillId="0" borderId="8" xfId="35" applyNumberFormat="1" applyFont="1" applyFill="1" applyBorder="1" applyAlignment="1">
      <alignment horizontal="right" indent="1"/>
    </xf>
    <xf numFmtId="1" fontId="3" fillId="0" borderId="10" xfId="35" applyNumberFormat="1" applyFont="1" applyFill="1" applyBorder="1" applyAlignment="1">
      <alignment horizontal="right" indent="1"/>
    </xf>
    <xf numFmtId="1" fontId="3" fillId="0" borderId="9" xfId="35" applyNumberFormat="1" applyFont="1" applyFill="1" applyBorder="1" applyAlignment="1">
      <alignment horizontal="right" indent="1"/>
    </xf>
    <xf numFmtId="1" fontId="3" fillId="20" borderId="6" xfId="35" applyNumberFormat="1" applyFont="1" applyFill="1" applyBorder="1" applyAlignment="1">
      <alignment horizontal="right" indent="1"/>
    </xf>
    <xf numFmtId="1" fontId="3" fillId="20" borderId="3" xfId="35" applyNumberFormat="1" applyFont="1" applyFill="1" applyBorder="1" applyAlignment="1">
      <alignment horizontal="right" indent="1"/>
    </xf>
    <xf numFmtId="1" fontId="3" fillId="20" borderId="8" xfId="35" applyNumberFormat="1" applyFont="1" applyFill="1" applyBorder="1" applyAlignment="1">
      <alignment horizontal="right" indent="1"/>
    </xf>
    <xf numFmtId="0" fontId="3" fillId="19" borderId="1" xfId="0" applyFont="1" applyFill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 wrapText="1"/>
    </xf>
    <xf numFmtId="0" fontId="3" fillId="18" borderId="0" xfId="0" applyFont="1" applyFill="1" applyBorder="1"/>
    <xf numFmtId="0" fontId="3" fillId="18" borderId="0" xfId="0" applyFont="1" applyFill="1" applyBorder="1" applyAlignment="1">
      <alignment horizontal="left" wrapText="1" indent="1"/>
    </xf>
    <xf numFmtId="164" fontId="3" fillId="19" borderId="1" xfId="34" applyNumberFormat="1" applyFont="1" applyFill="1" applyBorder="1" applyAlignment="1">
      <alignment horizontal="center" vertical="center" wrapText="1"/>
    </xf>
    <xf numFmtId="164" fontId="3" fillId="19" borderId="7" xfId="34" applyNumberFormat="1" applyFont="1" applyFill="1" applyBorder="1" applyAlignment="1">
      <alignment horizontal="center" vertical="center" wrapText="1"/>
    </xf>
    <xf numFmtId="0" fontId="3" fillId="19" borderId="6" xfId="34" applyFont="1" applyFill="1" applyBorder="1" applyAlignment="1">
      <alignment horizontal="left" vertical="top" wrapText="1" indent="1"/>
    </xf>
    <xf numFmtId="0" fontId="3" fillId="19" borderId="4" xfId="0" applyFont="1" applyFill="1" applyBorder="1" applyAlignment="1">
      <alignment horizontal="left" wrapText="1" indent="1"/>
    </xf>
    <xf numFmtId="0" fontId="3" fillId="18" borderId="2" xfId="0" applyFont="1" applyFill="1" applyBorder="1" applyAlignment="1">
      <alignment horizontal="center" vertical="center" wrapText="1"/>
    </xf>
    <xf numFmtId="0" fontId="3" fillId="19" borderId="0" xfId="0" applyFont="1" applyFill="1" applyBorder="1" applyAlignment="1">
      <alignment horizontal="left" wrapText="1" indent="1"/>
    </xf>
    <xf numFmtId="1" fontId="3" fillId="18" borderId="3" xfId="0" applyNumberFormat="1" applyFont="1" applyFill="1" applyBorder="1" applyAlignment="1">
      <alignment horizontal="right" indent="1"/>
    </xf>
    <xf numFmtId="1" fontId="3" fillId="18" borderId="8" xfId="0" applyNumberFormat="1" applyFont="1" applyFill="1" applyBorder="1" applyAlignment="1">
      <alignment horizontal="right" indent="1"/>
    </xf>
    <xf numFmtId="1" fontId="3" fillId="19" borderId="3" xfId="0" applyNumberFormat="1" applyFont="1" applyFill="1" applyBorder="1" applyAlignment="1">
      <alignment horizontal="right" indent="1"/>
    </xf>
    <xf numFmtId="1" fontId="3" fillId="19" borderId="8" xfId="0" applyNumberFormat="1" applyFont="1" applyFill="1" applyBorder="1" applyAlignment="1">
      <alignment horizontal="right" indent="1"/>
    </xf>
    <xf numFmtId="1" fontId="3" fillId="18" borderId="5" xfId="0" applyNumberFormat="1" applyFont="1" applyFill="1" applyBorder="1" applyAlignment="1">
      <alignment horizontal="right" indent="1"/>
    </xf>
    <xf numFmtId="1" fontId="3" fillId="18" borderId="9" xfId="0" applyNumberFormat="1" applyFont="1" applyFill="1" applyBorder="1" applyAlignment="1">
      <alignment horizontal="right" indent="1"/>
    </xf>
    <xf numFmtId="1" fontId="3" fillId="19" borderId="5" xfId="0" applyNumberFormat="1" applyFont="1" applyFill="1" applyBorder="1" applyAlignment="1">
      <alignment horizontal="right" indent="1"/>
    </xf>
    <xf numFmtId="1" fontId="3" fillId="19" borderId="9" xfId="0" applyNumberFormat="1" applyFont="1" applyFill="1" applyBorder="1" applyAlignment="1">
      <alignment horizontal="right" indent="1"/>
    </xf>
    <xf numFmtId="0" fontId="3" fillId="19" borderId="1" xfId="35" applyFont="1" applyFill="1" applyBorder="1" applyAlignment="1">
      <alignment horizontal="center" vertical="center" wrapText="1"/>
    </xf>
    <xf numFmtId="0" fontId="3" fillId="19" borderId="7" xfId="35" applyFont="1" applyFill="1" applyBorder="1" applyAlignment="1">
      <alignment horizontal="center" vertical="center" wrapText="1"/>
    </xf>
    <xf numFmtId="1" fontId="3" fillId="19" borderId="6" xfId="35" applyNumberFormat="1" applyFont="1" applyFill="1" applyBorder="1" applyAlignment="1">
      <alignment horizontal="right" indent="1"/>
    </xf>
    <xf numFmtId="1" fontId="3" fillId="19" borderId="3" xfId="35" applyNumberFormat="1" applyFont="1" applyFill="1" applyBorder="1" applyAlignment="1">
      <alignment horizontal="right" indent="1"/>
    </xf>
    <xf numFmtId="1" fontId="3" fillId="19" borderId="8" xfId="35" applyNumberFormat="1" applyFont="1" applyFill="1" applyBorder="1" applyAlignment="1">
      <alignment horizontal="right" indent="1"/>
    </xf>
    <xf numFmtId="0" fontId="3" fillId="19" borderId="6" xfId="35" applyFont="1" applyFill="1" applyBorder="1" applyAlignment="1">
      <alignment horizontal="left" vertical="top" wrapText="1"/>
    </xf>
    <xf numFmtId="0" fontId="3" fillId="19" borderId="6" xfId="35" applyFont="1" applyFill="1" applyBorder="1" applyAlignment="1"/>
    <xf numFmtId="0" fontId="3" fillId="20" borderId="6" xfId="35" applyFont="1" applyFill="1" applyBorder="1" applyAlignment="1"/>
    <xf numFmtId="1" fontId="3" fillId="0" borderId="0" xfId="0" applyNumberFormat="1" applyFont="1" applyFill="1" applyBorder="1" applyAlignment="1">
      <alignment horizontal="right" indent="1"/>
    </xf>
    <xf numFmtId="1" fontId="3" fillId="0" borderId="3" xfId="35" applyNumberFormat="1" applyFont="1" applyFill="1" applyBorder="1" applyAlignment="1">
      <alignment horizontal="right" indent="1"/>
    </xf>
    <xf numFmtId="0" fontId="3" fillId="0" borderId="6" xfId="35" applyFont="1" applyFill="1" applyBorder="1" applyAlignment="1"/>
    <xf numFmtId="0" fontId="3" fillId="0" borderId="6" xfId="35" applyFont="1" applyFill="1" applyBorder="1" applyAlignment="1">
      <alignment horizontal="left"/>
    </xf>
    <xf numFmtId="0" fontId="3" fillId="19" borderId="6" xfId="35" applyFont="1" applyFill="1" applyBorder="1" applyAlignment="1">
      <alignment horizontal="left" vertical="top" wrapText="1" indent="1"/>
    </xf>
    <xf numFmtId="0" fontId="3" fillId="0" borderId="6" xfId="35" applyFont="1" applyFill="1" applyBorder="1" applyAlignment="1">
      <alignment horizontal="left" vertical="top" wrapText="1" indent="1"/>
    </xf>
    <xf numFmtId="0" fontId="3" fillId="0" borderId="10" xfId="35" applyFont="1" applyFill="1" applyBorder="1" applyAlignment="1">
      <alignment horizontal="left" vertical="top" wrapText="1" indent="1"/>
    </xf>
    <xf numFmtId="167" fontId="3" fillId="0" borderId="5" xfId="35" applyNumberFormat="1" applyFont="1" applyFill="1" applyBorder="1" applyAlignment="1">
      <alignment horizontal="right" indent="1"/>
    </xf>
    <xf numFmtId="167" fontId="3" fillId="19" borderId="3" xfId="35" applyNumberFormat="1" applyFont="1" applyFill="1" applyBorder="1" applyAlignment="1">
      <alignment horizontal="right" indent="1"/>
    </xf>
    <xf numFmtId="167" fontId="3" fillId="0" borderId="3" xfId="35" applyNumberFormat="1" applyFont="1" applyFill="1" applyBorder="1" applyAlignment="1">
      <alignment horizontal="right" indent="1"/>
    </xf>
    <xf numFmtId="0" fontId="9" fillId="0" borderId="0" xfId="30" applyFont="1" applyFill="1"/>
    <xf numFmtId="0" fontId="5" fillId="0" borderId="0" xfId="34" applyFont="1" applyFill="1" applyBorder="1" applyAlignment="1"/>
    <xf numFmtId="0" fontId="13" fillId="0" borderId="0" xfId="34" applyFont="1" applyFill="1" applyBorder="1" applyAlignment="1">
      <alignment horizontal="right"/>
    </xf>
    <xf numFmtId="164" fontId="3" fillId="0" borderId="3" xfId="34" applyNumberFormat="1" applyFont="1" applyFill="1" applyBorder="1" applyAlignment="1">
      <alignment horizontal="right" vertical="top" wrapText="1" indent="1"/>
    </xf>
    <xf numFmtId="164" fontId="3" fillId="0" borderId="8" xfId="34" applyNumberFormat="1" applyFont="1" applyFill="1" applyBorder="1" applyAlignment="1">
      <alignment horizontal="right" vertical="top" wrapText="1" indent="1"/>
    </xf>
    <xf numFmtId="164" fontId="3" fillId="18" borderId="8" xfId="0" applyNumberFormat="1" applyFont="1" applyFill="1" applyBorder="1" applyAlignment="1">
      <alignment horizontal="right" indent="1"/>
    </xf>
    <xf numFmtId="165" fontId="3" fillId="0" borderId="3" xfId="34" applyNumberFormat="1" applyFont="1" applyFill="1" applyBorder="1" applyAlignment="1">
      <alignment horizontal="right" vertical="top" wrapText="1" indent="1"/>
    </xf>
    <xf numFmtId="165" fontId="3" fillId="0" borderId="8" xfId="34" applyNumberFormat="1" applyFont="1" applyFill="1" applyBorder="1" applyAlignment="1">
      <alignment horizontal="right" vertical="top" wrapText="1" indent="1"/>
    </xf>
    <xf numFmtId="164" fontId="3" fillId="19" borderId="3" xfId="34" applyNumberFormat="1" applyFont="1" applyFill="1" applyBorder="1" applyAlignment="1">
      <alignment horizontal="right" vertical="top" wrapText="1" indent="1"/>
    </xf>
    <xf numFmtId="164" fontId="3" fillId="19" borderId="8" xfId="34" applyNumberFormat="1" applyFont="1" applyFill="1" applyBorder="1" applyAlignment="1">
      <alignment horizontal="right" vertical="top" wrapText="1" indent="1"/>
    </xf>
    <xf numFmtId="164" fontId="3" fillId="0" borderId="8" xfId="0" applyNumberFormat="1" applyFont="1" applyFill="1" applyBorder="1" applyAlignment="1">
      <alignment horizontal="right" indent="1"/>
    </xf>
    <xf numFmtId="164" fontId="3" fillId="19" borderId="3" xfId="0" applyNumberFormat="1" applyFont="1" applyFill="1" applyBorder="1" applyAlignment="1">
      <alignment horizontal="right" indent="1"/>
    </xf>
    <xf numFmtId="164" fontId="3" fillId="19" borderId="8" xfId="0" applyNumberFormat="1" applyFont="1" applyFill="1" applyBorder="1" applyAlignment="1">
      <alignment horizontal="right" indent="1"/>
    </xf>
    <xf numFmtId="164" fontId="3" fillId="0" borderId="3" xfId="0" applyNumberFormat="1" applyFont="1" applyFill="1" applyBorder="1" applyAlignment="1">
      <alignment horizontal="right" indent="1"/>
    </xf>
    <xf numFmtId="164" fontId="3" fillId="19" borderId="5" xfId="0" applyNumberFormat="1" applyFont="1" applyFill="1" applyBorder="1" applyAlignment="1">
      <alignment horizontal="right" indent="1"/>
    </xf>
    <xf numFmtId="164" fontId="3" fillId="19" borderId="9" xfId="0" applyNumberFormat="1" applyFont="1" applyFill="1" applyBorder="1" applyAlignment="1">
      <alignment horizontal="right" indent="1"/>
    </xf>
    <xf numFmtId="164" fontId="3" fillId="19" borderId="5" xfId="34" applyNumberFormat="1" applyFont="1" applyFill="1" applyBorder="1" applyAlignment="1">
      <alignment horizontal="right" vertical="top" wrapText="1" indent="1"/>
    </xf>
    <xf numFmtId="164" fontId="3" fillId="19" borderId="9" xfId="34" applyNumberFormat="1" applyFont="1" applyFill="1" applyBorder="1" applyAlignment="1">
      <alignment horizontal="right" vertical="top" wrapText="1" indent="1"/>
    </xf>
    <xf numFmtId="167" fontId="3" fillId="19" borderId="8" xfId="0" applyNumberFormat="1" applyFont="1" applyFill="1" applyBorder="1" applyAlignment="1">
      <alignment horizontal="right" indent="1"/>
    </xf>
    <xf numFmtId="167" fontId="3" fillId="0" borderId="8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left" wrapText="1"/>
    </xf>
    <xf numFmtId="167" fontId="3" fillId="0" borderId="0" xfId="0" applyNumberFormat="1" applyFont="1" applyFill="1" applyBorder="1" applyAlignment="1">
      <alignment horizontal="right" indent="1"/>
    </xf>
    <xf numFmtId="165" fontId="3" fillId="19" borderId="8" xfId="34" applyNumberFormat="1" applyFont="1" applyFill="1" applyBorder="1" applyAlignment="1">
      <alignment horizontal="right" vertical="top" wrapText="1" indent="1"/>
    </xf>
    <xf numFmtId="0" fontId="3" fillId="18" borderId="4" xfId="0" applyFont="1" applyFill="1" applyBorder="1" applyAlignment="1">
      <alignment horizontal="left" wrapText="1"/>
    </xf>
    <xf numFmtId="0" fontId="17" fillId="0" borderId="0" xfId="0" applyFont="1" applyAlignment="1">
      <alignment wrapText="1"/>
    </xf>
    <xf numFmtId="0" fontId="3" fillId="19" borderId="4" xfId="0" applyFont="1" applyFill="1" applyBorder="1" applyAlignment="1">
      <alignment horizontal="left" wrapText="1"/>
    </xf>
    <xf numFmtId="0" fontId="3" fillId="19" borderId="6" xfId="35" applyFont="1" applyFill="1" applyBorder="1" applyAlignment="1">
      <alignment horizontal="left"/>
    </xf>
    <xf numFmtId="167" fontId="3" fillId="19" borderId="6" xfId="35" applyNumberFormat="1" applyFont="1" applyFill="1" applyBorder="1" applyAlignment="1">
      <alignment horizontal="right" indent="1"/>
    </xf>
    <xf numFmtId="167" fontId="3" fillId="19" borderId="8" xfId="35" applyNumberFormat="1" applyFont="1" applyFill="1" applyBorder="1" applyAlignment="1">
      <alignment horizontal="right" indent="1"/>
    </xf>
    <xf numFmtId="0" fontId="3" fillId="18" borderId="0" xfId="0" applyFont="1" applyFill="1" applyBorder="1" applyAlignment="1">
      <alignment wrapText="1"/>
    </xf>
    <xf numFmtId="0" fontId="13" fillId="0" borderId="0" xfId="34" applyFont="1" applyFill="1" applyAlignment="1">
      <alignment horizontal="right"/>
    </xf>
    <xf numFmtId="0" fontId="3" fillId="16" borderId="7" xfId="0" applyFont="1" applyFill="1" applyBorder="1" applyAlignment="1">
      <alignment horizontal="centerContinuous" vertical="center"/>
    </xf>
    <xf numFmtId="0" fontId="3" fillId="16" borderId="2" xfId="0" applyFont="1" applyFill="1" applyBorder="1" applyAlignment="1">
      <alignment horizontal="centerContinuous"/>
    </xf>
    <xf numFmtId="0" fontId="3" fillId="16" borderId="2" xfId="0" applyFont="1" applyFill="1" applyBorder="1" applyAlignment="1">
      <alignment horizontal="centerContinuous" vertical="center"/>
    </xf>
    <xf numFmtId="0" fontId="3" fillId="19" borderId="5" xfId="0" applyFont="1" applyFill="1" applyBorder="1" applyAlignment="1">
      <alignment horizontal="center" vertical="center" wrapText="1"/>
    </xf>
    <xf numFmtId="209" fontId="2" fillId="0" borderId="0" xfId="33" applyFont="1" applyBorder="1"/>
    <xf numFmtId="209" fontId="21" fillId="0" borderId="0" xfId="33" applyBorder="1"/>
    <xf numFmtId="0" fontId="5" fillId="0" borderId="0" xfId="32" applyBorder="1"/>
    <xf numFmtId="209" fontId="22" fillId="0" borderId="0" xfId="33" applyFont="1" applyBorder="1"/>
    <xf numFmtId="209" fontId="23" fillId="0" borderId="0" xfId="33" applyFont="1" applyBorder="1"/>
    <xf numFmtId="209" fontId="21" fillId="0" borderId="0" xfId="33" applyBorder="1" applyAlignment="1">
      <alignment horizontal="left"/>
    </xf>
    <xf numFmtId="0" fontId="5" fillId="0" borderId="0" xfId="32" applyBorder="1" applyAlignment="1">
      <alignment horizontal="left"/>
    </xf>
    <xf numFmtId="0" fontId="10" fillId="0" borderId="0" xfId="22" applyAlignment="1" applyProtection="1"/>
    <xf numFmtId="209" fontId="2" fillId="0" borderId="0" xfId="33" applyFont="1" applyBorder="1" applyAlignment="1">
      <alignment horizontal="left"/>
    </xf>
    <xf numFmtId="0" fontId="10" fillId="0" borderId="0" xfId="22" applyFont="1" applyAlignment="1" applyProtection="1"/>
    <xf numFmtId="209" fontId="24" fillId="0" borderId="0" xfId="33" applyFont="1" applyAlignment="1">
      <alignment horizontal="left"/>
    </xf>
    <xf numFmtId="209" fontId="21" fillId="0" borderId="0" xfId="33"/>
    <xf numFmtId="209" fontId="25" fillId="0" borderId="0" xfId="33" applyFont="1" applyAlignment="1">
      <alignment horizontal="right"/>
    </xf>
    <xf numFmtId="1" fontId="3" fillId="0" borderId="0" xfId="33" applyNumberFormat="1" applyFont="1" applyAlignment="1">
      <alignment horizontal="right"/>
    </xf>
    <xf numFmtId="209" fontId="3" fillId="0" borderId="0" xfId="33" applyFont="1" applyAlignment="1">
      <alignment horizontal="right"/>
    </xf>
    <xf numFmtId="209" fontId="26" fillId="0" borderId="0" xfId="33" applyFont="1" applyAlignment="1">
      <alignment horizontal="right"/>
    </xf>
    <xf numFmtId="209" fontId="3" fillId="0" borderId="0" xfId="33" applyFont="1" applyAlignment="1">
      <alignment horizontal="left"/>
    </xf>
    <xf numFmtId="209" fontId="3" fillId="0" borderId="0" xfId="33" applyFont="1"/>
    <xf numFmtId="2" fontId="0" fillId="0" borderId="0" xfId="0" applyNumberFormat="1"/>
    <xf numFmtId="0" fontId="3" fillId="18" borderId="9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9" borderId="9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Fill="1"/>
    <xf numFmtId="0" fontId="19" fillId="0" borderId="0" xfId="0" applyFont="1" applyFill="1" applyBorder="1" applyAlignment="1">
      <alignment wrapText="1"/>
    </xf>
    <xf numFmtId="0" fontId="28" fillId="0" borderId="0" xfId="0" applyFont="1" applyAlignment="1"/>
    <xf numFmtId="0" fontId="5" fillId="0" borderId="0" xfId="34" applyFont="1" applyFill="1" applyAlignment="1">
      <alignment wrapText="1"/>
    </xf>
    <xf numFmtId="0" fontId="30" fillId="0" borderId="0" xfId="30" applyFont="1"/>
    <xf numFmtId="0" fontId="29" fillId="0" borderId="0" xfId="0" applyFont="1" applyFill="1" applyBorder="1"/>
    <xf numFmtId="0" fontId="31" fillId="0" borderId="0" xfId="0" applyFont="1" applyFill="1"/>
    <xf numFmtId="0" fontId="32" fillId="0" borderId="0" xfId="34" applyFont="1" applyAlignment="1">
      <alignment horizontal="left"/>
    </xf>
    <xf numFmtId="0" fontId="30" fillId="0" borderId="0" xfId="34" applyFont="1" applyFill="1" applyAlignment="1"/>
    <xf numFmtId="0" fontId="29" fillId="0" borderId="0" xfId="0" applyFont="1"/>
    <xf numFmtId="0" fontId="29" fillId="0" borderId="0" xfId="0" applyFont="1" applyFill="1"/>
    <xf numFmtId="0" fontId="32" fillId="0" borderId="0" xfId="0" applyFont="1" applyAlignment="1">
      <alignment wrapText="1"/>
    </xf>
    <xf numFmtId="0" fontId="3" fillId="22" borderId="0" xfId="0" applyFont="1" applyFill="1" applyBorder="1" applyAlignment="1">
      <alignment horizontal="centerContinuous"/>
    </xf>
    <xf numFmtId="164" fontId="3" fillId="22" borderId="8" xfId="0" applyNumberFormat="1" applyFont="1" applyFill="1" applyBorder="1" applyAlignment="1">
      <alignment horizontal="centerContinuous"/>
    </xf>
    <xf numFmtId="1" fontId="3" fillId="22" borderId="8" xfId="0" applyNumberFormat="1" applyFont="1" applyFill="1" applyBorder="1" applyAlignment="1">
      <alignment horizontal="centerContinuous"/>
    </xf>
    <xf numFmtId="0" fontId="3" fillId="21" borderId="0" xfId="0" applyFont="1" applyFill="1" applyBorder="1" applyAlignment="1">
      <alignment horizontal="centerContinuous" wrapText="1"/>
    </xf>
    <xf numFmtId="0" fontId="3" fillId="21" borderId="6" xfId="35" applyFont="1" applyFill="1" applyBorder="1" applyAlignment="1">
      <alignment horizontal="centerContinuous" vertical="top" wrapText="1"/>
    </xf>
    <xf numFmtId="164" fontId="3" fillId="21" borderId="8" xfId="35" applyNumberFormat="1" applyFont="1" applyFill="1" applyBorder="1" applyAlignment="1">
      <alignment horizontal="centerContinuous"/>
    </xf>
    <xf numFmtId="164" fontId="3" fillId="21" borderId="0" xfId="35" applyNumberFormat="1" applyFont="1" applyFill="1" applyBorder="1" applyAlignment="1">
      <alignment horizontal="centerContinuous"/>
    </xf>
    <xf numFmtId="0" fontId="3" fillId="21" borderId="6" xfId="35" applyFont="1" applyFill="1" applyBorder="1" applyAlignment="1">
      <alignment horizontal="centerContinuous" vertical="center" wrapText="1"/>
    </xf>
    <xf numFmtId="0" fontId="3" fillId="21" borderId="0" xfId="35" applyFont="1" applyFill="1" applyBorder="1" applyAlignment="1">
      <alignment horizontal="centerContinuous" vertical="center" wrapText="1"/>
    </xf>
    <xf numFmtId="0" fontId="3" fillId="21" borderId="0" xfId="35" applyFont="1" applyFill="1" applyBorder="1" applyAlignment="1">
      <alignment horizontal="centerContinuous" vertical="top" wrapText="1"/>
    </xf>
    <xf numFmtId="0" fontId="3" fillId="22" borderId="0" xfId="0" applyFont="1" applyFill="1" applyBorder="1" applyAlignment="1">
      <alignment horizontal="centerContinuous" wrapText="1"/>
    </xf>
    <xf numFmtId="1" fontId="3" fillId="22" borderId="3" xfId="0" applyNumberFormat="1" applyFont="1" applyFill="1" applyBorder="1" applyAlignment="1">
      <alignment horizontal="centerContinuous"/>
    </xf>
    <xf numFmtId="0" fontId="3" fillId="21" borderId="0" xfId="0" applyFont="1" applyFill="1" applyBorder="1" applyAlignment="1">
      <alignment wrapText="1"/>
    </xf>
    <xf numFmtId="1" fontId="3" fillId="21" borderId="3" xfId="0" applyNumberFormat="1" applyFont="1" applyFill="1" applyBorder="1" applyAlignment="1">
      <alignment horizontal="right" indent="1"/>
    </xf>
    <xf numFmtId="1" fontId="3" fillId="21" borderId="8" xfId="0" applyNumberFormat="1" applyFont="1" applyFill="1" applyBorder="1" applyAlignment="1">
      <alignment horizontal="right" indent="1"/>
    </xf>
    <xf numFmtId="0" fontId="0" fillId="21" borderId="0" xfId="0" applyFill="1" applyAlignment="1">
      <alignment horizontal="centerContinuous" wrapText="1"/>
    </xf>
    <xf numFmtId="0" fontId="3" fillId="23" borderId="4" xfId="0" applyFont="1" applyFill="1" applyBorder="1" applyAlignment="1">
      <alignment horizontal="left" wrapText="1" indent="1"/>
    </xf>
    <xf numFmtId="1" fontId="3" fillId="23" borderId="5" xfId="0" applyNumberFormat="1" applyFont="1" applyFill="1" applyBorder="1" applyAlignment="1">
      <alignment horizontal="right" indent="1"/>
    </xf>
    <xf numFmtId="1" fontId="3" fillId="23" borderId="9" xfId="0" applyNumberFormat="1" applyFont="1" applyFill="1" applyBorder="1" applyAlignment="1">
      <alignment horizontal="right" indent="1"/>
    </xf>
    <xf numFmtId="1" fontId="3" fillId="23" borderId="3" xfId="0" applyNumberFormat="1" applyFont="1" applyFill="1" applyBorder="1" applyAlignment="1">
      <alignment horizontal="right" indent="1"/>
    </xf>
    <xf numFmtId="1" fontId="3" fillId="23" borderId="8" xfId="0" applyNumberFormat="1" applyFont="1" applyFill="1" applyBorder="1" applyAlignment="1">
      <alignment horizontal="right" indent="1"/>
    </xf>
    <xf numFmtId="0" fontId="3" fillId="23" borderId="0" xfId="0" applyFont="1" applyFill="1" applyBorder="1" applyAlignment="1">
      <alignment horizontal="left" wrapText="1"/>
    </xf>
    <xf numFmtId="0" fontId="17" fillId="0" borderId="0" xfId="0" applyFont="1" applyFill="1" applyAlignment="1">
      <alignment wrapText="1"/>
    </xf>
    <xf numFmtId="0" fontId="3" fillId="23" borderId="4" xfId="0" applyFont="1" applyFill="1" applyBorder="1" applyAlignment="1">
      <alignment horizontal="left" wrapText="1"/>
    </xf>
    <xf numFmtId="1" fontId="3" fillId="23" borderId="5" xfId="0" quotePrefix="1" applyNumberFormat="1" applyFont="1" applyFill="1" applyBorder="1" applyAlignment="1">
      <alignment horizontal="right" indent="1"/>
    </xf>
    <xf numFmtId="49" fontId="3" fillId="0" borderId="0" xfId="33" applyNumberFormat="1" applyFont="1" applyAlignment="1">
      <alignment horizontal="left" indent="1"/>
    </xf>
    <xf numFmtId="0" fontId="10" fillId="0" borderId="0" xfId="22" applyAlignment="1" applyProtection="1">
      <alignment horizontal="left" vertical="center" wrapText="1"/>
    </xf>
    <xf numFmtId="209" fontId="3" fillId="0" borderId="0" xfId="33" applyFont="1" applyAlignment="1">
      <alignment horizontal="left"/>
    </xf>
    <xf numFmtId="2" fontId="9" fillId="0" borderId="0" xfId="29" applyNumberFormat="1" applyFont="1" applyAlignment="1">
      <alignment horizontal="left" wrapText="1"/>
    </xf>
    <xf numFmtId="0" fontId="10" fillId="0" borderId="0" xfId="22" applyBorder="1" applyAlignment="1" applyProtection="1">
      <alignment horizontal="left" vertical="center"/>
    </xf>
    <xf numFmtId="164" fontId="25" fillId="21" borderId="14" xfId="34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wrapText="1"/>
    </xf>
    <xf numFmtId="0" fontId="3" fillId="19" borderId="11" xfId="0" applyFont="1" applyFill="1" applyBorder="1" applyAlignment="1">
      <alignment horizontal="center" vertical="center" wrapText="1"/>
    </xf>
    <xf numFmtId="0" fontId="3" fillId="19" borderId="10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0" fontId="3" fillId="18" borderId="7" xfId="0" applyFont="1" applyFill="1" applyBorder="1" applyAlignment="1">
      <alignment horizontal="center" vertical="center" wrapText="1"/>
    </xf>
    <xf numFmtId="0" fontId="3" fillId="18" borderId="12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1" fontId="3" fillId="21" borderId="8" xfId="0" applyNumberFormat="1" applyFont="1" applyFill="1" applyBorder="1" applyAlignment="1">
      <alignment horizontal="center"/>
    </xf>
    <xf numFmtId="1" fontId="3" fillId="21" borderId="0" xfId="0" applyNumberFormat="1" applyFont="1" applyFill="1" applyBorder="1" applyAlignment="1">
      <alignment horizontal="center"/>
    </xf>
    <xf numFmtId="0" fontId="0" fillId="21" borderId="0" xfId="0" applyFill="1" applyAlignment="1"/>
    <xf numFmtId="0" fontId="3" fillId="16" borderId="7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 wrapText="1"/>
    </xf>
    <xf numFmtId="164" fontId="3" fillId="21" borderId="0" xfId="34" applyNumberFormat="1" applyFont="1" applyFill="1" applyBorder="1" applyAlignment="1">
      <alignment horizontal="center" vertical="center"/>
    </xf>
    <xf numFmtId="0" fontId="20" fillId="0" borderId="4" xfId="34" applyFont="1" applyBorder="1" applyAlignment="1">
      <alignment horizontal="left" wrapText="1"/>
    </xf>
    <xf numFmtId="0" fontId="3" fillId="19" borderId="11" xfId="34" applyFont="1" applyFill="1" applyBorder="1" applyAlignment="1">
      <alignment horizontal="center" vertical="center" wrapText="1"/>
    </xf>
    <xf numFmtId="0" fontId="3" fillId="19" borderId="10" xfId="34" applyFont="1" applyFill="1" applyBorder="1" applyAlignment="1">
      <alignment horizontal="center" vertical="center" wrapText="1"/>
    </xf>
    <xf numFmtId="164" fontId="3" fillId="17" borderId="1" xfId="34" applyNumberFormat="1" applyFont="1" applyFill="1" applyBorder="1" applyAlignment="1">
      <alignment horizontal="center" wrapText="1"/>
    </xf>
    <xf numFmtId="164" fontId="3" fillId="17" borderId="7" xfId="34" applyNumberFormat="1" applyFont="1" applyFill="1" applyBorder="1" applyAlignment="1">
      <alignment horizontal="center" wrapText="1"/>
    </xf>
    <xf numFmtId="164" fontId="3" fillId="21" borderId="0" xfId="34" applyNumberFormat="1" applyFont="1" applyFill="1" applyBorder="1" applyAlignment="1">
      <alignment horizontal="center"/>
    </xf>
    <xf numFmtId="0" fontId="3" fillId="17" borderId="7" xfId="35" applyFont="1" applyFill="1" applyBorder="1" applyAlignment="1">
      <alignment horizontal="center" vertical="center" wrapText="1"/>
    </xf>
    <xf numFmtId="0" fontId="3" fillId="17" borderId="2" xfId="35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wrapText="1"/>
    </xf>
    <xf numFmtId="0" fontId="3" fillId="19" borderId="7" xfId="35" applyFont="1" applyFill="1" applyBorder="1" applyAlignment="1">
      <alignment horizontal="center" vertical="center" wrapText="1"/>
    </xf>
    <xf numFmtId="0" fontId="3" fillId="19" borderId="2" xfId="35" applyFont="1" applyFill="1" applyBorder="1" applyAlignment="1">
      <alignment horizontal="center" vertical="center" wrapText="1"/>
    </xf>
    <xf numFmtId="0" fontId="3" fillId="19" borderId="13" xfId="35" applyFont="1" applyFill="1" applyBorder="1" applyAlignment="1">
      <alignment horizontal="center" vertical="center" wrapText="1"/>
    </xf>
    <xf numFmtId="0" fontId="3" fillId="19" borderId="9" xfId="35" applyFont="1" applyFill="1" applyBorder="1" applyAlignment="1">
      <alignment horizontal="center" vertical="center" wrapText="1"/>
    </xf>
    <xf numFmtId="0" fontId="3" fillId="19" borderId="14" xfId="35" applyFont="1" applyFill="1" applyBorder="1" applyAlignment="1">
      <alignment horizontal="center" vertical="center" wrapText="1"/>
    </xf>
    <xf numFmtId="0" fontId="3" fillId="19" borderId="0" xfId="35" applyFont="1" applyFill="1" applyBorder="1" applyAlignment="1">
      <alignment horizontal="center" vertical="center" wrapText="1"/>
    </xf>
    <xf numFmtId="0" fontId="3" fillId="19" borderId="4" xfId="35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left" wrapText="1"/>
    </xf>
    <xf numFmtId="0" fontId="17" fillId="0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3" fillId="19" borderId="15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3" fillId="22" borderId="0" xfId="0" applyFont="1" applyFill="1" applyBorder="1" applyAlignment="1">
      <alignment horizontal="center"/>
    </xf>
    <xf numFmtId="1" fontId="25" fillId="21" borderId="14" xfId="0" applyNumberFormat="1" applyFont="1" applyFill="1" applyBorder="1" applyAlignment="1">
      <alignment horizontal="center"/>
    </xf>
  </cellXfs>
  <cellStyles count="3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cell" xfId="19"/>
    <cellStyle name="Euro" xfId="20"/>
    <cellStyle name="GreyBackground" xfId="21"/>
    <cellStyle name="Hyperlink" xfId="22" builtinId="8"/>
    <cellStyle name="level1a" xfId="23"/>
    <cellStyle name="level2" xfId="24"/>
    <cellStyle name="level2a" xfId="25"/>
    <cellStyle name="level3" xfId="26"/>
    <cellStyle name="Normal_C3" xfId="27"/>
    <cellStyle name="row" xfId="28"/>
    <cellStyle name="Standard" xfId="0" builtinId="0"/>
    <cellStyle name="Standard 2" xfId="29"/>
    <cellStyle name="Standard 3" xfId="30"/>
    <cellStyle name="Standard_BBE12 H LogReg 111208_BBE12_G3 Tab. HIS" xfId="31"/>
    <cellStyle name="Standard_d1_2008" xfId="32"/>
    <cellStyle name="Standard_d1_2010-2" xfId="33"/>
    <cellStyle name="Standard_g1_2008" xfId="34"/>
    <cellStyle name="Standard_Tabellen Kulturbarometer 50+ 111205" xfId="35"/>
    <cellStyle name="title1" xfId="3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6D9F1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523875</xdr:colOff>
      <xdr:row>41</xdr:row>
      <xdr:rowOff>104775</xdr:rowOff>
    </xdr:to>
    <xdr:pic>
      <xdr:nvPicPr>
        <xdr:cNvPr id="220200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6581775" cy="658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447675</xdr:colOff>
      <xdr:row>28</xdr:row>
      <xdr:rowOff>47625</xdr:rowOff>
    </xdr:to>
    <xdr:pic>
      <xdr:nvPicPr>
        <xdr:cNvPr id="201770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6543675" cy="519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485775</xdr:colOff>
      <xdr:row>37</xdr:row>
      <xdr:rowOff>104775</xdr:rowOff>
    </xdr:to>
    <xdr:pic>
      <xdr:nvPicPr>
        <xdr:cNvPr id="233512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6543675" cy="593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Users\sdarge\AppData\Local\Temp\BBE2010-G1-Abb+Tab%2028.04.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Dokumente%20und%20Einstellungen\vphilip\Eigene%20Dateien\BBE%202012\Kapitel%20G\G3_2012\HIS-Absolventenbefragungen\Lieferung%20HIS%20120116\Daten\Schulen-A\Berichtsjahr_2005\4.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ildungsbericht\BILDUN~1\Kuehne\Bildungsberichterstattung\BBE2006\BBE-Dokumente\Endfassung%2021.04\AbbildungenExcel\Konsortium\050714_Sitzung_Konsortium\2-04_Bildungsstand_nach_Altersgruppe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ehne\AppData\Local\Microsoft\Windows\Temporary%20Internet%20Files\Content.Outlook\L1RUB5MA\Philipps\Web-Anhang%20BBE10\g1_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ildungsbericht\G-vie\G-VIE-Daten\Querschnitt\Daten\Koordinierung\AUSKUNFT\Mikrozensus\Formel_(Nicht_versenden)\2004\Bildungsstand_2004_nach_Ausl&#228;nder_Altersgruppe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ildungsbericht\Daten\Schulen-A\Berichtsjahr_2005\4.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Users\sdarge\AppData\Local\Temp\Daten\Schulen-A\Berichtsjahr_2005\4.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ehne\AppData\Local\Microsoft\Windows\Temporary%20Internet%20Files\Content.Outlook\L1RUB5MA\Philipps\BBE2010-G1-Abb+Tab%2028.04.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ehne\AppData\Local\Microsoft\Windows\Temporary%20Internet%20Files\Content.Outlook\L1RUB5MA\Philipps\Daten\Schulen-A\Berichtsjahr_2005\4.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aethge-ab%202009\Bildungsbericht%202010\BBE2010-Indikator%20G%205-2-2010\BBE-G-Abb+Tab\BBE2010-G3-Abb+Tab%2028.04.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Daten\Schulen-A\Berichtsjahr_2005\4.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ehne\AppData\Local\Microsoft\Windows\Temporary%20Internet%20Files\Content.Outlook\L1RUB5MA\Philipps\Abb.Tab\BBE12_G3%201202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Dokumente%20und%20Einstellungen\vphilip\Eigene%20Dateien\BBE%202012\Kapitel%20G\G3_2012\HIS-Absolventenbefragungen\Lieferung%20HIS%20120116\BBE2010-G1-Abb+Tab%2028.04.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. G1-1"/>
      <sheetName val="Abb. G1-2"/>
      <sheetName val="Abb. G1-3"/>
      <sheetName val="Abb. G1-4A"/>
      <sheetName val="Tab. G1-1A"/>
      <sheetName val="Tab. G1-2A"/>
      <sheetName val="Tab. G1-3A"/>
      <sheetName val="Tab. G1-4A"/>
      <sheetName val="Tab. G1-5A"/>
      <sheetName val="Tab. G1-6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ab. G1-1A"/>
      <sheetName val="Tab. G1-2A"/>
      <sheetName val="Tab. G1-3A"/>
      <sheetName val="Tab. G1-4A"/>
      <sheetName val="Tab. G1-5A"/>
      <sheetName val="Abb. G1-4web"/>
      <sheetName val="Tab. G1-6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. G1-1"/>
      <sheetName val="Abb. G1-2"/>
      <sheetName val="Abb. G1-3"/>
      <sheetName val="Abb. G1-4A"/>
      <sheetName val="Tab. G1-1A"/>
      <sheetName val="Tab. G1-2A"/>
      <sheetName val="Tab. G1-3A"/>
      <sheetName val="Tab. G1-4A"/>
      <sheetName val="Tab. G1-5A"/>
      <sheetName val="Tab. G1-6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.G3-1"/>
      <sheetName val="Abb.G3-2"/>
      <sheetName val="Abb.G3-3"/>
      <sheetName val="Abb.G3-4A"/>
      <sheetName val="Abb.G3-5A"/>
      <sheetName val="Tab.G3-1A"/>
      <sheetName val="Tab.G3-2A"/>
      <sheetName val="Tab.G3-3A"/>
      <sheetName val="Tab.G3-4A"/>
      <sheetName val="Tab.G3-5A"/>
      <sheetName val="Tab.G3-6A"/>
      <sheetName val="Tab.G3-7A"/>
      <sheetName val="Abb.G3-6web"/>
      <sheetName val="Abb.G3-7web"/>
      <sheetName val="Tab.G3-8web"/>
      <sheetName val="Tab.G3-9web"/>
      <sheetName val="Tab.G3-10web"/>
      <sheetName val="Tab.G3-11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.G3-1"/>
      <sheetName val="Abb.G.3-2"/>
      <sheetName val="Abb.G.3-3"/>
      <sheetName val="Abb.G.3-4_0"/>
      <sheetName val="Tab. G.3-1A"/>
      <sheetName val="Tab. G3-2A"/>
      <sheetName val="Tab. G3-3A"/>
      <sheetName val="Tab.G3-4A"/>
      <sheetName val="Tab. G.3-5A"/>
      <sheetName val="Tab. G.3-6A"/>
      <sheetName val="Tab. G.3-7A"/>
      <sheetName val="Tab. G.3-8A"/>
      <sheetName val="Tab. G3-9A"/>
      <sheetName val="Tab. G.3-9A_alt"/>
      <sheetName val="Tab. G.3-10A_alt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. G1-1"/>
      <sheetName val="Abb. G1-2"/>
      <sheetName val="Abb. G1-3"/>
      <sheetName val="Abb. G1-4A"/>
      <sheetName val="Tab. G1-1A"/>
      <sheetName val="Tab. G1-2A"/>
      <sheetName val="Tab. G1-3A"/>
      <sheetName val="Tab. G1-4A"/>
      <sheetName val="Tab. G1-5A"/>
      <sheetName val="Tab. G1-6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J124"/>
  <sheetViews>
    <sheetView tabSelected="1" workbookViewId="0">
      <selection activeCell="A2" sqref="A2"/>
    </sheetView>
  </sheetViews>
  <sheetFormatPr baseColWidth="10" defaultColWidth="12.85546875" defaultRowHeight="12.75"/>
  <cols>
    <col min="1" max="16384" width="12.85546875" style="132"/>
  </cols>
  <sheetData>
    <row r="1" spans="1:10" ht="15.75">
      <c r="A1" s="130"/>
      <c r="B1" s="131"/>
      <c r="C1" s="131"/>
      <c r="D1" s="131"/>
      <c r="E1" s="131"/>
      <c r="F1" s="131"/>
      <c r="G1" s="131"/>
      <c r="H1" s="131"/>
      <c r="I1" s="131"/>
      <c r="J1" s="131"/>
    </row>
    <row r="2" spans="1:10" ht="15.75">
      <c r="A2" s="130" t="s">
        <v>117</v>
      </c>
      <c r="B2" s="133"/>
      <c r="C2" s="131"/>
      <c r="D2" s="131"/>
      <c r="E2" s="131"/>
      <c r="F2" s="131"/>
      <c r="G2" s="131"/>
      <c r="H2" s="131"/>
      <c r="I2" s="131"/>
      <c r="J2" s="131"/>
    </row>
    <row r="3" spans="1:10" ht="15.75">
      <c r="A3" s="130"/>
      <c r="B3" s="131"/>
      <c r="C3" s="131"/>
      <c r="D3" s="131"/>
      <c r="E3" s="131"/>
      <c r="F3" s="131"/>
      <c r="G3" s="131"/>
      <c r="H3" s="131"/>
      <c r="I3" s="131"/>
      <c r="J3" s="131"/>
    </row>
    <row r="4" spans="1:10" ht="15">
      <c r="A4" s="134" t="s">
        <v>118</v>
      </c>
      <c r="B4" s="131"/>
      <c r="C4" s="131"/>
      <c r="D4" s="131"/>
      <c r="E4" s="131"/>
      <c r="F4" s="131"/>
      <c r="G4" s="131"/>
      <c r="H4" s="131"/>
      <c r="I4" s="131"/>
      <c r="J4" s="131"/>
    </row>
    <row r="6" spans="1:10" s="136" customFormat="1" ht="29.25" customHeight="1">
      <c r="A6" s="192" t="s">
        <v>135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0" s="136" customFormat="1">
      <c r="A7" s="192" t="s">
        <v>136</v>
      </c>
      <c r="B7" s="192"/>
      <c r="C7" s="192"/>
      <c r="D7" s="192"/>
      <c r="E7" s="192"/>
      <c r="F7" s="192"/>
      <c r="G7" s="192"/>
      <c r="H7" s="192"/>
      <c r="I7" s="192"/>
      <c r="J7" s="192"/>
    </row>
    <row r="8" spans="1:10" s="136" customFormat="1">
      <c r="A8" s="192" t="s">
        <v>137</v>
      </c>
      <c r="B8" s="192"/>
      <c r="C8" s="192"/>
      <c r="D8" s="192"/>
      <c r="E8" s="192"/>
      <c r="F8" s="192"/>
      <c r="G8" s="192"/>
      <c r="H8" s="192"/>
      <c r="I8" s="192"/>
      <c r="J8" s="192"/>
    </row>
    <row r="9" spans="1:10" s="136" customFormat="1" ht="29.25" customHeight="1">
      <c r="A9" s="192" t="s">
        <v>138</v>
      </c>
      <c r="B9" s="192"/>
      <c r="C9" s="192"/>
      <c r="D9" s="192"/>
      <c r="E9" s="192"/>
      <c r="F9" s="192"/>
      <c r="G9" s="192"/>
      <c r="H9" s="192"/>
      <c r="I9" s="192"/>
      <c r="J9" s="192"/>
    </row>
    <row r="10" spans="1:10" s="136" customFormat="1">
      <c r="A10" s="192" t="s">
        <v>139</v>
      </c>
      <c r="B10" s="192"/>
      <c r="C10" s="192"/>
      <c r="D10" s="192"/>
      <c r="E10" s="192"/>
      <c r="F10" s="192"/>
      <c r="G10" s="192"/>
      <c r="H10" s="192"/>
      <c r="I10" s="192"/>
      <c r="J10" s="192"/>
    </row>
    <row r="11" spans="1:10" s="136" customFormat="1" ht="15.75">
      <c r="A11" s="137"/>
      <c r="B11" s="135"/>
      <c r="C11" s="135"/>
      <c r="D11" s="135"/>
      <c r="E11" s="135"/>
      <c r="F11" s="135"/>
      <c r="G11" s="138"/>
      <c r="H11" s="138"/>
      <c r="I11" s="138"/>
      <c r="J11" s="138"/>
    </row>
    <row r="12" spans="1:10" s="136" customFormat="1" ht="15.75">
      <c r="A12" s="139"/>
      <c r="B12" s="135"/>
      <c r="C12" s="135"/>
      <c r="D12" s="135"/>
      <c r="E12" s="135"/>
      <c r="F12" s="135"/>
      <c r="G12" s="135"/>
      <c r="H12" s="138"/>
      <c r="I12" s="138"/>
      <c r="J12" s="138"/>
    </row>
    <row r="13" spans="1:10" ht="15">
      <c r="A13" s="134" t="s">
        <v>119</v>
      </c>
      <c r="B13" s="131"/>
      <c r="C13" s="131"/>
      <c r="D13" s="131"/>
      <c r="E13" s="131"/>
      <c r="F13" s="131"/>
      <c r="G13" s="131"/>
      <c r="H13" s="131"/>
      <c r="I13" s="131"/>
      <c r="J13" s="131"/>
    </row>
    <row r="14" spans="1:10" ht="15">
      <c r="A14" s="134"/>
      <c r="B14" s="131"/>
      <c r="C14" s="131"/>
      <c r="D14" s="131"/>
      <c r="E14" s="131"/>
      <c r="F14" s="131"/>
      <c r="G14" s="131"/>
      <c r="H14" s="131"/>
      <c r="I14" s="131"/>
      <c r="J14" s="131"/>
    </row>
    <row r="15" spans="1:10" s="136" customFormat="1" ht="29.25" customHeight="1">
      <c r="A15" s="192" t="s">
        <v>140</v>
      </c>
      <c r="B15" s="192"/>
      <c r="C15" s="192"/>
      <c r="D15" s="192"/>
      <c r="E15" s="192"/>
      <c r="F15" s="192"/>
      <c r="G15" s="192"/>
      <c r="H15" s="192"/>
      <c r="I15" s="192"/>
      <c r="J15" s="192"/>
    </row>
    <row r="16" spans="1:10" s="136" customFormat="1" ht="29.25" customHeight="1">
      <c r="A16" s="192" t="s">
        <v>141</v>
      </c>
      <c r="B16" s="192"/>
      <c r="C16" s="192"/>
      <c r="D16" s="192"/>
      <c r="E16" s="192"/>
      <c r="F16" s="192"/>
      <c r="G16" s="192"/>
      <c r="H16" s="192"/>
      <c r="I16" s="192"/>
      <c r="J16" s="192"/>
    </row>
    <row r="17" spans="1:10" s="136" customFormat="1" ht="29.25" customHeight="1">
      <c r="A17" s="192" t="s">
        <v>142</v>
      </c>
      <c r="B17" s="192"/>
      <c r="C17" s="192"/>
      <c r="D17" s="192"/>
      <c r="E17" s="192"/>
      <c r="F17" s="192"/>
      <c r="G17" s="192"/>
      <c r="H17" s="192"/>
      <c r="I17" s="192"/>
      <c r="J17" s="192"/>
    </row>
    <row r="18" spans="1:10" s="136" customFormat="1" ht="29.25" customHeight="1">
      <c r="A18" s="192" t="s">
        <v>143</v>
      </c>
      <c r="B18" s="192"/>
      <c r="C18" s="192"/>
      <c r="D18" s="192"/>
      <c r="E18" s="192"/>
      <c r="F18" s="192"/>
      <c r="G18" s="192"/>
      <c r="H18" s="192"/>
      <c r="I18" s="192"/>
      <c r="J18" s="192"/>
    </row>
    <row r="19" spans="1:10" s="136" customFormat="1" ht="29.25" customHeight="1">
      <c r="A19" s="192" t="s">
        <v>144</v>
      </c>
      <c r="B19" s="192"/>
      <c r="C19" s="192"/>
      <c r="D19" s="192"/>
      <c r="E19" s="192"/>
      <c r="F19" s="192"/>
      <c r="G19" s="192"/>
      <c r="H19" s="192"/>
      <c r="I19" s="192"/>
      <c r="J19" s="192"/>
    </row>
    <row r="20" spans="1:10" s="136" customFormat="1" ht="29.25" customHeight="1">
      <c r="A20" s="192" t="s">
        <v>145</v>
      </c>
      <c r="B20" s="192"/>
      <c r="C20" s="192"/>
      <c r="D20" s="192"/>
      <c r="E20" s="192"/>
      <c r="F20" s="192"/>
      <c r="G20" s="192"/>
      <c r="H20" s="192"/>
      <c r="I20" s="192"/>
      <c r="J20" s="192"/>
    </row>
    <row r="21" spans="1:10" s="136" customFormat="1" ht="30" customHeight="1">
      <c r="A21" s="192" t="s">
        <v>146</v>
      </c>
      <c r="B21" s="192"/>
      <c r="C21" s="192"/>
      <c r="D21" s="192"/>
      <c r="E21" s="192"/>
      <c r="F21" s="192"/>
      <c r="G21" s="192"/>
      <c r="H21" s="192"/>
      <c r="I21" s="192"/>
      <c r="J21" s="192"/>
    </row>
    <row r="22" spans="1:10" s="136" customFormat="1" ht="29.25" customHeight="1">
      <c r="A22" s="192" t="s">
        <v>147</v>
      </c>
      <c r="B22" s="192"/>
      <c r="C22" s="192"/>
      <c r="D22" s="192"/>
      <c r="E22" s="192"/>
      <c r="F22" s="192"/>
      <c r="G22" s="192"/>
      <c r="H22" s="192"/>
      <c r="I22" s="192"/>
      <c r="J22" s="192"/>
    </row>
    <row r="23" spans="1:10" ht="15">
      <c r="A23" s="131"/>
      <c r="B23" s="131"/>
      <c r="C23" s="131"/>
      <c r="D23" s="131"/>
      <c r="E23" s="131"/>
      <c r="F23" s="131"/>
      <c r="G23" s="131"/>
      <c r="H23" s="131"/>
      <c r="I23" s="131"/>
      <c r="J23" s="131"/>
    </row>
    <row r="24" spans="1:10" ht="15">
      <c r="A24" s="131"/>
      <c r="B24" s="131"/>
      <c r="C24" s="131"/>
      <c r="D24" s="131"/>
      <c r="E24" s="131"/>
      <c r="F24" s="131"/>
      <c r="G24" s="131"/>
      <c r="H24" s="131"/>
      <c r="I24" s="131"/>
      <c r="J24" s="131"/>
    </row>
    <row r="25" spans="1:10" ht="15">
      <c r="A25" s="140" t="s">
        <v>120</v>
      </c>
      <c r="B25" s="141"/>
      <c r="C25" s="141"/>
      <c r="D25" s="141"/>
      <c r="E25" s="141"/>
      <c r="F25" s="141"/>
      <c r="G25" s="141"/>
      <c r="H25" s="131"/>
      <c r="I25" s="131"/>
      <c r="J25" s="131"/>
    </row>
    <row r="26" spans="1:10" ht="15">
      <c r="A26" s="140"/>
      <c r="B26" s="141"/>
      <c r="C26" s="141"/>
      <c r="D26" s="141"/>
      <c r="E26" s="141"/>
      <c r="F26" s="141"/>
      <c r="G26" s="141"/>
      <c r="H26" s="131"/>
      <c r="I26" s="131"/>
      <c r="J26" s="131"/>
    </row>
    <row r="27" spans="1:10" ht="15">
      <c r="A27" s="142" t="s">
        <v>121</v>
      </c>
      <c r="B27" s="191" t="s">
        <v>122</v>
      </c>
      <c r="C27" s="191"/>
      <c r="D27" s="191"/>
      <c r="E27" s="191"/>
      <c r="F27" s="191"/>
      <c r="G27" s="191"/>
      <c r="H27" s="131"/>
      <c r="I27" s="131"/>
      <c r="J27" s="131"/>
    </row>
    <row r="28" spans="1:10" ht="15">
      <c r="A28" s="143">
        <v>0</v>
      </c>
      <c r="B28" s="191" t="s">
        <v>123</v>
      </c>
      <c r="C28" s="191"/>
      <c r="D28" s="191"/>
      <c r="E28" s="191"/>
      <c r="F28" s="191"/>
      <c r="G28" s="191"/>
      <c r="H28" s="131"/>
      <c r="I28" s="131"/>
      <c r="J28" s="131"/>
    </row>
    <row r="29" spans="1:10" ht="15">
      <c r="A29" s="142" t="s">
        <v>9</v>
      </c>
      <c r="B29" s="191" t="s">
        <v>124</v>
      </c>
      <c r="C29" s="191"/>
      <c r="D29" s="191"/>
      <c r="E29" s="191"/>
      <c r="F29" s="191"/>
      <c r="G29" s="191"/>
      <c r="H29" s="131"/>
      <c r="I29" s="131"/>
      <c r="J29" s="131"/>
    </row>
    <row r="30" spans="1:10" ht="15">
      <c r="A30" s="144" t="s">
        <v>125</v>
      </c>
      <c r="B30" s="191" t="s">
        <v>126</v>
      </c>
      <c r="C30" s="191"/>
      <c r="D30" s="191"/>
      <c r="E30" s="191"/>
      <c r="F30" s="191"/>
      <c r="G30" s="191"/>
      <c r="H30" s="131"/>
      <c r="I30" s="131"/>
      <c r="J30" s="131"/>
    </row>
    <row r="31" spans="1:10" ht="15">
      <c r="A31" s="145" t="s">
        <v>127</v>
      </c>
      <c r="B31" s="191" t="s">
        <v>128</v>
      </c>
      <c r="C31" s="191"/>
      <c r="D31" s="191"/>
      <c r="E31" s="191"/>
      <c r="F31" s="191"/>
      <c r="G31" s="191"/>
      <c r="H31" s="131"/>
      <c r="I31" s="131"/>
      <c r="J31" s="131"/>
    </row>
    <row r="32" spans="1:10" ht="15">
      <c r="A32" s="144" t="s">
        <v>129</v>
      </c>
      <c r="B32" s="191" t="s">
        <v>130</v>
      </c>
      <c r="C32" s="191"/>
      <c r="D32" s="191"/>
      <c r="E32" s="191"/>
      <c r="F32" s="191"/>
      <c r="G32" s="191"/>
      <c r="H32" s="131"/>
      <c r="I32" s="131"/>
      <c r="J32" s="131"/>
    </row>
    <row r="33" spans="1:10" ht="15">
      <c r="A33" s="144" t="s">
        <v>131</v>
      </c>
      <c r="B33" s="191" t="s">
        <v>132</v>
      </c>
      <c r="C33" s="191"/>
      <c r="D33" s="191"/>
      <c r="E33" s="191"/>
      <c r="F33" s="191"/>
      <c r="G33" s="191"/>
      <c r="H33" s="131"/>
      <c r="I33" s="131"/>
      <c r="J33" s="131"/>
    </row>
    <row r="34" spans="1:10" ht="15">
      <c r="A34" s="146"/>
      <c r="B34" s="147"/>
      <c r="C34" s="147"/>
      <c r="D34" s="141"/>
      <c r="E34" s="141"/>
      <c r="F34" s="141"/>
      <c r="G34" s="141"/>
      <c r="H34" s="131"/>
      <c r="I34" s="131"/>
      <c r="J34" s="131"/>
    </row>
    <row r="35" spans="1:10" ht="15">
      <c r="A35" s="193" t="s">
        <v>133</v>
      </c>
      <c r="B35" s="193"/>
      <c r="C35" s="193"/>
      <c r="D35" s="193"/>
      <c r="E35" s="193"/>
      <c r="F35" s="193"/>
      <c r="G35" s="141"/>
      <c r="H35" s="131"/>
      <c r="I35" s="131"/>
      <c r="J35" s="131"/>
    </row>
    <row r="36" spans="1:10" ht="15">
      <c r="A36" s="141"/>
      <c r="B36" s="141"/>
      <c r="C36" s="141"/>
      <c r="D36" s="141"/>
      <c r="E36" s="141"/>
      <c r="F36" s="141"/>
      <c r="G36" s="141"/>
      <c r="H36" s="131"/>
      <c r="I36" s="131"/>
      <c r="J36" s="131"/>
    </row>
    <row r="37" spans="1:10" ht="14.25" customHeight="1">
      <c r="A37" s="194" t="s">
        <v>134</v>
      </c>
      <c r="B37" s="194"/>
      <c r="C37" s="194"/>
      <c r="D37" s="194"/>
      <c r="E37" s="194"/>
      <c r="F37" s="194"/>
      <c r="G37" s="194"/>
      <c r="H37" s="194"/>
      <c r="I37" s="194"/>
      <c r="J37" s="194"/>
    </row>
    <row r="38" spans="1:10">
      <c r="A38" s="194"/>
      <c r="B38" s="194"/>
      <c r="C38" s="194"/>
      <c r="D38" s="194"/>
      <c r="E38" s="194"/>
      <c r="F38" s="194"/>
      <c r="G38" s="194"/>
      <c r="H38" s="194"/>
      <c r="I38" s="194"/>
      <c r="J38" s="194"/>
    </row>
    <row r="39" spans="1:10" ht="15">
      <c r="A39" s="131"/>
      <c r="B39" s="131"/>
      <c r="C39" s="131"/>
      <c r="D39" s="131"/>
      <c r="E39" s="131"/>
      <c r="F39" s="131"/>
      <c r="G39" s="131"/>
      <c r="H39" s="131"/>
      <c r="I39" s="131"/>
      <c r="J39" s="131"/>
    </row>
    <row r="40" spans="1:10" ht="15">
      <c r="A40" s="131"/>
      <c r="B40" s="131"/>
      <c r="C40" s="131"/>
      <c r="D40" s="131"/>
      <c r="E40" s="131"/>
      <c r="F40" s="131"/>
      <c r="G40" s="131"/>
      <c r="H40" s="131"/>
      <c r="I40" s="131"/>
      <c r="J40" s="131"/>
    </row>
    <row r="41" spans="1:10" ht="15">
      <c r="A41" s="131"/>
      <c r="B41" s="131"/>
      <c r="C41" s="131"/>
      <c r="D41" s="131"/>
      <c r="E41" s="131"/>
      <c r="F41" s="131"/>
      <c r="G41" s="131"/>
      <c r="H41" s="131"/>
      <c r="I41" s="131"/>
      <c r="J41" s="131"/>
    </row>
    <row r="42" spans="1:10" ht="15">
      <c r="A42" s="131"/>
      <c r="B42" s="131"/>
      <c r="C42" s="131"/>
      <c r="D42" s="131"/>
      <c r="E42" s="131"/>
      <c r="F42" s="131"/>
      <c r="G42" s="131"/>
      <c r="H42" s="131"/>
      <c r="I42" s="131"/>
      <c r="J42" s="131"/>
    </row>
    <row r="43" spans="1:10" ht="15">
      <c r="A43" s="131"/>
      <c r="B43" s="131"/>
      <c r="C43" s="131"/>
      <c r="D43" s="131"/>
      <c r="E43" s="131"/>
      <c r="F43" s="131"/>
      <c r="G43" s="131"/>
      <c r="H43" s="131"/>
      <c r="I43" s="131"/>
      <c r="J43" s="131"/>
    </row>
    <row r="44" spans="1:10" ht="15">
      <c r="A44" s="131"/>
      <c r="B44" s="131"/>
      <c r="C44" s="131"/>
      <c r="D44" s="131"/>
      <c r="E44" s="131"/>
      <c r="F44" s="131"/>
      <c r="G44" s="131"/>
      <c r="H44" s="131"/>
      <c r="I44" s="131"/>
      <c r="J44" s="131"/>
    </row>
    <row r="45" spans="1:10" ht="15">
      <c r="A45" s="131"/>
      <c r="B45" s="131"/>
      <c r="C45" s="131"/>
      <c r="D45" s="131"/>
      <c r="E45" s="131"/>
      <c r="F45" s="131"/>
      <c r="G45" s="131"/>
      <c r="H45" s="131"/>
      <c r="I45" s="131"/>
      <c r="J45" s="131"/>
    </row>
    <row r="46" spans="1:10" ht="15">
      <c r="A46" s="131"/>
      <c r="B46" s="131"/>
      <c r="C46" s="131"/>
      <c r="D46" s="131"/>
      <c r="E46" s="131"/>
      <c r="F46" s="131"/>
      <c r="G46" s="131"/>
      <c r="H46" s="131"/>
      <c r="I46" s="131"/>
      <c r="J46" s="131"/>
    </row>
    <row r="47" spans="1:10" ht="15">
      <c r="A47" s="131"/>
      <c r="B47" s="131"/>
      <c r="C47" s="131"/>
      <c r="D47" s="131"/>
      <c r="E47" s="131"/>
      <c r="F47" s="131"/>
      <c r="G47" s="131"/>
      <c r="H47" s="131"/>
      <c r="I47" s="131"/>
      <c r="J47" s="131"/>
    </row>
    <row r="48" spans="1:10" ht="15">
      <c r="A48" s="131"/>
      <c r="B48" s="131"/>
      <c r="C48" s="131"/>
      <c r="D48" s="131"/>
      <c r="E48" s="131"/>
      <c r="F48" s="131"/>
      <c r="G48" s="131"/>
      <c r="H48" s="131"/>
      <c r="I48" s="131"/>
      <c r="J48" s="131"/>
    </row>
    <row r="49" spans="1:10" ht="15">
      <c r="A49" s="131"/>
      <c r="B49" s="131"/>
      <c r="C49" s="131"/>
      <c r="D49" s="131"/>
      <c r="E49" s="131"/>
      <c r="F49" s="131"/>
      <c r="G49" s="131"/>
      <c r="H49" s="131"/>
      <c r="I49" s="131"/>
      <c r="J49" s="131"/>
    </row>
    <row r="50" spans="1:10" ht="15">
      <c r="A50" s="131"/>
      <c r="B50" s="131"/>
      <c r="C50" s="131"/>
      <c r="D50" s="131"/>
      <c r="E50" s="131"/>
      <c r="F50" s="131"/>
      <c r="G50" s="131"/>
      <c r="H50" s="131"/>
      <c r="I50" s="131"/>
      <c r="J50" s="131"/>
    </row>
    <row r="51" spans="1:10" ht="15">
      <c r="A51" s="131"/>
      <c r="B51" s="131"/>
      <c r="C51" s="131"/>
      <c r="D51" s="131"/>
      <c r="E51" s="131"/>
      <c r="F51" s="131"/>
      <c r="G51" s="131"/>
      <c r="H51" s="131"/>
      <c r="I51" s="131"/>
      <c r="J51" s="131"/>
    </row>
    <row r="52" spans="1:10" ht="15">
      <c r="A52" s="131"/>
      <c r="B52" s="131"/>
      <c r="C52" s="131"/>
      <c r="D52" s="131"/>
      <c r="E52" s="131"/>
      <c r="F52" s="131"/>
      <c r="G52" s="131"/>
      <c r="H52" s="131"/>
      <c r="I52" s="131"/>
      <c r="J52" s="131"/>
    </row>
    <row r="53" spans="1:10" ht="15">
      <c r="A53" s="131"/>
      <c r="B53" s="131"/>
      <c r="C53" s="131"/>
      <c r="D53" s="131"/>
      <c r="E53" s="131"/>
      <c r="F53" s="131"/>
      <c r="G53" s="131"/>
      <c r="H53" s="131"/>
      <c r="I53" s="131"/>
      <c r="J53" s="131"/>
    </row>
    <row r="54" spans="1:10" ht="15">
      <c r="A54" s="131"/>
      <c r="B54" s="131"/>
      <c r="C54" s="131"/>
      <c r="D54" s="131"/>
      <c r="E54" s="131"/>
      <c r="F54" s="131"/>
      <c r="G54" s="131"/>
      <c r="H54" s="131"/>
      <c r="I54" s="131"/>
      <c r="J54" s="131"/>
    </row>
    <row r="55" spans="1:10" ht="15">
      <c r="A55" s="131"/>
      <c r="B55" s="131"/>
      <c r="C55" s="131"/>
      <c r="D55" s="131"/>
      <c r="E55" s="131"/>
      <c r="F55" s="131"/>
      <c r="G55" s="131"/>
      <c r="H55" s="131"/>
      <c r="I55" s="131"/>
      <c r="J55" s="131"/>
    </row>
    <row r="56" spans="1:10" ht="15">
      <c r="A56" s="131"/>
      <c r="B56" s="131"/>
      <c r="C56" s="131"/>
      <c r="D56" s="131"/>
      <c r="E56" s="131"/>
      <c r="F56" s="131"/>
      <c r="G56" s="131"/>
      <c r="H56" s="131"/>
      <c r="I56" s="131"/>
      <c r="J56" s="131"/>
    </row>
    <row r="57" spans="1:10" ht="15">
      <c r="A57" s="131"/>
      <c r="B57" s="131"/>
      <c r="C57" s="131"/>
      <c r="D57" s="131"/>
      <c r="E57" s="131"/>
      <c r="F57" s="131"/>
      <c r="G57" s="131"/>
      <c r="H57" s="131"/>
      <c r="I57" s="131"/>
      <c r="J57" s="131"/>
    </row>
    <row r="58" spans="1:10" ht="15">
      <c r="A58" s="131"/>
      <c r="B58" s="131"/>
      <c r="C58" s="131"/>
      <c r="D58" s="131"/>
      <c r="E58" s="131"/>
      <c r="F58" s="131"/>
      <c r="G58" s="131"/>
      <c r="H58" s="131"/>
      <c r="I58" s="131"/>
      <c r="J58" s="131"/>
    </row>
    <row r="59" spans="1:10" ht="15">
      <c r="A59" s="131"/>
      <c r="B59" s="131"/>
      <c r="C59" s="131"/>
      <c r="D59" s="131"/>
      <c r="E59" s="131"/>
      <c r="F59" s="131"/>
      <c r="G59" s="131"/>
      <c r="H59" s="131"/>
      <c r="I59" s="131"/>
      <c r="J59" s="131"/>
    </row>
    <row r="60" spans="1:10" ht="15">
      <c r="A60" s="131"/>
      <c r="B60" s="131"/>
      <c r="C60" s="131"/>
      <c r="D60" s="131"/>
      <c r="E60" s="131"/>
      <c r="F60" s="131"/>
      <c r="G60" s="131"/>
      <c r="H60" s="131"/>
      <c r="I60" s="131"/>
      <c r="J60" s="131"/>
    </row>
    <row r="61" spans="1:10" ht="15">
      <c r="A61" s="131"/>
      <c r="B61" s="131"/>
      <c r="C61" s="131"/>
      <c r="D61" s="131"/>
      <c r="E61" s="131"/>
      <c r="F61" s="131"/>
      <c r="G61" s="131"/>
      <c r="H61" s="131"/>
      <c r="I61" s="131"/>
      <c r="J61" s="131"/>
    </row>
    <row r="62" spans="1:10" ht="15">
      <c r="A62" s="131"/>
      <c r="B62" s="131"/>
      <c r="C62" s="131"/>
      <c r="D62" s="131"/>
      <c r="E62" s="131"/>
      <c r="F62" s="131"/>
      <c r="G62" s="131"/>
      <c r="H62" s="131"/>
      <c r="I62" s="131"/>
      <c r="J62" s="131"/>
    </row>
    <row r="63" spans="1:10" ht="15">
      <c r="A63" s="131"/>
      <c r="B63" s="131"/>
      <c r="C63" s="131"/>
      <c r="D63" s="131"/>
      <c r="E63" s="131"/>
      <c r="F63" s="131"/>
      <c r="G63" s="131"/>
      <c r="H63" s="131"/>
      <c r="I63" s="131"/>
      <c r="J63" s="131"/>
    </row>
    <row r="64" spans="1:10" ht="15">
      <c r="A64" s="131"/>
      <c r="B64" s="131"/>
      <c r="C64" s="131"/>
      <c r="D64" s="131"/>
      <c r="E64" s="131"/>
      <c r="F64" s="131"/>
      <c r="G64" s="131"/>
      <c r="H64" s="131"/>
      <c r="I64" s="131"/>
      <c r="J64" s="131"/>
    </row>
    <row r="65" spans="1:10" ht="15">
      <c r="A65" s="131"/>
      <c r="B65" s="131"/>
      <c r="C65" s="131"/>
      <c r="D65" s="131"/>
      <c r="E65" s="131"/>
      <c r="F65" s="131"/>
      <c r="G65" s="131"/>
      <c r="H65" s="131"/>
      <c r="I65" s="131"/>
      <c r="J65" s="131"/>
    </row>
    <row r="66" spans="1:10" ht="15">
      <c r="A66" s="131"/>
      <c r="B66" s="131"/>
      <c r="C66" s="131"/>
      <c r="D66" s="131"/>
      <c r="E66" s="131"/>
      <c r="F66" s="131"/>
      <c r="G66" s="131"/>
      <c r="H66" s="131"/>
      <c r="I66" s="131"/>
      <c r="J66" s="131"/>
    </row>
    <row r="67" spans="1:10" ht="15">
      <c r="A67" s="131"/>
      <c r="B67" s="131"/>
      <c r="C67" s="131"/>
      <c r="D67" s="131"/>
      <c r="E67" s="131"/>
      <c r="F67" s="131"/>
      <c r="G67" s="131"/>
      <c r="H67" s="131"/>
      <c r="I67" s="131"/>
      <c r="J67" s="131"/>
    </row>
    <row r="68" spans="1:10" ht="15">
      <c r="A68" s="131"/>
      <c r="B68" s="131"/>
      <c r="C68" s="131"/>
      <c r="D68" s="131"/>
      <c r="E68" s="131"/>
      <c r="F68" s="131"/>
      <c r="G68" s="131"/>
      <c r="H68" s="131"/>
      <c r="I68" s="131"/>
      <c r="J68" s="131"/>
    </row>
    <row r="69" spans="1:10" ht="15">
      <c r="A69" s="131"/>
      <c r="B69" s="131"/>
      <c r="C69" s="131"/>
      <c r="D69" s="131"/>
      <c r="E69" s="131"/>
      <c r="F69" s="131"/>
      <c r="G69" s="131"/>
      <c r="H69" s="131"/>
      <c r="I69" s="131"/>
      <c r="J69" s="131"/>
    </row>
    <row r="70" spans="1:10" ht="15">
      <c r="A70" s="131"/>
      <c r="B70" s="131"/>
      <c r="C70" s="131"/>
      <c r="D70" s="131"/>
      <c r="E70" s="131"/>
      <c r="F70" s="131"/>
      <c r="G70" s="131"/>
      <c r="H70" s="131"/>
      <c r="I70" s="131"/>
      <c r="J70" s="131"/>
    </row>
    <row r="71" spans="1:10" ht="15">
      <c r="A71" s="131"/>
      <c r="B71" s="131"/>
      <c r="C71" s="131"/>
      <c r="D71" s="131"/>
      <c r="E71" s="131"/>
      <c r="F71" s="131"/>
      <c r="G71" s="131"/>
      <c r="H71" s="131"/>
      <c r="I71" s="131"/>
      <c r="J71" s="131"/>
    </row>
    <row r="72" spans="1:10" ht="15">
      <c r="A72" s="131"/>
      <c r="B72" s="131"/>
      <c r="C72" s="131"/>
      <c r="D72" s="131"/>
      <c r="E72" s="131"/>
      <c r="F72" s="131"/>
      <c r="G72" s="131"/>
      <c r="H72" s="131"/>
      <c r="I72" s="131"/>
      <c r="J72" s="131"/>
    </row>
    <row r="73" spans="1:10" ht="15">
      <c r="A73" s="131"/>
      <c r="B73" s="131"/>
      <c r="C73" s="131"/>
      <c r="D73" s="131"/>
      <c r="E73" s="131"/>
      <c r="F73" s="131"/>
      <c r="G73" s="131"/>
      <c r="H73" s="131"/>
      <c r="I73" s="131"/>
      <c r="J73" s="131"/>
    </row>
    <row r="74" spans="1:10" ht="15">
      <c r="A74" s="131"/>
      <c r="B74" s="131"/>
      <c r="C74" s="131"/>
      <c r="D74" s="131"/>
      <c r="E74" s="131"/>
      <c r="F74" s="131"/>
      <c r="G74" s="131"/>
      <c r="H74" s="131"/>
      <c r="I74" s="131"/>
      <c r="J74" s="131"/>
    </row>
    <row r="75" spans="1:10" ht="15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0" ht="15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0" ht="15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0" ht="15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0" ht="15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  <row r="80" spans="1:10" ht="15">
      <c r="A80" s="131"/>
      <c r="B80" s="131"/>
      <c r="C80" s="131"/>
      <c r="D80" s="131"/>
      <c r="E80" s="131"/>
      <c r="F80" s="131"/>
      <c r="G80" s="131"/>
      <c r="H80" s="131"/>
      <c r="I80" s="131"/>
      <c r="J80" s="131"/>
    </row>
    <row r="81" spans="1:10" ht="15">
      <c r="A81" s="131"/>
      <c r="B81" s="131"/>
      <c r="C81" s="131"/>
      <c r="D81" s="131"/>
      <c r="E81" s="131"/>
      <c r="F81" s="131"/>
      <c r="G81" s="131"/>
      <c r="H81" s="131"/>
      <c r="I81" s="131"/>
      <c r="J81" s="131"/>
    </row>
    <row r="82" spans="1:10" ht="15">
      <c r="A82" s="131"/>
      <c r="B82" s="131"/>
      <c r="C82" s="131"/>
      <c r="D82" s="131"/>
      <c r="E82" s="131"/>
      <c r="F82" s="131"/>
      <c r="G82" s="131"/>
      <c r="H82" s="131"/>
      <c r="I82" s="131"/>
      <c r="J82" s="131"/>
    </row>
    <row r="83" spans="1:10" ht="15">
      <c r="A83" s="131"/>
      <c r="B83" s="131"/>
      <c r="C83" s="131"/>
      <c r="D83" s="131"/>
      <c r="E83" s="131"/>
      <c r="F83" s="131"/>
      <c r="G83" s="131"/>
      <c r="H83" s="131"/>
      <c r="I83" s="131"/>
      <c r="J83" s="131"/>
    </row>
    <row r="84" spans="1:10" ht="15">
      <c r="A84" s="131"/>
      <c r="B84" s="131"/>
      <c r="C84" s="131"/>
      <c r="D84" s="131"/>
      <c r="E84" s="131"/>
      <c r="F84" s="131"/>
      <c r="G84" s="131"/>
      <c r="H84" s="131"/>
      <c r="I84" s="131"/>
      <c r="J84" s="131"/>
    </row>
    <row r="85" spans="1:10" ht="15">
      <c r="A85" s="131"/>
      <c r="B85" s="131"/>
      <c r="C85" s="131"/>
      <c r="D85" s="131"/>
      <c r="E85" s="131"/>
      <c r="F85" s="131"/>
      <c r="G85" s="131"/>
      <c r="H85" s="131"/>
      <c r="I85" s="131"/>
      <c r="J85" s="131"/>
    </row>
    <row r="86" spans="1:10" ht="15">
      <c r="A86" s="131"/>
      <c r="B86" s="131"/>
      <c r="C86" s="131"/>
      <c r="D86" s="131"/>
      <c r="E86" s="131"/>
      <c r="F86" s="131"/>
      <c r="G86" s="131"/>
      <c r="H86" s="131"/>
      <c r="I86" s="131"/>
      <c r="J86" s="131"/>
    </row>
    <row r="87" spans="1:10" ht="15">
      <c r="A87" s="131"/>
      <c r="B87" s="131"/>
      <c r="C87" s="131"/>
      <c r="D87" s="131"/>
      <c r="E87" s="131"/>
      <c r="F87" s="131"/>
      <c r="G87" s="131"/>
      <c r="H87" s="131"/>
      <c r="I87" s="131"/>
      <c r="J87" s="131"/>
    </row>
    <row r="88" spans="1:10" ht="15">
      <c r="A88" s="131"/>
      <c r="B88" s="131"/>
      <c r="C88" s="131"/>
      <c r="D88" s="131"/>
      <c r="E88" s="131"/>
      <c r="F88" s="131"/>
      <c r="G88" s="131"/>
      <c r="H88" s="131"/>
      <c r="I88" s="131"/>
      <c r="J88" s="131"/>
    </row>
    <row r="89" spans="1:10" ht="15">
      <c r="A89" s="131"/>
      <c r="B89" s="131"/>
      <c r="C89" s="131"/>
      <c r="D89" s="131"/>
      <c r="E89" s="131"/>
      <c r="F89" s="131"/>
      <c r="G89" s="131"/>
      <c r="H89" s="131"/>
      <c r="I89" s="131"/>
      <c r="J89" s="131"/>
    </row>
    <row r="90" spans="1:10" ht="15">
      <c r="A90" s="131"/>
      <c r="B90" s="131"/>
      <c r="C90" s="131"/>
      <c r="D90" s="131"/>
      <c r="E90" s="131"/>
      <c r="F90" s="131"/>
      <c r="G90" s="131"/>
      <c r="H90" s="131"/>
      <c r="I90" s="131"/>
      <c r="J90" s="131"/>
    </row>
    <row r="91" spans="1:10" ht="15">
      <c r="A91" s="131"/>
      <c r="B91" s="131"/>
      <c r="C91" s="131"/>
      <c r="D91" s="131"/>
      <c r="E91" s="131"/>
      <c r="F91" s="131"/>
      <c r="G91" s="131"/>
      <c r="H91" s="131"/>
      <c r="I91" s="131"/>
      <c r="J91" s="131"/>
    </row>
    <row r="92" spans="1:10" ht="15">
      <c r="A92" s="131"/>
      <c r="B92" s="131"/>
      <c r="C92" s="131"/>
      <c r="D92" s="131"/>
      <c r="E92" s="131"/>
      <c r="F92" s="131"/>
      <c r="G92" s="131"/>
      <c r="H92" s="131"/>
      <c r="I92" s="131"/>
      <c r="J92" s="131"/>
    </row>
    <row r="93" spans="1:10" ht="15">
      <c r="A93" s="131"/>
      <c r="B93" s="131"/>
      <c r="C93" s="131"/>
      <c r="D93" s="131"/>
      <c r="E93" s="131"/>
      <c r="F93" s="131"/>
      <c r="G93" s="131"/>
      <c r="H93" s="131"/>
      <c r="I93" s="131"/>
      <c r="J93" s="131"/>
    </row>
    <row r="94" spans="1:10" ht="15">
      <c r="A94" s="131"/>
      <c r="B94" s="131"/>
      <c r="C94" s="131"/>
      <c r="D94" s="131"/>
      <c r="E94" s="131"/>
      <c r="F94" s="131"/>
      <c r="G94" s="131"/>
      <c r="H94" s="131"/>
      <c r="I94" s="131"/>
      <c r="J94" s="131"/>
    </row>
    <row r="95" spans="1:10" ht="15">
      <c r="A95" s="131"/>
      <c r="B95" s="131"/>
      <c r="C95" s="131"/>
      <c r="D95" s="131"/>
      <c r="E95" s="131"/>
      <c r="F95" s="131"/>
      <c r="G95" s="131"/>
      <c r="H95" s="131"/>
      <c r="I95" s="131"/>
      <c r="J95" s="131"/>
    </row>
    <row r="96" spans="1:10" ht="15">
      <c r="A96" s="131"/>
      <c r="B96" s="131"/>
      <c r="C96" s="131"/>
      <c r="D96" s="131"/>
      <c r="E96" s="131"/>
      <c r="F96" s="131"/>
      <c r="G96" s="131"/>
      <c r="H96" s="131"/>
      <c r="I96" s="131"/>
      <c r="J96" s="131"/>
    </row>
    <row r="97" spans="1:10" ht="15">
      <c r="A97" s="131"/>
      <c r="B97" s="131"/>
      <c r="C97" s="131"/>
      <c r="D97" s="131"/>
      <c r="E97" s="131"/>
      <c r="F97" s="131"/>
      <c r="G97" s="131"/>
      <c r="H97" s="131"/>
      <c r="I97" s="131"/>
      <c r="J97" s="131"/>
    </row>
    <row r="98" spans="1:10" ht="15">
      <c r="A98" s="131"/>
      <c r="B98" s="131"/>
      <c r="C98" s="131"/>
      <c r="D98" s="131"/>
      <c r="E98" s="131"/>
      <c r="F98" s="131"/>
      <c r="G98" s="131"/>
      <c r="H98" s="131"/>
      <c r="I98" s="131"/>
      <c r="J98" s="131"/>
    </row>
    <row r="99" spans="1:10" ht="15">
      <c r="A99" s="131"/>
      <c r="B99" s="131"/>
      <c r="C99" s="131"/>
      <c r="D99" s="131"/>
      <c r="E99" s="131"/>
      <c r="F99" s="131"/>
      <c r="G99" s="131"/>
      <c r="H99" s="131"/>
      <c r="I99" s="131"/>
      <c r="J99" s="131"/>
    </row>
    <row r="100" spans="1:10" ht="15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</row>
    <row r="101" spans="1:10" ht="15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</row>
    <row r="102" spans="1:10" ht="15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</row>
    <row r="103" spans="1:10" ht="15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</row>
    <row r="104" spans="1:10" ht="15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</row>
    <row r="105" spans="1:10" ht="15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</row>
    <row r="106" spans="1:10" ht="15">
      <c r="A106" s="131"/>
      <c r="B106" s="131"/>
      <c r="C106" s="131"/>
      <c r="D106" s="131"/>
      <c r="E106" s="131"/>
      <c r="F106" s="131"/>
      <c r="G106" s="131"/>
      <c r="H106" s="131"/>
      <c r="I106" s="131"/>
      <c r="J106" s="131"/>
    </row>
    <row r="107" spans="1:10" ht="15">
      <c r="A107" s="131"/>
      <c r="B107" s="131"/>
      <c r="C107" s="131"/>
      <c r="D107" s="131"/>
      <c r="E107" s="131"/>
      <c r="F107" s="131"/>
      <c r="G107" s="131"/>
      <c r="H107" s="131"/>
      <c r="I107" s="131"/>
      <c r="J107" s="131"/>
    </row>
    <row r="108" spans="1:10" ht="15">
      <c r="A108" s="131"/>
      <c r="B108" s="131"/>
      <c r="C108" s="131"/>
      <c r="D108" s="131"/>
      <c r="E108" s="131"/>
      <c r="F108" s="131"/>
      <c r="G108" s="131"/>
      <c r="H108" s="131"/>
      <c r="I108" s="131"/>
      <c r="J108" s="131"/>
    </row>
    <row r="109" spans="1:10" ht="15">
      <c r="A109" s="131"/>
      <c r="B109" s="131"/>
      <c r="C109" s="131"/>
      <c r="D109" s="131"/>
      <c r="E109" s="131"/>
      <c r="F109" s="131"/>
      <c r="G109" s="131"/>
      <c r="H109" s="131"/>
      <c r="I109" s="131"/>
      <c r="J109" s="131"/>
    </row>
    <row r="110" spans="1:10" ht="15">
      <c r="A110" s="131"/>
      <c r="B110" s="131"/>
      <c r="C110" s="131"/>
      <c r="D110" s="131"/>
      <c r="E110" s="131"/>
      <c r="F110" s="131"/>
      <c r="G110" s="131"/>
      <c r="H110" s="131"/>
      <c r="I110" s="131"/>
      <c r="J110" s="131"/>
    </row>
    <row r="111" spans="1:10" ht="15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</row>
    <row r="112" spans="1:10" ht="15">
      <c r="A112" s="131"/>
      <c r="B112" s="131"/>
      <c r="C112" s="131"/>
      <c r="D112" s="131"/>
      <c r="E112" s="131"/>
      <c r="F112" s="131"/>
      <c r="G112" s="131"/>
      <c r="H112" s="131"/>
      <c r="I112" s="131"/>
      <c r="J112" s="131"/>
    </row>
    <row r="113" spans="1:10" ht="15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</row>
    <row r="114" spans="1:10" ht="15">
      <c r="A114" s="131"/>
      <c r="B114" s="131"/>
      <c r="C114" s="131"/>
      <c r="D114" s="131"/>
      <c r="E114" s="131"/>
      <c r="F114" s="131"/>
      <c r="G114" s="131"/>
      <c r="H114" s="131"/>
      <c r="I114" s="131"/>
      <c r="J114" s="131"/>
    </row>
    <row r="115" spans="1:10" ht="15">
      <c r="A115" s="131"/>
      <c r="B115" s="131"/>
      <c r="C115" s="131"/>
      <c r="D115" s="131"/>
      <c r="E115" s="131"/>
      <c r="F115" s="131"/>
      <c r="G115" s="131"/>
      <c r="H115" s="131"/>
      <c r="I115" s="131"/>
      <c r="J115" s="131"/>
    </row>
    <row r="116" spans="1:10" ht="15">
      <c r="A116" s="131"/>
      <c r="B116" s="131"/>
      <c r="C116" s="131"/>
      <c r="D116" s="131"/>
      <c r="E116" s="131"/>
      <c r="F116" s="131"/>
      <c r="G116" s="131"/>
      <c r="H116" s="131"/>
      <c r="I116" s="131"/>
      <c r="J116" s="131"/>
    </row>
    <row r="117" spans="1:10" ht="15">
      <c r="A117" s="131"/>
      <c r="B117" s="131"/>
      <c r="C117" s="131"/>
      <c r="D117" s="131"/>
      <c r="E117" s="131"/>
      <c r="F117" s="131"/>
      <c r="G117" s="131"/>
      <c r="H117" s="131"/>
      <c r="I117" s="131"/>
      <c r="J117" s="131"/>
    </row>
    <row r="118" spans="1:10" ht="15">
      <c r="A118" s="131"/>
      <c r="B118" s="131"/>
      <c r="C118" s="131"/>
      <c r="D118" s="131"/>
      <c r="E118" s="131"/>
      <c r="F118" s="131"/>
      <c r="G118" s="131"/>
      <c r="H118" s="131"/>
      <c r="I118" s="131"/>
      <c r="J118" s="131"/>
    </row>
    <row r="119" spans="1:10" ht="15">
      <c r="A119" s="131"/>
      <c r="B119" s="131"/>
      <c r="C119" s="131"/>
      <c r="D119" s="131"/>
      <c r="E119" s="131"/>
      <c r="F119" s="131"/>
      <c r="G119" s="131"/>
      <c r="H119" s="131"/>
      <c r="I119" s="131"/>
      <c r="J119" s="131"/>
    </row>
    <row r="120" spans="1:10" ht="15">
      <c r="A120" s="131"/>
      <c r="B120" s="131"/>
      <c r="C120" s="131"/>
      <c r="D120" s="131"/>
      <c r="E120" s="131"/>
      <c r="F120" s="131"/>
      <c r="G120" s="131"/>
      <c r="H120" s="131"/>
      <c r="I120" s="131"/>
      <c r="J120" s="131"/>
    </row>
    <row r="121" spans="1:10" ht="15">
      <c r="A121" s="131"/>
      <c r="B121" s="131"/>
      <c r="C121" s="131"/>
      <c r="D121" s="131"/>
      <c r="E121" s="131"/>
      <c r="F121" s="131"/>
      <c r="G121" s="131"/>
      <c r="H121" s="131"/>
      <c r="I121" s="131"/>
      <c r="J121" s="131"/>
    </row>
    <row r="122" spans="1:10" ht="15">
      <c r="A122" s="131"/>
      <c r="B122" s="131"/>
      <c r="C122" s="131"/>
      <c r="D122" s="131"/>
      <c r="E122" s="131"/>
      <c r="F122" s="131"/>
      <c r="G122" s="131"/>
      <c r="H122" s="131"/>
      <c r="I122" s="131"/>
      <c r="J122" s="131"/>
    </row>
    <row r="123" spans="1:10" ht="15">
      <c r="A123" s="131"/>
      <c r="B123" s="131"/>
      <c r="C123" s="131"/>
      <c r="D123" s="131"/>
      <c r="E123" s="131"/>
      <c r="F123" s="131"/>
      <c r="G123" s="131"/>
      <c r="H123" s="131"/>
      <c r="I123" s="131"/>
      <c r="J123" s="131"/>
    </row>
    <row r="124" spans="1:10" ht="15">
      <c r="A124" s="131"/>
      <c r="B124" s="131"/>
      <c r="C124" s="131"/>
      <c r="D124" s="131"/>
      <c r="E124" s="131"/>
      <c r="F124" s="131"/>
      <c r="G124" s="131"/>
      <c r="H124" s="131"/>
      <c r="I124" s="131"/>
      <c r="J124" s="131"/>
    </row>
  </sheetData>
  <mergeCells count="22">
    <mergeCell ref="A37:J38"/>
    <mergeCell ref="A10:J10"/>
    <mergeCell ref="B27:G27"/>
    <mergeCell ref="B28:G28"/>
    <mergeCell ref="B29:G29"/>
    <mergeCell ref="A19:J19"/>
    <mergeCell ref="A16:J16"/>
    <mergeCell ref="A17:J17"/>
    <mergeCell ref="A22:J22"/>
    <mergeCell ref="B32:G32"/>
    <mergeCell ref="B33:G33"/>
    <mergeCell ref="A35:F35"/>
    <mergeCell ref="B30:G30"/>
    <mergeCell ref="A21:J21"/>
    <mergeCell ref="A20:J20"/>
    <mergeCell ref="A6:J6"/>
    <mergeCell ref="A9:J9"/>
    <mergeCell ref="B31:G31"/>
    <mergeCell ref="A18:J18"/>
    <mergeCell ref="A7:J7"/>
    <mergeCell ref="A8:J8"/>
    <mergeCell ref="A15:J15"/>
  </mergeCells>
  <phoneticPr fontId="6" type="noConversion"/>
  <hyperlinks>
    <hyperlink ref="A6" location="'Tab. G1-1A'!A1" display="Tab. G1-1A: Teilnahme an Weiterbildung 2007 nach Weiterbildungstypen, Altersgruppen, allgemeinbildendem Abschluss und Geschlecht (in %)"/>
    <hyperlink ref="A7" location="'Tab. G1-2A'!A1" display="Tab. G1-2A: Teilnahme an Weiterbildung 2007 nach Weiterbildungstypen und Themenbereichen (in %)"/>
    <hyperlink ref="A8" location="'Tab. G1-3A'!A1" display="Tab. G1-3A: Teilnahme an Weiterbildung 2007 nach Themenbereichen, Geschlecht und Altersgruppen (in %)"/>
    <hyperlink ref="A9" location="'Tab. G1-4A'!A1" display="Tab. G1-4A: Teilnahmequote an Weiterbildung sowie Teilnahmestunden 2007 nach ausgewählten EU-Staaten"/>
    <hyperlink ref="A10" location="'Tab. G1-5A'!A1" display="Tab. G1-5A: Teilnahme an Weiterbildung 2007 nach ausgewählten EU-Staaten, Altersgruppen und Geschlecht (in %)"/>
    <hyperlink ref="A15" location="'Abb. G1-4web'!A1" display="Abb. G1-4web: Teilnahmequote an Weiterbildung sowie Teilnahmestunden 2007 nach ausgewählten EU-Staaten"/>
    <hyperlink ref="A16" location="'Tab. G1-6web'!A1" display="Tab. G1-6web: Teilnahme an Weiterbildung 2007 nach Weiterbildungstypen, Erwerbstätigkeit, Altersgruppen und Geschlecht (in %)"/>
    <hyperlink ref="A17" location="'Abb. G1-4web'!A1" display="Abb. G1-4web: Teilnahmequote an Weiterbildung sowie Teilnahmestunden 2007 nach ausgewählten EU-Staaten"/>
    <hyperlink ref="A18" location="'Tab. G1-6web'!A1" display="Tab. G1-6web: Teilnahme an Weiterbildung 2007 nach Weiterbildungstypen, Erwerbstätigkeit, Altersgruppen und Geschlecht (in %)"/>
    <hyperlink ref="A19" location="'Abb. G1-4web'!A1" display="Abb. G1-4web: Teilnahmequote an Weiterbildung sowie Teilnahmestunden 2007 nach ausgewählten EU-Staaten"/>
    <hyperlink ref="A20" location="'Tab. G1-6web'!A1" display="Tab. G1-6web: Teilnahme an Weiterbildung 2007 nach Weiterbildungstypen, Erwerbstätigkeit, Altersgruppen und Geschlecht (in %)"/>
    <hyperlink ref="A21" location="'Tab. G3-9web'!A1" display="Tab. G3-9web: Ziele längerfristiger Weiterbildung an Hochschulen von Absolventinnen und -absolventen des Jahrgangs 2005 nach Fachrichtung des Studiums und Geschlecht (in %)"/>
    <hyperlink ref="A22" location="'Tab. G1-6web'!A1" display="Tab. G1-6web: Teilnahme an Weiterbildung 2007 nach Weiterbildungstypen, Erwerbstätigkeit, Altersgruppen und Geschlecht (in %)"/>
    <hyperlink ref="A6:J6" location="'Abb. G3-3A'!A1" display="Abb. G3-3A: Ziele außeruniversitärer Weiterbildung und längerfristiger Weiterbildung an Hochschulen von Hochschulabsolventinnen und -absolventen des Jahrgangs 2005 (in %)"/>
    <hyperlink ref="A7:J7" location="'Abb. G3-4A'!A1" display="Abb. G3-4A: Teilnahme von Hochqualifizierten und Nicht-Hochqualifizierten an informellem Lernen 2010 nach Form des informellen Lernens (in %)"/>
    <hyperlink ref="A8:J8" location="'Abb. G3-5A'!A1" display="Abb. G3-5A: Themen außeruniversitärer und universitärer Weiterbildung von Hochschulabsolventinnen und -absolventen des Jahrgangs 2005 (in %)"/>
    <hyperlink ref="A15:J15" location="'Tab. G3-3web'!A1" display="Tab. G3-3web: Jährlicher Zeitaufwand für Weiterbildung von Hochqualifizierten und Nicht-Hochqualifizierten 2010 nach Weiterbildungstypen, Geschlecht, Altersgruppen und Erwerbstätigkeit (in Stunden)"/>
    <hyperlink ref="A16:J16" location="'Tab. G3-4web'!A1" display="Tab. G3-4web: Teilnahme von erwerbstätigen Hochqualifizierten und Nicht-Hochqualifizierten an Weiterbildung 2010 nach Weiterbildungstypen, Geschlecht und Altersgruppen (in %)"/>
    <hyperlink ref="A17:J17" location="'Tab. G3-5web'!A1" display="Tab. G3-5web: Teilnahme von Hochqualifizierten und Nicht-Hochqualifizierten an informellem Lernen 2010 nach Erwerbstätigkeit, Form des informellen Lernens, Geschlecht und Altersgruppen (in %)"/>
    <hyperlink ref="A18:J18" location="'Tab. G3-6web'!A1" display="Tab. G3-6web: Themen außeruniversitärer Weiterbildung von Absolventinnen und Absolventen des Jahrgangs 2005 nach Fachrichtung des Studiums und Geschlecht (in %)"/>
    <hyperlink ref="A19:J19" location="'Tab. G3-7web'!A1" display="Tab. G3-7web: Themen universitärer Weiterbildung (kürzere Bildungsangebote) von Absolventinnen und Absolventen des Jahrgangs 2005 nach Fachrichtung des Studiums und Geschlecht (in %)"/>
    <hyperlink ref="A20:J20" location="'Tab. G3-8web'!A1" display="Tab. G3-8web: Weiterbildungsteilnahme von Hochschulabsolventinnen und -absolventen des Jahrgangs 2005 nach Fachrichtung des Studiums und Formen der Weiterbildung (in %)"/>
    <hyperlink ref="A22:J22" location="'Tab. G3-10web'!A1" display="Tab. G3-10web: Ziele außeruniversitärer Weiterbildung von Absolventinnen und -absolventen des Jahrgangs 2005 nach Geschlecht, Art der Hochschule und Fachrichtung des Studiums (in %)"/>
    <hyperlink ref="A9:J9" location="'Tab. G3-1A'!A1" display="Tab. G3-1A: Teilnahme von Hochqualifizierten und Nicht-Hochqualifizierten an Weiterbildung 2010 nach Weiterbildungstypen, Geschlecht und Altersgruppen (in %)"/>
    <hyperlink ref="A10:J10" location="'Tab. G3-2A'!A1" display="Tab. G3-2A: Ziele außeruniversitärer Weiterbildung von Absolventinnen und Absolventen des Jahrgangs 2005 nach Fachrichtung des Studiums (in %)"/>
  </hyperlink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L51"/>
  <sheetViews>
    <sheetView zoomScaleNormal="100" workbookViewId="0">
      <selection sqref="A1:B1"/>
    </sheetView>
  </sheetViews>
  <sheetFormatPr baseColWidth="10" defaultRowHeight="15"/>
  <cols>
    <col min="1" max="1" width="31.7109375" customWidth="1"/>
    <col min="2" max="7" width="14.7109375" customWidth="1"/>
    <col min="8" max="8" width="9.7109375" customWidth="1"/>
  </cols>
  <sheetData>
    <row r="1" spans="1:12" ht="27" customHeight="1">
      <c r="A1" s="195" t="s">
        <v>148</v>
      </c>
      <c r="B1" s="195"/>
      <c r="I1" s="148"/>
    </row>
    <row r="2" spans="1:12" ht="32.25" customHeight="1">
      <c r="A2" s="200" t="s">
        <v>113</v>
      </c>
      <c r="B2" s="200"/>
      <c r="C2" s="200"/>
      <c r="D2" s="200"/>
      <c r="E2" s="200"/>
      <c r="F2" s="200"/>
      <c r="G2" s="200"/>
      <c r="H2" s="14"/>
    </row>
    <row r="3" spans="1:12" ht="61.5" customHeight="1">
      <c r="A3" s="198" t="s">
        <v>74</v>
      </c>
      <c r="B3" s="59" t="s">
        <v>90</v>
      </c>
      <c r="C3" s="59" t="s">
        <v>75</v>
      </c>
      <c r="D3" s="59" t="s">
        <v>91</v>
      </c>
      <c r="E3" s="60" t="s">
        <v>92</v>
      </c>
      <c r="F3" s="6" t="s">
        <v>76</v>
      </c>
      <c r="G3" s="60" t="s">
        <v>77</v>
      </c>
      <c r="H3" s="14"/>
      <c r="I3" s="163"/>
    </row>
    <row r="4" spans="1:12" ht="12.75" customHeight="1">
      <c r="A4" s="199"/>
      <c r="B4" s="126" t="s">
        <v>2</v>
      </c>
      <c r="C4" s="128"/>
      <c r="D4" s="128"/>
      <c r="E4" s="128"/>
      <c r="F4" s="128"/>
      <c r="G4" s="128"/>
      <c r="H4" s="14"/>
      <c r="I4" s="163"/>
    </row>
    <row r="5" spans="1:12" s="28" customFormat="1" ht="12.75" customHeight="1">
      <c r="A5" s="178" t="s">
        <v>3</v>
      </c>
      <c r="B5" s="179">
        <v>73</v>
      </c>
      <c r="C5" s="179">
        <v>31</v>
      </c>
      <c r="D5" s="179">
        <v>37</v>
      </c>
      <c r="E5" s="180">
        <v>38</v>
      </c>
      <c r="F5" s="180">
        <v>21</v>
      </c>
      <c r="G5" s="180">
        <v>5</v>
      </c>
      <c r="I5" s="119"/>
    </row>
    <row r="6" spans="1:12" s="9" customFormat="1" ht="12.75" customHeight="1">
      <c r="A6" s="34" t="s">
        <v>177</v>
      </c>
      <c r="B6" s="48">
        <v>69</v>
      </c>
      <c r="C6" s="48">
        <v>38</v>
      </c>
      <c r="D6" s="48">
        <v>46</v>
      </c>
      <c r="E6" s="49">
        <v>45</v>
      </c>
      <c r="F6" s="49">
        <v>24</v>
      </c>
      <c r="G6" s="49">
        <v>5</v>
      </c>
      <c r="I6" s="188"/>
      <c r="J6" s="229"/>
      <c r="K6" s="229"/>
      <c r="L6" s="229"/>
    </row>
    <row r="7" spans="1:12" s="9" customFormat="1" ht="12.75" customHeight="1">
      <c r="A7" s="182" t="s">
        <v>178</v>
      </c>
      <c r="B7" s="183">
        <v>76</v>
      </c>
      <c r="C7" s="183">
        <v>27</v>
      </c>
      <c r="D7" s="183">
        <v>32</v>
      </c>
      <c r="E7" s="184">
        <v>34</v>
      </c>
      <c r="F7" s="184">
        <v>19</v>
      </c>
      <c r="G7" s="184">
        <v>4</v>
      </c>
      <c r="I7" s="119"/>
      <c r="J7" s="230"/>
      <c r="K7" s="230"/>
    </row>
    <row r="8" spans="1:12" s="9" customFormat="1" ht="12.75" customHeight="1">
      <c r="A8" s="7" t="s">
        <v>22</v>
      </c>
      <c r="B8" s="48">
        <v>73</v>
      </c>
      <c r="C8" s="48">
        <v>36</v>
      </c>
      <c r="D8" s="48">
        <v>47</v>
      </c>
      <c r="E8" s="49">
        <v>36</v>
      </c>
      <c r="F8" s="49">
        <v>18</v>
      </c>
      <c r="G8" s="49">
        <v>20</v>
      </c>
    </row>
    <row r="9" spans="1:12" s="9" customFormat="1" ht="12.75" customHeight="1">
      <c r="A9" s="187" t="s">
        <v>29</v>
      </c>
      <c r="B9" s="185">
        <v>85</v>
      </c>
      <c r="C9" s="185">
        <v>39</v>
      </c>
      <c r="D9" s="185">
        <v>49</v>
      </c>
      <c r="E9" s="186">
        <v>20</v>
      </c>
      <c r="F9" s="186">
        <v>14</v>
      </c>
      <c r="G9" s="186">
        <v>15</v>
      </c>
    </row>
    <row r="10" spans="1:12" s="9" customFormat="1" ht="24.75">
      <c r="A10" s="23" t="s">
        <v>69</v>
      </c>
      <c r="B10" s="48">
        <v>83</v>
      </c>
      <c r="C10" s="48">
        <v>31</v>
      </c>
      <c r="D10" s="48">
        <v>44</v>
      </c>
      <c r="E10" s="49">
        <v>41</v>
      </c>
      <c r="F10" s="49">
        <v>24</v>
      </c>
      <c r="G10" s="49">
        <v>4</v>
      </c>
    </row>
    <row r="11" spans="1:12" s="9" customFormat="1" ht="24.75">
      <c r="A11" s="187" t="s">
        <v>70</v>
      </c>
      <c r="B11" s="185">
        <v>77</v>
      </c>
      <c r="C11" s="185">
        <v>33</v>
      </c>
      <c r="D11" s="185">
        <v>43</v>
      </c>
      <c r="E11" s="186">
        <v>38</v>
      </c>
      <c r="F11" s="186">
        <v>23</v>
      </c>
      <c r="G11" s="186">
        <v>2</v>
      </c>
    </row>
    <row r="12" spans="1:12" s="9" customFormat="1" ht="24.75">
      <c r="A12" s="23" t="s">
        <v>71</v>
      </c>
      <c r="B12" s="48">
        <v>45</v>
      </c>
      <c r="C12" s="48">
        <v>62</v>
      </c>
      <c r="D12" s="48">
        <v>51</v>
      </c>
      <c r="E12" s="49">
        <v>53</v>
      </c>
      <c r="F12" s="49">
        <v>29</v>
      </c>
      <c r="G12" s="49">
        <v>4</v>
      </c>
    </row>
    <row r="13" spans="1:12" s="9" customFormat="1" ht="14.25" customHeight="1">
      <c r="A13" s="187" t="s">
        <v>72</v>
      </c>
      <c r="B13" s="185">
        <v>93</v>
      </c>
      <c r="C13" s="185">
        <v>15</v>
      </c>
      <c r="D13" s="185">
        <v>23</v>
      </c>
      <c r="E13" s="186">
        <v>44</v>
      </c>
      <c r="F13" s="186">
        <v>9</v>
      </c>
      <c r="G13" s="186">
        <v>6</v>
      </c>
    </row>
    <row r="14" spans="1:12" s="9" customFormat="1" ht="12.75" customHeight="1">
      <c r="A14" s="7" t="s">
        <v>31</v>
      </c>
      <c r="B14" s="48">
        <v>97</v>
      </c>
      <c r="C14" s="48">
        <v>12</v>
      </c>
      <c r="D14" s="48">
        <v>10</v>
      </c>
      <c r="E14" s="49">
        <v>11</v>
      </c>
      <c r="F14" s="49">
        <v>7</v>
      </c>
      <c r="G14" s="49">
        <v>7</v>
      </c>
    </row>
    <row r="15" spans="1:12" s="9" customFormat="1" ht="24.75">
      <c r="A15" s="187" t="s">
        <v>73</v>
      </c>
      <c r="B15" s="185">
        <v>45</v>
      </c>
      <c r="C15" s="185">
        <v>32</v>
      </c>
      <c r="D15" s="185">
        <v>39</v>
      </c>
      <c r="E15" s="186">
        <v>39</v>
      </c>
      <c r="F15" s="186">
        <v>25</v>
      </c>
      <c r="G15" s="186">
        <v>3</v>
      </c>
    </row>
    <row r="16" spans="1:12" s="9" customFormat="1" ht="12.75" customHeight="1">
      <c r="A16" s="23" t="s">
        <v>34</v>
      </c>
      <c r="B16" s="48">
        <v>94</v>
      </c>
      <c r="C16" s="48">
        <v>4</v>
      </c>
      <c r="D16" s="48">
        <v>20</v>
      </c>
      <c r="E16" s="49">
        <v>29</v>
      </c>
      <c r="F16" s="49">
        <v>22</v>
      </c>
      <c r="G16" s="49">
        <v>4</v>
      </c>
    </row>
    <row r="17" spans="1:9" s="9" customFormat="1" ht="12.75" customHeight="1">
      <c r="A17" s="189" t="s">
        <v>80</v>
      </c>
      <c r="B17" s="190" t="str">
        <f>"(80)"</f>
        <v>(80)</v>
      </c>
      <c r="C17" s="183" t="str">
        <f>"(29)"</f>
        <v>(29)</v>
      </c>
      <c r="D17" s="183" t="str">
        <f>"(35)"</f>
        <v>(35)</v>
      </c>
      <c r="E17" s="184" t="str">
        <f>"(32)"</f>
        <v>(32)</v>
      </c>
      <c r="F17" s="184" t="str">
        <f>"(14)"</f>
        <v>(14)</v>
      </c>
      <c r="G17" s="184" t="str">
        <f>"(1)"</f>
        <v>(1)</v>
      </c>
    </row>
    <row r="18" spans="1:9" ht="12.75" customHeight="1">
      <c r="A18" s="176" t="s">
        <v>180</v>
      </c>
      <c r="B18" s="177"/>
      <c r="C18" s="177"/>
      <c r="D18" s="177"/>
      <c r="E18" s="168"/>
      <c r="F18" s="168"/>
      <c r="G18" s="168"/>
      <c r="I18" s="163"/>
    </row>
    <row r="19" spans="1:9" ht="14.25" customHeight="1">
      <c r="A19" s="23" t="s">
        <v>177</v>
      </c>
      <c r="B19" s="48">
        <v>71</v>
      </c>
      <c r="C19" s="48">
        <v>42</v>
      </c>
      <c r="D19" s="48">
        <v>46</v>
      </c>
      <c r="E19" s="49">
        <v>46</v>
      </c>
      <c r="F19" s="49">
        <v>24</v>
      </c>
      <c r="G19" s="49">
        <v>4</v>
      </c>
    </row>
    <row r="20" spans="1:9" s="9" customFormat="1" ht="12.75" customHeight="1">
      <c r="A20" s="120" t="s">
        <v>178</v>
      </c>
      <c r="B20" s="75">
        <v>72</v>
      </c>
      <c r="C20" s="75">
        <v>37</v>
      </c>
      <c r="D20" s="75">
        <v>37</v>
      </c>
      <c r="E20" s="76">
        <v>36</v>
      </c>
      <c r="F20" s="76">
        <v>19</v>
      </c>
      <c r="G20" s="76">
        <v>4</v>
      </c>
    </row>
    <row r="21" spans="1:9" ht="12.75" customHeight="1">
      <c r="A21" s="7" t="s">
        <v>93</v>
      </c>
      <c r="B21" s="48" t="str">
        <f>"(75)"</f>
        <v>(75)</v>
      </c>
      <c r="C21" s="48" t="str">
        <f>"(34)"</f>
        <v>(34)</v>
      </c>
      <c r="D21" s="48" t="str">
        <f>"(49)"</f>
        <v>(49)</v>
      </c>
      <c r="E21" s="49" t="str">
        <f>"(35)"</f>
        <v>(35)</v>
      </c>
      <c r="F21" s="49" t="str">
        <f>"(12)"</f>
        <v>(12)</v>
      </c>
      <c r="G21" s="49" t="str">
        <f>"(22)"</f>
        <v>(22)</v>
      </c>
    </row>
    <row r="22" spans="1:9" s="9" customFormat="1" ht="12.75" customHeight="1">
      <c r="A22" s="19" t="s">
        <v>94</v>
      </c>
      <c r="B22" s="71" t="str">
        <f>"(91)"</f>
        <v>(91)</v>
      </c>
      <c r="C22" s="71" t="str">
        <f>"(50)"</f>
        <v>(50)</v>
      </c>
      <c r="D22" s="71" t="str">
        <f>"(48)"</f>
        <v>(48)</v>
      </c>
      <c r="E22" s="72" t="str">
        <f>"(21)"</f>
        <v>(21)</v>
      </c>
      <c r="F22" s="72" t="str">
        <f>"(13)"</f>
        <v>(13)</v>
      </c>
      <c r="G22" s="72" t="str">
        <f>"(11)"</f>
        <v>(11)</v>
      </c>
    </row>
    <row r="23" spans="1:9" ht="24.75">
      <c r="A23" s="23" t="s">
        <v>69</v>
      </c>
      <c r="B23" s="48">
        <v>83</v>
      </c>
      <c r="C23" s="48">
        <v>32</v>
      </c>
      <c r="D23" s="48">
        <v>43</v>
      </c>
      <c r="E23" s="49">
        <v>42</v>
      </c>
      <c r="F23" s="49">
        <v>23</v>
      </c>
      <c r="G23" s="49">
        <v>3</v>
      </c>
    </row>
    <row r="24" spans="1:9" s="9" customFormat="1" ht="24.75">
      <c r="A24" s="19" t="s">
        <v>70</v>
      </c>
      <c r="B24" s="71">
        <v>74</v>
      </c>
      <c r="C24" s="71">
        <v>38</v>
      </c>
      <c r="D24" s="71">
        <v>46</v>
      </c>
      <c r="E24" s="72">
        <v>35</v>
      </c>
      <c r="F24" s="72">
        <v>25</v>
      </c>
      <c r="G24" s="72">
        <v>1</v>
      </c>
    </row>
    <row r="25" spans="1:9" ht="24.75">
      <c r="A25" s="23" t="s">
        <v>71</v>
      </c>
      <c r="B25" s="48">
        <v>46</v>
      </c>
      <c r="C25" s="48">
        <v>70</v>
      </c>
      <c r="D25" s="48">
        <v>48</v>
      </c>
      <c r="E25" s="49">
        <v>56</v>
      </c>
      <c r="F25" s="49">
        <v>26</v>
      </c>
      <c r="G25" s="49">
        <v>6</v>
      </c>
    </row>
    <row r="26" spans="1:9" s="9" customFormat="1" ht="12.75" customHeight="1">
      <c r="A26" s="19" t="s">
        <v>95</v>
      </c>
      <c r="B26" s="71" t="str">
        <f>"(91)"</f>
        <v>(91)</v>
      </c>
      <c r="C26" s="71" t="str">
        <f>"(21)"</f>
        <v>(21)</v>
      </c>
      <c r="D26" s="71" t="str">
        <f>"(21)"</f>
        <v>(21)</v>
      </c>
      <c r="E26" s="72" t="str">
        <f>"(42)"</f>
        <v>(42)</v>
      </c>
      <c r="F26" s="72" t="str">
        <f>"(11)"</f>
        <v>(11)</v>
      </c>
      <c r="G26" s="72" t="str">
        <f>"(1)"</f>
        <v>(1)</v>
      </c>
    </row>
    <row r="27" spans="1:9" ht="12.75" customHeight="1">
      <c r="A27" s="7" t="s">
        <v>96</v>
      </c>
      <c r="B27" s="48" t="str">
        <f>"(97)"</f>
        <v>(97)</v>
      </c>
      <c r="C27" s="48" t="str">
        <f>"(18)"</f>
        <v>(18)</v>
      </c>
      <c r="D27" s="48" t="str">
        <f>"(11)"</f>
        <v>(11)</v>
      </c>
      <c r="E27" s="49" t="str">
        <f>"(13)"</f>
        <v>(13)</v>
      </c>
      <c r="F27" s="49" t="str">
        <f>"(6)"</f>
        <v>(6)</v>
      </c>
      <c r="G27" s="49" t="str">
        <f>"(3)"</f>
        <v>(3)</v>
      </c>
    </row>
    <row r="28" spans="1:9" s="9" customFormat="1" ht="24.75">
      <c r="A28" s="19" t="s">
        <v>73</v>
      </c>
      <c r="B28" s="71">
        <v>46</v>
      </c>
      <c r="C28" s="71">
        <v>30</v>
      </c>
      <c r="D28" s="71">
        <v>34</v>
      </c>
      <c r="E28" s="72">
        <v>37</v>
      </c>
      <c r="F28" s="72">
        <v>21</v>
      </c>
      <c r="G28" s="72">
        <v>5</v>
      </c>
    </row>
    <row r="29" spans="1:9" s="9" customFormat="1" ht="12.75" customHeight="1">
      <c r="A29" s="23" t="s">
        <v>97</v>
      </c>
      <c r="B29" s="48" t="str">
        <f>"(92)"</f>
        <v>(92)</v>
      </c>
      <c r="C29" s="48" t="str">
        <f>"(5)"</f>
        <v>(5)</v>
      </c>
      <c r="D29" s="48" t="str">
        <f>"(26)"</f>
        <v>(26)</v>
      </c>
      <c r="E29" s="49" t="str">
        <f>"(32)"</f>
        <v>(32)</v>
      </c>
      <c r="F29" s="49" t="str">
        <f>"(20)"</f>
        <v>(20)</v>
      </c>
      <c r="G29" s="49" t="str">
        <f>"(6)"</f>
        <v>(6)</v>
      </c>
    </row>
    <row r="30" spans="1:9" s="9" customFormat="1" ht="12.75" customHeight="1">
      <c r="A30" s="118" t="s">
        <v>61</v>
      </c>
      <c r="B30" s="73" t="s">
        <v>9</v>
      </c>
      <c r="C30" s="73" t="s">
        <v>9</v>
      </c>
      <c r="D30" s="73" t="s">
        <v>9</v>
      </c>
      <c r="E30" s="73" t="s">
        <v>9</v>
      </c>
      <c r="F30" s="73" t="s">
        <v>9</v>
      </c>
      <c r="G30" s="74" t="s">
        <v>9</v>
      </c>
    </row>
    <row r="31" spans="1:9" ht="12.75" customHeight="1">
      <c r="A31" s="176" t="s">
        <v>181</v>
      </c>
      <c r="B31" s="177"/>
      <c r="C31" s="177"/>
      <c r="D31" s="177"/>
      <c r="E31" s="168"/>
      <c r="F31" s="168"/>
      <c r="G31" s="168"/>
      <c r="I31" s="163"/>
    </row>
    <row r="32" spans="1:9" ht="12.75" customHeight="1">
      <c r="A32" s="19" t="s">
        <v>177</v>
      </c>
      <c r="B32" s="69">
        <v>66</v>
      </c>
      <c r="C32" s="69">
        <v>33</v>
      </c>
      <c r="D32" s="69">
        <v>46</v>
      </c>
      <c r="E32" s="70">
        <v>45</v>
      </c>
      <c r="F32" s="70">
        <v>24</v>
      </c>
      <c r="G32" s="70">
        <v>7</v>
      </c>
    </row>
    <row r="33" spans="1:7" s="9" customFormat="1" ht="12.75" customHeight="1">
      <c r="A33" s="21" t="s">
        <v>178</v>
      </c>
      <c r="B33" s="50">
        <v>79</v>
      </c>
      <c r="C33" s="50">
        <v>20</v>
      </c>
      <c r="D33" s="50">
        <v>28</v>
      </c>
      <c r="E33" s="51">
        <v>33</v>
      </c>
      <c r="F33" s="51">
        <v>19</v>
      </c>
      <c r="G33" s="51">
        <v>4</v>
      </c>
    </row>
    <row r="34" spans="1:7" ht="12.75" customHeight="1">
      <c r="A34" s="19" t="s">
        <v>22</v>
      </c>
      <c r="B34" s="69">
        <v>70</v>
      </c>
      <c r="C34" s="69">
        <v>38</v>
      </c>
      <c r="D34" s="69">
        <v>45</v>
      </c>
      <c r="E34" s="70">
        <v>38</v>
      </c>
      <c r="F34" s="70">
        <v>23</v>
      </c>
      <c r="G34" s="70">
        <v>19</v>
      </c>
    </row>
    <row r="35" spans="1:7" s="9" customFormat="1">
      <c r="A35" s="23" t="s">
        <v>94</v>
      </c>
      <c r="B35" s="48" t="str">
        <f>"(80)"</f>
        <v>(80)</v>
      </c>
      <c r="C35" s="48" t="str">
        <f>"(28)"</f>
        <v>(28)</v>
      </c>
      <c r="D35" s="48" t="str">
        <f>"(50)"</f>
        <v>(50)</v>
      </c>
      <c r="E35" s="49" t="str">
        <f>"(19)"</f>
        <v>(19)</v>
      </c>
      <c r="F35" s="49" t="str">
        <f>"(14)"</f>
        <v>(14)</v>
      </c>
      <c r="G35" s="49" t="str">
        <f>"(18)"</f>
        <v>(18)</v>
      </c>
    </row>
    <row r="36" spans="1:7" ht="24.75">
      <c r="A36" s="19" t="s">
        <v>69</v>
      </c>
      <c r="B36" s="69">
        <v>80</v>
      </c>
      <c r="C36" s="69">
        <v>24</v>
      </c>
      <c r="D36" s="69">
        <v>50</v>
      </c>
      <c r="E36" s="70">
        <v>39</v>
      </c>
      <c r="F36" s="70">
        <v>30</v>
      </c>
      <c r="G36" s="70">
        <v>9</v>
      </c>
    </row>
    <row r="37" spans="1:7" s="9" customFormat="1" ht="24.75">
      <c r="A37" s="23" t="s">
        <v>70</v>
      </c>
      <c r="B37" s="48">
        <v>81</v>
      </c>
      <c r="C37" s="48">
        <v>25</v>
      </c>
      <c r="D37" s="48">
        <v>38</v>
      </c>
      <c r="E37" s="49">
        <v>43</v>
      </c>
      <c r="F37" s="49">
        <v>19</v>
      </c>
      <c r="G37" s="49">
        <v>3</v>
      </c>
    </row>
    <row r="38" spans="1:7" ht="24.75">
      <c r="A38" s="19" t="s">
        <v>71</v>
      </c>
      <c r="B38" s="69">
        <v>44</v>
      </c>
      <c r="C38" s="69">
        <v>53</v>
      </c>
      <c r="D38" s="69">
        <v>54</v>
      </c>
      <c r="E38" s="70">
        <v>48</v>
      </c>
      <c r="F38" s="70">
        <v>32</v>
      </c>
      <c r="G38" s="70">
        <v>3</v>
      </c>
    </row>
    <row r="39" spans="1:7" s="9" customFormat="1" ht="12.75" customHeight="1">
      <c r="A39" s="23" t="s">
        <v>72</v>
      </c>
      <c r="B39" s="48">
        <v>94</v>
      </c>
      <c r="C39" s="48">
        <v>14</v>
      </c>
      <c r="D39" s="48">
        <v>24</v>
      </c>
      <c r="E39" s="49">
        <v>44</v>
      </c>
      <c r="F39" s="49">
        <v>9</v>
      </c>
      <c r="G39" s="49">
        <v>7</v>
      </c>
    </row>
    <row r="40" spans="1:7" ht="12.75" customHeight="1">
      <c r="A40" s="19" t="s">
        <v>31</v>
      </c>
      <c r="B40" s="69">
        <v>97</v>
      </c>
      <c r="C40" s="69">
        <v>8</v>
      </c>
      <c r="D40" s="69">
        <v>9</v>
      </c>
      <c r="E40" s="70">
        <v>10</v>
      </c>
      <c r="F40" s="70">
        <v>8</v>
      </c>
      <c r="G40" s="70">
        <v>10</v>
      </c>
    </row>
    <row r="41" spans="1:7" s="9" customFormat="1" ht="24.75">
      <c r="A41" s="23" t="s">
        <v>73</v>
      </c>
      <c r="B41" s="48">
        <v>45</v>
      </c>
      <c r="C41" s="48">
        <v>33</v>
      </c>
      <c r="D41" s="48">
        <v>42</v>
      </c>
      <c r="E41" s="49">
        <v>40</v>
      </c>
      <c r="F41" s="49">
        <v>26</v>
      </c>
      <c r="G41" s="49">
        <v>2</v>
      </c>
    </row>
    <row r="42" spans="1:7" s="9" customFormat="1" ht="12.75" customHeight="1">
      <c r="A42" s="19" t="s">
        <v>34</v>
      </c>
      <c r="B42" s="69">
        <v>95</v>
      </c>
      <c r="C42" s="69">
        <v>3</v>
      </c>
      <c r="D42" s="69">
        <v>19</v>
      </c>
      <c r="E42" s="70">
        <v>29</v>
      </c>
      <c r="F42" s="70">
        <v>22</v>
      </c>
      <c r="G42" s="70">
        <v>3</v>
      </c>
    </row>
    <row r="43" spans="1:7" ht="12.75" customHeight="1">
      <c r="A43" s="21" t="s">
        <v>61</v>
      </c>
      <c r="B43" s="50" t="s">
        <v>9</v>
      </c>
      <c r="C43" s="50" t="s">
        <v>9</v>
      </c>
      <c r="D43" s="50" t="s">
        <v>9</v>
      </c>
      <c r="E43" s="50" t="s">
        <v>9</v>
      </c>
      <c r="F43" s="50" t="s">
        <v>9</v>
      </c>
      <c r="G43" s="51" t="s">
        <v>9</v>
      </c>
    </row>
    <row r="44" spans="1:7" s="14" customFormat="1">
      <c r="A44" s="228" t="s">
        <v>163</v>
      </c>
      <c r="B44" s="228"/>
      <c r="C44" s="228"/>
      <c r="D44" s="228"/>
      <c r="E44" s="228"/>
      <c r="F44" s="228"/>
      <c r="G44" s="228"/>
    </row>
    <row r="45" spans="1:7" s="14" customFormat="1" ht="15" customHeight="1">
      <c r="A45" s="197" t="s">
        <v>164</v>
      </c>
      <c r="B45" s="197"/>
      <c r="C45" s="197"/>
      <c r="D45" s="155"/>
      <c r="E45" s="155"/>
      <c r="F45" s="155"/>
      <c r="G45" s="155"/>
    </row>
    <row r="46" spans="1:7" ht="25.5" customHeight="1">
      <c r="A46" s="197" t="s">
        <v>174</v>
      </c>
      <c r="B46" s="197"/>
      <c r="C46" s="197"/>
      <c r="D46" s="197"/>
      <c r="E46" s="197"/>
      <c r="F46" s="197"/>
      <c r="G46" s="197"/>
    </row>
    <row r="47" spans="1:7" ht="15" customHeight="1">
      <c r="A47" s="197" t="s">
        <v>165</v>
      </c>
      <c r="B47" s="197"/>
      <c r="C47" s="197"/>
      <c r="D47" s="197"/>
      <c r="E47" s="197"/>
      <c r="F47" s="155"/>
      <c r="G47" s="155"/>
    </row>
    <row r="48" spans="1:7" s="14" customFormat="1" ht="15" customHeight="1">
      <c r="A48" s="197" t="s">
        <v>166</v>
      </c>
      <c r="B48" s="197"/>
      <c r="C48" s="197"/>
      <c r="D48" s="155"/>
      <c r="E48" s="155"/>
      <c r="F48" s="155"/>
      <c r="G48" s="155"/>
    </row>
    <row r="49" spans="1:9" s="14" customFormat="1" ht="15" customHeight="1">
      <c r="A49" s="197" t="s">
        <v>161</v>
      </c>
      <c r="B49" s="197"/>
      <c r="C49" s="197"/>
      <c r="D49" s="155"/>
      <c r="E49" s="155"/>
      <c r="F49" s="155"/>
      <c r="G49" s="155"/>
    </row>
    <row r="50" spans="1:9" ht="15" customHeight="1">
      <c r="A50" s="197" t="s">
        <v>162</v>
      </c>
      <c r="B50" s="197"/>
      <c r="C50" s="197"/>
      <c r="D50" s="155"/>
      <c r="E50" s="155"/>
      <c r="F50" s="155"/>
      <c r="G50" s="155"/>
      <c r="I50" s="163"/>
    </row>
    <row r="51" spans="1:9">
      <c r="A51" s="14"/>
      <c r="B51" s="14"/>
      <c r="C51" s="14"/>
      <c r="D51" s="14"/>
      <c r="E51" s="14"/>
      <c r="F51" s="14"/>
      <c r="G51" s="14"/>
    </row>
  </sheetData>
  <mergeCells count="12">
    <mergeCell ref="A49:C49"/>
    <mergeCell ref="A50:C50"/>
    <mergeCell ref="J6:L6"/>
    <mergeCell ref="J7:K7"/>
    <mergeCell ref="A46:G46"/>
    <mergeCell ref="A45:C45"/>
    <mergeCell ref="A1:B1"/>
    <mergeCell ref="A44:G44"/>
    <mergeCell ref="A3:A4"/>
    <mergeCell ref="A2:G2"/>
    <mergeCell ref="A47:E47"/>
    <mergeCell ref="A48:C48"/>
  </mergeCells>
  <phoneticPr fontId="6" type="noConversion"/>
  <hyperlinks>
    <hyperlink ref="A1:B1" location="Inhalt!A1" display="Zurück zum Inhalt"/>
  </hyperlinks>
  <pageMargins left="0.7" right="0.7" top="0.78740157499999996" bottom="0.78740157499999996" header="0.3" footer="0.3"/>
  <pageSetup paperSize="9" scale="7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N29"/>
  <sheetViews>
    <sheetView zoomScaleNormal="100" workbookViewId="0">
      <selection sqref="A1:B1"/>
    </sheetView>
  </sheetViews>
  <sheetFormatPr baseColWidth="10" defaultRowHeight="15"/>
  <cols>
    <col min="1" max="1" width="30.7109375" customWidth="1"/>
    <col min="2" max="7" width="14.7109375" customWidth="1"/>
    <col min="8" max="8" width="9.7109375" customWidth="1"/>
  </cols>
  <sheetData>
    <row r="1" spans="1:14" ht="27" customHeight="1">
      <c r="A1" s="195" t="s">
        <v>148</v>
      </c>
      <c r="B1" s="195"/>
      <c r="I1" s="148"/>
    </row>
    <row r="2" spans="1:14" ht="30.75" customHeight="1">
      <c r="A2" s="200" t="s">
        <v>114</v>
      </c>
      <c r="B2" s="200"/>
      <c r="C2" s="200"/>
      <c r="D2" s="200"/>
      <c r="E2" s="200"/>
      <c r="F2" s="200"/>
      <c r="G2" s="200"/>
      <c r="H2" s="115"/>
      <c r="I2" s="9"/>
    </row>
    <row r="3" spans="1:14" ht="74.25" customHeight="1">
      <c r="A3" s="198" t="s">
        <v>74</v>
      </c>
      <c r="B3" s="59" t="s">
        <v>90</v>
      </c>
      <c r="C3" s="59" t="s">
        <v>105</v>
      </c>
      <c r="D3" s="59" t="s">
        <v>91</v>
      </c>
      <c r="E3" s="60" t="s">
        <v>92</v>
      </c>
      <c r="F3" s="6" t="s">
        <v>76</v>
      </c>
      <c r="G3" s="60" t="s">
        <v>77</v>
      </c>
      <c r="H3" s="14"/>
      <c r="I3" s="165"/>
      <c r="J3" s="165"/>
      <c r="K3" s="165"/>
    </row>
    <row r="4" spans="1:14" ht="12.75" customHeight="1">
      <c r="A4" s="199"/>
      <c r="B4" s="126" t="s">
        <v>2</v>
      </c>
      <c r="C4" s="128"/>
      <c r="D4" s="128"/>
      <c r="E4" s="128"/>
      <c r="F4" s="128"/>
      <c r="G4" s="128"/>
      <c r="H4" s="14"/>
      <c r="I4" s="163"/>
      <c r="J4" s="163"/>
      <c r="K4" s="163"/>
      <c r="L4" s="163"/>
    </row>
    <row r="5" spans="1:14" s="28" customFormat="1" ht="12.75" customHeight="1">
      <c r="A5" s="178" t="s">
        <v>3</v>
      </c>
      <c r="B5" s="179">
        <v>72</v>
      </c>
      <c r="C5" s="179">
        <v>23</v>
      </c>
      <c r="D5" s="179">
        <v>22</v>
      </c>
      <c r="E5" s="180">
        <v>28</v>
      </c>
      <c r="F5" s="180">
        <v>17</v>
      </c>
      <c r="G5" s="180">
        <v>5</v>
      </c>
      <c r="I5" s="119"/>
      <c r="J5" s="119"/>
      <c r="K5" s="119"/>
    </row>
    <row r="6" spans="1:14" s="9" customFormat="1" ht="12.75" customHeight="1">
      <c r="A6" s="34" t="s">
        <v>177</v>
      </c>
      <c r="B6" s="48">
        <v>66</v>
      </c>
      <c r="C6" s="48">
        <v>29</v>
      </c>
      <c r="D6" s="48">
        <v>25</v>
      </c>
      <c r="E6" s="49">
        <v>31</v>
      </c>
      <c r="F6" s="49">
        <v>15</v>
      </c>
      <c r="G6" s="49">
        <v>6</v>
      </c>
      <c r="I6" s="188"/>
      <c r="J6" s="188"/>
      <c r="K6" s="188"/>
      <c r="L6" s="188"/>
      <c r="M6" s="188"/>
      <c r="N6" s="188"/>
    </row>
    <row r="7" spans="1:14" s="9" customFormat="1" ht="12.75" customHeight="1">
      <c r="A7" s="182" t="s">
        <v>178</v>
      </c>
      <c r="B7" s="183">
        <v>74</v>
      </c>
      <c r="C7" s="183">
        <v>20</v>
      </c>
      <c r="D7" s="183">
        <v>21</v>
      </c>
      <c r="E7" s="184">
        <v>27</v>
      </c>
      <c r="F7" s="184">
        <v>18</v>
      </c>
      <c r="G7" s="184">
        <v>4</v>
      </c>
      <c r="I7" s="119"/>
      <c r="J7" s="119"/>
      <c r="K7" s="119"/>
      <c r="L7" s="119"/>
      <c r="M7" s="119"/>
    </row>
    <row r="8" spans="1:14" s="9" customFormat="1" ht="12.75" customHeight="1">
      <c r="A8" s="7" t="s">
        <v>93</v>
      </c>
      <c r="B8" s="48" t="str">
        <f>"(69)"</f>
        <v>(69)</v>
      </c>
      <c r="C8" s="48" t="str">
        <f>"(25)"</f>
        <v>(25)</v>
      </c>
      <c r="D8" s="48" t="str">
        <f>"(17)"</f>
        <v>(17)</v>
      </c>
      <c r="E8" s="49" t="str">
        <f>"(20)"</f>
        <v>(20)</v>
      </c>
      <c r="F8" s="49" t="str">
        <f>"(18)"</f>
        <v>(18)</v>
      </c>
      <c r="G8" s="49" t="str">
        <f>"(14)"</f>
        <v>(14)</v>
      </c>
    </row>
    <row r="9" spans="1:14" s="9" customFormat="1" ht="12.75" customHeight="1">
      <c r="A9" s="187" t="s">
        <v>94</v>
      </c>
      <c r="B9" s="185" t="str">
        <f>"(77)"</f>
        <v>(77)</v>
      </c>
      <c r="C9" s="185" t="str">
        <f>"(28)"</f>
        <v>(28)</v>
      </c>
      <c r="D9" s="185" t="str">
        <f>"(41)"</f>
        <v>(41)</v>
      </c>
      <c r="E9" s="186" t="str">
        <f>"(22)"</f>
        <v>(22)</v>
      </c>
      <c r="F9" s="186" t="str">
        <f>"(14)"</f>
        <v>(14)</v>
      </c>
      <c r="G9" s="186" t="str">
        <f>"(8)"</f>
        <v>(8)</v>
      </c>
    </row>
    <row r="10" spans="1:14" s="9" customFormat="1" ht="24.75">
      <c r="A10" s="23" t="s">
        <v>69</v>
      </c>
      <c r="B10" s="48">
        <v>79</v>
      </c>
      <c r="C10" s="48">
        <v>24</v>
      </c>
      <c r="D10" s="48">
        <v>23</v>
      </c>
      <c r="E10" s="49">
        <v>24</v>
      </c>
      <c r="F10" s="49">
        <v>16</v>
      </c>
      <c r="G10" s="49">
        <v>5</v>
      </c>
    </row>
    <row r="11" spans="1:14" s="9" customFormat="1" ht="24.75">
      <c r="A11" s="187" t="s">
        <v>70</v>
      </c>
      <c r="B11" s="185">
        <v>72</v>
      </c>
      <c r="C11" s="185">
        <v>27</v>
      </c>
      <c r="D11" s="185">
        <v>19</v>
      </c>
      <c r="E11" s="186">
        <v>26</v>
      </c>
      <c r="F11" s="186">
        <v>22</v>
      </c>
      <c r="G11" s="186">
        <v>4</v>
      </c>
    </row>
    <row r="12" spans="1:14" s="9" customFormat="1" ht="24.75">
      <c r="A12" s="23" t="s">
        <v>71</v>
      </c>
      <c r="B12" s="48">
        <v>42</v>
      </c>
      <c r="C12" s="48">
        <v>53</v>
      </c>
      <c r="D12" s="48">
        <v>26</v>
      </c>
      <c r="E12" s="49">
        <v>39</v>
      </c>
      <c r="F12" s="49">
        <v>21</v>
      </c>
      <c r="G12" s="49">
        <v>5</v>
      </c>
    </row>
    <row r="13" spans="1:14" s="9" customFormat="1" ht="12.75" customHeight="1">
      <c r="A13" s="187" t="s">
        <v>72</v>
      </c>
      <c r="B13" s="185">
        <v>83</v>
      </c>
      <c r="C13" s="185">
        <v>11</v>
      </c>
      <c r="D13" s="185">
        <v>12</v>
      </c>
      <c r="E13" s="186">
        <v>34</v>
      </c>
      <c r="F13" s="186">
        <v>9</v>
      </c>
      <c r="G13" s="186">
        <v>6</v>
      </c>
    </row>
    <row r="14" spans="1:14" s="9" customFormat="1" ht="12.75" customHeight="1">
      <c r="A14" s="7" t="s">
        <v>31</v>
      </c>
      <c r="B14" s="48">
        <v>94</v>
      </c>
      <c r="C14" s="48">
        <v>10</v>
      </c>
      <c r="D14" s="48">
        <v>11</v>
      </c>
      <c r="E14" s="49">
        <v>19</v>
      </c>
      <c r="F14" s="49">
        <v>7</v>
      </c>
      <c r="G14" s="49">
        <v>9</v>
      </c>
    </row>
    <row r="15" spans="1:14" s="9" customFormat="1" ht="24.75">
      <c r="A15" s="187" t="s">
        <v>73</v>
      </c>
      <c r="B15" s="185">
        <v>47</v>
      </c>
      <c r="C15" s="185">
        <v>29</v>
      </c>
      <c r="D15" s="185">
        <v>35</v>
      </c>
      <c r="E15" s="186">
        <v>30</v>
      </c>
      <c r="F15" s="186">
        <v>25</v>
      </c>
      <c r="G15" s="186">
        <v>3</v>
      </c>
    </row>
    <row r="16" spans="1:14" s="9" customFormat="1" ht="12.75" customHeight="1">
      <c r="A16" s="23" t="s">
        <v>34</v>
      </c>
      <c r="B16" s="48">
        <v>86</v>
      </c>
      <c r="C16" s="48">
        <v>0</v>
      </c>
      <c r="D16" s="48">
        <v>16</v>
      </c>
      <c r="E16" s="49">
        <v>23</v>
      </c>
      <c r="F16" s="49">
        <v>20</v>
      </c>
      <c r="G16" s="49">
        <v>0</v>
      </c>
    </row>
    <row r="17" spans="1:9" ht="12.75" customHeight="1">
      <c r="A17" s="169" t="s">
        <v>180</v>
      </c>
      <c r="B17" s="181"/>
      <c r="C17" s="181"/>
      <c r="D17" s="181"/>
      <c r="E17" s="181"/>
      <c r="F17" s="181"/>
      <c r="G17" s="181"/>
      <c r="I17" s="159"/>
    </row>
    <row r="18" spans="1:9" ht="12.75" customHeight="1">
      <c r="A18" s="34" t="s">
        <v>177</v>
      </c>
      <c r="B18" s="48">
        <v>71</v>
      </c>
      <c r="C18" s="48">
        <v>33</v>
      </c>
      <c r="D18" s="48">
        <v>32</v>
      </c>
      <c r="E18" s="49">
        <v>29</v>
      </c>
      <c r="F18" s="49">
        <v>16</v>
      </c>
      <c r="G18" s="49">
        <v>4</v>
      </c>
    </row>
    <row r="19" spans="1:9" s="9" customFormat="1" ht="12.75" customHeight="1">
      <c r="A19" s="62" t="s">
        <v>178</v>
      </c>
      <c r="B19" s="69">
        <v>74</v>
      </c>
      <c r="C19" s="69">
        <v>26</v>
      </c>
      <c r="D19" s="69">
        <v>23</v>
      </c>
      <c r="E19" s="70">
        <v>28</v>
      </c>
      <c r="F19" s="70">
        <v>17</v>
      </c>
      <c r="G19" s="70">
        <v>4</v>
      </c>
    </row>
    <row r="20" spans="1:9" ht="12.75" customHeight="1">
      <c r="A20" s="169" t="s">
        <v>181</v>
      </c>
      <c r="B20" s="181"/>
      <c r="C20" s="181"/>
      <c r="D20" s="181"/>
      <c r="E20" s="181"/>
      <c r="F20" s="181"/>
      <c r="G20" s="181"/>
    </row>
    <row r="21" spans="1:9" s="9" customFormat="1" ht="12.75" customHeight="1">
      <c r="A21" s="34" t="s">
        <v>177</v>
      </c>
      <c r="B21" s="48">
        <v>60</v>
      </c>
      <c r="C21" s="48">
        <v>24</v>
      </c>
      <c r="D21" s="48">
        <v>16</v>
      </c>
      <c r="E21" s="49">
        <v>34</v>
      </c>
      <c r="F21" s="49">
        <v>15</v>
      </c>
      <c r="G21" s="49">
        <v>10</v>
      </c>
    </row>
    <row r="22" spans="1:9" s="9" customFormat="1" ht="12.75" customHeight="1">
      <c r="A22" s="68" t="s">
        <v>178</v>
      </c>
      <c r="B22" s="71">
        <v>74</v>
      </c>
      <c r="C22" s="71">
        <v>15</v>
      </c>
      <c r="D22" s="71">
        <v>20</v>
      </c>
      <c r="E22" s="72">
        <v>26</v>
      </c>
      <c r="F22" s="72">
        <v>18</v>
      </c>
      <c r="G22" s="72">
        <v>5</v>
      </c>
    </row>
    <row r="23" spans="1:9">
      <c r="A23" s="228" t="s">
        <v>163</v>
      </c>
      <c r="B23" s="228"/>
      <c r="C23" s="228"/>
      <c r="D23" s="228"/>
      <c r="E23" s="228"/>
      <c r="F23" s="228"/>
      <c r="G23" s="228"/>
    </row>
    <row r="24" spans="1:9">
      <c r="A24" s="197" t="s">
        <v>164</v>
      </c>
      <c r="B24" s="197"/>
      <c r="C24" s="197"/>
      <c r="D24" s="197"/>
      <c r="E24" s="197"/>
      <c r="F24" s="197"/>
      <c r="G24" s="197"/>
    </row>
    <row r="25" spans="1:9" ht="24.75" customHeight="1">
      <c r="A25" s="197" t="s">
        <v>174</v>
      </c>
      <c r="B25" s="197"/>
      <c r="C25" s="197"/>
      <c r="D25" s="197"/>
      <c r="E25" s="197"/>
      <c r="F25" s="197"/>
      <c r="G25" s="197"/>
    </row>
    <row r="26" spans="1:9">
      <c r="A26" s="197" t="s">
        <v>167</v>
      </c>
      <c r="B26" s="197"/>
      <c r="C26" s="197"/>
      <c r="D26" s="197"/>
      <c r="E26" s="197"/>
      <c r="F26" s="197"/>
      <c r="G26" s="197"/>
    </row>
    <row r="27" spans="1:9">
      <c r="A27" s="197" t="s">
        <v>168</v>
      </c>
      <c r="B27" s="197"/>
      <c r="C27" s="197"/>
      <c r="D27" s="197"/>
      <c r="E27" s="197"/>
      <c r="F27" s="197"/>
      <c r="G27" s="197"/>
    </row>
    <row r="28" spans="1:9">
      <c r="A28" s="197" t="s">
        <v>160</v>
      </c>
      <c r="B28" s="197"/>
      <c r="C28" s="197"/>
      <c r="D28" s="197"/>
      <c r="E28" s="197"/>
      <c r="F28" s="197"/>
      <c r="G28" s="197"/>
    </row>
    <row r="29" spans="1:9">
      <c r="A29" s="197" t="s">
        <v>162</v>
      </c>
      <c r="B29" s="197"/>
      <c r="C29" s="197"/>
      <c r="D29" s="197"/>
      <c r="E29" s="197"/>
      <c r="F29" s="197"/>
      <c r="G29" s="197"/>
    </row>
  </sheetData>
  <mergeCells count="10">
    <mergeCell ref="A1:B1"/>
    <mergeCell ref="A2:G2"/>
    <mergeCell ref="A3:A4"/>
    <mergeCell ref="A28:G28"/>
    <mergeCell ref="A29:G29"/>
    <mergeCell ref="A23:G23"/>
    <mergeCell ref="A24:G24"/>
    <mergeCell ref="A25:G25"/>
    <mergeCell ref="A26:G26"/>
    <mergeCell ref="A27:G27"/>
  </mergeCells>
  <phoneticPr fontId="6" type="noConversion"/>
  <hyperlinks>
    <hyperlink ref="A1:B1" location="Inhalt!A1" display="Zurück zum Inhalt"/>
  </hyperlinks>
  <pageMargins left="0.7" right="0.7" top="0.78740157499999996" bottom="0.78740157499999996" header="0.3" footer="0.3"/>
  <pageSetup paperSize="9"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I34"/>
  <sheetViews>
    <sheetView workbookViewId="0">
      <selection sqref="A1:B1"/>
    </sheetView>
  </sheetViews>
  <sheetFormatPr baseColWidth="10" defaultRowHeight="15"/>
  <cols>
    <col min="1" max="1" width="29.5703125" customWidth="1"/>
    <col min="2" max="2" width="11.85546875" customWidth="1"/>
    <col min="3" max="3" width="13.42578125" customWidth="1"/>
    <col min="4" max="4" width="12" customWidth="1"/>
    <col min="5" max="5" width="13.7109375" bestFit="1" customWidth="1"/>
    <col min="6" max="6" width="12.7109375" customWidth="1"/>
  </cols>
  <sheetData>
    <row r="1" spans="1:9" ht="27" customHeight="1">
      <c r="A1" s="195" t="s">
        <v>148</v>
      </c>
      <c r="B1" s="195"/>
      <c r="I1" s="148"/>
    </row>
    <row r="2" spans="1:9" ht="39.75" customHeight="1">
      <c r="A2" s="200" t="s">
        <v>169</v>
      </c>
      <c r="B2" s="200"/>
      <c r="C2" s="200"/>
      <c r="D2" s="200"/>
      <c r="E2" s="200"/>
      <c r="F2" s="200"/>
      <c r="G2" s="5"/>
    </row>
    <row r="3" spans="1:9" ht="12.75" customHeight="1">
      <c r="A3" s="198" t="s">
        <v>110</v>
      </c>
      <c r="B3" s="231" t="s">
        <v>4</v>
      </c>
      <c r="C3" s="231" t="s">
        <v>18</v>
      </c>
      <c r="D3" s="202" t="s">
        <v>19</v>
      </c>
      <c r="E3" s="204"/>
      <c r="F3" s="204"/>
      <c r="G3" s="14"/>
      <c r="H3" s="14"/>
    </row>
    <row r="4" spans="1:9" ht="25.5" customHeight="1">
      <c r="A4" s="210"/>
      <c r="B4" s="232"/>
      <c r="C4" s="232"/>
      <c r="D4" s="67" t="s">
        <v>3</v>
      </c>
      <c r="E4" s="6" t="s">
        <v>20</v>
      </c>
      <c r="F4" s="25" t="s">
        <v>21</v>
      </c>
      <c r="G4" s="14"/>
      <c r="H4" s="14"/>
    </row>
    <row r="5" spans="1:9" ht="12.75" customHeight="1">
      <c r="A5" s="199"/>
      <c r="B5" s="208" t="s">
        <v>2</v>
      </c>
      <c r="C5" s="209"/>
      <c r="D5" s="209"/>
      <c r="E5" s="209"/>
      <c r="F5" s="209"/>
      <c r="G5" s="14"/>
      <c r="H5" s="163"/>
    </row>
    <row r="6" spans="1:9" s="28" customFormat="1" ht="12.75" customHeight="1">
      <c r="A6" s="7" t="s">
        <v>33</v>
      </c>
      <c r="B6" s="48">
        <v>82</v>
      </c>
      <c r="C6" s="48">
        <v>71</v>
      </c>
      <c r="D6" s="49">
        <v>35</v>
      </c>
      <c r="E6" s="49">
        <v>17</v>
      </c>
      <c r="F6" s="49">
        <v>23</v>
      </c>
      <c r="G6" s="27"/>
    </row>
    <row r="7" spans="1:9" s="28" customFormat="1" ht="12.75" customHeight="1">
      <c r="A7" s="206" t="s">
        <v>102</v>
      </c>
      <c r="B7" s="206"/>
      <c r="C7" s="206"/>
      <c r="D7" s="206"/>
      <c r="E7" s="206"/>
      <c r="F7" s="206"/>
      <c r="G7" s="27"/>
      <c r="H7" s="160"/>
    </row>
    <row r="8" spans="1:9" s="28" customFormat="1" ht="12.75" customHeight="1">
      <c r="A8" s="8" t="s">
        <v>177</v>
      </c>
      <c r="B8" s="71">
        <v>81</v>
      </c>
      <c r="C8" s="71">
        <v>72</v>
      </c>
      <c r="D8" s="72">
        <v>28</v>
      </c>
      <c r="E8" s="72">
        <v>16</v>
      </c>
      <c r="F8" s="72">
        <v>17</v>
      </c>
      <c r="G8" s="27"/>
    </row>
    <row r="9" spans="1:9" s="28" customFormat="1" ht="12.75" customHeight="1">
      <c r="A9" s="23" t="s">
        <v>178</v>
      </c>
      <c r="B9" s="48">
        <v>83</v>
      </c>
      <c r="C9" s="48">
        <v>71</v>
      </c>
      <c r="D9" s="49">
        <v>38</v>
      </c>
      <c r="E9" s="49">
        <v>18</v>
      </c>
      <c r="F9" s="49">
        <v>26</v>
      </c>
      <c r="G9" s="27"/>
    </row>
    <row r="10" spans="1:9" s="28" customFormat="1" ht="12.75" customHeight="1">
      <c r="A10" s="206" t="s">
        <v>101</v>
      </c>
      <c r="B10" s="206"/>
      <c r="C10" s="206"/>
      <c r="D10" s="206"/>
      <c r="E10" s="206"/>
      <c r="F10" s="206"/>
      <c r="G10" s="27"/>
    </row>
    <row r="11" spans="1:9" ht="12.75" customHeight="1">
      <c r="A11" s="124" t="s">
        <v>22</v>
      </c>
      <c r="B11" s="69">
        <v>80</v>
      </c>
      <c r="C11" s="69">
        <v>70</v>
      </c>
      <c r="D11" s="70">
        <v>26</v>
      </c>
      <c r="E11" s="70">
        <v>12</v>
      </c>
      <c r="F11" s="70">
        <v>18</v>
      </c>
      <c r="G11" s="14"/>
    </row>
    <row r="12" spans="1:9" s="9" customFormat="1" ht="12.75" customHeight="1">
      <c r="A12" s="7" t="s">
        <v>23</v>
      </c>
      <c r="B12" s="48">
        <v>78</v>
      </c>
      <c r="C12" s="48">
        <v>68</v>
      </c>
      <c r="D12" s="49">
        <v>41</v>
      </c>
      <c r="E12" s="49">
        <v>25</v>
      </c>
      <c r="F12" s="49">
        <v>26</v>
      </c>
      <c r="G12" s="29"/>
    </row>
    <row r="13" spans="1:9" ht="12.75" customHeight="1">
      <c r="A13" s="124" t="s">
        <v>24</v>
      </c>
      <c r="B13" s="69">
        <v>78</v>
      </c>
      <c r="C13" s="69">
        <v>71</v>
      </c>
      <c r="D13" s="70">
        <v>30</v>
      </c>
      <c r="E13" s="70">
        <v>12</v>
      </c>
      <c r="F13" s="70">
        <v>20</v>
      </c>
      <c r="G13" s="14"/>
    </row>
    <row r="14" spans="1:9" s="9" customFormat="1" ht="12.75" customHeight="1">
      <c r="A14" s="7" t="s">
        <v>25</v>
      </c>
      <c r="B14" s="48">
        <v>82</v>
      </c>
      <c r="C14" s="48">
        <v>69</v>
      </c>
      <c r="D14" s="49">
        <v>28</v>
      </c>
      <c r="E14" s="49">
        <v>13</v>
      </c>
      <c r="F14" s="49">
        <v>19</v>
      </c>
      <c r="G14" s="29"/>
    </row>
    <row r="15" spans="1:9" ht="12.75" customHeight="1">
      <c r="A15" s="124" t="s">
        <v>26</v>
      </c>
      <c r="B15" s="69">
        <v>81</v>
      </c>
      <c r="C15" s="69">
        <v>70</v>
      </c>
      <c r="D15" s="70">
        <v>31</v>
      </c>
      <c r="E15" s="70">
        <v>15</v>
      </c>
      <c r="F15" s="70">
        <v>20</v>
      </c>
      <c r="G15" s="14"/>
    </row>
    <row r="16" spans="1:9" ht="12.75" customHeight="1">
      <c r="A16" s="7" t="s">
        <v>30</v>
      </c>
      <c r="B16" s="48">
        <v>73</v>
      </c>
      <c r="C16" s="48">
        <v>62</v>
      </c>
      <c r="D16" s="49">
        <v>27</v>
      </c>
      <c r="E16" s="49">
        <v>14</v>
      </c>
      <c r="F16" s="49">
        <v>16</v>
      </c>
      <c r="G16" s="14"/>
    </row>
    <row r="17" spans="1:7" ht="12.75" customHeight="1">
      <c r="A17" s="124" t="s">
        <v>27</v>
      </c>
      <c r="B17" s="69">
        <v>89</v>
      </c>
      <c r="C17" s="69">
        <v>78</v>
      </c>
      <c r="D17" s="70">
        <v>22</v>
      </c>
      <c r="E17" s="70">
        <v>9</v>
      </c>
      <c r="F17" s="70">
        <v>16</v>
      </c>
      <c r="G17" s="14"/>
    </row>
    <row r="18" spans="1:7" s="9" customFormat="1" ht="12.75" customHeight="1">
      <c r="A18" s="7" t="s">
        <v>28</v>
      </c>
      <c r="B18" s="48">
        <v>80</v>
      </c>
      <c r="C18" s="48">
        <v>73</v>
      </c>
      <c r="D18" s="49">
        <v>24</v>
      </c>
      <c r="E18" s="49">
        <v>15</v>
      </c>
      <c r="F18" s="49">
        <v>12</v>
      </c>
      <c r="G18" s="29"/>
    </row>
    <row r="19" spans="1:7" ht="12.75" customHeight="1">
      <c r="A19" s="124" t="s">
        <v>66</v>
      </c>
      <c r="B19" s="69">
        <v>78</v>
      </c>
      <c r="C19" s="69">
        <v>53</v>
      </c>
      <c r="D19" s="70">
        <v>49</v>
      </c>
      <c r="E19" s="70">
        <v>16</v>
      </c>
      <c r="F19" s="70">
        <v>39</v>
      </c>
      <c r="G19" s="14"/>
    </row>
    <row r="20" spans="1:7" s="9" customFormat="1" ht="12.75" customHeight="1">
      <c r="A20" s="7" t="s">
        <v>31</v>
      </c>
      <c r="B20" s="48">
        <v>95</v>
      </c>
      <c r="C20" s="48">
        <v>90</v>
      </c>
      <c r="D20" s="49">
        <v>56</v>
      </c>
      <c r="E20" s="49">
        <v>8</v>
      </c>
      <c r="F20" s="49">
        <v>54</v>
      </c>
      <c r="G20" s="29"/>
    </row>
    <row r="21" spans="1:7" s="9" customFormat="1" ht="12.75" customHeight="1">
      <c r="A21" s="124" t="s">
        <v>32</v>
      </c>
      <c r="B21" s="69">
        <v>95</v>
      </c>
      <c r="C21" s="69">
        <v>85</v>
      </c>
      <c r="D21" s="70">
        <v>42</v>
      </c>
      <c r="E21" s="70">
        <v>22</v>
      </c>
      <c r="F21" s="70">
        <v>28</v>
      </c>
      <c r="G21" s="29"/>
    </row>
    <row r="22" spans="1:7" ht="12.75" customHeight="1">
      <c r="A22" s="7" t="s">
        <v>64</v>
      </c>
      <c r="B22" s="48">
        <v>87</v>
      </c>
      <c r="C22" s="48">
        <v>80</v>
      </c>
      <c r="D22" s="49">
        <v>34</v>
      </c>
      <c r="E22" s="49">
        <v>20</v>
      </c>
      <c r="F22" s="49">
        <v>19</v>
      </c>
      <c r="G22" s="29"/>
    </row>
    <row r="23" spans="1:7" s="9" customFormat="1" ht="12.75" customHeight="1">
      <c r="A23" s="124" t="s">
        <v>63</v>
      </c>
      <c r="B23" s="69">
        <v>80</v>
      </c>
      <c r="C23" s="69">
        <v>60</v>
      </c>
      <c r="D23" s="70">
        <v>44</v>
      </c>
      <c r="E23" s="70">
        <v>24</v>
      </c>
      <c r="F23" s="70">
        <v>28</v>
      </c>
      <c r="G23" s="29"/>
    </row>
    <row r="24" spans="1:7" ht="12.75" customHeight="1">
      <c r="A24" s="7" t="s">
        <v>61</v>
      </c>
      <c r="B24" s="48">
        <v>78</v>
      </c>
      <c r="C24" s="48">
        <v>59</v>
      </c>
      <c r="D24" s="49">
        <v>39</v>
      </c>
      <c r="E24" s="49">
        <v>27</v>
      </c>
      <c r="F24" s="49">
        <v>20</v>
      </c>
      <c r="G24" s="30"/>
    </row>
    <row r="25" spans="1:7" s="9" customFormat="1" ht="12.75" customHeight="1">
      <c r="A25" s="124" t="s">
        <v>65</v>
      </c>
      <c r="B25" s="69">
        <v>78</v>
      </c>
      <c r="C25" s="69">
        <v>65</v>
      </c>
      <c r="D25" s="70">
        <v>31</v>
      </c>
      <c r="E25" s="70">
        <v>16</v>
      </c>
      <c r="F25" s="70">
        <v>23</v>
      </c>
      <c r="G25" s="30"/>
    </row>
    <row r="26" spans="1:7" ht="36.75" customHeight="1">
      <c r="A26" s="7" t="s">
        <v>50</v>
      </c>
      <c r="B26" s="48">
        <v>89</v>
      </c>
      <c r="C26" s="48">
        <v>83</v>
      </c>
      <c r="D26" s="49">
        <v>33</v>
      </c>
      <c r="E26" s="49">
        <v>17</v>
      </c>
      <c r="F26" s="49">
        <v>19</v>
      </c>
      <c r="G26" s="14"/>
    </row>
    <row r="27" spans="1:7" s="9" customFormat="1" ht="26.25" customHeight="1">
      <c r="A27" s="8" t="s">
        <v>99</v>
      </c>
      <c r="B27" s="71">
        <v>87</v>
      </c>
      <c r="C27" s="71">
        <v>76</v>
      </c>
      <c r="D27" s="72">
        <v>42</v>
      </c>
      <c r="E27" s="72">
        <v>28</v>
      </c>
      <c r="F27" s="72">
        <v>21</v>
      </c>
      <c r="G27" s="29"/>
    </row>
    <row r="28" spans="1:7" s="9" customFormat="1" ht="12.75" customHeight="1">
      <c r="A28" s="41" t="s">
        <v>62</v>
      </c>
      <c r="B28" s="50">
        <v>73</v>
      </c>
      <c r="C28" s="50">
        <v>60</v>
      </c>
      <c r="D28" s="51">
        <v>44</v>
      </c>
      <c r="E28" s="51">
        <v>27</v>
      </c>
      <c r="F28" s="51">
        <v>25</v>
      </c>
      <c r="G28" s="29"/>
    </row>
    <row r="29" spans="1:7">
      <c r="A29" s="197" t="s">
        <v>163</v>
      </c>
      <c r="B29" s="197"/>
      <c r="C29" s="197"/>
      <c r="D29" s="197"/>
      <c r="E29" s="197"/>
      <c r="F29" s="197"/>
      <c r="G29" s="33"/>
    </row>
    <row r="30" spans="1:7">
      <c r="A30" s="197" t="s">
        <v>164</v>
      </c>
      <c r="B30" s="197"/>
      <c r="C30" s="197"/>
      <c r="D30" s="197"/>
      <c r="E30" s="197"/>
      <c r="F30" s="197"/>
      <c r="G30" s="33"/>
    </row>
    <row r="31" spans="1:7">
      <c r="A31" s="197" t="s">
        <v>157</v>
      </c>
      <c r="B31" s="197"/>
      <c r="C31" s="197"/>
      <c r="D31" s="197"/>
      <c r="E31" s="197"/>
      <c r="F31" s="197"/>
      <c r="G31" s="33"/>
    </row>
    <row r="32" spans="1:7">
      <c r="A32" s="197" t="s">
        <v>158</v>
      </c>
      <c r="B32" s="197"/>
      <c r="C32" s="197"/>
      <c r="D32" s="197"/>
      <c r="E32" s="197"/>
      <c r="F32" s="197"/>
      <c r="G32" s="33"/>
    </row>
    <row r="33" spans="1:8">
      <c r="A33" s="197" t="s">
        <v>159</v>
      </c>
      <c r="B33" s="197"/>
      <c r="C33" s="197"/>
      <c r="D33" s="197"/>
      <c r="E33" s="197"/>
      <c r="F33" s="197"/>
      <c r="G33" s="33"/>
    </row>
    <row r="34" spans="1:8">
      <c r="A34" s="156" t="s">
        <v>162</v>
      </c>
      <c r="B34" s="156"/>
      <c r="C34" s="156"/>
      <c r="D34" s="156"/>
      <c r="H34" s="163"/>
    </row>
  </sheetData>
  <mergeCells count="14">
    <mergeCell ref="A7:F7"/>
    <mergeCell ref="A10:F10"/>
    <mergeCell ref="A30:F30"/>
    <mergeCell ref="A31:F31"/>
    <mergeCell ref="A32:F32"/>
    <mergeCell ref="A33:F33"/>
    <mergeCell ref="A1:B1"/>
    <mergeCell ref="A29:F29"/>
    <mergeCell ref="A2:F2"/>
    <mergeCell ref="A3:A5"/>
    <mergeCell ref="B3:B4"/>
    <mergeCell ref="C3:C4"/>
    <mergeCell ref="D3:F3"/>
    <mergeCell ref="B5:F5"/>
  </mergeCells>
  <phoneticPr fontId="6" type="noConversion"/>
  <hyperlinks>
    <hyperlink ref="A1:B1" location="Inhalt!A1" display="Zurück zum Inhalt"/>
  </hyperlinks>
  <pageMargins left="0.7" right="0.7" top="0.78740157499999996" bottom="0.78740157499999996" header="0.3" footer="0.3"/>
  <pageSetup paperSize="9" scale="9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K25"/>
  <sheetViews>
    <sheetView zoomScaleNormal="100" workbookViewId="0">
      <selection sqref="A1:B1"/>
    </sheetView>
  </sheetViews>
  <sheetFormatPr baseColWidth="10" defaultRowHeight="15"/>
  <cols>
    <col min="1" max="1" width="25.28515625" customWidth="1"/>
    <col min="2" max="4" width="14.7109375" customWidth="1"/>
    <col min="5" max="5" width="15" customWidth="1"/>
    <col min="6" max="7" width="14.7109375" customWidth="1"/>
    <col min="9" max="9" width="25.42578125" customWidth="1"/>
  </cols>
  <sheetData>
    <row r="1" spans="1:11" ht="27" customHeight="1">
      <c r="A1" s="195" t="s">
        <v>148</v>
      </c>
      <c r="B1" s="195"/>
      <c r="I1" s="148"/>
    </row>
    <row r="2" spans="1:11" ht="31.5" customHeight="1">
      <c r="A2" s="200" t="s">
        <v>115</v>
      </c>
      <c r="B2" s="200"/>
      <c r="C2" s="200"/>
      <c r="D2" s="200"/>
      <c r="E2" s="200"/>
      <c r="F2" s="200"/>
      <c r="G2" s="200"/>
      <c r="H2" s="14"/>
      <c r="I2" s="28"/>
    </row>
    <row r="3" spans="1:11" ht="26.25" customHeight="1">
      <c r="A3" s="198" t="s">
        <v>0</v>
      </c>
      <c r="B3" s="202" t="s">
        <v>35</v>
      </c>
      <c r="C3" s="204"/>
      <c r="D3" s="203"/>
      <c r="E3" s="202" t="s">
        <v>36</v>
      </c>
      <c r="F3" s="203"/>
      <c r="G3" s="60" t="s">
        <v>41</v>
      </c>
      <c r="H3" s="14"/>
    </row>
    <row r="4" spans="1:11" ht="56.25" customHeight="1">
      <c r="A4" s="210"/>
      <c r="B4" s="129" t="s">
        <v>44</v>
      </c>
      <c r="C4" s="129" t="s">
        <v>42</v>
      </c>
      <c r="D4" s="129" t="s">
        <v>37</v>
      </c>
      <c r="E4" s="152" t="s">
        <v>38</v>
      </c>
      <c r="F4" s="150" t="s">
        <v>43</v>
      </c>
      <c r="G4" s="151" t="s">
        <v>39</v>
      </c>
      <c r="H4" s="26"/>
    </row>
    <row r="5" spans="1:11" ht="12.75" customHeight="1">
      <c r="A5" s="199"/>
      <c r="B5" s="208" t="s">
        <v>2</v>
      </c>
      <c r="C5" s="209"/>
      <c r="D5" s="209"/>
      <c r="E5" s="209"/>
      <c r="F5" s="209"/>
      <c r="G5" s="209"/>
      <c r="H5" s="14"/>
      <c r="I5" s="163"/>
    </row>
    <row r="6" spans="1:11" s="28" customFormat="1" ht="12.75" customHeight="1">
      <c r="A6" s="7" t="s">
        <v>33</v>
      </c>
      <c r="B6" s="48">
        <v>91</v>
      </c>
      <c r="C6" s="48">
        <v>58</v>
      </c>
      <c r="D6" s="48">
        <v>27</v>
      </c>
      <c r="E6" s="49">
        <v>66</v>
      </c>
      <c r="F6" s="49">
        <v>75</v>
      </c>
      <c r="G6" s="49">
        <v>27</v>
      </c>
      <c r="H6" s="27"/>
    </row>
    <row r="7" spans="1:11" ht="12.75" customHeight="1">
      <c r="A7" s="233" t="s">
        <v>102</v>
      </c>
      <c r="B7" s="233"/>
      <c r="C7" s="233"/>
      <c r="D7" s="233"/>
      <c r="E7" s="233"/>
      <c r="F7" s="233"/>
      <c r="G7" s="233"/>
      <c r="H7" s="11"/>
      <c r="I7" s="160"/>
      <c r="J7" s="11"/>
      <c r="K7" s="10"/>
    </row>
    <row r="8" spans="1:11" s="28" customFormat="1" ht="12.75" customHeight="1">
      <c r="A8" s="8" t="s">
        <v>177</v>
      </c>
      <c r="B8" s="71">
        <v>92</v>
      </c>
      <c r="C8" s="71">
        <v>62</v>
      </c>
      <c r="D8" s="71">
        <v>29</v>
      </c>
      <c r="E8" s="72">
        <v>78</v>
      </c>
      <c r="F8" s="72">
        <v>80</v>
      </c>
      <c r="G8" s="72">
        <v>22</v>
      </c>
    </row>
    <row r="9" spans="1:11" ht="12.75" customHeight="1">
      <c r="A9" s="7" t="s">
        <v>178</v>
      </c>
      <c r="B9" s="48">
        <v>91</v>
      </c>
      <c r="C9" s="48">
        <v>55</v>
      </c>
      <c r="D9" s="48">
        <v>26</v>
      </c>
      <c r="E9" s="48">
        <v>59</v>
      </c>
      <c r="F9" s="48">
        <v>72</v>
      </c>
      <c r="G9" s="49">
        <v>31</v>
      </c>
    </row>
    <row r="10" spans="1:11" ht="12.75" customHeight="1">
      <c r="A10" s="169" t="s">
        <v>150</v>
      </c>
      <c r="B10" s="31"/>
      <c r="C10" s="31"/>
      <c r="D10" s="31"/>
      <c r="E10" s="32"/>
      <c r="F10" s="32"/>
      <c r="G10" s="32"/>
      <c r="H10" s="14"/>
      <c r="I10" s="160"/>
    </row>
    <row r="11" spans="1:11" s="28" customFormat="1" ht="27.75" customHeight="1">
      <c r="A11" s="8" t="s">
        <v>82</v>
      </c>
      <c r="B11" s="71" t="str">
        <f>"(93)"</f>
        <v>(93)</v>
      </c>
      <c r="C11" s="71" t="str">
        <f>"(60)"</f>
        <v>(60)</v>
      </c>
      <c r="D11" s="72" t="str">
        <f>"(26)"</f>
        <v>(26)</v>
      </c>
      <c r="E11" s="72" t="str">
        <f>"(79)"</f>
        <v>(79)</v>
      </c>
      <c r="F11" s="72" t="str">
        <f>"(77)"</f>
        <v>(77)</v>
      </c>
      <c r="G11" s="72" t="str">
        <f>"(12)"</f>
        <v>(12)</v>
      </c>
      <c r="H11" s="27"/>
    </row>
    <row r="12" spans="1:11" s="28" customFormat="1" ht="26.25">
      <c r="A12" s="23" t="s">
        <v>83</v>
      </c>
      <c r="B12" s="48" t="str">
        <f>"(89)"</f>
        <v>(89)</v>
      </c>
      <c r="C12" s="48" t="str">
        <f>"(51)"</f>
        <v>(51)</v>
      </c>
      <c r="D12" s="49" t="str">
        <f>"(20)"</f>
        <v>(20)</v>
      </c>
      <c r="E12" s="49" t="str">
        <f>"(62)"</f>
        <v>(62)</v>
      </c>
      <c r="F12" s="49" t="str">
        <f>"(74)"</f>
        <v>(74)</v>
      </c>
      <c r="G12" s="49" t="str">
        <f>"(16)"</f>
        <v>(16)</v>
      </c>
      <c r="H12" s="27"/>
    </row>
    <row r="13" spans="1:11" s="9" customFormat="1" ht="26.25">
      <c r="A13" s="18" t="s">
        <v>84</v>
      </c>
      <c r="B13" s="71" t="str">
        <f>"(82)"</f>
        <v>(82)</v>
      </c>
      <c r="C13" s="71" t="str">
        <f>"(57)"</f>
        <v>(57)</v>
      </c>
      <c r="D13" s="72" t="str">
        <f>"(25)"</f>
        <v>(25)</v>
      </c>
      <c r="E13" s="72" t="str">
        <f>"(73)"</f>
        <v>(73)</v>
      </c>
      <c r="F13" s="72" t="str">
        <f>"(74)"</f>
        <v>(74)</v>
      </c>
      <c r="G13" s="72" t="str">
        <f>"(24)"</f>
        <v>(24)</v>
      </c>
      <c r="H13" s="29"/>
    </row>
    <row r="14" spans="1:11" ht="24.75">
      <c r="A14" s="23" t="s">
        <v>72</v>
      </c>
      <c r="B14" s="48">
        <v>98</v>
      </c>
      <c r="C14" s="48">
        <v>70</v>
      </c>
      <c r="D14" s="49">
        <v>33</v>
      </c>
      <c r="E14" s="49">
        <v>76</v>
      </c>
      <c r="F14" s="49">
        <v>85</v>
      </c>
      <c r="G14" s="49">
        <v>25</v>
      </c>
      <c r="H14" s="14"/>
    </row>
    <row r="15" spans="1:11" s="9" customFormat="1" ht="24.75">
      <c r="A15" s="18" t="s">
        <v>78</v>
      </c>
      <c r="B15" s="71">
        <v>89</v>
      </c>
      <c r="C15" s="71">
        <v>63</v>
      </c>
      <c r="D15" s="72">
        <v>38</v>
      </c>
      <c r="E15" s="72">
        <v>55</v>
      </c>
      <c r="F15" s="72">
        <v>69</v>
      </c>
      <c r="G15" s="72">
        <v>45</v>
      </c>
      <c r="H15" s="29"/>
    </row>
    <row r="16" spans="1:11" s="9" customFormat="1" ht="12.75" customHeight="1">
      <c r="A16" s="23" t="s">
        <v>85</v>
      </c>
      <c r="B16" s="48" t="str">
        <f>"(94)"</f>
        <v>(94)</v>
      </c>
      <c r="C16" s="48" t="str">
        <f>"(51)"</f>
        <v>(51)</v>
      </c>
      <c r="D16" s="49" t="str">
        <f>"(15)"</f>
        <v>(15)</v>
      </c>
      <c r="E16" s="49" t="str">
        <f>"(41)"</f>
        <v>(41)</v>
      </c>
      <c r="F16" s="49" t="str">
        <f>"(76)"</f>
        <v>(76)</v>
      </c>
      <c r="G16" s="49" t="str">
        <f>"(28)"</f>
        <v>(28)</v>
      </c>
      <c r="H16" s="29"/>
    </row>
    <row r="17" spans="1:11" ht="12.75" customHeight="1">
      <c r="A17" s="233" t="s">
        <v>103</v>
      </c>
      <c r="B17" s="233"/>
      <c r="C17" s="233"/>
      <c r="D17" s="233"/>
      <c r="E17" s="233"/>
      <c r="F17" s="233"/>
      <c r="G17" s="233"/>
      <c r="H17" s="11"/>
      <c r="I17" s="160"/>
      <c r="J17" s="11"/>
      <c r="K17" s="10"/>
    </row>
    <row r="18" spans="1:11" s="28" customFormat="1" ht="12.75" customHeight="1">
      <c r="A18" s="8" t="s">
        <v>47</v>
      </c>
      <c r="B18" s="71">
        <v>89</v>
      </c>
      <c r="C18" s="71">
        <v>56</v>
      </c>
      <c r="D18" s="71">
        <v>24</v>
      </c>
      <c r="E18" s="72">
        <v>68</v>
      </c>
      <c r="F18" s="72">
        <v>71</v>
      </c>
      <c r="G18" s="72">
        <v>19</v>
      </c>
      <c r="I18" s="7"/>
    </row>
    <row r="19" spans="1:11" s="9" customFormat="1" ht="12.75" customHeight="1">
      <c r="A19" s="41" t="s">
        <v>48</v>
      </c>
      <c r="B19" s="50">
        <v>93</v>
      </c>
      <c r="C19" s="50">
        <v>59</v>
      </c>
      <c r="D19" s="50">
        <v>30</v>
      </c>
      <c r="E19" s="50">
        <v>64</v>
      </c>
      <c r="F19" s="50">
        <v>80</v>
      </c>
      <c r="G19" s="51">
        <v>36</v>
      </c>
      <c r="I19" s="7"/>
    </row>
    <row r="20" spans="1:11" ht="23.25" customHeight="1">
      <c r="A20" s="197" t="s">
        <v>176</v>
      </c>
      <c r="B20" s="197"/>
      <c r="C20" s="197"/>
      <c r="D20" s="197"/>
      <c r="E20" s="197"/>
      <c r="F20" s="197"/>
      <c r="G20" s="197"/>
      <c r="H20" s="14"/>
      <c r="I20" s="9"/>
    </row>
    <row r="21" spans="1:11">
      <c r="A21" s="197" t="s">
        <v>170</v>
      </c>
      <c r="B21" s="197"/>
      <c r="C21" s="197"/>
      <c r="D21" s="197"/>
      <c r="E21" s="197"/>
      <c r="F21" s="197"/>
      <c r="G21" s="197"/>
      <c r="H21" s="14"/>
      <c r="I21" s="9"/>
    </row>
    <row r="22" spans="1:11">
      <c r="A22" s="197" t="s">
        <v>171</v>
      </c>
      <c r="B22" s="197"/>
      <c r="C22" s="197"/>
      <c r="D22" s="197"/>
      <c r="E22" s="197"/>
      <c r="F22" s="197"/>
      <c r="G22" s="197"/>
      <c r="H22" s="14"/>
      <c r="I22" s="9"/>
    </row>
    <row r="23" spans="1:11">
      <c r="A23" s="197" t="s">
        <v>156</v>
      </c>
      <c r="B23" s="197"/>
      <c r="C23" s="197"/>
      <c r="D23" s="197"/>
      <c r="E23" s="197"/>
      <c r="F23" s="197"/>
      <c r="G23" s="197"/>
      <c r="H23" s="14"/>
      <c r="I23" s="9"/>
    </row>
    <row r="24" spans="1:11">
      <c r="A24" s="197" t="s">
        <v>172</v>
      </c>
      <c r="B24" s="197"/>
      <c r="C24" s="197"/>
      <c r="D24" s="197"/>
      <c r="E24" s="197"/>
      <c r="F24" s="197"/>
      <c r="G24" s="197"/>
      <c r="H24" s="14"/>
      <c r="I24" s="9"/>
    </row>
    <row r="25" spans="1:11">
      <c r="A25" s="197" t="s">
        <v>162</v>
      </c>
      <c r="B25" s="197"/>
      <c r="C25" s="197"/>
      <c r="D25" s="197"/>
      <c r="E25" s="197"/>
      <c r="F25" s="197"/>
      <c r="G25" s="197"/>
      <c r="H25" s="14"/>
      <c r="I25" s="9"/>
    </row>
  </sheetData>
  <mergeCells count="14">
    <mergeCell ref="A25:G25"/>
    <mergeCell ref="A1:B1"/>
    <mergeCell ref="A2:G2"/>
    <mergeCell ref="E3:F3"/>
    <mergeCell ref="A20:G20"/>
    <mergeCell ref="B3:D3"/>
    <mergeCell ref="A21:G21"/>
    <mergeCell ref="A22:G22"/>
    <mergeCell ref="A23:G23"/>
    <mergeCell ref="A24:G24"/>
    <mergeCell ref="B5:G5"/>
    <mergeCell ref="A7:G7"/>
    <mergeCell ref="A17:G17"/>
    <mergeCell ref="A3:A5"/>
  </mergeCells>
  <phoneticPr fontId="6" type="noConversion"/>
  <hyperlinks>
    <hyperlink ref="A1:B1" location="Inhalt!A1" display="Zurück zum Inhalt"/>
  </hyperlinks>
  <pageMargins left="0.7" right="0.7" top="0.78740157499999996" bottom="0.78740157499999996" header="0.3" footer="0.3"/>
  <pageSetup paperSize="9"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I41"/>
  <sheetViews>
    <sheetView zoomScaleNormal="100" workbookViewId="0">
      <selection sqref="A1:B1"/>
    </sheetView>
  </sheetViews>
  <sheetFormatPr baseColWidth="10" defaultRowHeight="15"/>
  <cols>
    <col min="1" max="1" width="29.85546875" customWidth="1"/>
    <col min="2" max="4" width="14.7109375" customWidth="1"/>
    <col min="5" max="5" width="15.28515625" customWidth="1"/>
    <col min="6" max="7" width="14.7109375" customWidth="1"/>
  </cols>
  <sheetData>
    <row r="1" spans="1:9" ht="27" customHeight="1">
      <c r="A1" s="195" t="s">
        <v>148</v>
      </c>
      <c r="B1" s="195"/>
      <c r="I1" s="148"/>
    </row>
    <row r="2" spans="1:9" ht="28.5" customHeight="1">
      <c r="A2" s="201" t="s">
        <v>116</v>
      </c>
      <c r="B2" s="201"/>
      <c r="C2" s="201"/>
      <c r="D2" s="201"/>
      <c r="E2" s="201"/>
      <c r="F2" s="201"/>
      <c r="G2" s="201"/>
    </row>
    <row r="3" spans="1:9" ht="24" customHeight="1">
      <c r="A3" s="198" t="s">
        <v>1</v>
      </c>
      <c r="B3" s="202" t="s">
        <v>35</v>
      </c>
      <c r="C3" s="204"/>
      <c r="D3" s="203"/>
      <c r="E3" s="202" t="s">
        <v>36</v>
      </c>
      <c r="F3" s="203"/>
      <c r="G3" s="60" t="s">
        <v>40</v>
      </c>
    </row>
    <row r="4" spans="1:9" ht="51" customHeight="1">
      <c r="A4" s="210"/>
      <c r="B4" s="129" t="s">
        <v>44</v>
      </c>
      <c r="C4" s="129" t="s">
        <v>42</v>
      </c>
      <c r="D4" s="129" t="s">
        <v>37</v>
      </c>
      <c r="E4" s="152" t="s">
        <v>38</v>
      </c>
      <c r="F4" s="150" t="s">
        <v>43</v>
      </c>
      <c r="G4" s="151" t="s">
        <v>39</v>
      </c>
      <c r="H4" s="14"/>
    </row>
    <row r="5" spans="1:9" ht="12.75" customHeight="1">
      <c r="A5" s="199"/>
      <c r="B5" s="208" t="s">
        <v>2</v>
      </c>
      <c r="C5" s="209"/>
      <c r="D5" s="209"/>
      <c r="E5" s="209"/>
      <c r="F5" s="209"/>
      <c r="G5" s="209"/>
      <c r="H5" s="14"/>
      <c r="I5" s="163"/>
    </row>
    <row r="6" spans="1:9" ht="12.75" customHeight="1">
      <c r="A6" s="234" t="s">
        <v>180</v>
      </c>
      <c r="B6" s="234"/>
      <c r="C6" s="234"/>
      <c r="D6" s="234"/>
      <c r="E6" s="234"/>
      <c r="F6" s="234"/>
      <c r="G6" s="234"/>
      <c r="H6" s="14"/>
    </row>
    <row r="7" spans="1:9" s="28" customFormat="1" ht="12.75" customHeight="1">
      <c r="A7" s="7" t="s">
        <v>179</v>
      </c>
      <c r="B7" s="48">
        <v>93</v>
      </c>
      <c r="C7" s="48">
        <v>68</v>
      </c>
      <c r="D7" s="48">
        <v>27</v>
      </c>
      <c r="E7" s="49">
        <v>41</v>
      </c>
      <c r="F7" s="49">
        <v>59</v>
      </c>
      <c r="G7" s="49">
        <v>10</v>
      </c>
      <c r="H7" s="27"/>
      <c r="I7" s="160"/>
    </row>
    <row r="8" spans="1:9" s="28" customFormat="1" ht="12.75" customHeight="1">
      <c r="A8" s="206" t="s">
        <v>102</v>
      </c>
      <c r="B8" s="206"/>
      <c r="C8" s="206"/>
      <c r="D8" s="206"/>
      <c r="E8" s="206"/>
      <c r="F8" s="206"/>
      <c r="G8" s="206"/>
      <c r="H8" s="27"/>
      <c r="I8" s="160"/>
    </row>
    <row r="9" spans="1:9" s="28" customFormat="1" ht="12.75" customHeight="1">
      <c r="A9" s="8" t="s">
        <v>177</v>
      </c>
      <c r="B9" s="71">
        <v>93</v>
      </c>
      <c r="C9" s="71">
        <v>70</v>
      </c>
      <c r="D9" s="71">
        <v>25</v>
      </c>
      <c r="E9" s="72">
        <v>42</v>
      </c>
      <c r="F9" s="72">
        <v>62</v>
      </c>
      <c r="G9" s="72">
        <v>10</v>
      </c>
      <c r="H9" s="27"/>
    </row>
    <row r="10" spans="1:9" s="28" customFormat="1" ht="12.75" customHeight="1">
      <c r="A10" s="7" t="s">
        <v>178</v>
      </c>
      <c r="B10" s="48">
        <v>92</v>
      </c>
      <c r="C10" s="48">
        <v>65</v>
      </c>
      <c r="D10" s="48">
        <v>29</v>
      </c>
      <c r="E10" s="48">
        <v>40</v>
      </c>
      <c r="F10" s="48">
        <v>57</v>
      </c>
      <c r="G10" s="49">
        <v>10</v>
      </c>
      <c r="H10" s="27"/>
    </row>
    <row r="11" spans="1:9" s="28" customFormat="1" ht="12.75" customHeight="1">
      <c r="A11" s="206" t="s">
        <v>101</v>
      </c>
      <c r="B11" s="206"/>
      <c r="C11" s="206"/>
      <c r="D11" s="206"/>
      <c r="E11" s="206"/>
      <c r="F11" s="206"/>
      <c r="G11" s="206"/>
      <c r="H11" s="27"/>
    </row>
    <row r="12" spans="1:9" s="28" customFormat="1" ht="12.75" customHeight="1">
      <c r="A12" s="8" t="s">
        <v>86</v>
      </c>
      <c r="B12" s="71" t="str">
        <f>"(95)"</f>
        <v>(95)</v>
      </c>
      <c r="C12" s="71" t="str">
        <f>"(76)"</f>
        <v>(76)</v>
      </c>
      <c r="D12" s="71" t="str">
        <f>"(50)"</f>
        <v>(50)</v>
      </c>
      <c r="E12" s="72" t="str">
        <f>"(37)"</f>
        <v>(37)</v>
      </c>
      <c r="F12" s="72" t="str">
        <f>"(51)"</f>
        <v>(51)</v>
      </c>
      <c r="G12" s="72" t="str">
        <f>"(21)"</f>
        <v>(21)</v>
      </c>
      <c r="H12" s="27"/>
      <c r="I12" s="160"/>
    </row>
    <row r="13" spans="1:9" s="9" customFormat="1" ht="12.75" customHeight="1">
      <c r="A13" s="23" t="s">
        <v>87</v>
      </c>
      <c r="B13" s="48" t="str">
        <f>"(95)"</f>
        <v>(95)</v>
      </c>
      <c r="C13" s="48" t="str">
        <f>"(54)"</f>
        <v>(54)</v>
      </c>
      <c r="D13" s="48" t="str">
        <f>"(45)"</f>
        <v>(45)</v>
      </c>
      <c r="E13" s="48" t="str">
        <f>"(24)"</f>
        <v>(24)</v>
      </c>
      <c r="F13" s="48" t="str">
        <f>"(52)"</f>
        <v>(52)</v>
      </c>
      <c r="G13" s="49" t="str">
        <f>"(16)"</f>
        <v>(16)</v>
      </c>
      <c r="H13" s="29"/>
      <c r="I13" s="160"/>
    </row>
    <row r="14" spans="1:9" s="9" customFormat="1" ht="24.75">
      <c r="A14" s="18" t="s">
        <v>69</v>
      </c>
      <c r="B14" s="71">
        <v>92</v>
      </c>
      <c r="C14" s="71">
        <v>69</v>
      </c>
      <c r="D14" s="71">
        <v>24</v>
      </c>
      <c r="E14" s="72">
        <v>41</v>
      </c>
      <c r="F14" s="72">
        <v>66</v>
      </c>
      <c r="G14" s="72">
        <v>8</v>
      </c>
      <c r="H14" s="29"/>
    </row>
    <row r="15" spans="1:9" s="9" customFormat="1" ht="24.75">
      <c r="A15" s="23" t="s">
        <v>70</v>
      </c>
      <c r="B15" s="48">
        <v>91</v>
      </c>
      <c r="C15" s="48">
        <v>65</v>
      </c>
      <c r="D15" s="48">
        <v>25</v>
      </c>
      <c r="E15" s="48">
        <v>36</v>
      </c>
      <c r="F15" s="49">
        <v>58</v>
      </c>
      <c r="G15" s="49">
        <v>6</v>
      </c>
      <c r="H15" s="29"/>
    </row>
    <row r="16" spans="1:9" s="9" customFormat="1" ht="24.75">
      <c r="A16" s="18" t="s">
        <v>71</v>
      </c>
      <c r="B16" s="71">
        <v>91</v>
      </c>
      <c r="C16" s="71">
        <v>74</v>
      </c>
      <c r="D16" s="71">
        <v>23</v>
      </c>
      <c r="E16" s="71">
        <v>53</v>
      </c>
      <c r="F16" s="71">
        <v>59</v>
      </c>
      <c r="G16" s="72">
        <v>10</v>
      </c>
      <c r="H16" s="29"/>
    </row>
    <row r="17" spans="1:9" s="9" customFormat="1" ht="26.25">
      <c r="A17" s="23" t="s">
        <v>88</v>
      </c>
      <c r="B17" s="48" t="str">
        <f>"(97)"</f>
        <v>(97)</v>
      </c>
      <c r="C17" s="48" t="str">
        <f>"(56)"</f>
        <v>(56)</v>
      </c>
      <c r="D17" s="48" t="str">
        <f>"(29)"</f>
        <v>(29)</v>
      </c>
      <c r="E17" s="48" t="str">
        <f>"(34)"</f>
        <v>(34)</v>
      </c>
      <c r="F17" s="48" t="str">
        <f>"(66)"</f>
        <v>(66)</v>
      </c>
      <c r="G17" s="49" t="str">
        <f>"(12)"</f>
        <v>(12)</v>
      </c>
      <c r="H17" s="29"/>
    </row>
    <row r="18" spans="1:9" ht="12.75" customHeight="1">
      <c r="A18" s="8" t="s">
        <v>89</v>
      </c>
      <c r="B18" s="71" t="str">
        <f>"(100)"</f>
        <v>(100)</v>
      </c>
      <c r="C18" s="71" t="str">
        <f>"(45)"</f>
        <v>(45)</v>
      </c>
      <c r="D18" s="71" t="str">
        <f>"(32)"</f>
        <v>(32)</v>
      </c>
      <c r="E18" s="71" t="str">
        <f>"(45)"</f>
        <v>(45)</v>
      </c>
      <c r="F18" s="71" t="str">
        <f>"(73)"</f>
        <v>(73)</v>
      </c>
      <c r="G18" s="72" t="str">
        <f>"(1)"</f>
        <v>(1)</v>
      </c>
      <c r="H18" s="14"/>
      <c r="I18" s="160"/>
    </row>
    <row r="19" spans="1:9" s="9" customFormat="1" ht="25.5" customHeight="1">
      <c r="A19" s="23" t="s">
        <v>73</v>
      </c>
      <c r="B19" s="48">
        <v>85</v>
      </c>
      <c r="C19" s="48">
        <v>73</v>
      </c>
      <c r="D19" s="48">
        <v>31</v>
      </c>
      <c r="E19" s="48">
        <v>34</v>
      </c>
      <c r="F19" s="48">
        <v>46</v>
      </c>
      <c r="G19" s="49">
        <v>26</v>
      </c>
      <c r="H19" s="29"/>
    </row>
    <row r="20" spans="1:9" s="9" customFormat="1" ht="12.75" customHeight="1">
      <c r="A20" s="18" t="s">
        <v>85</v>
      </c>
      <c r="B20" s="71" t="str">
        <f>"(97)"</f>
        <v>(97)</v>
      </c>
      <c r="C20" s="71" t="str">
        <f>"(73)"</f>
        <v>(73)</v>
      </c>
      <c r="D20" s="71" t="str">
        <f>"(34)"</f>
        <v>(34)</v>
      </c>
      <c r="E20" s="72" t="str">
        <f>"(20)"</f>
        <v>(20)</v>
      </c>
      <c r="F20" s="72" t="str">
        <f>"(45)"</f>
        <v>(45)</v>
      </c>
      <c r="G20" s="72" t="str">
        <f>"(4)"</f>
        <v>(4)</v>
      </c>
      <c r="H20" s="29"/>
    </row>
    <row r="21" spans="1:9" ht="12.75" customHeight="1">
      <c r="A21" s="234" t="s">
        <v>181</v>
      </c>
      <c r="B21" s="234"/>
      <c r="C21" s="234"/>
      <c r="D21" s="234"/>
      <c r="E21" s="234"/>
      <c r="F21" s="234"/>
      <c r="G21" s="234"/>
      <c r="H21" s="14"/>
    </row>
    <row r="22" spans="1:9" s="28" customFormat="1" ht="12.75" customHeight="1">
      <c r="A22" s="7" t="s">
        <v>179</v>
      </c>
      <c r="B22" s="48">
        <v>95</v>
      </c>
      <c r="C22" s="48">
        <v>73</v>
      </c>
      <c r="D22" s="48">
        <v>40</v>
      </c>
      <c r="E22" s="49">
        <v>35</v>
      </c>
      <c r="F22" s="49">
        <v>57</v>
      </c>
      <c r="G22" s="49">
        <v>15</v>
      </c>
      <c r="H22" s="27"/>
      <c r="I22" s="160"/>
    </row>
    <row r="23" spans="1:9" s="28" customFormat="1" ht="12.75" customHeight="1">
      <c r="A23" s="206" t="s">
        <v>102</v>
      </c>
      <c r="B23" s="206"/>
      <c r="C23" s="206"/>
      <c r="D23" s="206"/>
      <c r="E23" s="206"/>
      <c r="F23" s="206"/>
      <c r="G23" s="206"/>
      <c r="H23" s="27"/>
    </row>
    <row r="24" spans="1:9" s="28" customFormat="1" ht="12.75" customHeight="1">
      <c r="A24" s="8" t="s">
        <v>177</v>
      </c>
      <c r="B24" s="71">
        <v>95</v>
      </c>
      <c r="C24" s="71">
        <v>78</v>
      </c>
      <c r="D24" s="71">
        <v>39</v>
      </c>
      <c r="E24" s="72">
        <v>37</v>
      </c>
      <c r="F24" s="72">
        <v>59</v>
      </c>
      <c r="G24" s="72">
        <v>12</v>
      </c>
      <c r="H24" s="27"/>
    </row>
    <row r="25" spans="1:9" s="28" customFormat="1" ht="12.75" customHeight="1">
      <c r="A25" s="7" t="s">
        <v>178</v>
      </c>
      <c r="B25" s="48">
        <v>96</v>
      </c>
      <c r="C25" s="48">
        <v>70</v>
      </c>
      <c r="D25" s="48">
        <v>41</v>
      </c>
      <c r="E25" s="48">
        <v>33</v>
      </c>
      <c r="F25" s="48">
        <v>56</v>
      </c>
      <c r="G25" s="49">
        <v>16</v>
      </c>
      <c r="H25" s="27"/>
    </row>
    <row r="26" spans="1:9" s="28" customFormat="1" ht="12.75" customHeight="1">
      <c r="A26" s="206" t="s">
        <v>101</v>
      </c>
      <c r="B26" s="206"/>
      <c r="C26" s="206"/>
      <c r="D26" s="206"/>
      <c r="E26" s="206"/>
      <c r="F26" s="206"/>
      <c r="G26" s="206"/>
      <c r="H26" s="27"/>
    </row>
    <row r="27" spans="1:9" s="28" customFormat="1" ht="12.75" customHeight="1">
      <c r="A27" s="8" t="s">
        <v>22</v>
      </c>
      <c r="B27" s="71">
        <v>96</v>
      </c>
      <c r="C27" s="71">
        <v>77</v>
      </c>
      <c r="D27" s="71">
        <v>50</v>
      </c>
      <c r="E27" s="72">
        <v>34</v>
      </c>
      <c r="F27" s="72">
        <v>61</v>
      </c>
      <c r="G27" s="72">
        <v>26</v>
      </c>
      <c r="H27" s="27"/>
    </row>
    <row r="28" spans="1:9" s="9" customFormat="1" ht="12.75" customHeight="1">
      <c r="A28" s="23" t="s">
        <v>87</v>
      </c>
      <c r="B28" s="48" t="str">
        <f>"(97)"</f>
        <v>(97)</v>
      </c>
      <c r="C28" s="48" t="str">
        <f>"(72)"</f>
        <v>(72)</v>
      </c>
      <c r="D28" s="48" t="str">
        <f>"(56)"</f>
        <v>(56)</v>
      </c>
      <c r="E28" s="48" t="str">
        <f>"(28)"</f>
        <v>(28)</v>
      </c>
      <c r="F28" s="48" t="str">
        <f>"(54)"</f>
        <v>(54)</v>
      </c>
      <c r="G28" s="49" t="str">
        <f>"(15)"</f>
        <v>(15)</v>
      </c>
      <c r="H28" s="29"/>
      <c r="I28" s="160"/>
    </row>
    <row r="29" spans="1:9" s="9" customFormat="1" ht="24.75">
      <c r="A29" s="18" t="s">
        <v>69</v>
      </c>
      <c r="B29" s="71">
        <v>94</v>
      </c>
      <c r="C29" s="71">
        <v>75</v>
      </c>
      <c r="D29" s="71">
        <v>29</v>
      </c>
      <c r="E29" s="72">
        <v>37</v>
      </c>
      <c r="F29" s="72">
        <v>61</v>
      </c>
      <c r="G29" s="72">
        <v>10</v>
      </c>
      <c r="H29" s="29"/>
    </row>
    <row r="30" spans="1:9" s="9" customFormat="1" ht="24.75">
      <c r="A30" s="23" t="s">
        <v>70</v>
      </c>
      <c r="B30" s="48">
        <v>94</v>
      </c>
      <c r="C30" s="48">
        <v>71</v>
      </c>
      <c r="D30" s="48">
        <v>33</v>
      </c>
      <c r="E30" s="48">
        <v>32</v>
      </c>
      <c r="F30" s="49">
        <v>58</v>
      </c>
      <c r="G30" s="49">
        <v>13</v>
      </c>
      <c r="H30" s="29"/>
    </row>
    <row r="31" spans="1:9" s="9" customFormat="1" ht="24.75">
      <c r="A31" s="18" t="s">
        <v>71</v>
      </c>
      <c r="B31" s="71">
        <v>94</v>
      </c>
      <c r="C31" s="71">
        <v>73</v>
      </c>
      <c r="D31" s="71">
        <v>28</v>
      </c>
      <c r="E31" s="71">
        <v>48</v>
      </c>
      <c r="F31" s="71">
        <v>63</v>
      </c>
      <c r="G31" s="72">
        <v>10</v>
      </c>
      <c r="H31" s="29"/>
    </row>
    <row r="32" spans="1:9" s="9" customFormat="1" ht="24.75">
      <c r="A32" s="23" t="s">
        <v>72</v>
      </c>
      <c r="B32" s="48">
        <v>98</v>
      </c>
      <c r="C32" s="48">
        <v>74</v>
      </c>
      <c r="D32" s="48">
        <v>39</v>
      </c>
      <c r="E32" s="48">
        <v>34</v>
      </c>
      <c r="F32" s="48">
        <v>56</v>
      </c>
      <c r="G32" s="49">
        <v>18</v>
      </c>
      <c r="H32" s="29"/>
    </row>
    <row r="33" spans="1:8" ht="12.75" customHeight="1">
      <c r="A33" s="8" t="s">
        <v>31</v>
      </c>
      <c r="B33" s="71">
        <v>100</v>
      </c>
      <c r="C33" s="71">
        <v>60</v>
      </c>
      <c r="D33" s="71">
        <v>45</v>
      </c>
      <c r="E33" s="71">
        <v>32</v>
      </c>
      <c r="F33" s="71">
        <v>61</v>
      </c>
      <c r="G33" s="72">
        <v>2</v>
      </c>
      <c r="H33" s="14"/>
    </row>
    <row r="34" spans="1:8" s="9" customFormat="1" ht="25.5" customHeight="1">
      <c r="A34" s="23" t="s">
        <v>73</v>
      </c>
      <c r="B34" s="48">
        <v>92</v>
      </c>
      <c r="C34" s="48">
        <v>76</v>
      </c>
      <c r="D34" s="48">
        <v>41</v>
      </c>
      <c r="E34" s="48">
        <v>38</v>
      </c>
      <c r="F34" s="48">
        <v>61</v>
      </c>
      <c r="G34" s="49">
        <v>25</v>
      </c>
      <c r="H34" s="29"/>
    </row>
    <row r="35" spans="1:8" s="9" customFormat="1" ht="12.75" customHeight="1">
      <c r="A35" s="120" t="s">
        <v>34</v>
      </c>
      <c r="B35" s="75">
        <v>97</v>
      </c>
      <c r="C35" s="75">
        <v>78</v>
      </c>
      <c r="D35" s="75">
        <v>51</v>
      </c>
      <c r="E35" s="76">
        <v>21</v>
      </c>
      <c r="F35" s="76">
        <v>46</v>
      </c>
      <c r="G35" s="76">
        <v>9</v>
      </c>
      <c r="H35" s="29"/>
    </row>
    <row r="36" spans="1:8" ht="25.5" customHeight="1">
      <c r="A36" s="197" t="s">
        <v>175</v>
      </c>
      <c r="B36" s="197"/>
      <c r="C36" s="197"/>
      <c r="D36" s="197"/>
      <c r="E36" s="197"/>
      <c r="F36" s="197"/>
      <c r="G36" s="197"/>
      <c r="H36" s="14"/>
    </row>
    <row r="37" spans="1:8">
      <c r="A37" s="197" t="s">
        <v>154</v>
      </c>
      <c r="B37" s="197"/>
      <c r="C37" s="197"/>
      <c r="D37" s="197"/>
      <c r="E37" s="197"/>
      <c r="F37" s="197"/>
      <c r="G37" s="197"/>
      <c r="H37" s="14"/>
    </row>
    <row r="38" spans="1:8">
      <c r="A38" s="197" t="s">
        <v>155</v>
      </c>
      <c r="B38" s="197"/>
      <c r="C38" s="197"/>
      <c r="D38" s="197"/>
      <c r="E38" s="197"/>
      <c r="F38" s="197"/>
      <c r="G38" s="197"/>
      <c r="H38" s="14"/>
    </row>
    <row r="39" spans="1:8">
      <c r="A39" s="197" t="s">
        <v>157</v>
      </c>
      <c r="B39" s="197"/>
      <c r="C39" s="197"/>
      <c r="D39" s="197"/>
      <c r="E39" s="197"/>
      <c r="F39" s="197"/>
      <c r="G39" s="197"/>
      <c r="H39" s="14"/>
    </row>
    <row r="40" spans="1:8">
      <c r="A40" s="197" t="s">
        <v>172</v>
      </c>
      <c r="B40" s="197"/>
      <c r="C40" s="197"/>
      <c r="D40" s="197"/>
      <c r="E40" s="197"/>
      <c r="F40" s="197"/>
      <c r="G40" s="197"/>
      <c r="H40" s="14"/>
    </row>
    <row r="41" spans="1:8">
      <c r="A41" s="197" t="s">
        <v>162</v>
      </c>
      <c r="B41" s="197"/>
      <c r="C41" s="197"/>
      <c r="D41" s="197"/>
      <c r="E41" s="197"/>
      <c r="F41" s="197"/>
      <c r="G41" s="197"/>
      <c r="H41" s="14"/>
    </row>
  </sheetData>
  <mergeCells count="18">
    <mergeCell ref="A23:G23"/>
    <mergeCell ref="A36:G36"/>
    <mergeCell ref="E3:F3"/>
    <mergeCell ref="B5:G5"/>
    <mergeCell ref="B3:D3"/>
    <mergeCell ref="A3:A5"/>
    <mergeCell ref="A6:G6"/>
    <mergeCell ref="A26:G26"/>
    <mergeCell ref="A41:G41"/>
    <mergeCell ref="A1:B1"/>
    <mergeCell ref="A2:G2"/>
    <mergeCell ref="A8:G8"/>
    <mergeCell ref="A11:G11"/>
    <mergeCell ref="A21:G21"/>
    <mergeCell ref="A37:G37"/>
    <mergeCell ref="A38:G38"/>
    <mergeCell ref="A39:G39"/>
    <mergeCell ref="A40:G40"/>
  </mergeCells>
  <phoneticPr fontId="6" type="noConversion"/>
  <hyperlinks>
    <hyperlink ref="A1:B1" location="Inhalt!A1" display="Zurück zum Inhalt"/>
  </hyperlinks>
  <pageMargins left="0.7" right="0.7" top="0.78740157499999996" bottom="0.78740157499999996" header="0.3" footer="0.3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I2"/>
  <sheetViews>
    <sheetView workbookViewId="0">
      <selection activeCell="A2" sqref="A2"/>
    </sheetView>
  </sheetViews>
  <sheetFormatPr baseColWidth="10" defaultRowHeight="12.75"/>
  <cols>
    <col min="1" max="1" width="38.7109375" style="36" customWidth="1"/>
    <col min="2" max="2" width="12.42578125" style="36" customWidth="1"/>
    <col min="3" max="3" width="16.85546875" style="36" customWidth="1"/>
    <col min="4" max="8" width="11.42578125" style="36"/>
    <col min="9" max="9" width="45.28515625" style="36" customWidth="1"/>
    <col min="10" max="16384" width="11.42578125" style="36"/>
  </cols>
  <sheetData>
    <row r="1" spans="1:9" customFormat="1" ht="27" customHeight="1">
      <c r="A1" s="195" t="s">
        <v>148</v>
      </c>
      <c r="B1" s="195"/>
      <c r="I1" s="148"/>
    </row>
    <row r="2" spans="1:9">
      <c r="A2" s="7"/>
      <c r="B2" s="39"/>
      <c r="C2" s="39"/>
      <c r="D2" s="38"/>
      <c r="E2" s="39"/>
      <c r="F2" s="39"/>
      <c r="G2" s="158"/>
    </row>
  </sheetData>
  <mergeCells count="1">
    <mergeCell ref="A1:B1"/>
  </mergeCells>
  <phoneticPr fontId="6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J2"/>
  <sheetViews>
    <sheetView workbookViewId="0">
      <selection activeCell="A2" sqref="A2"/>
    </sheetView>
  </sheetViews>
  <sheetFormatPr baseColWidth="10" defaultRowHeight="15"/>
  <sheetData>
    <row r="1" spans="1:10" ht="27" customHeight="1">
      <c r="A1" s="195" t="s">
        <v>148</v>
      </c>
      <c r="B1" s="195"/>
      <c r="I1" s="148"/>
    </row>
    <row r="2" spans="1:10">
      <c r="J2" s="158"/>
    </row>
  </sheetData>
  <mergeCells count="1">
    <mergeCell ref="A1:B1"/>
  </mergeCells>
  <phoneticPr fontId="6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Q2"/>
  <sheetViews>
    <sheetView workbookViewId="0">
      <selection activeCell="G2" sqref="G2"/>
    </sheetView>
  </sheetViews>
  <sheetFormatPr baseColWidth="10" defaultRowHeight="12.75"/>
  <cols>
    <col min="1" max="1" width="38.7109375" style="36" customWidth="1"/>
    <col min="2" max="2" width="12.42578125" style="36" customWidth="1"/>
    <col min="3" max="3" width="16.85546875" style="36" customWidth="1"/>
    <col min="4" max="8" width="11.42578125" style="36"/>
    <col min="9" max="9" width="45.28515625" style="36" customWidth="1"/>
    <col min="10" max="16384" width="11.42578125" style="36"/>
  </cols>
  <sheetData>
    <row r="1" spans="1:17" customFormat="1" ht="27" customHeight="1">
      <c r="A1" s="195" t="s">
        <v>148</v>
      </c>
      <c r="B1" s="195"/>
      <c r="I1" s="148"/>
    </row>
    <row r="2" spans="1:17">
      <c r="G2" s="158"/>
      <c r="I2" s="7"/>
      <c r="J2" s="37"/>
      <c r="K2" s="37"/>
      <c r="L2" s="37"/>
      <c r="M2" s="37"/>
      <c r="N2" s="37"/>
      <c r="O2" s="37"/>
      <c r="P2" s="37"/>
      <c r="Q2" s="37"/>
    </row>
  </sheetData>
  <mergeCells count="1">
    <mergeCell ref="A1:B1"/>
  </mergeCells>
  <phoneticPr fontId="6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N30"/>
  <sheetViews>
    <sheetView workbookViewId="0">
      <selection sqref="A1:B1"/>
    </sheetView>
  </sheetViews>
  <sheetFormatPr baseColWidth="10" defaultRowHeight="15"/>
  <cols>
    <col min="1" max="1" width="23.5703125" customWidth="1"/>
    <col min="2" max="3" width="11.85546875" customWidth="1"/>
    <col min="4" max="5" width="13.7109375" bestFit="1" customWidth="1"/>
    <col min="6" max="12" width="6.28515625" style="29" customWidth="1"/>
    <col min="13" max="14" width="11.42578125" style="29"/>
  </cols>
  <sheetData>
    <row r="1" spans="1:14" ht="27" customHeight="1">
      <c r="A1" s="195" t="s">
        <v>148</v>
      </c>
      <c r="B1" s="195"/>
      <c r="F1"/>
      <c r="G1"/>
      <c r="H1"/>
      <c r="I1"/>
      <c r="J1"/>
      <c r="K1"/>
      <c r="L1"/>
      <c r="M1"/>
      <c r="N1"/>
    </row>
    <row r="2" spans="1:14" ht="45.75" customHeight="1">
      <c r="A2" s="200" t="s">
        <v>106</v>
      </c>
      <c r="B2" s="200"/>
      <c r="C2" s="200"/>
      <c r="D2" s="200"/>
      <c r="E2" s="200"/>
      <c r="F2" s="5"/>
    </row>
    <row r="3" spans="1:14" ht="42" customHeight="1">
      <c r="A3" s="198" t="s">
        <v>100</v>
      </c>
      <c r="B3" s="59" t="s">
        <v>4</v>
      </c>
      <c r="C3" s="6" t="s">
        <v>5</v>
      </c>
      <c r="D3" s="59" t="s">
        <v>6</v>
      </c>
      <c r="E3" s="60" t="s">
        <v>7</v>
      </c>
      <c r="G3" s="16"/>
      <c r="H3" s="16"/>
    </row>
    <row r="4" spans="1:14" ht="12.75" customHeight="1">
      <c r="A4" s="199"/>
      <c r="B4" s="126" t="s">
        <v>2</v>
      </c>
      <c r="C4" s="127"/>
      <c r="D4" s="127"/>
      <c r="E4" s="127"/>
      <c r="H4" s="159"/>
    </row>
    <row r="5" spans="1:14" s="1" customFormat="1" ht="12.75" customHeight="1">
      <c r="A5" s="196" t="s">
        <v>16</v>
      </c>
      <c r="B5" s="196"/>
      <c r="C5" s="196"/>
      <c r="D5" s="196"/>
      <c r="E5" s="196"/>
      <c r="F5" s="43"/>
      <c r="G5" s="43"/>
      <c r="H5" s="43"/>
      <c r="I5" s="43"/>
      <c r="J5" s="43"/>
      <c r="K5" s="43"/>
      <c r="L5" s="43"/>
      <c r="M5" s="43"/>
      <c r="N5" s="43"/>
    </row>
    <row r="6" spans="1:14" ht="12.75" customHeight="1">
      <c r="A6" s="7" t="s">
        <v>3</v>
      </c>
      <c r="B6" s="48">
        <v>63.61</v>
      </c>
      <c r="C6" s="49">
        <v>43.41</v>
      </c>
      <c r="D6" s="48">
        <v>21.47</v>
      </c>
      <c r="E6" s="49">
        <v>15.8</v>
      </c>
      <c r="F6" s="16"/>
    </row>
    <row r="7" spans="1:14" ht="12.75" customHeight="1">
      <c r="A7" s="166" t="s">
        <v>10</v>
      </c>
      <c r="B7" s="167"/>
      <c r="C7" s="167"/>
      <c r="D7" s="167"/>
      <c r="E7" s="167"/>
      <c r="F7" s="11"/>
      <c r="H7" s="159"/>
    </row>
    <row r="8" spans="1:14" s="9" customFormat="1" ht="12.75" customHeight="1">
      <c r="A8" s="8" t="s">
        <v>47</v>
      </c>
      <c r="B8" s="71">
        <v>60.22</v>
      </c>
      <c r="C8" s="72">
        <v>44.35</v>
      </c>
      <c r="D8" s="113">
        <v>15.53</v>
      </c>
      <c r="E8" s="113">
        <v>11.32</v>
      </c>
      <c r="F8" s="16"/>
      <c r="G8" s="29"/>
      <c r="H8" s="29"/>
      <c r="I8" s="29"/>
      <c r="J8" s="29"/>
      <c r="K8" s="29"/>
      <c r="L8" s="29"/>
      <c r="M8" s="29"/>
      <c r="N8" s="29"/>
    </row>
    <row r="9" spans="1:14" s="9" customFormat="1" ht="12.75" customHeight="1">
      <c r="A9" s="7" t="s">
        <v>48</v>
      </c>
      <c r="B9" s="48">
        <v>67.900000000000006</v>
      </c>
      <c r="C9" s="49">
        <v>42.21</v>
      </c>
      <c r="D9" s="48">
        <v>29</v>
      </c>
      <c r="E9" s="49">
        <v>21.48</v>
      </c>
      <c r="F9" s="16"/>
      <c r="G9" s="29"/>
      <c r="H9" s="29"/>
      <c r="I9" s="29"/>
      <c r="J9" s="29"/>
      <c r="K9" s="29"/>
      <c r="L9" s="29"/>
      <c r="M9" s="29"/>
      <c r="N9" s="29"/>
    </row>
    <row r="10" spans="1:14" ht="12.75" customHeight="1">
      <c r="A10" s="166" t="s">
        <v>49</v>
      </c>
      <c r="B10" s="168"/>
      <c r="C10" s="168"/>
      <c r="D10" s="167"/>
      <c r="E10" s="167"/>
      <c r="F10" s="11"/>
    </row>
    <row r="11" spans="1:14" ht="12.75" customHeight="1">
      <c r="A11" s="7" t="s">
        <v>15</v>
      </c>
      <c r="B11" s="49">
        <v>63.68</v>
      </c>
      <c r="C11" s="49">
        <v>43.3</v>
      </c>
      <c r="D11" s="49">
        <v>21.62</v>
      </c>
      <c r="E11" s="49">
        <v>15.94</v>
      </c>
      <c r="F11" s="16"/>
    </row>
    <row r="12" spans="1:14" ht="12.75" customHeight="1">
      <c r="A12" s="62" t="s">
        <v>13</v>
      </c>
      <c r="B12" s="69">
        <v>61.74</v>
      </c>
      <c r="C12" s="70">
        <v>45.74</v>
      </c>
      <c r="D12" s="113">
        <v>20.65</v>
      </c>
      <c r="E12" s="113">
        <v>15.18</v>
      </c>
      <c r="F12" s="16"/>
    </row>
    <row r="13" spans="1:14" s="9" customFormat="1" ht="12.75" customHeight="1">
      <c r="A13" s="34" t="s">
        <v>14</v>
      </c>
      <c r="B13" s="48">
        <v>64.62</v>
      </c>
      <c r="C13" s="49">
        <v>42.13</v>
      </c>
      <c r="D13" s="49">
        <v>22.08</v>
      </c>
      <c r="E13" s="49">
        <v>16.309999999999999</v>
      </c>
      <c r="F13" s="16"/>
      <c r="G13" s="29"/>
      <c r="H13" s="29"/>
      <c r="I13" s="29"/>
      <c r="J13" s="29"/>
      <c r="K13" s="29"/>
      <c r="L13" s="29"/>
      <c r="M13" s="29"/>
      <c r="N13" s="29"/>
    </row>
    <row r="14" spans="1:14" ht="12.75" customHeight="1">
      <c r="A14" s="166" t="s">
        <v>11</v>
      </c>
      <c r="B14" s="168"/>
      <c r="C14" s="168"/>
      <c r="D14" s="168"/>
      <c r="E14" s="168"/>
      <c r="F14"/>
      <c r="G14"/>
      <c r="H14"/>
      <c r="I14"/>
      <c r="J14"/>
      <c r="K14"/>
      <c r="L14"/>
      <c r="M14"/>
      <c r="N14"/>
    </row>
    <row r="15" spans="1:14" ht="12.75" customHeight="1">
      <c r="A15" s="18" t="s">
        <v>45</v>
      </c>
      <c r="B15" s="72">
        <v>67.599999999999994</v>
      </c>
      <c r="C15" s="72">
        <v>48.68</v>
      </c>
      <c r="D15" s="72">
        <v>21.41</v>
      </c>
      <c r="E15" s="72">
        <v>16.809999999999999</v>
      </c>
      <c r="F15"/>
      <c r="G15"/>
      <c r="H15"/>
      <c r="I15"/>
      <c r="J15"/>
      <c r="K15"/>
      <c r="L15"/>
      <c r="M15"/>
      <c r="N15"/>
    </row>
    <row r="16" spans="1:14" s="9" customFormat="1" ht="12.75" customHeight="1">
      <c r="A16" s="21" t="s">
        <v>46</v>
      </c>
      <c r="B16" s="50">
        <v>56.63</v>
      </c>
      <c r="C16" s="51">
        <v>34.18</v>
      </c>
      <c r="D16" s="51">
        <v>21.56</v>
      </c>
      <c r="E16" s="51">
        <v>14.04</v>
      </c>
    </row>
    <row r="17" spans="1:14" s="1" customFormat="1" ht="12.75" customHeight="1">
      <c r="A17" s="196" t="s">
        <v>17</v>
      </c>
      <c r="B17" s="196"/>
      <c r="C17" s="196"/>
      <c r="D17" s="196"/>
      <c r="E17" s="196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2.75" customHeight="1">
      <c r="A18" s="7" t="s">
        <v>3</v>
      </c>
      <c r="B18" s="48">
        <v>38.4</v>
      </c>
      <c r="C18" s="49">
        <v>23.3</v>
      </c>
      <c r="D18" s="48">
        <v>9.8699999999999992</v>
      </c>
      <c r="E18" s="49">
        <v>9.66</v>
      </c>
    </row>
    <row r="19" spans="1:14" ht="12.75" customHeight="1">
      <c r="A19" s="166" t="s">
        <v>10</v>
      </c>
      <c r="B19" s="168"/>
      <c r="C19" s="168"/>
      <c r="D19" s="168"/>
      <c r="E19" s="168"/>
    </row>
    <row r="20" spans="1:14" ht="12.75" customHeight="1">
      <c r="A20" s="8" t="s">
        <v>47</v>
      </c>
      <c r="B20" s="71">
        <v>39.880000000000003</v>
      </c>
      <c r="C20" s="72">
        <v>25.98</v>
      </c>
      <c r="D20" s="72">
        <v>10.119999999999999</v>
      </c>
      <c r="E20" s="72">
        <v>7.27</v>
      </c>
    </row>
    <row r="21" spans="1:14" ht="12.75" customHeight="1">
      <c r="A21" s="7" t="s">
        <v>48</v>
      </c>
      <c r="B21" s="48">
        <v>36.97</v>
      </c>
      <c r="C21" s="49">
        <v>20.77</v>
      </c>
      <c r="D21" s="48">
        <v>9.6199999999999992</v>
      </c>
      <c r="E21" s="49">
        <v>11.97</v>
      </c>
    </row>
    <row r="22" spans="1:14" ht="12.75" customHeight="1">
      <c r="A22" s="166" t="s">
        <v>49</v>
      </c>
      <c r="B22" s="168"/>
      <c r="C22" s="168"/>
      <c r="D22" s="168"/>
      <c r="E22" s="168"/>
    </row>
    <row r="23" spans="1:14" ht="12.75" customHeight="1">
      <c r="A23" s="7" t="s">
        <v>15</v>
      </c>
      <c r="B23" s="49">
        <v>38.14</v>
      </c>
      <c r="C23" s="49">
        <v>24.59</v>
      </c>
      <c r="D23" s="49">
        <v>9.43</v>
      </c>
      <c r="E23" s="49">
        <v>8.91</v>
      </c>
    </row>
    <row r="24" spans="1:14" ht="12.75" customHeight="1">
      <c r="A24" s="62" t="s">
        <v>13</v>
      </c>
      <c r="B24" s="69">
        <v>39.200000000000003</v>
      </c>
      <c r="C24" s="70">
        <v>24.39</v>
      </c>
      <c r="D24" s="70">
        <v>10.99</v>
      </c>
      <c r="E24" s="70">
        <v>7.6</v>
      </c>
    </row>
    <row r="25" spans="1:14" ht="12.75" customHeight="1">
      <c r="A25" s="34" t="s">
        <v>14</v>
      </c>
      <c r="B25" s="48">
        <v>38.14</v>
      </c>
      <c r="C25" s="49">
        <v>24.68</v>
      </c>
      <c r="D25" s="49">
        <v>8.66</v>
      </c>
      <c r="E25" s="49">
        <v>9.5</v>
      </c>
    </row>
    <row r="26" spans="1:14" ht="12.75" customHeight="1">
      <c r="A26" s="166" t="s">
        <v>11</v>
      </c>
      <c r="B26" s="168"/>
      <c r="C26" s="168"/>
      <c r="D26" s="168"/>
      <c r="E26" s="168"/>
      <c r="F26"/>
      <c r="G26"/>
      <c r="H26"/>
      <c r="I26"/>
      <c r="J26"/>
      <c r="K26"/>
      <c r="L26"/>
      <c r="M26"/>
      <c r="N26"/>
    </row>
    <row r="27" spans="1:14" ht="12.75" customHeight="1">
      <c r="A27" s="18" t="s">
        <v>45</v>
      </c>
      <c r="B27" s="72">
        <v>40.51</v>
      </c>
      <c r="C27" s="72">
        <v>24.4</v>
      </c>
      <c r="D27" s="72">
        <v>10.89</v>
      </c>
      <c r="E27" s="72">
        <v>9.8000000000000007</v>
      </c>
      <c r="F27"/>
      <c r="G27"/>
      <c r="H27"/>
      <c r="I27"/>
      <c r="J27"/>
      <c r="K27"/>
      <c r="L27"/>
      <c r="M27"/>
      <c r="N27"/>
    </row>
    <row r="28" spans="1:14" s="9" customFormat="1" ht="12.75" customHeight="1">
      <c r="A28" s="21" t="s">
        <v>46</v>
      </c>
      <c r="B28" s="50">
        <v>33.76</v>
      </c>
      <c r="C28" s="51">
        <v>20.97</v>
      </c>
      <c r="D28" s="51">
        <v>7.62</v>
      </c>
      <c r="E28" s="51">
        <v>9.3800000000000008</v>
      </c>
    </row>
    <row r="29" spans="1:14">
      <c r="A29" s="197" t="s">
        <v>152</v>
      </c>
      <c r="B29" s="197"/>
      <c r="C29" s="197"/>
      <c r="D29" s="197"/>
      <c r="E29" s="197"/>
      <c r="F29" s="13"/>
    </row>
    <row r="30" spans="1:14">
      <c r="A30" s="197" t="s">
        <v>151</v>
      </c>
      <c r="B30" s="197"/>
      <c r="C30" s="197"/>
      <c r="D30" s="197"/>
      <c r="E30" s="197"/>
      <c r="F30" s="13"/>
    </row>
  </sheetData>
  <mergeCells count="7">
    <mergeCell ref="A1:B1"/>
    <mergeCell ref="A5:E5"/>
    <mergeCell ref="A17:E17"/>
    <mergeCell ref="A30:E30"/>
    <mergeCell ref="A3:A4"/>
    <mergeCell ref="A2:E2"/>
    <mergeCell ref="A29:E29"/>
  </mergeCells>
  <phoneticPr fontId="6" type="noConversion"/>
  <hyperlinks>
    <hyperlink ref="A1:B1" location="Inhalt!A1" display="Zurück zum Inhalt"/>
  </hyperlinks>
  <pageMargins left="0.7" right="0.7" top="0.78740157499999996" bottom="0.78740157499999996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J37"/>
  <sheetViews>
    <sheetView zoomScaleNormal="100" workbookViewId="0">
      <selection sqref="A1:B1"/>
    </sheetView>
  </sheetViews>
  <sheetFormatPr baseColWidth="10" defaultRowHeight="15"/>
  <cols>
    <col min="1" max="1" width="31.42578125" customWidth="1"/>
    <col min="2" max="2" width="9.85546875" customWidth="1"/>
    <col min="3" max="3" width="14.85546875" customWidth="1"/>
    <col min="4" max="4" width="12.42578125" customWidth="1"/>
    <col min="5" max="5" width="15" customWidth="1"/>
    <col min="6" max="6" width="14.42578125" customWidth="1"/>
    <col min="7" max="7" width="12.7109375" customWidth="1"/>
  </cols>
  <sheetData>
    <row r="1" spans="1:10" ht="27" customHeight="1">
      <c r="A1" s="195" t="s">
        <v>148</v>
      </c>
      <c r="B1" s="195"/>
      <c r="I1" s="148"/>
    </row>
    <row r="2" spans="1:10" ht="30" customHeight="1">
      <c r="A2" s="200" t="s">
        <v>153</v>
      </c>
      <c r="B2" s="200"/>
      <c r="C2" s="200"/>
      <c r="D2" s="200"/>
      <c r="E2" s="200"/>
      <c r="F2" s="200"/>
      <c r="G2" s="201"/>
      <c r="I2" s="9"/>
    </row>
    <row r="3" spans="1:10" ht="27.75" customHeight="1">
      <c r="A3" s="198" t="s">
        <v>110</v>
      </c>
      <c r="B3" s="202" t="s">
        <v>35</v>
      </c>
      <c r="C3" s="204"/>
      <c r="D3" s="203"/>
      <c r="E3" s="202" t="s">
        <v>36</v>
      </c>
      <c r="F3" s="203"/>
      <c r="G3" s="60" t="s">
        <v>40</v>
      </c>
    </row>
    <row r="4" spans="1:10" ht="51" customHeight="1">
      <c r="A4" s="210"/>
      <c r="B4" s="129" t="s">
        <v>44</v>
      </c>
      <c r="C4" s="129" t="s">
        <v>42</v>
      </c>
      <c r="D4" s="129" t="s">
        <v>37</v>
      </c>
      <c r="E4" s="149" t="s">
        <v>38</v>
      </c>
      <c r="F4" s="150" t="s">
        <v>43</v>
      </c>
      <c r="G4" s="151" t="s">
        <v>39</v>
      </c>
      <c r="J4" s="9"/>
    </row>
    <row r="5" spans="1:10" ht="12.75" customHeight="1">
      <c r="A5" s="199"/>
      <c r="B5" s="208" t="s">
        <v>2</v>
      </c>
      <c r="C5" s="209"/>
      <c r="D5" s="209"/>
      <c r="E5" s="209"/>
      <c r="F5" s="209"/>
      <c r="G5" s="209"/>
    </row>
    <row r="6" spans="1:10" ht="12.75" customHeight="1">
      <c r="A6" s="7" t="s">
        <v>33</v>
      </c>
      <c r="B6" s="48">
        <v>94</v>
      </c>
      <c r="C6" s="48">
        <v>70</v>
      </c>
      <c r="D6" s="49">
        <v>34</v>
      </c>
      <c r="E6" s="49">
        <v>38</v>
      </c>
      <c r="F6" s="49">
        <v>58</v>
      </c>
      <c r="G6" s="49">
        <v>12</v>
      </c>
      <c r="I6" s="85"/>
    </row>
    <row r="7" spans="1:10" s="28" customFormat="1" ht="12.75" customHeight="1">
      <c r="A7" s="169"/>
      <c r="B7" s="205" t="s">
        <v>102</v>
      </c>
      <c r="C7" s="206"/>
      <c r="D7" s="206"/>
      <c r="E7" s="206"/>
      <c r="F7" s="206"/>
      <c r="G7" s="207"/>
      <c r="I7" s="160"/>
    </row>
    <row r="8" spans="1:10" ht="12.75" customHeight="1">
      <c r="A8" s="7" t="s">
        <v>67</v>
      </c>
      <c r="B8" s="48">
        <v>94</v>
      </c>
      <c r="C8" s="48">
        <v>73</v>
      </c>
      <c r="D8" s="49">
        <v>31</v>
      </c>
      <c r="E8" s="49">
        <v>40</v>
      </c>
      <c r="F8" s="49">
        <v>61</v>
      </c>
      <c r="G8" s="49">
        <v>11</v>
      </c>
      <c r="I8" s="28"/>
    </row>
    <row r="9" spans="1:10" s="9" customFormat="1" ht="12.75" customHeight="1">
      <c r="A9" s="19" t="s">
        <v>68</v>
      </c>
      <c r="B9" s="69">
        <v>94</v>
      </c>
      <c r="C9" s="69">
        <v>68</v>
      </c>
      <c r="D9" s="70">
        <v>36</v>
      </c>
      <c r="E9" s="70">
        <v>36</v>
      </c>
      <c r="F9" s="70">
        <v>56</v>
      </c>
      <c r="G9" s="70">
        <v>13</v>
      </c>
      <c r="I9" s="28"/>
    </row>
    <row r="10" spans="1:10" ht="12.75" customHeight="1">
      <c r="A10" s="169"/>
      <c r="B10" s="205" t="s">
        <v>101</v>
      </c>
      <c r="C10" s="206"/>
      <c r="D10" s="206"/>
      <c r="E10" s="206"/>
      <c r="F10" s="206"/>
      <c r="G10" s="207"/>
      <c r="I10" s="28"/>
    </row>
    <row r="11" spans="1:10" s="9" customFormat="1" ht="12.75" customHeight="1">
      <c r="A11" s="7" t="s">
        <v>22</v>
      </c>
      <c r="B11" s="48">
        <v>95</v>
      </c>
      <c r="C11" s="48">
        <v>76</v>
      </c>
      <c r="D11" s="49">
        <v>50</v>
      </c>
      <c r="E11" s="49">
        <v>35</v>
      </c>
      <c r="F11" s="49">
        <v>57</v>
      </c>
      <c r="G11" s="49">
        <v>23</v>
      </c>
    </row>
    <row r="12" spans="1:10" ht="12.75" customHeight="1">
      <c r="A12" s="19" t="s">
        <v>23</v>
      </c>
      <c r="B12" s="69">
        <v>96</v>
      </c>
      <c r="C12" s="69">
        <v>63</v>
      </c>
      <c r="D12" s="70">
        <v>50</v>
      </c>
      <c r="E12" s="70">
        <v>26</v>
      </c>
      <c r="F12" s="70">
        <v>53</v>
      </c>
      <c r="G12" s="70">
        <v>15</v>
      </c>
    </row>
    <row r="13" spans="1:10" s="9" customFormat="1" ht="12.75" customHeight="1">
      <c r="A13" s="7" t="s">
        <v>24</v>
      </c>
      <c r="B13" s="48">
        <v>95</v>
      </c>
      <c r="C13" s="48">
        <v>62</v>
      </c>
      <c r="D13" s="49">
        <v>30</v>
      </c>
      <c r="E13" s="49">
        <v>39</v>
      </c>
      <c r="F13" s="49">
        <v>60</v>
      </c>
      <c r="G13" s="49">
        <v>16</v>
      </c>
    </row>
    <row r="14" spans="1:10" ht="12.75" customHeight="1">
      <c r="A14" s="19" t="s">
        <v>25</v>
      </c>
      <c r="B14" s="69">
        <v>93</v>
      </c>
      <c r="C14" s="69">
        <v>70</v>
      </c>
      <c r="D14" s="70">
        <v>24</v>
      </c>
      <c r="E14" s="70">
        <v>37</v>
      </c>
      <c r="F14" s="70">
        <v>66</v>
      </c>
      <c r="G14" s="70">
        <v>5</v>
      </c>
    </row>
    <row r="15" spans="1:10" s="9" customFormat="1" ht="12.75" customHeight="1">
      <c r="A15" s="7" t="s">
        <v>26</v>
      </c>
      <c r="B15" s="48">
        <v>92</v>
      </c>
      <c r="C15" s="48">
        <v>72</v>
      </c>
      <c r="D15" s="49">
        <v>23</v>
      </c>
      <c r="E15" s="49">
        <v>42</v>
      </c>
      <c r="F15" s="49">
        <v>67</v>
      </c>
      <c r="G15" s="49">
        <v>7</v>
      </c>
    </row>
    <row r="16" spans="1:10" ht="12.75" customHeight="1">
      <c r="A16" s="19" t="s">
        <v>30</v>
      </c>
      <c r="B16" s="69">
        <v>92</v>
      </c>
      <c r="C16" s="69">
        <v>65</v>
      </c>
      <c r="D16" s="70">
        <v>25</v>
      </c>
      <c r="E16" s="70">
        <v>40</v>
      </c>
      <c r="F16" s="70">
        <v>58</v>
      </c>
      <c r="G16" s="70">
        <v>5</v>
      </c>
    </row>
    <row r="17" spans="1:9" ht="12.75" customHeight="1">
      <c r="A17" s="7" t="s">
        <v>27</v>
      </c>
      <c r="B17" s="48">
        <v>89</v>
      </c>
      <c r="C17" s="48">
        <v>90</v>
      </c>
      <c r="D17" s="49">
        <v>21</v>
      </c>
      <c r="E17" s="49">
        <v>48</v>
      </c>
      <c r="F17" s="49">
        <v>60</v>
      </c>
      <c r="G17" s="49">
        <v>6</v>
      </c>
    </row>
    <row r="18" spans="1:9" s="28" customFormat="1" ht="12.75" customHeight="1">
      <c r="A18" s="19" t="s">
        <v>28</v>
      </c>
      <c r="B18" s="69">
        <v>93</v>
      </c>
      <c r="C18" s="69">
        <v>71</v>
      </c>
      <c r="D18" s="70">
        <v>26</v>
      </c>
      <c r="E18" s="70">
        <v>51</v>
      </c>
      <c r="F18" s="70">
        <v>61</v>
      </c>
      <c r="G18" s="70">
        <v>10</v>
      </c>
    </row>
    <row r="19" spans="1:9" s="9" customFormat="1" ht="12.75" customHeight="1">
      <c r="A19" s="7" t="s">
        <v>66</v>
      </c>
      <c r="B19" s="48">
        <v>91</v>
      </c>
      <c r="C19" s="48">
        <v>69</v>
      </c>
      <c r="D19" s="49">
        <v>32</v>
      </c>
      <c r="E19" s="49">
        <v>28</v>
      </c>
      <c r="F19" s="49">
        <v>58</v>
      </c>
      <c r="G19" s="49">
        <v>14</v>
      </c>
    </row>
    <row r="20" spans="1:9" ht="12.75" customHeight="1">
      <c r="A20" s="19" t="s">
        <v>31</v>
      </c>
      <c r="B20" s="69">
        <v>100</v>
      </c>
      <c r="C20" s="69">
        <v>53</v>
      </c>
      <c r="D20" s="70">
        <v>39</v>
      </c>
      <c r="E20" s="70">
        <v>38</v>
      </c>
      <c r="F20" s="70">
        <v>66</v>
      </c>
      <c r="G20" s="70">
        <v>2</v>
      </c>
    </row>
    <row r="21" spans="1:9" s="9" customFormat="1" ht="12.75" customHeight="1">
      <c r="A21" s="7" t="s">
        <v>32</v>
      </c>
      <c r="B21" s="48">
        <v>95</v>
      </c>
      <c r="C21" s="48">
        <v>48</v>
      </c>
      <c r="D21" s="49">
        <v>37</v>
      </c>
      <c r="E21" s="49">
        <v>56</v>
      </c>
      <c r="F21" s="49">
        <v>66</v>
      </c>
      <c r="G21" s="49">
        <v>28</v>
      </c>
    </row>
    <row r="22" spans="1:9" ht="12.75" customHeight="1">
      <c r="A22" s="19" t="s">
        <v>64</v>
      </c>
      <c r="B22" s="69">
        <v>98</v>
      </c>
      <c r="C22" s="69">
        <v>77</v>
      </c>
      <c r="D22" s="70">
        <v>38</v>
      </c>
      <c r="E22" s="70">
        <v>28</v>
      </c>
      <c r="F22" s="70">
        <v>55</v>
      </c>
      <c r="G22" s="70">
        <v>14</v>
      </c>
    </row>
    <row r="23" spans="1:9" s="9" customFormat="1" ht="12.75" customHeight="1">
      <c r="A23" s="7" t="s">
        <v>79</v>
      </c>
      <c r="B23" s="48" t="str">
        <f>"(94)"</f>
        <v>(94)</v>
      </c>
      <c r="C23" s="48" t="str">
        <f>"(72)"</f>
        <v>(72)</v>
      </c>
      <c r="D23" s="49" t="str">
        <f>"(31)"</f>
        <v>(31)</v>
      </c>
      <c r="E23" s="49" t="str">
        <f>"(38)"</f>
        <v>(38)</v>
      </c>
      <c r="F23" s="49" t="str">
        <f>"(52)"</f>
        <v>(52)</v>
      </c>
      <c r="G23" s="49" t="str">
        <f>"(32)"</f>
        <v>(32)</v>
      </c>
    </row>
    <row r="24" spans="1:9" s="9" customFormat="1" ht="12.75" customHeight="1">
      <c r="A24" s="19" t="s">
        <v>80</v>
      </c>
      <c r="B24" s="69" t="str">
        <f>"(92)"</f>
        <v>(92)</v>
      </c>
      <c r="C24" s="69" t="str">
        <f>"(58)"</f>
        <v>(58)</v>
      </c>
      <c r="D24" s="70" t="str">
        <f>"(23)"</f>
        <v>(23)</v>
      </c>
      <c r="E24" s="70" t="str">
        <f>"(49)"</f>
        <v>(49)</v>
      </c>
      <c r="F24" s="70" t="str">
        <f>"(54)"</f>
        <v>(54)</v>
      </c>
      <c r="G24" s="70" t="str">
        <f>"(24)"</f>
        <v>(24)</v>
      </c>
    </row>
    <row r="25" spans="1:9" s="9" customFormat="1" ht="12.75" customHeight="1">
      <c r="A25" s="7" t="s">
        <v>65</v>
      </c>
      <c r="B25" s="48">
        <v>91</v>
      </c>
      <c r="C25" s="48">
        <v>76</v>
      </c>
      <c r="D25" s="49">
        <v>32</v>
      </c>
      <c r="E25" s="49">
        <v>36</v>
      </c>
      <c r="F25" s="49">
        <v>57</v>
      </c>
      <c r="G25" s="49">
        <v>21</v>
      </c>
    </row>
    <row r="26" spans="1:9" s="9" customFormat="1" ht="36.75" customHeight="1">
      <c r="A26" s="19" t="s">
        <v>50</v>
      </c>
      <c r="B26" s="69">
        <v>97</v>
      </c>
      <c r="C26" s="69">
        <v>78</v>
      </c>
      <c r="D26" s="70">
        <v>54</v>
      </c>
      <c r="E26" s="70">
        <v>22</v>
      </c>
      <c r="F26" s="70">
        <v>49</v>
      </c>
      <c r="G26" s="70">
        <v>10</v>
      </c>
    </row>
    <row r="27" spans="1:9" s="9" customFormat="1" ht="26.25" customHeight="1">
      <c r="A27" s="7" t="s">
        <v>99</v>
      </c>
      <c r="B27" s="48">
        <v>98</v>
      </c>
      <c r="C27" s="48">
        <v>76</v>
      </c>
      <c r="D27" s="49">
        <v>36</v>
      </c>
      <c r="E27" s="49">
        <v>19</v>
      </c>
      <c r="F27" s="49">
        <v>40</v>
      </c>
      <c r="G27" s="49">
        <v>4</v>
      </c>
      <c r="I27" s="95"/>
    </row>
    <row r="28" spans="1:9" s="9" customFormat="1" ht="12.75" customHeight="1">
      <c r="A28" s="118" t="s">
        <v>81</v>
      </c>
      <c r="B28" s="73" t="str">
        <f>"(86)"</f>
        <v>(86)</v>
      </c>
      <c r="C28" s="73" t="str">
        <f>"(76)"</f>
        <v>(76)</v>
      </c>
      <c r="D28" s="74" t="str">
        <f>"(51)"</f>
        <v>(51)</v>
      </c>
      <c r="E28" s="74" t="str">
        <f>"(37)"</f>
        <v>(37)</v>
      </c>
      <c r="F28" s="74" t="str">
        <f>"(57)"</f>
        <v>(57)</v>
      </c>
      <c r="G28" s="74" t="str">
        <f>"(29)"</f>
        <v>(29)</v>
      </c>
    </row>
    <row r="29" spans="1:9" s="153" customFormat="1" ht="24" customHeight="1">
      <c r="A29" s="197" t="s">
        <v>175</v>
      </c>
      <c r="B29" s="197"/>
      <c r="C29" s="197"/>
      <c r="D29" s="197"/>
      <c r="E29" s="197"/>
      <c r="F29" s="197"/>
      <c r="G29" s="197"/>
      <c r="I29" s="154"/>
    </row>
    <row r="30" spans="1:9" s="153" customFormat="1" ht="11.25">
      <c r="A30" s="197" t="s">
        <v>154</v>
      </c>
      <c r="B30" s="197"/>
      <c r="C30" s="197"/>
      <c r="D30" s="197"/>
      <c r="E30" s="197"/>
      <c r="F30" s="197"/>
      <c r="G30" s="197"/>
      <c r="I30" s="154"/>
    </row>
    <row r="31" spans="1:9" s="153" customFormat="1" ht="11.25">
      <c r="A31" s="197" t="s">
        <v>155</v>
      </c>
      <c r="B31" s="197"/>
      <c r="C31" s="197"/>
      <c r="D31" s="197"/>
      <c r="E31" s="197"/>
      <c r="F31" s="197"/>
      <c r="G31" s="197"/>
      <c r="I31" s="154"/>
    </row>
    <row r="32" spans="1:9" s="153" customFormat="1" ht="11.25">
      <c r="A32" s="197" t="s">
        <v>157</v>
      </c>
      <c r="B32" s="197"/>
      <c r="C32" s="197"/>
      <c r="D32" s="197"/>
      <c r="E32" s="197"/>
      <c r="F32" s="197"/>
      <c r="G32" s="197"/>
      <c r="I32" s="154"/>
    </row>
    <row r="33" spans="1:9" s="153" customFormat="1" ht="11.25">
      <c r="A33" s="197" t="s">
        <v>158</v>
      </c>
      <c r="B33" s="197"/>
      <c r="C33" s="197"/>
      <c r="D33" s="197"/>
      <c r="E33" s="197"/>
      <c r="F33" s="197"/>
      <c r="G33" s="197"/>
      <c r="I33" s="154"/>
    </row>
    <row r="34" spans="1:9" s="153" customFormat="1" ht="11.25">
      <c r="A34" s="197" t="s">
        <v>159</v>
      </c>
      <c r="B34" s="197"/>
      <c r="C34" s="197"/>
      <c r="D34" s="197"/>
      <c r="E34" s="197"/>
      <c r="F34" s="197"/>
      <c r="G34" s="197"/>
      <c r="I34" s="154"/>
    </row>
    <row r="35" spans="1:9" s="153" customFormat="1" ht="11.25">
      <c r="A35" s="197" t="s">
        <v>161</v>
      </c>
      <c r="B35" s="197"/>
      <c r="C35" s="197"/>
      <c r="D35" s="197"/>
      <c r="E35" s="197"/>
      <c r="F35" s="197"/>
      <c r="G35" s="197"/>
      <c r="I35" s="154"/>
    </row>
    <row r="36" spans="1:9" s="153" customFormat="1" ht="11.25">
      <c r="A36" s="197" t="s">
        <v>162</v>
      </c>
      <c r="B36" s="197"/>
      <c r="C36" s="197"/>
      <c r="D36" s="197"/>
      <c r="E36" s="197"/>
      <c r="F36" s="197"/>
      <c r="G36" s="197"/>
      <c r="I36" s="154"/>
    </row>
    <row r="37" spans="1:9">
      <c r="B37" s="29"/>
    </row>
  </sheetData>
  <mergeCells count="16">
    <mergeCell ref="A1:B1"/>
    <mergeCell ref="A2:G2"/>
    <mergeCell ref="E3:F3"/>
    <mergeCell ref="A29:G29"/>
    <mergeCell ref="B3:D3"/>
    <mergeCell ref="B10:G10"/>
    <mergeCell ref="B7:G7"/>
    <mergeCell ref="B5:G5"/>
    <mergeCell ref="A3:A5"/>
    <mergeCell ref="A36:G36"/>
    <mergeCell ref="A30:G30"/>
    <mergeCell ref="A31:G31"/>
    <mergeCell ref="A32:G32"/>
    <mergeCell ref="A33:G33"/>
    <mergeCell ref="A34:G34"/>
    <mergeCell ref="A35:G35"/>
  </mergeCells>
  <phoneticPr fontId="6" type="noConversion"/>
  <hyperlinks>
    <hyperlink ref="A1:B1" location="Inhalt!A1" display="Zurück zum Inhalt"/>
  </hyperlinks>
  <pageMargins left="0.7" right="0.7" top="0.78740157499999996" bottom="0.78740157499999996" header="0.3" footer="0.3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J42"/>
  <sheetViews>
    <sheetView workbookViewId="0">
      <selection sqref="A1:B1"/>
    </sheetView>
  </sheetViews>
  <sheetFormatPr baseColWidth="10" defaultRowHeight="12.75"/>
  <cols>
    <col min="1" max="1" width="23.85546875" style="1" customWidth="1"/>
    <col min="2" max="5" width="14" style="1" customWidth="1"/>
    <col min="6" max="16384" width="11.42578125" style="1"/>
  </cols>
  <sheetData>
    <row r="1" spans="1:10" customFormat="1" ht="27" customHeight="1">
      <c r="A1" s="195" t="s">
        <v>148</v>
      </c>
      <c r="B1" s="195"/>
      <c r="H1" s="148"/>
    </row>
    <row r="2" spans="1:10" ht="43.5" customHeight="1">
      <c r="A2" s="212" t="s">
        <v>111</v>
      </c>
      <c r="B2" s="212"/>
      <c r="C2" s="212"/>
      <c r="D2" s="212"/>
      <c r="E2" s="212"/>
    </row>
    <row r="3" spans="1:10" ht="43.5" customHeight="1">
      <c r="A3" s="213" t="s">
        <v>100</v>
      </c>
      <c r="B3" s="63" t="s">
        <v>4</v>
      </c>
      <c r="C3" s="63" t="s">
        <v>5</v>
      </c>
      <c r="D3" s="63" t="s">
        <v>6</v>
      </c>
      <c r="E3" s="64" t="s">
        <v>7</v>
      </c>
    </row>
    <row r="4" spans="1:10" ht="12.75" customHeight="1">
      <c r="A4" s="214"/>
      <c r="B4" s="215" t="s">
        <v>8</v>
      </c>
      <c r="C4" s="215"/>
      <c r="D4" s="215"/>
      <c r="E4" s="216"/>
      <c r="G4" s="161"/>
      <c r="H4" s="4"/>
      <c r="I4" s="4"/>
    </row>
    <row r="5" spans="1:10" ht="12.75" customHeight="1">
      <c r="A5" s="196" t="s">
        <v>16</v>
      </c>
      <c r="B5" s="196"/>
      <c r="C5" s="196"/>
      <c r="D5" s="196"/>
      <c r="E5" s="196"/>
      <c r="G5" s="125"/>
      <c r="H5" s="125"/>
      <c r="I5" s="125"/>
    </row>
    <row r="6" spans="1:10" ht="12.75" customHeight="1">
      <c r="A6" s="20" t="s">
        <v>3</v>
      </c>
      <c r="B6" s="98">
        <v>65.319999999999993</v>
      </c>
      <c r="C6" s="98">
        <v>60.04</v>
      </c>
      <c r="D6" s="98">
        <v>85.83</v>
      </c>
      <c r="E6" s="99">
        <v>80.709999999999994</v>
      </c>
      <c r="G6" s="125"/>
      <c r="H6" s="125"/>
      <c r="I6" s="125"/>
    </row>
    <row r="7" spans="1:10" customFormat="1" ht="12.75" customHeight="1">
      <c r="A7" s="61" t="s">
        <v>10</v>
      </c>
      <c r="B7" s="100"/>
      <c r="C7" s="100"/>
      <c r="D7" s="100"/>
      <c r="E7" s="100"/>
      <c r="F7" s="11"/>
      <c r="G7" s="11"/>
      <c r="H7" s="11"/>
      <c r="I7" s="11"/>
      <c r="J7" s="10"/>
    </row>
    <row r="8" spans="1:10" ht="12.75" customHeight="1">
      <c r="A8" s="2" t="s">
        <v>47</v>
      </c>
      <c r="B8" s="98">
        <v>63.125</v>
      </c>
      <c r="C8" s="98">
        <v>58.881</v>
      </c>
      <c r="D8" s="101">
        <v>105.253</v>
      </c>
      <c r="E8" s="102">
        <v>78.319000000000003</v>
      </c>
      <c r="G8" s="125"/>
      <c r="H8" s="97"/>
      <c r="I8" s="97"/>
    </row>
    <row r="9" spans="1:10" ht="12.75" customHeight="1">
      <c r="A9" s="65" t="s">
        <v>48</v>
      </c>
      <c r="B9" s="103">
        <v>67.745999999999995</v>
      </c>
      <c r="C9" s="103">
        <v>61.597999999999999</v>
      </c>
      <c r="D9" s="103">
        <v>72.653999999999996</v>
      </c>
      <c r="E9" s="104">
        <v>82.317999999999998</v>
      </c>
      <c r="G9" s="125"/>
      <c r="H9" s="97"/>
      <c r="I9" s="97"/>
    </row>
    <row r="10" spans="1:10" customFormat="1" ht="12.75" customHeight="1">
      <c r="A10" s="24" t="s">
        <v>49</v>
      </c>
      <c r="B10" s="105"/>
      <c r="C10" s="105"/>
      <c r="D10" s="105"/>
      <c r="E10" s="105"/>
      <c r="F10" s="11"/>
      <c r="G10" s="11"/>
      <c r="H10" s="11"/>
      <c r="I10" s="11"/>
      <c r="J10" s="10"/>
    </row>
    <row r="11" spans="1:10" customFormat="1" ht="12.75" customHeight="1">
      <c r="A11" s="19" t="s">
        <v>15</v>
      </c>
      <c r="B11" s="106">
        <v>65.425600000000003</v>
      </c>
      <c r="C11" s="107">
        <v>60.133000000000003</v>
      </c>
      <c r="D11" s="103">
        <v>85.787000000000006</v>
      </c>
      <c r="E11" s="104">
        <v>80.716999999999999</v>
      </c>
      <c r="F11" s="10"/>
      <c r="G11" s="12"/>
      <c r="H11" s="43"/>
      <c r="I11" s="16"/>
      <c r="J11" s="10"/>
    </row>
    <row r="12" spans="1:10" s="9" customFormat="1" ht="12.75" customHeight="1">
      <c r="A12" s="34" t="s">
        <v>13</v>
      </c>
      <c r="B12" s="108">
        <v>87.975999999999999</v>
      </c>
      <c r="C12" s="105">
        <v>62.809699999999999</v>
      </c>
      <c r="D12" s="101">
        <v>133.268</v>
      </c>
      <c r="E12" s="102">
        <v>95.81</v>
      </c>
      <c r="F12" s="12"/>
      <c r="G12" s="12"/>
      <c r="H12" s="43"/>
      <c r="I12" s="16"/>
      <c r="J12" s="12"/>
    </row>
    <row r="13" spans="1:10" s="9" customFormat="1" ht="12.75" customHeight="1">
      <c r="A13" s="68" t="s">
        <v>14</v>
      </c>
      <c r="B13" s="106">
        <v>54.988</v>
      </c>
      <c r="C13" s="107">
        <v>58.731999999999999</v>
      </c>
      <c r="D13" s="103">
        <v>64.393000000000001</v>
      </c>
      <c r="E13" s="104">
        <v>73.947000000000003</v>
      </c>
      <c r="F13" s="12"/>
      <c r="G13" s="12"/>
      <c r="H13" s="16"/>
      <c r="I13" s="16"/>
      <c r="J13" s="12"/>
    </row>
    <row r="14" spans="1:10" ht="12.75" customHeight="1">
      <c r="A14" s="211" t="s">
        <v>56</v>
      </c>
      <c r="B14" s="211"/>
      <c r="C14" s="211"/>
      <c r="D14" s="211"/>
      <c r="E14" s="211"/>
      <c r="G14" s="161"/>
      <c r="H14" s="4"/>
      <c r="I14" s="4"/>
    </row>
    <row r="15" spans="1:10" ht="12.75" customHeight="1">
      <c r="A15" s="20" t="s">
        <v>3</v>
      </c>
      <c r="B15" s="98">
        <v>57.765999999999998</v>
      </c>
      <c r="C15" s="98">
        <v>59.14</v>
      </c>
      <c r="D15" s="98">
        <v>74.72</v>
      </c>
      <c r="E15" s="99">
        <v>69.31</v>
      </c>
      <c r="G15" s="4"/>
      <c r="H15" s="4"/>
      <c r="I15" s="4"/>
    </row>
    <row r="16" spans="1:10" customFormat="1" ht="12.75" customHeight="1">
      <c r="A16" s="61" t="s">
        <v>10</v>
      </c>
      <c r="B16" s="100"/>
      <c r="C16" s="100"/>
      <c r="D16" s="100"/>
      <c r="E16" s="100"/>
      <c r="F16" s="11"/>
      <c r="G16" s="11"/>
      <c r="H16" s="11"/>
      <c r="I16" s="11"/>
      <c r="J16" s="10"/>
    </row>
    <row r="17" spans="1:10" ht="12.75" customHeight="1">
      <c r="A17" s="2" t="s">
        <v>47</v>
      </c>
      <c r="B17" s="98">
        <v>57.74</v>
      </c>
      <c r="C17" s="98">
        <v>56.24</v>
      </c>
      <c r="D17" s="101">
        <v>98.74</v>
      </c>
      <c r="E17" s="102">
        <v>68.869</v>
      </c>
      <c r="G17" s="4"/>
      <c r="H17" s="22"/>
      <c r="I17" s="22"/>
    </row>
    <row r="18" spans="1:10" ht="12.75" customHeight="1">
      <c r="A18" s="65" t="s">
        <v>48</v>
      </c>
      <c r="B18" s="103">
        <v>57.79</v>
      </c>
      <c r="C18" s="103">
        <v>63.148000000000003</v>
      </c>
      <c r="D18" s="103">
        <v>58.570999999999998</v>
      </c>
      <c r="E18" s="117">
        <v>69.578999999999994</v>
      </c>
      <c r="G18" s="4"/>
      <c r="H18" s="22"/>
      <c r="I18" s="22"/>
    </row>
    <row r="19" spans="1:10" customFormat="1" ht="12.75" customHeight="1">
      <c r="A19" s="24" t="s">
        <v>49</v>
      </c>
      <c r="B19" s="105"/>
      <c r="C19" s="105"/>
      <c r="D19" s="105"/>
      <c r="E19" s="105"/>
      <c r="F19" s="11"/>
      <c r="G19" s="11"/>
      <c r="H19" s="11"/>
      <c r="I19" s="11"/>
      <c r="J19" s="10"/>
    </row>
    <row r="20" spans="1:10" customFormat="1" ht="12.75" customHeight="1">
      <c r="A20" s="19" t="s">
        <v>15</v>
      </c>
      <c r="B20" s="106">
        <v>57.78</v>
      </c>
      <c r="C20" s="107">
        <v>59.183880000000002</v>
      </c>
      <c r="D20" s="103">
        <v>74.644999999999996</v>
      </c>
      <c r="E20" s="104">
        <v>69.31</v>
      </c>
      <c r="F20" s="10"/>
      <c r="G20" s="10"/>
      <c r="H20" s="3"/>
      <c r="I20" s="15"/>
      <c r="J20" s="10"/>
    </row>
    <row r="21" spans="1:10" s="9" customFormat="1" ht="12.75" customHeight="1">
      <c r="A21" s="34" t="s">
        <v>13</v>
      </c>
      <c r="B21" s="108">
        <v>74.008600000000001</v>
      </c>
      <c r="C21" s="105">
        <v>64.228999999999999</v>
      </c>
      <c r="D21" s="101">
        <v>116.005</v>
      </c>
      <c r="E21" s="102" t="s">
        <v>9</v>
      </c>
      <c r="F21" s="12"/>
      <c r="G21" s="12"/>
      <c r="H21" s="43"/>
      <c r="I21" s="16"/>
      <c r="J21" s="12"/>
    </row>
    <row r="22" spans="1:10" s="9" customFormat="1" ht="12.75" customHeight="1">
      <c r="A22" s="66" t="s">
        <v>14</v>
      </c>
      <c r="B22" s="109">
        <v>50.856000000000002</v>
      </c>
      <c r="C22" s="110">
        <v>56.594999999999999</v>
      </c>
      <c r="D22" s="111">
        <v>58.848999999999997</v>
      </c>
      <c r="E22" s="112">
        <v>68.162000000000006</v>
      </c>
      <c r="F22" s="12"/>
      <c r="G22" s="12"/>
      <c r="H22" s="16"/>
      <c r="I22" s="16"/>
      <c r="J22" s="12"/>
    </row>
    <row r="23" spans="1:10" ht="12.75" customHeight="1">
      <c r="A23" s="196" t="s">
        <v>17</v>
      </c>
      <c r="B23" s="196"/>
      <c r="C23" s="196"/>
      <c r="D23" s="196"/>
      <c r="E23" s="196"/>
      <c r="G23" s="4"/>
      <c r="H23" s="4"/>
      <c r="I23" s="4"/>
    </row>
    <row r="24" spans="1:10" ht="12.75" customHeight="1">
      <c r="A24" s="20" t="s">
        <v>3</v>
      </c>
      <c r="B24" s="98">
        <v>87.09</v>
      </c>
      <c r="C24" s="98">
        <v>58.689</v>
      </c>
      <c r="D24" s="98">
        <v>142.47200000000001</v>
      </c>
      <c r="E24" s="99">
        <v>121.9098</v>
      </c>
    </row>
    <row r="25" spans="1:10" customFormat="1" ht="12.75" customHeight="1">
      <c r="A25" s="61" t="s">
        <v>10</v>
      </c>
      <c r="B25" s="100"/>
      <c r="C25" s="100"/>
      <c r="D25" s="100"/>
      <c r="E25" s="100"/>
      <c r="F25" s="11"/>
      <c r="G25" s="11"/>
      <c r="H25" s="11"/>
      <c r="I25" s="11"/>
      <c r="J25" s="10"/>
    </row>
    <row r="26" spans="1:10" s="42" customFormat="1" ht="12.75" customHeight="1">
      <c r="A26" s="2" t="s">
        <v>47</v>
      </c>
      <c r="B26" s="98">
        <v>81.06</v>
      </c>
      <c r="C26" s="98">
        <v>58.44</v>
      </c>
      <c r="D26" s="98">
        <v>136.702</v>
      </c>
      <c r="E26" s="99">
        <v>111.11</v>
      </c>
    </row>
    <row r="27" spans="1:10" ht="12.75" customHeight="1">
      <c r="A27" s="65" t="s">
        <v>48</v>
      </c>
      <c r="B27" s="103">
        <v>93.33</v>
      </c>
      <c r="C27" s="103">
        <v>58.985999999999997</v>
      </c>
      <c r="D27" s="103">
        <v>148.33000000000001</v>
      </c>
      <c r="E27" s="104">
        <v>128.25</v>
      </c>
    </row>
    <row r="28" spans="1:10" s="9" customFormat="1" ht="12.75" customHeight="1">
      <c r="A28" s="24" t="s">
        <v>49</v>
      </c>
      <c r="B28" s="105"/>
      <c r="C28" s="105"/>
      <c r="D28" s="105"/>
      <c r="E28" s="105"/>
      <c r="F28" s="11"/>
      <c r="G28" s="11"/>
      <c r="H28" s="11"/>
      <c r="I28" s="11"/>
      <c r="J28" s="12"/>
    </row>
    <row r="29" spans="1:10" customFormat="1" ht="12.75" customHeight="1">
      <c r="A29" s="19" t="s">
        <v>15</v>
      </c>
      <c r="B29" s="106">
        <v>86.048000000000002</v>
      </c>
      <c r="C29" s="100">
        <v>59.401000000000003</v>
      </c>
      <c r="D29" s="103">
        <v>144.53299999999999</v>
      </c>
      <c r="E29" s="104">
        <v>125.804</v>
      </c>
      <c r="F29" s="10"/>
      <c r="G29" s="10"/>
      <c r="H29" s="3"/>
      <c r="I29" s="15"/>
      <c r="J29" s="10"/>
    </row>
    <row r="30" spans="1:10" s="9" customFormat="1" ht="12.75" customHeight="1">
      <c r="A30" s="34" t="s">
        <v>13</v>
      </c>
      <c r="B30" s="108">
        <v>99.84</v>
      </c>
      <c r="C30" s="105">
        <v>55.969000000000001</v>
      </c>
      <c r="D30" s="98">
        <v>161.26</v>
      </c>
      <c r="E30" s="99">
        <v>149.38999999999999</v>
      </c>
      <c r="F30" s="12"/>
      <c r="G30" s="12"/>
      <c r="H30" s="43"/>
      <c r="I30" s="16"/>
      <c r="J30" s="12"/>
    </row>
    <row r="31" spans="1:10" s="9" customFormat="1" ht="12.75" customHeight="1">
      <c r="A31" s="68" t="s">
        <v>14</v>
      </c>
      <c r="B31" s="106">
        <v>78.986000000000004</v>
      </c>
      <c r="C31" s="107">
        <v>61.073</v>
      </c>
      <c r="D31" s="103">
        <v>134.072</v>
      </c>
      <c r="E31" s="104">
        <v>116.554</v>
      </c>
      <c r="F31" s="12"/>
      <c r="G31" s="12"/>
      <c r="H31" s="16"/>
      <c r="I31" s="16"/>
      <c r="J31" s="12"/>
    </row>
    <row r="32" spans="1:10" ht="12.75" customHeight="1">
      <c r="A32" s="217" t="s">
        <v>60</v>
      </c>
      <c r="B32" s="217"/>
      <c r="C32" s="217"/>
      <c r="D32" s="217"/>
      <c r="E32" s="217"/>
      <c r="G32" s="4"/>
      <c r="H32" s="4"/>
      <c r="I32" s="4"/>
    </row>
    <row r="33" spans="1:10" ht="12.75" customHeight="1">
      <c r="A33" s="20" t="s">
        <v>3</v>
      </c>
      <c r="B33" s="98">
        <v>67.91</v>
      </c>
      <c r="C33" s="98">
        <v>58.83</v>
      </c>
      <c r="D33" s="98">
        <v>109.922</v>
      </c>
      <c r="E33" s="99">
        <v>106.68</v>
      </c>
      <c r="G33" s="4"/>
      <c r="H33" s="4"/>
      <c r="I33" s="4"/>
    </row>
    <row r="34" spans="1:10" customFormat="1" ht="12.75" customHeight="1">
      <c r="A34" s="61" t="s">
        <v>10</v>
      </c>
      <c r="B34" s="100"/>
      <c r="C34" s="100"/>
      <c r="D34" s="100"/>
      <c r="E34" s="100"/>
      <c r="F34" s="11"/>
      <c r="G34" s="11"/>
      <c r="H34" s="11"/>
      <c r="I34" s="11"/>
      <c r="J34" s="10"/>
    </row>
    <row r="35" spans="1:10" ht="12.75" customHeight="1">
      <c r="A35" s="2" t="s">
        <v>47</v>
      </c>
      <c r="B35" s="98">
        <v>65.45</v>
      </c>
      <c r="C35" s="98">
        <v>58.436</v>
      </c>
      <c r="D35" s="98">
        <v>114.315</v>
      </c>
      <c r="E35" s="99">
        <v>82.644999999999996</v>
      </c>
      <c r="G35" s="4"/>
      <c r="H35" s="22"/>
      <c r="I35" s="22"/>
    </row>
    <row r="36" spans="1:10" ht="12.75" customHeight="1">
      <c r="A36" s="65" t="s">
        <v>48</v>
      </c>
      <c r="B36" s="103">
        <v>70.605000000000004</v>
      </c>
      <c r="C36" s="103">
        <v>59.314</v>
      </c>
      <c r="D36" s="103">
        <v>105.76</v>
      </c>
      <c r="E36" s="100">
        <v>119.9</v>
      </c>
      <c r="G36" s="4"/>
      <c r="H36" s="22"/>
      <c r="I36" s="22"/>
    </row>
    <row r="37" spans="1:10" customFormat="1" ht="12.75" customHeight="1">
      <c r="A37" s="24" t="s">
        <v>49</v>
      </c>
      <c r="B37" s="105"/>
      <c r="C37" s="105"/>
      <c r="D37" s="105"/>
      <c r="E37" s="105"/>
      <c r="F37" s="11"/>
      <c r="G37" s="11"/>
      <c r="H37" s="11"/>
      <c r="I37" s="11"/>
      <c r="J37" s="10"/>
    </row>
    <row r="38" spans="1:10" customFormat="1" ht="12.75" customHeight="1">
      <c r="A38" s="19" t="s">
        <v>15</v>
      </c>
      <c r="B38" s="106">
        <v>68.489000000000004</v>
      </c>
      <c r="C38" s="107">
        <v>59.988</v>
      </c>
      <c r="D38" s="103">
        <v>109.98</v>
      </c>
      <c r="E38" s="104">
        <v>108.21</v>
      </c>
      <c r="F38" s="10"/>
      <c r="G38" s="10"/>
      <c r="H38" s="3"/>
      <c r="I38" s="15"/>
      <c r="J38" s="10"/>
    </row>
    <row r="39" spans="1:10" s="9" customFormat="1" ht="12.75" customHeight="1">
      <c r="A39" s="34" t="s">
        <v>13</v>
      </c>
      <c r="B39" s="108">
        <v>64.215000000000003</v>
      </c>
      <c r="C39" s="105">
        <v>56.725999999999999</v>
      </c>
      <c r="D39" s="98">
        <v>99.26</v>
      </c>
      <c r="E39" s="102">
        <v>70.42</v>
      </c>
      <c r="F39" s="12"/>
      <c r="G39" s="12"/>
      <c r="H39" s="43"/>
      <c r="I39" s="16"/>
      <c r="J39" s="12"/>
    </row>
    <row r="40" spans="1:10" s="9" customFormat="1" ht="12.75" customHeight="1">
      <c r="A40" s="66" t="s">
        <v>14</v>
      </c>
      <c r="B40" s="109">
        <v>70.540000000000006</v>
      </c>
      <c r="C40" s="110">
        <v>61.537999999999997</v>
      </c>
      <c r="D40" s="111">
        <v>115.919</v>
      </c>
      <c r="E40" s="112">
        <v>120.164</v>
      </c>
      <c r="F40" s="12"/>
      <c r="G40" s="12"/>
      <c r="H40" s="16"/>
      <c r="I40" s="16"/>
      <c r="J40" s="12"/>
    </row>
    <row r="41" spans="1:10" customFormat="1" ht="15">
      <c r="A41" s="197" t="s">
        <v>152</v>
      </c>
      <c r="B41" s="197"/>
      <c r="C41" s="197"/>
      <c r="D41" s="197"/>
      <c r="E41" s="197"/>
      <c r="F41" s="13"/>
      <c r="G41" s="10"/>
      <c r="H41" s="15"/>
      <c r="I41" s="15"/>
      <c r="J41" s="10"/>
    </row>
    <row r="42" spans="1:10" customFormat="1" ht="15">
      <c r="A42" s="197" t="s">
        <v>12</v>
      </c>
      <c r="B42" s="197"/>
      <c r="C42" s="197"/>
      <c r="D42" s="197"/>
      <c r="E42" s="197"/>
      <c r="F42" s="13"/>
      <c r="G42" s="10"/>
      <c r="H42" s="15"/>
      <c r="I42" s="15"/>
      <c r="J42" s="10"/>
    </row>
  </sheetData>
  <mergeCells count="10">
    <mergeCell ref="A42:E42"/>
    <mergeCell ref="A1:B1"/>
    <mergeCell ref="A5:E5"/>
    <mergeCell ref="A23:E23"/>
    <mergeCell ref="A14:E14"/>
    <mergeCell ref="A41:E41"/>
    <mergeCell ref="A2:E2"/>
    <mergeCell ref="A3:A4"/>
    <mergeCell ref="B4:E4"/>
    <mergeCell ref="A32:E32"/>
  </mergeCells>
  <phoneticPr fontId="12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S33"/>
  <sheetViews>
    <sheetView workbookViewId="0">
      <selection sqref="A1:B1"/>
    </sheetView>
  </sheetViews>
  <sheetFormatPr baseColWidth="10" defaultRowHeight="15"/>
  <cols>
    <col min="1" max="1" width="22.85546875" customWidth="1"/>
    <col min="2" max="3" width="11.85546875" customWidth="1"/>
    <col min="4" max="5" width="13.7109375" bestFit="1" customWidth="1"/>
    <col min="6" max="6" width="6.28515625" style="29" customWidth="1"/>
    <col min="7" max="7" width="22.7109375" style="29" customWidth="1"/>
    <col min="8" max="17" width="6.28515625" style="29" customWidth="1"/>
    <col min="18" max="19" width="11.42578125" style="29"/>
  </cols>
  <sheetData>
    <row r="1" spans="1:19" ht="27" customHeight="1">
      <c r="A1" s="195" t="s">
        <v>148</v>
      </c>
      <c r="B1" s="195"/>
      <c r="F1"/>
      <c r="G1"/>
      <c r="H1"/>
      <c r="I1" s="148"/>
      <c r="J1"/>
      <c r="K1"/>
      <c r="L1"/>
      <c r="M1"/>
      <c r="N1"/>
      <c r="O1"/>
      <c r="P1"/>
      <c r="Q1"/>
      <c r="R1"/>
      <c r="S1"/>
    </row>
    <row r="2" spans="1:19" ht="39.75" customHeight="1">
      <c r="A2" s="200" t="s">
        <v>112</v>
      </c>
      <c r="B2" s="200"/>
      <c r="C2" s="200"/>
      <c r="D2" s="200"/>
      <c r="E2" s="200"/>
      <c r="F2" s="5"/>
      <c r="G2" s="96"/>
    </row>
    <row r="3" spans="1:19" ht="42" customHeight="1">
      <c r="A3" s="213" t="s">
        <v>100</v>
      </c>
      <c r="B3" s="59" t="s">
        <v>4</v>
      </c>
      <c r="C3" s="6" t="s">
        <v>5</v>
      </c>
      <c r="D3" s="59" t="s">
        <v>6</v>
      </c>
      <c r="E3" s="60" t="s">
        <v>7</v>
      </c>
      <c r="G3" s="162"/>
      <c r="H3" s="16"/>
      <c r="I3" s="16"/>
      <c r="J3" s="16"/>
      <c r="K3" s="16"/>
      <c r="L3" s="16"/>
      <c r="M3" s="16"/>
    </row>
    <row r="4" spans="1:19" ht="12.75" customHeight="1">
      <c r="A4" s="214"/>
      <c r="B4" s="126" t="s">
        <v>2</v>
      </c>
      <c r="C4" s="127"/>
      <c r="D4" s="127"/>
      <c r="E4" s="127"/>
      <c r="G4" s="159"/>
    </row>
    <row r="5" spans="1:19" s="1" customFormat="1" ht="12.75" customHeight="1">
      <c r="A5" s="196" t="s">
        <v>56</v>
      </c>
      <c r="B5" s="196"/>
      <c r="C5" s="196"/>
      <c r="D5" s="196"/>
      <c r="E5" s="196"/>
      <c r="F5" s="43"/>
      <c r="G5" s="97"/>
      <c r="H5" s="97"/>
      <c r="I5" s="97"/>
      <c r="J5" s="97"/>
      <c r="K5" s="43"/>
      <c r="L5" s="43"/>
      <c r="M5" s="43"/>
      <c r="N5" s="43"/>
      <c r="O5" s="43"/>
      <c r="P5" s="43"/>
      <c r="Q5" s="43"/>
      <c r="R5" s="43"/>
      <c r="S5" s="43"/>
    </row>
    <row r="6" spans="1:19" ht="12.75" customHeight="1">
      <c r="A6" s="7" t="s">
        <v>3</v>
      </c>
      <c r="B6" s="48">
        <v>69.12</v>
      </c>
      <c r="C6" s="49">
        <v>50.79</v>
      </c>
      <c r="D6" s="48">
        <v>22.87</v>
      </c>
      <c r="E6" s="49">
        <v>15.01</v>
      </c>
      <c r="F6" s="16"/>
      <c r="G6" s="16"/>
      <c r="H6" s="16"/>
      <c r="I6" s="16"/>
      <c r="J6" s="16"/>
      <c r="K6" s="16"/>
    </row>
    <row r="7" spans="1:19" ht="12.75" customHeight="1">
      <c r="A7" s="166" t="s">
        <v>10</v>
      </c>
      <c r="B7" s="167"/>
      <c r="C7" s="167"/>
      <c r="D7" s="167"/>
      <c r="E7" s="167"/>
      <c r="F7" s="11"/>
      <c r="G7" s="159"/>
      <c r="H7" s="11"/>
      <c r="I7" s="11"/>
      <c r="J7" s="11"/>
      <c r="K7" s="16"/>
    </row>
    <row r="8" spans="1:19" s="9" customFormat="1" ht="12.75" customHeight="1">
      <c r="A8" s="8" t="s">
        <v>47</v>
      </c>
      <c r="B8" s="71">
        <v>65.459999999999994</v>
      </c>
      <c r="C8" s="72">
        <v>51.48</v>
      </c>
      <c r="D8" s="113">
        <v>16.07</v>
      </c>
      <c r="E8" s="113">
        <v>10.11</v>
      </c>
      <c r="F8" s="16"/>
      <c r="G8" s="16"/>
      <c r="H8" s="16"/>
      <c r="I8" s="16"/>
      <c r="J8" s="16"/>
      <c r="K8" s="16"/>
      <c r="L8" s="29"/>
      <c r="M8" s="29"/>
      <c r="N8" s="29"/>
      <c r="O8" s="29"/>
      <c r="P8" s="29"/>
      <c r="Q8" s="29"/>
      <c r="R8" s="29"/>
      <c r="S8" s="29"/>
    </row>
    <row r="9" spans="1:19" s="9" customFormat="1" ht="12.75" customHeight="1">
      <c r="A9" s="7" t="s">
        <v>48</v>
      </c>
      <c r="B9" s="48">
        <v>74</v>
      </c>
      <c r="C9" s="49">
        <v>49.87</v>
      </c>
      <c r="D9" s="48">
        <v>31.95</v>
      </c>
      <c r="E9" s="114">
        <v>21.56</v>
      </c>
      <c r="F9" s="16"/>
      <c r="G9" s="16"/>
      <c r="H9" s="16"/>
      <c r="I9" s="16"/>
      <c r="J9" s="16"/>
      <c r="K9" s="16"/>
      <c r="L9" s="29"/>
      <c r="M9" s="29"/>
      <c r="N9" s="29"/>
      <c r="O9" s="29"/>
      <c r="P9" s="29"/>
      <c r="Q9" s="29"/>
      <c r="R9" s="29"/>
      <c r="S9" s="29"/>
    </row>
    <row r="10" spans="1:19" ht="12.75" customHeight="1">
      <c r="A10" s="166" t="s">
        <v>11</v>
      </c>
      <c r="B10" s="168"/>
      <c r="C10" s="168"/>
      <c r="D10" s="167"/>
      <c r="E10" s="167"/>
      <c r="F10" s="11"/>
      <c r="G10" s="11"/>
      <c r="H10" s="11"/>
      <c r="I10" s="11"/>
      <c r="J10" s="11"/>
      <c r="K10" s="16"/>
    </row>
    <row r="11" spans="1:19" ht="12.75" customHeight="1">
      <c r="A11" s="7" t="s">
        <v>45</v>
      </c>
      <c r="B11" s="48">
        <v>72.430000000000007</v>
      </c>
      <c r="C11" s="49">
        <v>56.03</v>
      </c>
      <c r="D11" s="49">
        <v>21.59</v>
      </c>
      <c r="E11" s="114">
        <v>16.43</v>
      </c>
      <c r="F11" s="16"/>
      <c r="G11" s="40"/>
      <c r="H11" s="16"/>
      <c r="I11" s="16"/>
      <c r="J11" s="16"/>
      <c r="K11" s="16"/>
    </row>
    <row r="12" spans="1:19" s="9" customFormat="1" ht="12.75" customHeight="1">
      <c r="A12" s="124" t="s">
        <v>46</v>
      </c>
      <c r="B12" s="71">
        <v>62.98</v>
      </c>
      <c r="C12" s="72">
        <v>41.08</v>
      </c>
      <c r="D12" s="113">
        <v>25.24</v>
      </c>
      <c r="E12" s="113" t="s">
        <v>9</v>
      </c>
      <c r="F12" s="16"/>
      <c r="G12" s="16"/>
      <c r="H12" s="16"/>
      <c r="I12" s="16"/>
      <c r="J12" s="16"/>
      <c r="K12" s="16"/>
      <c r="L12" s="29"/>
      <c r="M12" s="29"/>
      <c r="N12" s="29"/>
      <c r="O12" s="29"/>
      <c r="P12" s="29"/>
      <c r="Q12" s="29"/>
      <c r="R12" s="29"/>
      <c r="S12" s="29"/>
    </row>
    <row r="13" spans="1:19" ht="12.75" customHeight="1">
      <c r="A13" s="166" t="s">
        <v>49</v>
      </c>
      <c r="B13" s="168"/>
      <c r="C13" s="168"/>
      <c r="D13" s="167"/>
      <c r="E13" s="167"/>
      <c r="F13" s="11"/>
      <c r="G13" s="11"/>
      <c r="H13" s="11"/>
      <c r="I13" s="11"/>
      <c r="J13" s="11"/>
      <c r="K13" s="16"/>
    </row>
    <row r="14" spans="1:19" ht="12.75" customHeight="1">
      <c r="A14" s="7" t="s">
        <v>15</v>
      </c>
      <c r="B14" s="49">
        <v>69.08</v>
      </c>
      <c r="C14" s="49">
        <v>50.62</v>
      </c>
      <c r="D14" s="49">
        <v>22.99</v>
      </c>
      <c r="E14" s="49">
        <v>15.12</v>
      </c>
      <c r="F14" s="16"/>
      <c r="G14" s="40"/>
      <c r="H14" s="16"/>
      <c r="I14" s="16"/>
      <c r="J14" s="16"/>
      <c r="K14" s="16"/>
    </row>
    <row r="15" spans="1:19" ht="12.75" customHeight="1">
      <c r="A15" s="62" t="s">
        <v>13</v>
      </c>
      <c r="B15" s="69">
        <v>68.23</v>
      </c>
      <c r="C15" s="70">
        <v>56.81</v>
      </c>
      <c r="D15" s="113">
        <v>21.03</v>
      </c>
      <c r="E15" s="113" t="s">
        <v>9</v>
      </c>
      <c r="F15" s="16"/>
      <c r="G15" s="40"/>
      <c r="H15" s="16"/>
      <c r="I15" s="16"/>
      <c r="J15" s="16"/>
      <c r="K15" s="16"/>
    </row>
    <row r="16" spans="1:19" s="9" customFormat="1" ht="12.75" customHeight="1">
      <c r="A16" s="35" t="s">
        <v>14</v>
      </c>
      <c r="B16" s="50">
        <v>69.44</v>
      </c>
      <c r="C16" s="51">
        <v>47.94</v>
      </c>
      <c r="D16" s="51">
        <v>23.84</v>
      </c>
      <c r="E16" s="51">
        <v>15.5</v>
      </c>
      <c r="F16" s="16"/>
      <c r="G16" s="16"/>
      <c r="H16" s="16"/>
      <c r="I16" s="16"/>
      <c r="J16" s="16"/>
      <c r="K16" s="16"/>
      <c r="L16" s="29"/>
      <c r="M16" s="29"/>
      <c r="N16" s="29"/>
      <c r="O16" s="29"/>
      <c r="P16" s="29"/>
      <c r="Q16" s="29"/>
      <c r="R16" s="29"/>
      <c r="S16" s="29"/>
    </row>
    <row r="17" spans="1:19" s="1" customFormat="1" ht="12.75" customHeight="1">
      <c r="A17" s="196" t="s">
        <v>60</v>
      </c>
      <c r="B17" s="196"/>
      <c r="C17" s="196"/>
      <c r="D17" s="196"/>
      <c r="E17" s="196"/>
      <c r="F17" s="43"/>
      <c r="G17" s="97"/>
      <c r="H17" s="97"/>
      <c r="I17" s="97"/>
      <c r="J17" s="97"/>
      <c r="K17" s="43"/>
      <c r="L17" s="43"/>
      <c r="M17" s="43"/>
      <c r="N17" s="43"/>
      <c r="O17" s="43"/>
      <c r="P17" s="43"/>
      <c r="Q17" s="43"/>
      <c r="R17" s="43"/>
      <c r="S17" s="43"/>
    </row>
    <row r="18" spans="1:19" ht="12.75" customHeight="1">
      <c r="A18" s="7" t="s">
        <v>3</v>
      </c>
      <c r="B18" s="48">
        <v>44.72</v>
      </c>
      <c r="C18" s="49">
        <v>32.85</v>
      </c>
      <c r="D18" s="48">
        <v>10.050000000000001</v>
      </c>
      <c r="E18" s="49">
        <v>7.76</v>
      </c>
      <c r="F18" s="16"/>
      <c r="G18" s="16"/>
      <c r="H18" s="16"/>
      <c r="I18" s="16"/>
      <c r="J18" s="16"/>
      <c r="K18" s="16"/>
    </row>
    <row r="19" spans="1:19" ht="12.75" customHeight="1">
      <c r="A19" s="166" t="s">
        <v>10</v>
      </c>
      <c r="B19" s="167"/>
      <c r="C19" s="167"/>
      <c r="D19" s="167"/>
      <c r="E19" s="167"/>
      <c r="F19" s="11"/>
      <c r="G19" s="11"/>
      <c r="H19" s="11"/>
      <c r="I19" s="11"/>
      <c r="J19" s="11"/>
      <c r="K19" s="16"/>
    </row>
    <row r="20" spans="1:19" s="9" customFormat="1" ht="12.75" customHeight="1">
      <c r="A20" s="8" t="s">
        <v>47</v>
      </c>
      <c r="B20" s="71">
        <v>44.19</v>
      </c>
      <c r="C20" s="72">
        <v>33.840000000000003</v>
      </c>
      <c r="D20" s="71">
        <v>9.2200000000000006</v>
      </c>
      <c r="E20" s="72">
        <v>5.19</v>
      </c>
      <c r="F20" s="16"/>
      <c r="G20" s="16"/>
      <c r="H20" s="16"/>
      <c r="I20" s="16"/>
      <c r="J20" s="16"/>
      <c r="K20" s="16"/>
      <c r="L20" s="29"/>
      <c r="M20" s="29"/>
      <c r="N20" s="29"/>
      <c r="O20" s="29"/>
      <c r="P20" s="29"/>
      <c r="Q20" s="29"/>
      <c r="R20" s="29"/>
      <c r="S20" s="29"/>
    </row>
    <row r="21" spans="1:19" s="9" customFormat="1" ht="12.75" customHeight="1">
      <c r="A21" s="7" t="s">
        <v>48</v>
      </c>
      <c r="B21" s="48">
        <v>45.3</v>
      </c>
      <c r="C21" s="49">
        <v>31.74</v>
      </c>
      <c r="D21" s="48">
        <v>10.99</v>
      </c>
      <c r="E21" s="49">
        <v>10.66</v>
      </c>
      <c r="F21" s="16"/>
      <c r="G21" s="16"/>
      <c r="H21" s="16"/>
      <c r="I21" s="16"/>
      <c r="J21" s="16"/>
      <c r="K21" s="16"/>
      <c r="L21" s="29"/>
      <c r="M21" s="29"/>
      <c r="N21" s="29"/>
      <c r="O21" s="29"/>
      <c r="P21" s="29"/>
      <c r="Q21" s="29"/>
      <c r="R21" s="29"/>
      <c r="S21" s="29"/>
    </row>
    <row r="22" spans="1:19" ht="12.75" customHeight="1">
      <c r="A22" s="166" t="s">
        <v>11</v>
      </c>
      <c r="B22" s="168"/>
      <c r="C22" s="168"/>
      <c r="D22" s="167"/>
      <c r="E22" s="167"/>
      <c r="F22" s="11"/>
      <c r="G22" s="11"/>
      <c r="H22" s="11"/>
      <c r="I22" s="11"/>
      <c r="J22" s="11"/>
      <c r="K22" s="16"/>
    </row>
    <row r="23" spans="1:19" ht="12.75" customHeight="1">
      <c r="A23" s="23" t="s">
        <v>45</v>
      </c>
      <c r="B23" s="48">
        <v>45.59</v>
      </c>
      <c r="C23" s="49">
        <v>33.54</v>
      </c>
      <c r="D23" s="49">
        <v>10.35</v>
      </c>
      <c r="E23" s="49">
        <v>7.56</v>
      </c>
      <c r="F23" s="16"/>
      <c r="G23" s="40"/>
      <c r="H23" s="16"/>
      <c r="I23" s="16"/>
      <c r="J23" s="16"/>
      <c r="K23" s="16"/>
    </row>
    <row r="24" spans="1:19" s="9" customFormat="1" ht="12.75" customHeight="1">
      <c r="A24" s="19" t="s">
        <v>46</v>
      </c>
      <c r="B24" s="71">
        <v>42.68</v>
      </c>
      <c r="C24" s="72">
        <v>31.26</v>
      </c>
      <c r="D24" s="72">
        <v>9.35</v>
      </c>
      <c r="E24" s="113">
        <v>8.23</v>
      </c>
      <c r="F24" s="16"/>
      <c r="G24" s="16"/>
      <c r="H24" s="16"/>
      <c r="I24" s="16"/>
      <c r="J24" s="16"/>
      <c r="K24" s="16"/>
      <c r="L24" s="29"/>
      <c r="M24" s="29"/>
      <c r="N24" s="29"/>
      <c r="O24" s="29"/>
      <c r="P24" s="29"/>
      <c r="Q24" s="29"/>
      <c r="R24" s="29"/>
      <c r="S24" s="29"/>
    </row>
    <row r="25" spans="1:19" ht="12.75" customHeight="1">
      <c r="A25" s="166" t="s">
        <v>49</v>
      </c>
      <c r="B25" s="168"/>
      <c r="C25" s="168"/>
      <c r="D25" s="167"/>
      <c r="E25" s="167"/>
      <c r="F25" s="11"/>
      <c r="G25" s="11"/>
      <c r="H25" s="11"/>
      <c r="I25" s="11"/>
      <c r="J25" s="11"/>
      <c r="K25" s="16"/>
    </row>
    <row r="26" spans="1:19" ht="12.75" customHeight="1">
      <c r="A26" s="7" t="s">
        <v>15</v>
      </c>
      <c r="B26" s="49">
        <v>44.97</v>
      </c>
      <c r="C26" s="49">
        <v>33.1</v>
      </c>
      <c r="D26" s="49">
        <v>9.9600000000000009</v>
      </c>
      <c r="E26" s="49">
        <v>7.91</v>
      </c>
      <c r="F26" s="16"/>
      <c r="G26" s="40"/>
      <c r="H26" s="16"/>
      <c r="I26" s="16"/>
      <c r="J26" s="16"/>
      <c r="K26" s="16"/>
    </row>
    <row r="27" spans="1:19" ht="12.75" customHeight="1">
      <c r="A27" s="62" t="s">
        <v>13</v>
      </c>
      <c r="B27" s="69">
        <v>44.96</v>
      </c>
      <c r="C27" s="70">
        <v>33.31</v>
      </c>
      <c r="D27" s="71">
        <v>11.1</v>
      </c>
      <c r="E27" s="113">
        <v>5.94</v>
      </c>
      <c r="F27" s="16"/>
      <c r="G27" s="40"/>
      <c r="H27" s="16"/>
      <c r="I27" s="16"/>
      <c r="J27" s="16"/>
      <c r="K27" s="16"/>
    </row>
    <row r="28" spans="1:19" s="9" customFormat="1" ht="12.75" customHeight="1">
      <c r="A28" s="35" t="s">
        <v>14</v>
      </c>
      <c r="B28" s="50">
        <v>44.97</v>
      </c>
      <c r="C28" s="51">
        <v>33</v>
      </c>
      <c r="D28" s="51">
        <v>9.42</v>
      </c>
      <c r="E28" s="51">
        <v>8.84</v>
      </c>
      <c r="F28" s="16"/>
      <c r="G28" s="16"/>
      <c r="H28" s="16"/>
      <c r="I28" s="16"/>
      <c r="J28" s="16"/>
      <c r="K28" s="16"/>
      <c r="L28" s="29"/>
      <c r="M28" s="29"/>
      <c r="N28" s="29"/>
      <c r="O28" s="29"/>
      <c r="P28" s="29"/>
      <c r="Q28" s="29"/>
      <c r="R28" s="29"/>
      <c r="S28" s="29"/>
    </row>
    <row r="29" spans="1:19">
      <c r="A29" s="197" t="s">
        <v>152</v>
      </c>
      <c r="B29" s="197"/>
      <c r="C29" s="197"/>
      <c r="D29" s="197"/>
      <c r="E29" s="197"/>
      <c r="F29" s="13"/>
      <c r="G29" s="16"/>
      <c r="H29" s="16"/>
      <c r="I29" s="16"/>
      <c r="J29" s="16"/>
      <c r="K29" s="16"/>
    </row>
    <row r="30" spans="1:19">
      <c r="A30" s="197" t="s">
        <v>12</v>
      </c>
      <c r="B30" s="197"/>
      <c r="C30" s="197"/>
      <c r="D30" s="197"/>
      <c r="E30" s="197"/>
      <c r="F30" s="13"/>
      <c r="G30" s="16"/>
      <c r="H30" s="16"/>
      <c r="I30" s="16"/>
      <c r="J30" s="16"/>
      <c r="K30" s="16"/>
    </row>
    <row r="31" spans="1:19">
      <c r="A31" s="7"/>
      <c r="B31" s="85"/>
      <c r="C31" s="85"/>
      <c r="D31" s="85"/>
      <c r="E31" s="85"/>
    </row>
    <row r="32" spans="1:19">
      <c r="A32" s="17"/>
      <c r="B32" s="85"/>
      <c r="C32" s="85"/>
      <c r="D32" s="116"/>
      <c r="E32" s="116"/>
    </row>
    <row r="33" spans="1:5">
      <c r="A33" s="17"/>
      <c r="B33" s="85"/>
      <c r="C33" s="85"/>
      <c r="D33" s="85"/>
      <c r="E33" s="85"/>
    </row>
  </sheetData>
  <mergeCells count="7">
    <mergeCell ref="A1:B1"/>
    <mergeCell ref="A5:E5"/>
    <mergeCell ref="A17:E17"/>
    <mergeCell ref="A30:E30"/>
    <mergeCell ref="A3:A4"/>
    <mergeCell ref="A2:E2"/>
    <mergeCell ref="A29:E29"/>
  </mergeCells>
  <phoneticPr fontId="6" type="noConversion"/>
  <hyperlinks>
    <hyperlink ref="A1:B1" location="Inhalt!A1" display="Zurück zum Inhalt"/>
  </hyperlinks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I39"/>
  <sheetViews>
    <sheetView workbookViewId="0">
      <selection sqref="A1:B1"/>
    </sheetView>
  </sheetViews>
  <sheetFormatPr baseColWidth="10" defaultRowHeight="15"/>
  <cols>
    <col min="1" max="1" width="38.7109375" customWidth="1"/>
    <col min="2" max="2" width="9.42578125" bestFit="1" customWidth="1"/>
    <col min="3" max="3" width="13.7109375" customWidth="1"/>
    <col min="4" max="4" width="13.7109375" style="14" customWidth="1"/>
    <col min="6" max="6" width="16.42578125" customWidth="1"/>
  </cols>
  <sheetData>
    <row r="1" spans="1:9" ht="27" customHeight="1">
      <c r="A1" s="195" t="s">
        <v>148</v>
      </c>
      <c r="B1" s="195"/>
      <c r="D1"/>
      <c r="I1" s="148"/>
    </row>
    <row r="2" spans="1:9" ht="41.25" customHeight="1">
      <c r="A2" s="200" t="s">
        <v>149</v>
      </c>
      <c r="B2" s="200"/>
      <c r="C2" s="200"/>
      <c r="D2" s="200"/>
      <c r="F2" s="9"/>
    </row>
    <row r="3" spans="1:9" ht="12.75" customHeight="1">
      <c r="A3" s="225" t="s">
        <v>109</v>
      </c>
      <c r="B3" s="223" t="s">
        <v>3</v>
      </c>
      <c r="C3" s="221" t="s">
        <v>104</v>
      </c>
      <c r="D3" s="222"/>
    </row>
    <row r="4" spans="1:9" ht="36">
      <c r="A4" s="226"/>
      <c r="B4" s="224"/>
      <c r="C4" s="77" t="s">
        <v>16</v>
      </c>
      <c r="D4" s="78" t="s">
        <v>51</v>
      </c>
    </row>
    <row r="5" spans="1:9" ht="12.75" customHeight="1">
      <c r="A5" s="227"/>
      <c r="B5" s="218" t="s">
        <v>2</v>
      </c>
      <c r="C5" s="219"/>
      <c r="D5" s="219"/>
      <c r="F5" s="163"/>
    </row>
    <row r="6" spans="1:9" ht="12.75" customHeight="1">
      <c r="A6" s="44" t="s">
        <v>3</v>
      </c>
      <c r="B6" s="52">
        <v>25.02</v>
      </c>
      <c r="C6" s="86">
        <v>41.34</v>
      </c>
      <c r="D6" s="53">
        <v>21.88</v>
      </c>
      <c r="F6" s="9"/>
    </row>
    <row r="7" spans="1:9" ht="12.75" customHeight="1">
      <c r="A7" s="170" t="s">
        <v>57</v>
      </c>
      <c r="B7" s="171"/>
      <c r="C7" s="172"/>
      <c r="D7" s="172"/>
      <c r="F7" s="157"/>
      <c r="G7" s="159"/>
    </row>
    <row r="8" spans="1:9" ht="12" customHeight="1">
      <c r="A8" s="83" t="s">
        <v>58</v>
      </c>
      <c r="B8" s="79">
        <v>26.19</v>
      </c>
      <c r="C8" s="80">
        <v>42.67</v>
      </c>
      <c r="D8" s="81">
        <v>22.4</v>
      </c>
      <c r="F8" s="157"/>
    </row>
    <row r="9" spans="1:9" ht="12" customHeight="1">
      <c r="A9" s="84" t="s">
        <v>59</v>
      </c>
      <c r="B9" s="56">
        <v>22.64</v>
      </c>
      <c r="C9" s="57">
        <v>34.96</v>
      </c>
      <c r="D9" s="58">
        <v>20.74</v>
      </c>
      <c r="F9" s="157"/>
    </row>
    <row r="10" spans="1:9" ht="12.75" customHeight="1">
      <c r="A10" s="170" t="s">
        <v>98</v>
      </c>
      <c r="B10" s="171"/>
      <c r="C10" s="172"/>
      <c r="D10" s="172"/>
      <c r="F10" s="164"/>
    </row>
    <row r="11" spans="1:9" s="9" customFormat="1" ht="24" customHeight="1">
      <c r="A11" s="82" t="s">
        <v>52</v>
      </c>
      <c r="B11" s="79">
        <v>38.93</v>
      </c>
      <c r="C11" s="80">
        <v>22.09</v>
      </c>
      <c r="D11" s="81">
        <v>44.71</v>
      </c>
      <c r="E11" s="29"/>
    </row>
    <row r="12" spans="1:9" s="9" customFormat="1" ht="12" customHeight="1">
      <c r="A12" s="44" t="s">
        <v>53</v>
      </c>
      <c r="B12" s="52">
        <v>62.75</v>
      </c>
      <c r="C12" s="52">
        <v>74.790000000000006</v>
      </c>
      <c r="D12" s="53">
        <v>57.91</v>
      </c>
      <c r="E12" s="29"/>
    </row>
    <row r="13" spans="1:9" s="9" customFormat="1" ht="12" customHeight="1">
      <c r="A13" s="82" t="s">
        <v>54</v>
      </c>
      <c r="B13" s="79">
        <v>51.25</v>
      </c>
      <c r="C13" s="80">
        <v>55.88</v>
      </c>
      <c r="D13" s="81">
        <v>50.16</v>
      </c>
      <c r="E13" s="29"/>
    </row>
    <row r="14" spans="1:9" s="9" customFormat="1" ht="24" customHeight="1">
      <c r="A14" s="44" t="s">
        <v>55</v>
      </c>
      <c r="B14" s="52">
        <v>18.440000000000001</v>
      </c>
      <c r="C14" s="86">
        <v>17.600000000000001</v>
      </c>
      <c r="D14" s="53">
        <v>19.47</v>
      </c>
      <c r="E14" s="29"/>
    </row>
    <row r="15" spans="1:9" ht="12.75" customHeight="1">
      <c r="A15" s="173" t="s">
        <v>107</v>
      </c>
      <c r="B15" s="173"/>
      <c r="C15" s="173"/>
      <c r="D15" s="174"/>
      <c r="E15" s="14"/>
      <c r="F15" s="9"/>
    </row>
    <row r="16" spans="1:9" ht="12" customHeight="1">
      <c r="A16" s="83" t="s">
        <v>47</v>
      </c>
      <c r="B16" s="79">
        <v>25.95</v>
      </c>
      <c r="C16" s="80">
        <v>40.479999999999997</v>
      </c>
      <c r="D16" s="81">
        <v>22.92</v>
      </c>
      <c r="E16" s="29"/>
      <c r="F16" s="9"/>
    </row>
    <row r="17" spans="1:6" s="9" customFormat="1" ht="24" customHeight="1">
      <c r="A17" s="90" t="s">
        <v>52</v>
      </c>
      <c r="B17" s="52">
        <v>37.130000000000003</v>
      </c>
      <c r="C17" s="94">
        <v>18.71</v>
      </c>
      <c r="D17" s="53">
        <v>44.91</v>
      </c>
      <c r="E17" s="29"/>
    </row>
    <row r="18" spans="1:6" s="9" customFormat="1" ht="12" customHeight="1">
      <c r="A18" s="89" t="s">
        <v>53</v>
      </c>
      <c r="B18" s="79">
        <v>61.25</v>
      </c>
      <c r="C18" s="79">
        <v>74.19</v>
      </c>
      <c r="D18" s="81">
        <v>55.43</v>
      </c>
      <c r="E18" s="29"/>
    </row>
    <row r="19" spans="1:6" s="9" customFormat="1" ht="12" customHeight="1">
      <c r="A19" s="90" t="s">
        <v>54</v>
      </c>
      <c r="B19" s="52">
        <v>54.72</v>
      </c>
      <c r="C19" s="86">
        <v>59.18</v>
      </c>
      <c r="D19" s="53">
        <v>53.63</v>
      </c>
      <c r="E19" s="29"/>
    </row>
    <row r="20" spans="1:6" s="9" customFormat="1" ht="24" customHeight="1">
      <c r="A20" s="89" t="s">
        <v>55</v>
      </c>
      <c r="B20" s="79">
        <v>17.3</v>
      </c>
      <c r="C20" s="93">
        <v>16.309999999999999</v>
      </c>
      <c r="D20" s="81">
        <v>18.329999999999998</v>
      </c>
      <c r="E20" s="29"/>
    </row>
    <row r="21" spans="1:6" s="9" customFormat="1" ht="12" customHeight="1">
      <c r="A21" s="87" t="s">
        <v>48</v>
      </c>
      <c r="B21" s="52">
        <v>24.07</v>
      </c>
      <c r="C21" s="86">
        <v>42.43</v>
      </c>
      <c r="D21" s="53">
        <v>20.88</v>
      </c>
      <c r="E21" s="29"/>
    </row>
    <row r="22" spans="1:6" s="9" customFormat="1" ht="24" customHeight="1">
      <c r="A22" s="89" t="s">
        <v>52</v>
      </c>
      <c r="B22" s="79">
        <v>40.950000000000003</v>
      </c>
      <c r="C22" s="93">
        <v>26.28</v>
      </c>
      <c r="D22" s="81">
        <v>44.49</v>
      </c>
      <c r="E22" s="29"/>
    </row>
    <row r="23" spans="1:6" s="9" customFormat="1" ht="12" customHeight="1">
      <c r="A23" s="90" t="s">
        <v>53</v>
      </c>
      <c r="B23" s="52">
        <v>64.430000000000007</v>
      </c>
      <c r="C23" s="52">
        <v>75.540000000000006</v>
      </c>
      <c r="D23" s="53">
        <v>60.53</v>
      </c>
      <c r="E23" s="29"/>
    </row>
    <row r="24" spans="1:6" s="9" customFormat="1" ht="12" customHeight="1">
      <c r="A24" s="89" t="s">
        <v>54</v>
      </c>
      <c r="B24" s="79">
        <v>47.39</v>
      </c>
      <c r="C24" s="80">
        <v>51.8</v>
      </c>
      <c r="D24" s="81">
        <v>46.49</v>
      </c>
      <c r="E24" s="29"/>
    </row>
    <row r="25" spans="1:6" s="9" customFormat="1" ht="24" customHeight="1">
      <c r="A25" s="90" t="s">
        <v>55</v>
      </c>
      <c r="B25" s="52">
        <v>19.71</v>
      </c>
      <c r="C25" s="94">
        <v>19.2</v>
      </c>
      <c r="D25" s="53">
        <v>20.68</v>
      </c>
      <c r="E25" s="29"/>
    </row>
    <row r="26" spans="1:6" ht="12.75" customHeight="1">
      <c r="A26" s="170" t="s">
        <v>108</v>
      </c>
      <c r="B26" s="170"/>
      <c r="C26" s="170"/>
      <c r="D26" s="175"/>
      <c r="E26" s="14"/>
      <c r="F26" s="9"/>
    </row>
    <row r="27" spans="1:6" s="9" customFormat="1" ht="12" customHeight="1">
      <c r="A27" s="121" t="s">
        <v>13</v>
      </c>
      <c r="B27" s="79">
        <v>25.73</v>
      </c>
      <c r="C27" s="80">
        <v>37.89</v>
      </c>
      <c r="D27" s="81">
        <v>22.08</v>
      </c>
      <c r="E27" s="29"/>
    </row>
    <row r="28" spans="1:6" s="9" customFormat="1" ht="24" customHeight="1">
      <c r="A28" s="90" t="s">
        <v>52</v>
      </c>
      <c r="B28" s="52">
        <v>40.46</v>
      </c>
      <c r="C28" s="52" t="s">
        <v>9</v>
      </c>
      <c r="D28" s="53">
        <v>48.14</v>
      </c>
      <c r="E28" s="29"/>
    </row>
    <row r="29" spans="1:6" s="9" customFormat="1" ht="12" customHeight="1">
      <c r="A29" s="89" t="s">
        <v>53</v>
      </c>
      <c r="B29" s="79">
        <v>64.3</v>
      </c>
      <c r="C29" s="122">
        <v>74.86</v>
      </c>
      <c r="D29" s="81">
        <v>59.56</v>
      </c>
      <c r="E29" s="29"/>
    </row>
    <row r="30" spans="1:6" s="9" customFormat="1" ht="12" customHeight="1">
      <c r="A30" s="90" t="s">
        <v>54</v>
      </c>
      <c r="B30" s="52">
        <v>52.77</v>
      </c>
      <c r="C30" s="94">
        <v>65.260000000000005</v>
      </c>
      <c r="D30" s="53">
        <v>49.5</v>
      </c>
      <c r="E30" s="29"/>
    </row>
    <row r="31" spans="1:6" s="9" customFormat="1" ht="24" customHeight="1">
      <c r="A31" s="89" t="s">
        <v>55</v>
      </c>
      <c r="B31" s="79">
        <v>14.68</v>
      </c>
      <c r="C31" s="80" t="s">
        <v>9</v>
      </c>
      <c r="D31" s="123">
        <v>13.7</v>
      </c>
      <c r="E31" s="29"/>
    </row>
    <row r="32" spans="1:6" s="9" customFormat="1" ht="12" customHeight="1">
      <c r="A32" s="88" t="s">
        <v>14</v>
      </c>
      <c r="B32" s="52">
        <v>25.24</v>
      </c>
      <c r="C32" s="86">
        <v>42.71</v>
      </c>
      <c r="D32" s="53">
        <v>21.38</v>
      </c>
      <c r="E32" s="29"/>
    </row>
    <row r="33" spans="1:5" s="9" customFormat="1" ht="24" customHeight="1">
      <c r="A33" s="89" t="s">
        <v>52</v>
      </c>
      <c r="B33" s="79">
        <v>35.159999999999997</v>
      </c>
      <c r="C33" s="93">
        <v>22.13</v>
      </c>
      <c r="D33" s="81">
        <v>41.15</v>
      </c>
      <c r="E33" s="29"/>
    </row>
    <row r="34" spans="1:5" s="9" customFormat="1" ht="12" customHeight="1">
      <c r="A34" s="90" t="s">
        <v>53</v>
      </c>
      <c r="B34" s="52">
        <v>62.02</v>
      </c>
      <c r="C34" s="52">
        <v>75.62</v>
      </c>
      <c r="D34" s="53">
        <v>55.79</v>
      </c>
    </row>
    <row r="35" spans="1:5" s="9" customFormat="1" ht="12" customHeight="1">
      <c r="A35" s="89" t="s">
        <v>54</v>
      </c>
      <c r="B35" s="79">
        <v>49.24</v>
      </c>
      <c r="C35" s="80">
        <v>52.06</v>
      </c>
      <c r="D35" s="81">
        <v>48.05</v>
      </c>
    </row>
    <row r="36" spans="1:5" s="9" customFormat="1" ht="24" customHeight="1">
      <c r="A36" s="91" t="s">
        <v>55</v>
      </c>
      <c r="B36" s="54">
        <v>20.72</v>
      </c>
      <c r="C36" s="92">
        <v>18.14</v>
      </c>
      <c r="D36" s="55">
        <v>21.99</v>
      </c>
    </row>
    <row r="37" spans="1:5" ht="13.5" customHeight="1">
      <c r="A37" s="220" t="s">
        <v>152</v>
      </c>
      <c r="B37" s="220"/>
      <c r="C37" s="220"/>
      <c r="D37" s="220"/>
      <c r="E37" s="9"/>
    </row>
    <row r="38" spans="1:5" ht="13.5" customHeight="1">
      <c r="A38" s="220" t="s">
        <v>173</v>
      </c>
      <c r="B38" s="220"/>
      <c r="C38" s="220"/>
      <c r="D38" s="220"/>
      <c r="E38" s="9"/>
    </row>
    <row r="39" spans="1:5" s="47" customFormat="1" ht="13.5" customHeight="1">
      <c r="A39" s="45" t="s">
        <v>12</v>
      </c>
      <c r="B39" s="46"/>
      <c r="C39" s="46"/>
      <c r="D39" s="46"/>
    </row>
  </sheetData>
  <mergeCells count="8">
    <mergeCell ref="A1:B1"/>
    <mergeCell ref="A2:D2"/>
    <mergeCell ref="B5:D5"/>
    <mergeCell ref="A38:D38"/>
    <mergeCell ref="C3:D3"/>
    <mergeCell ref="B3:B4"/>
    <mergeCell ref="A3:A5"/>
    <mergeCell ref="A37:D37"/>
  </mergeCells>
  <phoneticPr fontId="6" type="noConversion"/>
  <hyperlinks>
    <hyperlink ref="A1:B1" location="Inhalt!A1" display="Zurück zum Inhalt"/>
  </hyperlinks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11</vt:i4>
      </vt:variant>
    </vt:vector>
  </HeadingPairs>
  <TitlesOfParts>
    <vt:vector size="25" baseType="lpstr">
      <vt:lpstr>Inhalt</vt:lpstr>
      <vt:lpstr>Abb. G3-3A</vt:lpstr>
      <vt:lpstr>Abb. G3-4A</vt:lpstr>
      <vt:lpstr>Abb. G3-5A</vt:lpstr>
      <vt:lpstr>Tab. G3-1A</vt:lpstr>
      <vt:lpstr>Tab. G3-2A</vt:lpstr>
      <vt:lpstr>Tab. G3-3web</vt:lpstr>
      <vt:lpstr>Tab. G3-4web</vt:lpstr>
      <vt:lpstr>Tab. G3-5web</vt:lpstr>
      <vt:lpstr>Tab. G3-6web</vt:lpstr>
      <vt:lpstr>Tab. G3-7web</vt:lpstr>
      <vt:lpstr>Tab. G3-8web</vt:lpstr>
      <vt:lpstr>Tab. G3-9web</vt:lpstr>
      <vt:lpstr>Tab. G3-10web</vt:lpstr>
      <vt:lpstr>Inhalt!Druckbereich</vt:lpstr>
      <vt:lpstr>'Tab. G3-10web'!Druckbereich</vt:lpstr>
      <vt:lpstr>'Tab. G3-1A'!Druckbereich</vt:lpstr>
      <vt:lpstr>'Tab. G3-2A'!Druckbereich</vt:lpstr>
      <vt:lpstr>'Tab. G3-3web'!Druckbereich</vt:lpstr>
      <vt:lpstr>'Tab. G3-4web'!Druckbereich</vt:lpstr>
      <vt:lpstr>'Tab. G3-5web'!Druckbereich</vt:lpstr>
      <vt:lpstr>'Tab. G3-6web'!Druckbereich</vt:lpstr>
      <vt:lpstr>'Tab. G3-7web'!Druckbereich</vt:lpstr>
      <vt:lpstr>'Tab. G3-8web'!Druckbereich</vt:lpstr>
      <vt:lpstr>'Tab. G3-9web'!Druckbereich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Hiwi_Komm</cp:lastModifiedBy>
  <cp:lastPrinted>2012-05-07T17:30:25Z</cp:lastPrinted>
  <dcterms:created xsi:type="dcterms:W3CDTF">2011-07-04T14:34:10Z</dcterms:created>
  <dcterms:modified xsi:type="dcterms:W3CDTF">2016-07-12T09:47:27Z</dcterms:modified>
</cp:coreProperties>
</file>